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ytung\OneDrive - Synopsys, Inc\Desktop\py\"/>
    </mc:Choice>
  </mc:AlternateContent>
  <xr:revisionPtr revIDLastSave="0" documentId="13_ncr:1_{6D32AD48-C201-44F1-A8DE-9B419A5528B3}" xr6:coauthVersionLast="47" xr6:coauthVersionMax="47" xr10:uidLastSave="{00000000-0000-0000-0000-000000000000}"/>
  <bookViews>
    <workbookView xWindow="6945" yWindow="4980" windowWidth="28800" windowHeight="15345" firstSheet="5" activeTab="13" xr2:uid="{00000000-000D-0000-FFFF-FFFF00000000}"/>
  </bookViews>
  <sheets>
    <sheet name="Revision" sheetId="1" r:id="rId1"/>
    <sheet name="Parameters" sheetId="2" r:id="rId2"/>
    <sheet name="DWORD" sheetId="3" r:id="rId3"/>
    <sheet name="Bump Visual" sheetId="4" r:id="rId4"/>
    <sheet name="Bump coordination" sheetId="5" r:id="rId5"/>
    <sheet name="TC_Pin_Spec" sheetId="6" r:id="rId6"/>
    <sheet name="Package information" sheetId="7" r:id="rId7"/>
    <sheet name="BGA" sheetId="8" r:id="rId8"/>
    <sheet name="Package_substrate" sheetId="9" r:id="rId9"/>
    <sheet name="Sheet1" sheetId="10" r:id="rId10"/>
    <sheet name="APD" sheetId="11" r:id="rId11"/>
    <sheet name="BALL" sheetId="12" r:id="rId12"/>
    <sheet name="UCIe_Mapping_connection" sheetId="13" r:id="rId13"/>
    <sheet name="Tung" sheetId="17" r:id="rId14"/>
  </sheets>
  <definedNames>
    <definedName name="_xlnm._FilterDatabase" localSheetId="7" hidden="1">BGA!$AQ$2:$AZ$1297</definedName>
    <definedName name="_xlnm._FilterDatabase" localSheetId="12" hidden="1">UCIe_Mapping_connection!$A$2:$C$46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5" i="12" l="1"/>
  <c r="C575" i="12"/>
  <c r="B575" i="12"/>
  <c r="D574" i="12"/>
  <c r="C574" i="12"/>
  <c r="B574" i="12"/>
  <c r="D573" i="12"/>
  <c r="C573" i="12"/>
  <c r="B573" i="12"/>
  <c r="D572" i="12"/>
  <c r="C572" i="12"/>
  <c r="B572" i="12"/>
  <c r="D571" i="12"/>
  <c r="C571" i="12"/>
  <c r="B571" i="12"/>
  <c r="D570" i="12"/>
  <c r="C570" i="12"/>
  <c r="B570" i="12"/>
  <c r="D569" i="12"/>
  <c r="C569" i="12"/>
  <c r="B569" i="12"/>
  <c r="D568" i="12"/>
  <c r="C568" i="12"/>
  <c r="B568" i="12"/>
  <c r="D567" i="12"/>
  <c r="C567" i="12"/>
  <c r="B567" i="12"/>
  <c r="D566" i="12"/>
  <c r="C566" i="12"/>
  <c r="B566" i="12"/>
  <c r="D565" i="12"/>
  <c r="C565" i="12"/>
  <c r="B565" i="12"/>
  <c r="D564" i="12"/>
  <c r="C564" i="12"/>
  <c r="B564" i="12"/>
  <c r="D563" i="12"/>
  <c r="C563" i="12"/>
  <c r="B563" i="12"/>
  <c r="D562" i="12"/>
  <c r="C562" i="12"/>
  <c r="B562" i="12"/>
  <c r="D561" i="12"/>
  <c r="C561" i="12"/>
  <c r="B561" i="12"/>
  <c r="D560" i="12"/>
  <c r="C560" i="12"/>
  <c r="B560" i="12"/>
  <c r="D559" i="12"/>
  <c r="C559" i="12"/>
  <c r="B559" i="12"/>
  <c r="D558" i="12"/>
  <c r="C558" i="12"/>
  <c r="B558" i="12"/>
  <c r="D557" i="12"/>
  <c r="C557" i="12"/>
  <c r="B557" i="12"/>
  <c r="D556" i="12"/>
  <c r="C556" i="12"/>
  <c r="B556" i="12"/>
  <c r="D555" i="12"/>
  <c r="C555" i="12"/>
  <c r="B555" i="12"/>
  <c r="D554" i="12"/>
  <c r="C554" i="12"/>
  <c r="B554" i="12"/>
  <c r="D553" i="12"/>
  <c r="C553" i="12"/>
  <c r="B553" i="12"/>
  <c r="D552" i="12"/>
  <c r="C552" i="12"/>
  <c r="B552" i="12"/>
  <c r="D551" i="12"/>
  <c r="C551" i="12"/>
  <c r="B551" i="12"/>
  <c r="D550" i="12"/>
  <c r="C550" i="12"/>
  <c r="B550" i="12"/>
  <c r="D549" i="12"/>
  <c r="C549" i="12"/>
  <c r="B549" i="12"/>
  <c r="D548" i="12"/>
  <c r="C548" i="12"/>
  <c r="B548" i="12"/>
  <c r="D547" i="12"/>
  <c r="C547" i="12"/>
  <c r="B547" i="12"/>
  <c r="D546" i="12"/>
  <c r="C546" i="12"/>
  <c r="B546" i="12"/>
  <c r="D545" i="12"/>
  <c r="C545" i="12"/>
  <c r="B545" i="12"/>
  <c r="D544" i="12"/>
  <c r="C544" i="12"/>
  <c r="B544" i="12"/>
  <c r="D543" i="12"/>
  <c r="C543" i="12"/>
  <c r="B543" i="12"/>
  <c r="D542" i="12"/>
  <c r="C542" i="12"/>
  <c r="B542" i="12"/>
  <c r="D541" i="12"/>
  <c r="C541" i="12"/>
  <c r="B541" i="12"/>
  <c r="D540" i="12"/>
  <c r="C540" i="12"/>
  <c r="B540" i="12"/>
  <c r="D539" i="12"/>
  <c r="C539" i="12"/>
  <c r="B539" i="12"/>
  <c r="D538" i="12"/>
  <c r="C538" i="12"/>
  <c r="B538" i="12"/>
  <c r="D537" i="12"/>
  <c r="C537" i="12"/>
  <c r="B537" i="12"/>
  <c r="D536" i="12"/>
  <c r="C536" i="12"/>
  <c r="B536" i="12"/>
  <c r="D535" i="12"/>
  <c r="C535" i="12"/>
  <c r="B535" i="12"/>
  <c r="D534" i="12"/>
  <c r="C534" i="12"/>
  <c r="B534" i="12"/>
  <c r="D533" i="12"/>
  <c r="C533" i="12"/>
  <c r="B533" i="12"/>
  <c r="D532" i="12"/>
  <c r="C532" i="12"/>
  <c r="B532" i="12"/>
  <c r="D531" i="12"/>
  <c r="C531" i="12"/>
  <c r="B531" i="12"/>
  <c r="D530" i="12"/>
  <c r="C530" i="12"/>
  <c r="B530" i="12"/>
  <c r="D529" i="12"/>
  <c r="C529" i="12"/>
  <c r="B529" i="12"/>
  <c r="D528" i="12"/>
  <c r="C528" i="12"/>
  <c r="B528" i="12"/>
  <c r="D527" i="12"/>
  <c r="C527" i="12"/>
  <c r="B527" i="12"/>
  <c r="D526" i="12"/>
  <c r="C526" i="12"/>
  <c r="B526" i="12"/>
  <c r="D525" i="12"/>
  <c r="C525" i="12"/>
  <c r="B525" i="12"/>
  <c r="D524" i="12"/>
  <c r="C524" i="12"/>
  <c r="B524" i="12"/>
  <c r="D523" i="12"/>
  <c r="C523" i="12"/>
  <c r="B523" i="12"/>
  <c r="D522" i="12"/>
  <c r="C522" i="12"/>
  <c r="B522" i="12"/>
  <c r="D521" i="12"/>
  <c r="C521" i="12"/>
  <c r="B521" i="12"/>
  <c r="D520" i="12"/>
  <c r="C520" i="12"/>
  <c r="B520" i="12"/>
  <c r="D519" i="12"/>
  <c r="C519" i="12"/>
  <c r="B519" i="12"/>
  <c r="D518" i="12"/>
  <c r="C518" i="12"/>
  <c r="B518" i="12"/>
  <c r="D517" i="12"/>
  <c r="C517" i="12"/>
  <c r="B517" i="12"/>
  <c r="D516" i="12"/>
  <c r="C516" i="12"/>
  <c r="B516" i="12"/>
  <c r="D515" i="12"/>
  <c r="C515" i="12"/>
  <c r="B515" i="12"/>
  <c r="D514" i="12"/>
  <c r="C514" i="12"/>
  <c r="B514" i="12"/>
  <c r="D513" i="12"/>
  <c r="C513" i="12"/>
  <c r="B513" i="12"/>
  <c r="D512" i="12"/>
  <c r="C512" i="12"/>
  <c r="B512" i="12"/>
  <c r="D511" i="12"/>
  <c r="C511" i="12"/>
  <c r="B511" i="12"/>
  <c r="D510" i="12"/>
  <c r="C510" i="12"/>
  <c r="B510" i="12"/>
  <c r="D509" i="12"/>
  <c r="C509" i="12"/>
  <c r="B509" i="12"/>
  <c r="D508" i="12"/>
  <c r="C508" i="12"/>
  <c r="B508" i="12"/>
  <c r="D507" i="12"/>
  <c r="C507" i="12"/>
  <c r="B507" i="12"/>
  <c r="D506" i="12"/>
  <c r="C506" i="12"/>
  <c r="B506" i="12"/>
  <c r="D505" i="12"/>
  <c r="C505" i="12"/>
  <c r="B505" i="12"/>
  <c r="D504" i="12"/>
  <c r="C504" i="12"/>
  <c r="B504" i="12"/>
  <c r="D503" i="12"/>
  <c r="C503" i="12"/>
  <c r="B503" i="12"/>
  <c r="D502" i="12"/>
  <c r="C502" i="12"/>
  <c r="B502" i="12"/>
  <c r="D501" i="12"/>
  <c r="C501" i="12"/>
  <c r="B501" i="12"/>
  <c r="D500" i="12"/>
  <c r="C500" i="12"/>
  <c r="B500" i="12"/>
  <c r="D499" i="12"/>
  <c r="C499" i="12"/>
  <c r="B499" i="12"/>
  <c r="D498" i="12"/>
  <c r="C498" i="12"/>
  <c r="B498" i="12"/>
  <c r="D497" i="12"/>
  <c r="C497" i="12"/>
  <c r="B497" i="12"/>
  <c r="D496" i="12"/>
  <c r="C496" i="12"/>
  <c r="B496" i="12"/>
  <c r="D495" i="12"/>
  <c r="C495" i="12"/>
  <c r="B495" i="12"/>
  <c r="D494" i="12"/>
  <c r="C494" i="12"/>
  <c r="B494" i="12"/>
  <c r="D493" i="12"/>
  <c r="C493" i="12"/>
  <c r="B493" i="12"/>
  <c r="D492" i="12"/>
  <c r="C492" i="12"/>
  <c r="B492" i="12"/>
  <c r="D491" i="12"/>
  <c r="C491" i="12"/>
  <c r="B491" i="12"/>
  <c r="D490" i="12"/>
  <c r="C490" i="12"/>
  <c r="B490" i="12"/>
  <c r="D489" i="12"/>
  <c r="C489" i="12"/>
  <c r="B489" i="12"/>
  <c r="D488" i="12"/>
  <c r="C488" i="12"/>
  <c r="B488" i="12"/>
  <c r="D487" i="12"/>
  <c r="C487" i="12"/>
  <c r="B487" i="12"/>
  <c r="D486" i="12"/>
  <c r="C486" i="12"/>
  <c r="B486" i="12"/>
  <c r="D485" i="12"/>
  <c r="C485" i="12"/>
  <c r="B485" i="12"/>
  <c r="D484" i="12"/>
  <c r="C484" i="12"/>
  <c r="B484" i="12"/>
  <c r="D483" i="12"/>
  <c r="C483" i="12"/>
  <c r="B483" i="12"/>
  <c r="D482" i="12"/>
  <c r="C482" i="12"/>
  <c r="B482" i="12"/>
  <c r="D481" i="12"/>
  <c r="C481" i="12"/>
  <c r="B481" i="12"/>
  <c r="D480" i="12"/>
  <c r="C480" i="12"/>
  <c r="B480" i="12"/>
  <c r="D479" i="12"/>
  <c r="C479" i="12"/>
  <c r="B479" i="12"/>
  <c r="D478" i="12"/>
  <c r="C478" i="12"/>
  <c r="B478" i="12"/>
  <c r="D477" i="12"/>
  <c r="C477" i="12"/>
  <c r="B477" i="12"/>
  <c r="D476" i="12"/>
  <c r="C476" i="12"/>
  <c r="B476" i="12"/>
  <c r="D475" i="12"/>
  <c r="C475" i="12"/>
  <c r="B475" i="12"/>
  <c r="D474" i="12"/>
  <c r="C474" i="12"/>
  <c r="B474" i="12"/>
  <c r="D473" i="12"/>
  <c r="C473" i="12"/>
  <c r="B473" i="12"/>
  <c r="D472" i="12"/>
  <c r="C472" i="12"/>
  <c r="B472" i="12"/>
  <c r="D471" i="12"/>
  <c r="C471" i="12"/>
  <c r="B471" i="12"/>
  <c r="D470" i="12"/>
  <c r="C470" i="12"/>
  <c r="B470" i="12"/>
  <c r="D469" i="12"/>
  <c r="C469" i="12"/>
  <c r="B469" i="12"/>
  <c r="D468" i="12"/>
  <c r="C468" i="12"/>
  <c r="B468" i="12"/>
  <c r="D467" i="12"/>
  <c r="C467" i="12"/>
  <c r="B467" i="12"/>
  <c r="D466" i="12"/>
  <c r="C466" i="12"/>
  <c r="B466" i="12"/>
  <c r="D465" i="12"/>
  <c r="C465" i="12"/>
  <c r="B465" i="12"/>
  <c r="D464" i="12"/>
  <c r="C464" i="12"/>
  <c r="B464" i="12"/>
  <c r="D463" i="12"/>
  <c r="C463" i="12"/>
  <c r="B463" i="12"/>
  <c r="D462" i="12"/>
  <c r="C462" i="12"/>
  <c r="B462" i="12"/>
  <c r="D461" i="12"/>
  <c r="C461" i="12"/>
  <c r="B461" i="12"/>
  <c r="D460" i="12"/>
  <c r="C460" i="12"/>
  <c r="B460" i="12"/>
  <c r="D459" i="12"/>
  <c r="C459" i="12"/>
  <c r="B459" i="12"/>
  <c r="D458" i="12"/>
  <c r="C458" i="12"/>
  <c r="B458" i="12"/>
  <c r="D457" i="12"/>
  <c r="C457" i="12"/>
  <c r="B457" i="12"/>
  <c r="D456" i="12"/>
  <c r="C456" i="12"/>
  <c r="B456" i="12"/>
  <c r="D455" i="12"/>
  <c r="C455" i="12"/>
  <c r="B455" i="12"/>
  <c r="D454" i="12"/>
  <c r="C454" i="12"/>
  <c r="B454" i="12"/>
  <c r="D453" i="12"/>
  <c r="C453" i="12"/>
  <c r="B453" i="12"/>
  <c r="D452" i="12"/>
  <c r="C452" i="12"/>
  <c r="B452" i="12"/>
  <c r="D451" i="12"/>
  <c r="C451" i="12"/>
  <c r="B451" i="12"/>
  <c r="D450" i="12"/>
  <c r="C450" i="12"/>
  <c r="B450" i="12"/>
  <c r="D449" i="12"/>
  <c r="C449" i="12"/>
  <c r="B449" i="12"/>
  <c r="D448" i="12"/>
  <c r="C448" i="12"/>
  <c r="B448" i="12"/>
  <c r="D447" i="12"/>
  <c r="C447" i="12"/>
  <c r="B447" i="12"/>
  <c r="D446" i="12"/>
  <c r="C446" i="12"/>
  <c r="B446" i="12"/>
  <c r="D445" i="12"/>
  <c r="C445" i="12"/>
  <c r="B445" i="12"/>
  <c r="D444" i="12"/>
  <c r="C444" i="12"/>
  <c r="B444" i="12"/>
  <c r="D443" i="12"/>
  <c r="C443" i="12"/>
  <c r="B443" i="12"/>
  <c r="D442" i="12"/>
  <c r="C442" i="12"/>
  <c r="B442" i="12"/>
  <c r="D441" i="12"/>
  <c r="C441" i="12"/>
  <c r="B441" i="12"/>
  <c r="D440" i="12"/>
  <c r="C440" i="12"/>
  <c r="B440" i="12"/>
  <c r="D439" i="12"/>
  <c r="C439" i="12"/>
  <c r="B439" i="12"/>
  <c r="D438" i="12"/>
  <c r="C438" i="12"/>
  <c r="B438" i="12"/>
  <c r="D437" i="12"/>
  <c r="C437" i="12"/>
  <c r="B437" i="12"/>
  <c r="D436" i="12"/>
  <c r="C436" i="12"/>
  <c r="B436" i="12"/>
  <c r="D435" i="12"/>
  <c r="C435" i="12"/>
  <c r="B435" i="12"/>
  <c r="D434" i="12"/>
  <c r="C434" i="12"/>
  <c r="B434" i="12"/>
  <c r="D433" i="12"/>
  <c r="C433" i="12"/>
  <c r="B433" i="12"/>
  <c r="D432" i="12"/>
  <c r="C432" i="12"/>
  <c r="B432" i="12"/>
  <c r="D431" i="12"/>
  <c r="C431" i="12"/>
  <c r="B431" i="12"/>
  <c r="D430" i="12"/>
  <c r="C430" i="12"/>
  <c r="B430" i="12"/>
  <c r="D429" i="12"/>
  <c r="C429" i="12"/>
  <c r="B429" i="12"/>
  <c r="D428" i="12"/>
  <c r="C428" i="12"/>
  <c r="B428" i="12"/>
  <c r="D427" i="12"/>
  <c r="C427" i="12"/>
  <c r="B427" i="12"/>
  <c r="D426" i="12"/>
  <c r="C426" i="12"/>
  <c r="B426" i="12"/>
  <c r="D425" i="12"/>
  <c r="C425" i="12"/>
  <c r="B425" i="12"/>
  <c r="D424" i="12"/>
  <c r="C424" i="12"/>
  <c r="B424" i="12"/>
  <c r="D423" i="12"/>
  <c r="C423" i="12"/>
  <c r="B423" i="12"/>
  <c r="D422" i="12"/>
  <c r="C422" i="12"/>
  <c r="B422" i="12"/>
  <c r="D421" i="12"/>
  <c r="C421" i="12"/>
  <c r="B421" i="12"/>
  <c r="D420" i="12"/>
  <c r="C420" i="12"/>
  <c r="B420" i="12"/>
  <c r="D419" i="12"/>
  <c r="C419" i="12"/>
  <c r="B419" i="12"/>
  <c r="D418" i="12"/>
  <c r="C418" i="12"/>
  <c r="B418" i="12"/>
  <c r="D417" i="12"/>
  <c r="C417" i="12"/>
  <c r="B417" i="12"/>
  <c r="D416" i="12"/>
  <c r="C416" i="12"/>
  <c r="B416" i="12"/>
  <c r="D415" i="12"/>
  <c r="C415" i="12"/>
  <c r="B415" i="12"/>
  <c r="D414" i="12"/>
  <c r="C414" i="12"/>
  <c r="B414" i="12"/>
  <c r="D413" i="12"/>
  <c r="C413" i="12"/>
  <c r="B413" i="12"/>
  <c r="D412" i="12"/>
  <c r="C412" i="12"/>
  <c r="B412" i="12"/>
  <c r="D411" i="12"/>
  <c r="C411" i="12"/>
  <c r="B411" i="12"/>
  <c r="D410" i="12"/>
  <c r="C410" i="12"/>
  <c r="B410" i="12"/>
  <c r="D409" i="12"/>
  <c r="C409" i="12"/>
  <c r="B409" i="12"/>
  <c r="D408" i="12"/>
  <c r="C408" i="12"/>
  <c r="B408" i="12"/>
  <c r="D407" i="12"/>
  <c r="C407" i="12"/>
  <c r="B407" i="12"/>
  <c r="D406" i="12"/>
  <c r="C406" i="12"/>
  <c r="B406" i="12"/>
  <c r="D405" i="12"/>
  <c r="C405" i="12"/>
  <c r="B405" i="12"/>
  <c r="D404" i="12"/>
  <c r="C404" i="12"/>
  <c r="B404" i="12"/>
  <c r="D403" i="12"/>
  <c r="C403" i="12"/>
  <c r="B403" i="12"/>
  <c r="D402" i="12"/>
  <c r="C402" i="12"/>
  <c r="B402" i="12"/>
  <c r="D401" i="12"/>
  <c r="C401" i="12"/>
  <c r="B401" i="12"/>
  <c r="D400" i="12"/>
  <c r="C400" i="12"/>
  <c r="B400" i="12"/>
  <c r="D399" i="12"/>
  <c r="C399" i="12"/>
  <c r="B399" i="12"/>
  <c r="D398" i="12"/>
  <c r="C398" i="12"/>
  <c r="B398" i="12"/>
  <c r="D397" i="12"/>
  <c r="C397" i="12"/>
  <c r="B397" i="12"/>
  <c r="D396" i="12"/>
  <c r="C396" i="12"/>
  <c r="B396" i="12"/>
  <c r="D395" i="12"/>
  <c r="C395" i="12"/>
  <c r="B395" i="12"/>
  <c r="D394" i="12"/>
  <c r="C394" i="12"/>
  <c r="B394" i="12"/>
  <c r="D393" i="12"/>
  <c r="C393" i="12"/>
  <c r="B393" i="12"/>
  <c r="D392" i="12"/>
  <c r="C392" i="12"/>
  <c r="B392" i="12"/>
  <c r="D391" i="12"/>
  <c r="C391" i="12"/>
  <c r="B391" i="12"/>
  <c r="D390" i="12"/>
  <c r="C390" i="12"/>
  <c r="B390" i="12"/>
  <c r="D389" i="12"/>
  <c r="C389" i="12"/>
  <c r="B389" i="12"/>
  <c r="D388" i="12"/>
  <c r="C388" i="12"/>
  <c r="B388" i="12"/>
  <c r="D387" i="12"/>
  <c r="C387" i="12"/>
  <c r="B387" i="12"/>
  <c r="D386" i="12"/>
  <c r="C386" i="12"/>
  <c r="B386" i="12"/>
  <c r="D385" i="12"/>
  <c r="C385" i="12"/>
  <c r="B385" i="12"/>
  <c r="D384" i="12"/>
  <c r="C384" i="12"/>
  <c r="B384" i="12"/>
  <c r="D383" i="12"/>
  <c r="C383" i="12"/>
  <c r="B383" i="12"/>
  <c r="D382" i="12"/>
  <c r="C382" i="12"/>
  <c r="B382" i="12"/>
  <c r="D381" i="12"/>
  <c r="C381" i="12"/>
  <c r="B381" i="12"/>
  <c r="D380" i="12"/>
  <c r="C380" i="12"/>
  <c r="B380" i="12"/>
  <c r="D379" i="12"/>
  <c r="C379" i="12"/>
  <c r="B379" i="12"/>
  <c r="D378" i="12"/>
  <c r="C378" i="12"/>
  <c r="B378" i="12"/>
  <c r="D377" i="12"/>
  <c r="C377" i="12"/>
  <c r="B377" i="12"/>
  <c r="D376" i="12"/>
  <c r="C376" i="12"/>
  <c r="B376" i="12"/>
  <c r="D375" i="12"/>
  <c r="C375" i="12"/>
  <c r="B375" i="12"/>
  <c r="D374" i="12"/>
  <c r="C374" i="12"/>
  <c r="B374" i="12"/>
  <c r="D373" i="12"/>
  <c r="C373" i="12"/>
  <c r="B373" i="12"/>
  <c r="D372" i="12"/>
  <c r="C372" i="12"/>
  <c r="B372" i="12"/>
  <c r="D371" i="12"/>
  <c r="C371" i="12"/>
  <c r="B371" i="12"/>
  <c r="D370" i="12"/>
  <c r="C370" i="12"/>
  <c r="B370" i="12"/>
  <c r="D369" i="12"/>
  <c r="C369" i="12"/>
  <c r="B369" i="12"/>
  <c r="D368" i="12"/>
  <c r="C368" i="12"/>
  <c r="B368" i="12"/>
  <c r="D367" i="12"/>
  <c r="C367" i="12"/>
  <c r="B367" i="12"/>
  <c r="D366" i="12"/>
  <c r="C366" i="12"/>
  <c r="B366" i="12"/>
  <c r="D365" i="12"/>
  <c r="C365" i="12"/>
  <c r="B365" i="12"/>
  <c r="D364" i="12"/>
  <c r="C364" i="12"/>
  <c r="B364" i="12"/>
  <c r="D363" i="12"/>
  <c r="C363" i="12"/>
  <c r="B363" i="12"/>
  <c r="D362" i="12"/>
  <c r="C362" i="12"/>
  <c r="B362" i="12"/>
  <c r="D361" i="12"/>
  <c r="C361" i="12"/>
  <c r="B361" i="12"/>
  <c r="D360" i="12"/>
  <c r="C360" i="12"/>
  <c r="B360" i="12"/>
  <c r="D359" i="12"/>
  <c r="C359" i="12"/>
  <c r="B359" i="12"/>
  <c r="D358" i="12"/>
  <c r="C358" i="12"/>
  <c r="B358" i="12"/>
  <c r="D357" i="12"/>
  <c r="C357" i="12"/>
  <c r="B357" i="12"/>
  <c r="D356" i="12"/>
  <c r="C356" i="12"/>
  <c r="B356" i="12"/>
  <c r="D355" i="12"/>
  <c r="C355" i="12"/>
  <c r="B355" i="12"/>
  <c r="D354" i="12"/>
  <c r="C354" i="12"/>
  <c r="B354" i="12"/>
  <c r="D353" i="12"/>
  <c r="C353" i="12"/>
  <c r="B353" i="12"/>
  <c r="D352" i="12"/>
  <c r="C352" i="12"/>
  <c r="B352" i="12"/>
  <c r="D351" i="12"/>
  <c r="C351" i="12"/>
  <c r="B351" i="12"/>
  <c r="D350" i="12"/>
  <c r="C350" i="12"/>
  <c r="B350" i="12"/>
  <c r="D349" i="12"/>
  <c r="C349" i="12"/>
  <c r="B349" i="12"/>
  <c r="D348" i="12"/>
  <c r="C348" i="12"/>
  <c r="B348" i="12"/>
  <c r="D347" i="12"/>
  <c r="C347" i="12"/>
  <c r="B347" i="12"/>
  <c r="D346" i="12"/>
  <c r="C346" i="12"/>
  <c r="B346" i="12"/>
  <c r="D345" i="12"/>
  <c r="C345" i="12"/>
  <c r="B345" i="12"/>
  <c r="D344" i="12"/>
  <c r="C344" i="12"/>
  <c r="B344" i="12"/>
  <c r="D343" i="12"/>
  <c r="C343" i="12"/>
  <c r="B343" i="12"/>
  <c r="D342" i="12"/>
  <c r="C342" i="12"/>
  <c r="B342" i="12"/>
  <c r="D341" i="12"/>
  <c r="C341" i="12"/>
  <c r="B341" i="12"/>
  <c r="D340" i="12"/>
  <c r="C340" i="12"/>
  <c r="B340" i="12"/>
  <c r="D339" i="12"/>
  <c r="C339" i="12"/>
  <c r="B339" i="12"/>
  <c r="D338" i="12"/>
  <c r="C338" i="12"/>
  <c r="B338" i="12"/>
  <c r="D337" i="12"/>
  <c r="C337" i="12"/>
  <c r="B337" i="12"/>
  <c r="D336" i="12"/>
  <c r="C336" i="12"/>
  <c r="B336" i="12"/>
  <c r="D335" i="12"/>
  <c r="C335" i="12"/>
  <c r="B335" i="12"/>
  <c r="D334" i="12"/>
  <c r="C334" i="12"/>
  <c r="B334" i="12"/>
  <c r="D333" i="12"/>
  <c r="C333" i="12"/>
  <c r="B333" i="12"/>
  <c r="D332" i="12"/>
  <c r="C332" i="12"/>
  <c r="B332" i="12"/>
  <c r="D331" i="12"/>
  <c r="C331" i="12"/>
  <c r="B331" i="12"/>
  <c r="D330" i="12"/>
  <c r="C330" i="12"/>
  <c r="B330" i="12"/>
  <c r="D329" i="12"/>
  <c r="C329" i="12"/>
  <c r="B329" i="12"/>
  <c r="D328" i="12"/>
  <c r="C328" i="12"/>
  <c r="B328" i="12"/>
  <c r="D327" i="12"/>
  <c r="C327" i="12"/>
  <c r="B327" i="12"/>
  <c r="D326" i="12"/>
  <c r="C326" i="12"/>
  <c r="B326" i="12"/>
  <c r="D325" i="12"/>
  <c r="C325" i="12"/>
  <c r="B325" i="12"/>
  <c r="D324" i="12"/>
  <c r="C324" i="12"/>
  <c r="B324" i="12"/>
  <c r="D323" i="12"/>
  <c r="C323" i="12"/>
  <c r="B323" i="12"/>
  <c r="D322" i="12"/>
  <c r="C322" i="12"/>
  <c r="B322" i="12"/>
  <c r="D321" i="12"/>
  <c r="C321" i="12"/>
  <c r="B321" i="12"/>
  <c r="D320" i="12"/>
  <c r="C320" i="12"/>
  <c r="B320" i="12"/>
  <c r="D319" i="12"/>
  <c r="C319" i="12"/>
  <c r="B319" i="12"/>
  <c r="D318" i="12"/>
  <c r="C318" i="12"/>
  <c r="B318" i="12"/>
  <c r="D317" i="12"/>
  <c r="C317" i="12"/>
  <c r="B317" i="12"/>
  <c r="D316" i="12"/>
  <c r="C316" i="12"/>
  <c r="B316" i="12"/>
  <c r="D315" i="12"/>
  <c r="C315" i="12"/>
  <c r="B315" i="12"/>
  <c r="D314" i="12"/>
  <c r="C314" i="12"/>
  <c r="B314" i="12"/>
  <c r="D313" i="12"/>
  <c r="C313" i="12"/>
  <c r="B313" i="12"/>
  <c r="D312" i="12"/>
  <c r="C312" i="12"/>
  <c r="B312" i="12"/>
  <c r="D311" i="12"/>
  <c r="C311" i="12"/>
  <c r="B311" i="12"/>
  <c r="D310" i="12"/>
  <c r="C310" i="12"/>
  <c r="B310" i="12"/>
  <c r="D309" i="12"/>
  <c r="C309" i="12"/>
  <c r="B309" i="12"/>
  <c r="D308" i="12"/>
  <c r="C308" i="12"/>
  <c r="B308" i="12"/>
  <c r="D307" i="12"/>
  <c r="C307" i="12"/>
  <c r="B307" i="12"/>
  <c r="D306" i="12"/>
  <c r="C306" i="12"/>
  <c r="B306" i="12"/>
  <c r="D305" i="12"/>
  <c r="C305" i="12"/>
  <c r="B305" i="12"/>
  <c r="D304" i="12"/>
  <c r="C304" i="12"/>
  <c r="B304" i="12"/>
  <c r="D303" i="12"/>
  <c r="C303" i="12"/>
  <c r="B303" i="12"/>
  <c r="D302" i="12"/>
  <c r="C302" i="12"/>
  <c r="B302" i="12"/>
  <c r="D301" i="12"/>
  <c r="C301" i="12"/>
  <c r="B301" i="12"/>
  <c r="D300" i="12"/>
  <c r="C300" i="12"/>
  <c r="B300" i="12"/>
  <c r="D299" i="12"/>
  <c r="C299" i="12"/>
  <c r="B299" i="12"/>
  <c r="D298" i="12"/>
  <c r="C298" i="12"/>
  <c r="B298" i="12"/>
  <c r="D297" i="12"/>
  <c r="C297" i="12"/>
  <c r="B297" i="12"/>
  <c r="D296" i="12"/>
  <c r="C296" i="12"/>
  <c r="B296" i="12"/>
  <c r="D295" i="12"/>
  <c r="C295" i="12"/>
  <c r="B295" i="12"/>
  <c r="D294" i="12"/>
  <c r="C294" i="12"/>
  <c r="B294" i="12"/>
  <c r="D293" i="12"/>
  <c r="C293" i="12"/>
  <c r="B293" i="12"/>
  <c r="D292" i="12"/>
  <c r="C292" i="12"/>
  <c r="B292" i="12"/>
  <c r="D291" i="12"/>
  <c r="C291" i="12"/>
  <c r="B291" i="12"/>
  <c r="D290" i="12"/>
  <c r="C290" i="12"/>
  <c r="B290" i="12"/>
  <c r="D289" i="12"/>
  <c r="C289" i="12"/>
  <c r="B289" i="12"/>
  <c r="D288" i="12"/>
  <c r="C288" i="12"/>
  <c r="B288" i="12"/>
  <c r="D287" i="12"/>
  <c r="C287" i="12"/>
  <c r="B287" i="12"/>
  <c r="D286" i="12"/>
  <c r="C286" i="12"/>
  <c r="B286" i="12"/>
  <c r="D285" i="12"/>
  <c r="C285" i="12"/>
  <c r="B285" i="12"/>
  <c r="D284" i="12"/>
  <c r="C284" i="12"/>
  <c r="B284" i="12"/>
  <c r="D283" i="12"/>
  <c r="C283" i="12"/>
  <c r="B283" i="12"/>
  <c r="D282" i="12"/>
  <c r="C282" i="12"/>
  <c r="B282" i="12"/>
  <c r="D281" i="12"/>
  <c r="C281" i="12"/>
  <c r="B281" i="12"/>
  <c r="D280" i="12"/>
  <c r="C280" i="12"/>
  <c r="B280" i="12"/>
  <c r="D279" i="12"/>
  <c r="C279" i="12"/>
  <c r="B279" i="12"/>
  <c r="D278" i="12"/>
  <c r="C278" i="12"/>
  <c r="B278" i="12"/>
  <c r="D277" i="12"/>
  <c r="C277" i="12"/>
  <c r="B277" i="12"/>
  <c r="D276" i="12"/>
  <c r="C276" i="12"/>
  <c r="B276" i="12"/>
  <c r="D275" i="12"/>
  <c r="C275" i="12"/>
  <c r="B275" i="12"/>
  <c r="D274" i="12"/>
  <c r="C274" i="12"/>
  <c r="B274" i="12"/>
  <c r="D273" i="12"/>
  <c r="C273" i="12"/>
  <c r="B273" i="12"/>
  <c r="D272" i="12"/>
  <c r="C272" i="12"/>
  <c r="B272" i="12"/>
  <c r="D271" i="12"/>
  <c r="C271" i="12"/>
  <c r="B271" i="12"/>
  <c r="D270" i="12"/>
  <c r="C270" i="12"/>
  <c r="B270" i="12"/>
  <c r="D269" i="12"/>
  <c r="C269" i="12"/>
  <c r="B269" i="12"/>
  <c r="D268" i="12"/>
  <c r="C268" i="12"/>
  <c r="B268" i="12"/>
  <c r="D267" i="12"/>
  <c r="C267" i="12"/>
  <c r="B267" i="12"/>
  <c r="D266" i="12"/>
  <c r="C266" i="12"/>
  <c r="B266" i="12"/>
  <c r="D265" i="12"/>
  <c r="C265" i="12"/>
  <c r="B265" i="12"/>
  <c r="D264" i="12"/>
  <c r="C264" i="12"/>
  <c r="B264" i="12"/>
  <c r="D263" i="12"/>
  <c r="C263" i="12"/>
  <c r="B263" i="12"/>
  <c r="D262" i="12"/>
  <c r="C262" i="12"/>
  <c r="B262" i="12"/>
  <c r="D261" i="12"/>
  <c r="C261" i="12"/>
  <c r="B261" i="12"/>
  <c r="D260" i="12"/>
  <c r="C260" i="12"/>
  <c r="B260" i="12"/>
  <c r="D259" i="12"/>
  <c r="C259" i="12"/>
  <c r="B259" i="12"/>
  <c r="D258" i="12"/>
  <c r="C258" i="12"/>
  <c r="B258" i="12"/>
  <c r="D257" i="12"/>
  <c r="C257" i="12"/>
  <c r="B257" i="12"/>
  <c r="D256" i="12"/>
  <c r="C256" i="12"/>
  <c r="B256" i="12"/>
  <c r="D255" i="12"/>
  <c r="C255" i="12"/>
  <c r="B255" i="12"/>
  <c r="D254" i="12"/>
  <c r="C254" i="12"/>
  <c r="B254" i="12"/>
  <c r="D253" i="12"/>
  <c r="C253" i="12"/>
  <c r="B253" i="12"/>
  <c r="D252" i="12"/>
  <c r="C252" i="12"/>
  <c r="B252" i="12"/>
  <c r="D251" i="12"/>
  <c r="C251" i="12"/>
  <c r="B251" i="12"/>
  <c r="D250" i="12"/>
  <c r="C250" i="12"/>
  <c r="B250" i="12"/>
  <c r="D249" i="12"/>
  <c r="C249" i="12"/>
  <c r="B249" i="12"/>
  <c r="D248" i="12"/>
  <c r="C248" i="12"/>
  <c r="B248" i="12"/>
  <c r="D247" i="12"/>
  <c r="C247" i="12"/>
  <c r="B247" i="12"/>
  <c r="D246" i="12"/>
  <c r="C246" i="12"/>
  <c r="B246" i="12"/>
  <c r="D245" i="12"/>
  <c r="C245" i="12"/>
  <c r="B245" i="12"/>
  <c r="D244" i="12"/>
  <c r="C244" i="12"/>
  <c r="B244" i="12"/>
  <c r="D243" i="12"/>
  <c r="C243" i="12"/>
  <c r="B243" i="12"/>
  <c r="D242" i="12"/>
  <c r="C242" i="12"/>
  <c r="B242" i="12"/>
  <c r="D241" i="12"/>
  <c r="C241" i="12"/>
  <c r="B241" i="12"/>
  <c r="D240" i="12"/>
  <c r="C240" i="12"/>
  <c r="B240" i="12"/>
  <c r="D239" i="12"/>
  <c r="C239" i="12"/>
  <c r="B239" i="12"/>
  <c r="D238" i="12"/>
  <c r="C238" i="12"/>
  <c r="B238" i="12"/>
  <c r="D237" i="12"/>
  <c r="C237" i="12"/>
  <c r="B237" i="12"/>
  <c r="D236" i="12"/>
  <c r="C236" i="12"/>
  <c r="B236" i="12"/>
  <c r="D235" i="12"/>
  <c r="C235" i="12"/>
  <c r="B235" i="12"/>
  <c r="D234" i="12"/>
  <c r="C234" i="12"/>
  <c r="B234" i="12"/>
  <c r="D233" i="12"/>
  <c r="C233" i="12"/>
  <c r="B233" i="12"/>
  <c r="D232" i="12"/>
  <c r="C232" i="12"/>
  <c r="B232" i="12"/>
  <c r="D231" i="12"/>
  <c r="C231" i="12"/>
  <c r="B231" i="12"/>
  <c r="D230" i="12"/>
  <c r="C230" i="12"/>
  <c r="B230" i="12"/>
  <c r="D229" i="12"/>
  <c r="C229" i="12"/>
  <c r="B229" i="12"/>
  <c r="D228" i="12"/>
  <c r="C228" i="12"/>
  <c r="B228" i="12"/>
  <c r="D227" i="12"/>
  <c r="C227" i="12"/>
  <c r="B227" i="12"/>
  <c r="D226" i="12"/>
  <c r="C226" i="12"/>
  <c r="B226" i="12"/>
  <c r="D225" i="12"/>
  <c r="C225" i="12"/>
  <c r="B225" i="12"/>
  <c r="D224" i="12"/>
  <c r="C224" i="12"/>
  <c r="B224" i="12"/>
  <c r="D223" i="12"/>
  <c r="C223" i="12"/>
  <c r="B223" i="12"/>
  <c r="D222" i="12"/>
  <c r="C222" i="12"/>
  <c r="B222" i="12"/>
  <c r="D221" i="12"/>
  <c r="C221" i="12"/>
  <c r="B221" i="12"/>
  <c r="D220" i="12"/>
  <c r="C220" i="12"/>
  <c r="B220" i="12"/>
  <c r="D219" i="12"/>
  <c r="C219" i="12"/>
  <c r="B219" i="12"/>
  <c r="D218" i="12"/>
  <c r="C218" i="12"/>
  <c r="B218" i="12"/>
  <c r="D217" i="12"/>
  <c r="C217" i="12"/>
  <c r="B217" i="12"/>
  <c r="D216" i="12"/>
  <c r="C216" i="12"/>
  <c r="B216" i="12"/>
  <c r="D215" i="12"/>
  <c r="C215" i="12"/>
  <c r="B215" i="12"/>
  <c r="D214" i="12"/>
  <c r="C214" i="12"/>
  <c r="B214" i="12"/>
  <c r="D213" i="12"/>
  <c r="C213" i="12"/>
  <c r="B213" i="12"/>
  <c r="D212" i="12"/>
  <c r="C212" i="12"/>
  <c r="B212" i="12"/>
  <c r="D211" i="12"/>
  <c r="C211" i="12"/>
  <c r="B211" i="12"/>
  <c r="D210" i="12"/>
  <c r="C210" i="12"/>
  <c r="B210" i="12"/>
  <c r="D209" i="12"/>
  <c r="C209" i="12"/>
  <c r="B209" i="12"/>
  <c r="D208" i="12"/>
  <c r="C208" i="12"/>
  <c r="B208" i="12"/>
  <c r="D207" i="12"/>
  <c r="C207" i="12"/>
  <c r="B207" i="12"/>
  <c r="D206" i="12"/>
  <c r="C206" i="12"/>
  <c r="B206" i="12"/>
  <c r="D205" i="12"/>
  <c r="C205" i="12"/>
  <c r="B205" i="12"/>
  <c r="D204" i="12"/>
  <c r="C204" i="12"/>
  <c r="B204" i="12"/>
  <c r="D203" i="12"/>
  <c r="C203" i="12"/>
  <c r="B203" i="12"/>
  <c r="D202" i="12"/>
  <c r="C202" i="12"/>
  <c r="B202" i="12"/>
  <c r="D201" i="12"/>
  <c r="C201" i="12"/>
  <c r="B201" i="12"/>
  <c r="D200" i="12"/>
  <c r="C200" i="12"/>
  <c r="B200" i="12"/>
  <c r="D199" i="12"/>
  <c r="C199" i="12"/>
  <c r="B199" i="12"/>
  <c r="D198" i="12"/>
  <c r="C198" i="12"/>
  <c r="B198" i="12"/>
  <c r="D197" i="12"/>
  <c r="C197" i="12"/>
  <c r="B197" i="12"/>
  <c r="D196" i="12"/>
  <c r="C196" i="12"/>
  <c r="B196" i="12"/>
  <c r="D195" i="12"/>
  <c r="C195" i="12"/>
  <c r="B195" i="12"/>
  <c r="D194" i="12"/>
  <c r="C194" i="12"/>
  <c r="B194" i="12"/>
  <c r="D193" i="12"/>
  <c r="C193" i="12"/>
  <c r="B193" i="12"/>
  <c r="D192" i="12"/>
  <c r="C192" i="12"/>
  <c r="B192" i="12"/>
  <c r="D191" i="12"/>
  <c r="C191" i="12"/>
  <c r="B191" i="12"/>
  <c r="D190" i="12"/>
  <c r="C190" i="12"/>
  <c r="B190" i="12"/>
  <c r="D189" i="12"/>
  <c r="C189" i="12"/>
  <c r="B189" i="12"/>
  <c r="D188" i="12"/>
  <c r="C188" i="12"/>
  <c r="B188" i="12"/>
  <c r="D187" i="12"/>
  <c r="C187" i="12"/>
  <c r="B187" i="12"/>
  <c r="D186" i="12"/>
  <c r="C186" i="12"/>
  <c r="B186" i="12"/>
  <c r="D185" i="12"/>
  <c r="C185" i="12"/>
  <c r="B185" i="12"/>
  <c r="D184" i="12"/>
  <c r="C184" i="12"/>
  <c r="B184" i="12"/>
  <c r="D183" i="12"/>
  <c r="C183" i="12"/>
  <c r="B183" i="12"/>
  <c r="D182" i="12"/>
  <c r="C182" i="12"/>
  <c r="B182" i="12"/>
  <c r="D181" i="12"/>
  <c r="C181" i="12"/>
  <c r="B181" i="12"/>
  <c r="D180" i="12"/>
  <c r="C180" i="12"/>
  <c r="B180" i="12"/>
  <c r="D179" i="12"/>
  <c r="C179" i="12"/>
  <c r="B179" i="12"/>
  <c r="D178" i="12"/>
  <c r="C178" i="12"/>
  <c r="B178" i="12"/>
  <c r="D177" i="12"/>
  <c r="C177" i="12"/>
  <c r="B177" i="12"/>
  <c r="D176" i="12"/>
  <c r="C176" i="12"/>
  <c r="B176" i="12"/>
  <c r="D175" i="12"/>
  <c r="C175" i="12"/>
  <c r="B175" i="12"/>
  <c r="D174" i="12"/>
  <c r="C174" i="12"/>
  <c r="B174" i="12"/>
  <c r="D173" i="12"/>
  <c r="C173" i="12"/>
  <c r="B173" i="12"/>
  <c r="D172" i="12"/>
  <c r="C172" i="12"/>
  <c r="B172" i="12"/>
  <c r="D171" i="12"/>
  <c r="C171" i="12"/>
  <c r="B171" i="12"/>
  <c r="D170" i="12"/>
  <c r="C170" i="12"/>
  <c r="B170" i="12"/>
  <c r="D169" i="12"/>
  <c r="C169" i="12"/>
  <c r="B169" i="12"/>
  <c r="D168" i="12"/>
  <c r="C168" i="12"/>
  <c r="B168" i="12"/>
  <c r="D167" i="12"/>
  <c r="C167" i="12"/>
  <c r="B167" i="12"/>
  <c r="D166" i="12"/>
  <c r="C166" i="12"/>
  <c r="B166" i="12"/>
  <c r="D165" i="12"/>
  <c r="C165" i="12"/>
  <c r="B165" i="12"/>
  <c r="D164" i="12"/>
  <c r="C164" i="12"/>
  <c r="B164" i="12"/>
  <c r="D163" i="12"/>
  <c r="C163" i="12"/>
  <c r="B163" i="12"/>
  <c r="D162" i="12"/>
  <c r="C162" i="12"/>
  <c r="B162" i="12"/>
  <c r="D161" i="12"/>
  <c r="C161" i="12"/>
  <c r="B161" i="12"/>
  <c r="D160" i="12"/>
  <c r="C160" i="12"/>
  <c r="B160" i="12"/>
  <c r="D159" i="12"/>
  <c r="C159" i="12"/>
  <c r="B159" i="12"/>
  <c r="D158" i="12"/>
  <c r="C158" i="12"/>
  <c r="B158" i="12"/>
  <c r="D157" i="12"/>
  <c r="C157" i="12"/>
  <c r="B157" i="12"/>
  <c r="D156" i="12"/>
  <c r="C156" i="12"/>
  <c r="B156" i="12"/>
  <c r="D155" i="12"/>
  <c r="C155" i="12"/>
  <c r="B155" i="12"/>
  <c r="D154" i="12"/>
  <c r="C154" i="12"/>
  <c r="B154" i="12"/>
  <c r="D153" i="12"/>
  <c r="C153" i="12"/>
  <c r="B153" i="12"/>
  <c r="D152" i="12"/>
  <c r="C152" i="12"/>
  <c r="B152" i="12"/>
  <c r="D151" i="12"/>
  <c r="C151" i="12"/>
  <c r="B151" i="12"/>
  <c r="D150" i="12"/>
  <c r="C150" i="12"/>
  <c r="B150" i="12"/>
  <c r="D149" i="12"/>
  <c r="C149" i="12"/>
  <c r="B149" i="12"/>
  <c r="D148" i="12"/>
  <c r="C148" i="12"/>
  <c r="B148" i="12"/>
  <c r="D147" i="12"/>
  <c r="C147" i="12"/>
  <c r="B147" i="12"/>
  <c r="D146" i="12"/>
  <c r="C146" i="12"/>
  <c r="B146" i="12"/>
  <c r="D145" i="12"/>
  <c r="C145" i="12"/>
  <c r="B145" i="12"/>
  <c r="D144" i="12"/>
  <c r="C144" i="12"/>
  <c r="B144" i="12"/>
  <c r="D143" i="12"/>
  <c r="C143" i="12"/>
  <c r="B143" i="12"/>
  <c r="D142" i="12"/>
  <c r="C142" i="12"/>
  <c r="B142" i="12"/>
  <c r="D141" i="12"/>
  <c r="C141" i="12"/>
  <c r="B141" i="12"/>
  <c r="D140" i="12"/>
  <c r="C140" i="12"/>
  <c r="B140" i="12"/>
  <c r="D139" i="12"/>
  <c r="C139" i="12"/>
  <c r="B139" i="12"/>
  <c r="D138" i="12"/>
  <c r="C138" i="12"/>
  <c r="B138" i="12"/>
  <c r="D137" i="12"/>
  <c r="C137" i="12"/>
  <c r="B137" i="12"/>
  <c r="D136" i="12"/>
  <c r="C136" i="12"/>
  <c r="B136" i="12"/>
  <c r="D135" i="12"/>
  <c r="C135" i="12"/>
  <c r="B135" i="12"/>
  <c r="D134" i="12"/>
  <c r="C134" i="12"/>
  <c r="B134" i="12"/>
  <c r="D133" i="12"/>
  <c r="C133" i="12"/>
  <c r="B133" i="12"/>
  <c r="D132" i="12"/>
  <c r="C132" i="12"/>
  <c r="B132" i="12"/>
  <c r="D131" i="12"/>
  <c r="C131" i="12"/>
  <c r="B131" i="12"/>
  <c r="D130" i="12"/>
  <c r="C130" i="12"/>
  <c r="B130" i="12"/>
  <c r="D129" i="12"/>
  <c r="C129" i="12"/>
  <c r="B129" i="12"/>
  <c r="D128" i="12"/>
  <c r="C128" i="12"/>
  <c r="B128" i="12"/>
  <c r="D127" i="12"/>
  <c r="C127" i="12"/>
  <c r="B127" i="12"/>
  <c r="D126" i="12"/>
  <c r="C126" i="12"/>
  <c r="B126" i="12"/>
  <c r="D125" i="12"/>
  <c r="C125" i="12"/>
  <c r="B125" i="12"/>
  <c r="D124" i="12"/>
  <c r="C124" i="12"/>
  <c r="B124" i="12"/>
  <c r="D123" i="12"/>
  <c r="C123" i="12"/>
  <c r="B123" i="12"/>
  <c r="D122" i="12"/>
  <c r="C122" i="12"/>
  <c r="B122" i="12"/>
  <c r="D121" i="12"/>
  <c r="C121" i="12"/>
  <c r="B121" i="12"/>
  <c r="D120" i="12"/>
  <c r="C120" i="12"/>
  <c r="B120" i="12"/>
  <c r="D119" i="12"/>
  <c r="C119" i="12"/>
  <c r="B119" i="12"/>
  <c r="D118" i="12"/>
  <c r="C118" i="12"/>
  <c r="B118" i="12"/>
  <c r="D117" i="12"/>
  <c r="C117" i="12"/>
  <c r="B117" i="12"/>
  <c r="D116" i="12"/>
  <c r="C116" i="12"/>
  <c r="B116" i="12"/>
  <c r="D115" i="12"/>
  <c r="C115" i="12"/>
  <c r="B115" i="12"/>
  <c r="D114" i="12"/>
  <c r="C114" i="12"/>
  <c r="B114" i="12"/>
  <c r="D113" i="12"/>
  <c r="C113" i="12"/>
  <c r="B113" i="12"/>
  <c r="D112" i="12"/>
  <c r="C112" i="12"/>
  <c r="B112" i="12"/>
  <c r="D111" i="12"/>
  <c r="C111" i="12"/>
  <c r="B111" i="12"/>
  <c r="D110" i="12"/>
  <c r="C110" i="12"/>
  <c r="B110" i="12"/>
  <c r="D109" i="12"/>
  <c r="C109" i="12"/>
  <c r="B109" i="12"/>
  <c r="D108" i="12"/>
  <c r="C108" i="12"/>
  <c r="B108" i="12"/>
  <c r="D107" i="12"/>
  <c r="C107" i="12"/>
  <c r="B107" i="12"/>
  <c r="D106" i="12"/>
  <c r="C106" i="12"/>
  <c r="B106" i="12"/>
  <c r="D105" i="12"/>
  <c r="C105" i="12"/>
  <c r="B105" i="12"/>
  <c r="D104" i="12"/>
  <c r="C104" i="12"/>
  <c r="B104" i="12"/>
  <c r="D103" i="12"/>
  <c r="C103" i="12"/>
  <c r="B103" i="12"/>
  <c r="D102" i="12"/>
  <c r="C102" i="12"/>
  <c r="B102" i="12"/>
  <c r="D101" i="12"/>
  <c r="C101" i="12"/>
  <c r="B101" i="12"/>
  <c r="D100" i="12"/>
  <c r="C100" i="12"/>
  <c r="B100" i="12"/>
  <c r="D99" i="12"/>
  <c r="C99" i="12"/>
  <c r="B99" i="12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U2046" i="11"/>
  <c r="U2045" i="11"/>
  <c r="U2044" i="11"/>
  <c r="U2043" i="11"/>
  <c r="U2042" i="11"/>
  <c r="U2041" i="11"/>
  <c r="U2040" i="11"/>
  <c r="U2039" i="11"/>
  <c r="U2038" i="11"/>
  <c r="U2037" i="11"/>
  <c r="U2036" i="11"/>
  <c r="U2035" i="11"/>
  <c r="U2034" i="11"/>
  <c r="U2033" i="11"/>
  <c r="U2032" i="11"/>
  <c r="U2031" i="11"/>
  <c r="U2030" i="11"/>
  <c r="U2029" i="11"/>
  <c r="U2028" i="11"/>
  <c r="U2027" i="11"/>
  <c r="U2026" i="11"/>
  <c r="U2025" i="11"/>
  <c r="U2024" i="11"/>
  <c r="U2023" i="11"/>
  <c r="U2022" i="11"/>
  <c r="U2021" i="11"/>
  <c r="U2020" i="11"/>
  <c r="U2019" i="11"/>
  <c r="U2018" i="11"/>
  <c r="U2017" i="11"/>
  <c r="U2016" i="11"/>
  <c r="U2015" i="11"/>
  <c r="U2014" i="11"/>
  <c r="U2013" i="11"/>
  <c r="U2012" i="11"/>
  <c r="U2011" i="11"/>
  <c r="U2010" i="11"/>
  <c r="U2009" i="11"/>
  <c r="U2008" i="11"/>
  <c r="U2007" i="11"/>
  <c r="U2006" i="11"/>
  <c r="U2005" i="11"/>
  <c r="U2004" i="11"/>
  <c r="U2003" i="11"/>
  <c r="U2002" i="11"/>
  <c r="U2001" i="11"/>
  <c r="U2000" i="11"/>
  <c r="U1999" i="11"/>
  <c r="U1998" i="11"/>
  <c r="U1997" i="11"/>
  <c r="U1996" i="11"/>
  <c r="U1995" i="11"/>
  <c r="U1994" i="11"/>
  <c r="U1993" i="11"/>
  <c r="U1992" i="11"/>
  <c r="U1991" i="11"/>
  <c r="U1990" i="11"/>
  <c r="U1989" i="11"/>
  <c r="U1988" i="11"/>
  <c r="U1987" i="11"/>
  <c r="U1986" i="11"/>
  <c r="U1985" i="11"/>
  <c r="U1984" i="11"/>
  <c r="U1983" i="11"/>
  <c r="U1982" i="11"/>
  <c r="U1981" i="11"/>
  <c r="U1980" i="11"/>
  <c r="U1979" i="11"/>
  <c r="U1978" i="11"/>
  <c r="U1977" i="11"/>
  <c r="U1976" i="11"/>
  <c r="U1975" i="11"/>
  <c r="U1974" i="11"/>
  <c r="U1973" i="11"/>
  <c r="U1972" i="11"/>
  <c r="U1971" i="11"/>
  <c r="U1970" i="11"/>
  <c r="U1969" i="11"/>
  <c r="U1968" i="11"/>
  <c r="U1967" i="11"/>
  <c r="U1966" i="11"/>
  <c r="U1965" i="11"/>
  <c r="U1964" i="11"/>
  <c r="U1963" i="11"/>
  <c r="U1962" i="11"/>
  <c r="U1961" i="11"/>
  <c r="U1960" i="11"/>
  <c r="U1959" i="11"/>
  <c r="U1958" i="11"/>
  <c r="U1957" i="11"/>
  <c r="U1956" i="11"/>
  <c r="U1955" i="11"/>
  <c r="U1954" i="11"/>
  <c r="U1953" i="11"/>
  <c r="U1952" i="11"/>
  <c r="U1951" i="11"/>
  <c r="U1950" i="11"/>
  <c r="U1949" i="11"/>
  <c r="U1948" i="11"/>
  <c r="U1947" i="11"/>
  <c r="U1946" i="11"/>
  <c r="U1945" i="11"/>
  <c r="U1944" i="11"/>
  <c r="U1943" i="11"/>
  <c r="U1942" i="11"/>
  <c r="U1941" i="11"/>
  <c r="U1940" i="11"/>
  <c r="U1939" i="11"/>
  <c r="U1938" i="11"/>
  <c r="U1937" i="11"/>
  <c r="U1936" i="11"/>
  <c r="U1935" i="11"/>
  <c r="U1934" i="11"/>
  <c r="U1933" i="11"/>
  <c r="U1932" i="11"/>
  <c r="U1931" i="11"/>
  <c r="U1930" i="11"/>
  <c r="U1929" i="11"/>
  <c r="U1928" i="11"/>
  <c r="U1927" i="11"/>
  <c r="U1926" i="11"/>
  <c r="U1925" i="11"/>
  <c r="U1924" i="11"/>
  <c r="U1923" i="11"/>
  <c r="U1922" i="11"/>
  <c r="U1921" i="11"/>
  <c r="U1920" i="11"/>
  <c r="U1919" i="11"/>
  <c r="U1918" i="11"/>
  <c r="U1917" i="11"/>
  <c r="U1916" i="11"/>
  <c r="U1915" i="11"/>
  <c r="U1914" i="11"/>
  <c r="U1913" i="11"/>
  <c r="U1912" i="11"/>
  <c r="U1911" i="11"/>
  <c r="U1910" i="11"/>
  <c r="U1909" i="11"/>
  <c r="U1908" i="11"/>
  <c r="U1907" i="11"/>
  <c r="U1906" i="11"/>
  <c r="U1905" i="11"/>
  <c r="U1904" i="11"/>
  <c r="U1903" i="11"/>
  <c r="U1902" i="11"/>
  <c r="U1901" i="11"/>
  <c r="U1900" i="11"/>
  <c r="U1899" i="11"/>
  <c r="U1898" i="11"/>
  <c r="U1897" i="11"/>
  <c r="U1896" i="11"/>
  <c r="U1895" i="11"/>
  <c r="U1894" i="11"/>
  <c r="U1893" i="11"/>
  <c r="U1892" i="11"/>
  <c r="U1891" i="11"/>
  <c r="U1890" i="11"/>
  <c r="U1889" i="11"/>
  <c r="U1888" i="11"/>
  <c r="U1887" i="11"/>
  <c r="U1886" i="11"/>
  <c r="U1885" i="11"/>
  <c r="U1884" i="11"/>
  <c r="U1883" i="11"/>
  <c r="U1882" i="11"/>
  <c r="U1881" i="11"/>
  <c r="U1880" i="11"/>
  <c r="U1879" i="11"/>
  <c r="U1878" i="11"/>
  <c r="U1877" i="11"/>
  <c r="U1876" i="11"/>
  <c r="U1875" i="11"/>
  <c r="U1874" i="11"/>
  <c r="U1873" i="11"/>
  <c r="U1872" i="11"/>
  <c r="U1871" i="11"/>
  <c r="U1870" i="11"/>
  <c r="U1869" i="11"/>
  <c r="U1868" i="11"/>
  <c r="U1867" i="11"/>
  <c r="U1866" i="11"/>
  <c r="U1865" i="11"/>
  <c r="U1864" i="11"/>
  <c r="U1863" i="11"/>
  <c r="U1862" i="11"/>
  <c r="U1861" i="11"/>
  <c r="U1860" i="11"/>
  <c r="U1859" i="11"/>
  <c r="U1858" i="11"/>
  <c r="U1857" i="11"/>
  <c r="U1856" i="11"/>
  <c r="U1855" i="11"/>
  <c r="U1854" i="11"/>
  <c r="U1853" i="11"/>
  <c r="U1852" i="11"/>
  <c r="U1851" i="11"/>
  <c r="U1850" i="11"/>
  <c r="U1849" i="11"/>
  <c r="U1848" i="11"/>
  <c r="U1847" i="11"/>
  <c r="U1846" i="11"/>
  <c r="U1845" i="11"/>
  <c r="U1844" i="11"/>
  <c r="U1843" i="11"/>
  <c r="U1842" i="11"/>
  <c r="U1841" i="11"/>
  <c r="U1840" i="11"/>
  <c r="U1839" i="11"/>
  <c r="U1838" i="11"/>
  <c r="U1837" i="11"/>
  <c r="U1836" i="11"/>
  <c r="U1835" i="11"/>
  <c r="U1834" i="11"/>
  <c r="U1833" i="11"/>
  <c r="U1832" i="11"/>
  <c r="U1831" i="11"/>
  <c r="U1830" i="11"/>
  <c r="U1829" i="11"/>
  <c r="U1828" i="11"/>
  <c r="U1827" i="11"/>
  <c r="U1826" i="11"/>
  <c r="U1825" i="11"/>
  <c r="U1824" i="11"/>
  <c r="U1823" i="11"/>
  <c r="U1822" i="11"/>
  <c r="U1821" i="11"/>
  <c r="U1820" i="11"/>
  <c r="U1819" i="11"/>
  <c r="U1818" i="11"/>
  <c r="U1817" i="11"/>
  <c r="U1816" i="11"/>
  <c r="U1815" i="11"/>
  <c r="U1814" i="11"/>
  <c r="U1813" i="11"/>
  <c r="U1812" i="11"/>
  <c r="U1811" i="11"/>
  <c r="U1810" i="11"/>
  <c r="U1809" i="11"/>
  <c r="U1808" i="11"/>
  <c r="U1807" i="11"/>
  <c r="U1806" i="11"/>
  <c r="U1805" i="11"/>
  <c r="U1804" i="11"/>
  <c r="U1803" i="11"/>
  <c r="U1802" i="11"/>
  <c r="U1801" i="11"/>
  <c r="U1800" i="11"/>
  <c r="U1799" i="11"/>
  <c r="U1798" i="11"/>
  <c r="U1797" i="11"/>
  <c r="U1796" i="11"/>
  <c r="U1795" i="11"/>
  <c r="U1794" i="11"/>
  <c r="U1793" i="11"/>
  <c r="U1792" i="11"/>
  <c r="U1791" i="11"/>
  <c r="U1790" i="11"/>
  <c r="U1789" i="11"/>
  <c r="U1788" i="11"/>
  <c r="U1787" i="11"/>
  <c r="U1786" i="11"/>
  <c r="U1785" i="11"/>
  <c r="U1784" i="11"/>
  <c r="U1783" i="11"/>
  <c r="U1782" i="11"/>
  <c r="U1781" i="11"/>
  <c r="U1780" i="11"/>
  <c r="U1779" i="11"/>
  <c r="U1778" i="11"/>
  <c r="U1777" i="11"/>
  <c r="U1776" i="11"/>
  <c r="U1775" i="11"/>
  <c r="U1774" i="11"/>
  <c r="U1773" i="11"/>
  <c r="U1772" i="11"/>
  <c r="U1771" i="11"/>
  <c r="U1770" i="11"/>
  <c r="U1769" i="11"/>
  <c r="U1768" i="11"/>
  <c r="U1767" i="11"/>
  <c r="U1766" i="11"/>
  <c r="U1765" i="11"/>
  <c r="U1764" i="11"/>
  <c r="U1763" i="11"/>
  <c r="U1762" i="11"/>
  <c r="U1761" i="11"/>
  <c r="U1760" i="11"/>
  <c r="U1759" i="11"/>
  <c r="U1758" i="11"/>
  <c r="U1757" i="11"/>
  <c r="U1756" i="11"/>
  <c r="U1755" i="11"/>
  <c r="U1754" i="11"/>
  <c r="U1753" i="11"/>
  <c r="U1752" i="11"/>
  <c r="U1751" i="11"/>
  <c r="U1750" i="11"/>
  <c r="U1749" i="11"/>
  <c r="U1748" i="11"/>
  <c r="U1747" i="11"/>
  <c r="U1746" i="11"/>
  <c r="U1745" i="11"/>
  <c r="U1744" i="11"/>
  <c r="U1743" i="11"/>
  <c r="U1742" i="11"/>
  <c r="U1741" i="11"/>
  <c r="U1740" i="11"/>
  <c r="U1739" i="11"/>
  <c r="U1738" i="11"/>
  <c r="U1737" i="11"/>
  <c r="U1736" i="11"/>
  <c r="U1735" i="11"/>
  <c r="U1734" i="11"/>
  <c r="U1733" i="11"/>
  <c r="U1732" i="11"/>
  <c r="U1731" i="11"/>
  <c r="U1730" i="11"/>
  <c r="U1729" i="11"/>
  <c r="U1728" i="11"/>
  <c r="U1727" i="11"/>
  <c r="U1726" i="11"/>
  <c r="U1725" i="11"/>
  <c r="U1724" i="11"/>
  <c r="U1723" i="11"/>
  <c r="U1722" i="11"/>
  <c r="U1721" i="11"/>
  <c r="U1720" i="11"/>
  <c r="U1719" i="11"/>
  <c r="U1718" i="11"/>
  <c r="U1717" i="11"/>
  <c r="U1716" i="11"/>
  <c r="U1715" i="11"/>
  <c r="U1714" i="11"/>
  <c r="U1713" i="11"/>
  <c r="U1712" i="11"/>
  <c r="U1711" i="11"/>
  <c r="U1710" i="11"/>
  <c r="U1709" i="11"/>
  <c r="U1708" i="11"/>
  <c r="U1707" i="11"/>
  <c r="U1706" i="11"/>
  <c r="U1705" i="11"/>
  <c r="U1704" i="11"/>
  <c r="U1703" i="11"/>
  <c r="U1702" i="11"/>
  <c r="U1701" i="11"/>
  <c r="U1700" i="11"/>
  <c r="U1699" i="11"/>
  <c r="U1698" i="11"/>
  <c r="U1697" i="11"/>
  <c r="U1696" i="11"/>
  <c r="U1695" i="11"/>
  <c r="U1694" i="11"/>
  <c r="U1693" i="11"/>
  <c r="U1692" i="11"/>
  <c r="U1691" i="11"/>
  <c r="U1690" i="11"/>
  <c r="U1689" i="11"/>
  <c r="U1688" i="11"/>
  <c r="U1687" i="11"/>
  <c r="U1686" i="11"/>
  <c r="U1685" i="11"/>
  <c r="U1684" i="11"/>
  <c r="U1683" i="11"/>
  <c r="U1682" i="11"/>
  <c r="U1681" i="11"/>
  <c r="U1680" i="11"/>
  <c r="U1679" i="11"/>
  <c r="U1678" i="11"/>
  <c r="U1677" i="11"/>
  <c r="U1676" i="11"/>
  <c r="U1675" i="11"/>
  <c r="U1674" i="11"/>
  <c r="U1673" i="11"/>
  <c r="U1672" i="11"/>
  <c r="U1671" i="11"/>
  <c r="U1670" i="11"/>
  <c r="U1669" i="11"/>
  <c r="U1668" i="11"/>
  <c r="U1667" i="11"/>
  <c r="U1666" i="11"/>
  <c r="U1665" i="11"/>
  <c r="U1664" i="11"/>
  <c r="U1663" i="11"/>
  <c r="U1662" i="11"/>
  <c r="U1661" i="11"/>
  <c r="U1660" i="11"/>
  <c r="U1659" i="11"/>
  <c r="U1658" i="11"/>
  <c r="U1657" i="11"/>
  <c r="U1656" i="11"/>
  <c r="U1655" i="11"/>
  <c r="U1654" i="11"/>
  <c r="U1653" i="11"/>
  <c r="U1652" i="11"/>
  <c r="U1651" i="11"/>
  <c r="U1650" i="11"/>
  <c r="U1649" i="11"/>
  <c r="U1648" i="11"/>
  <c r="U1647" i="11"/>
  <c r="U1646" i="11"/>
  <c r="U1645" i="11"/>
  <c r="U1644" i="11"/>
  <c r="U1643" i="11"/>
  <c r="U1642" i="11"/>
  <c r="U1641" i="11"/>
  <c r="U1640" i="11"/>
  <c r="U1639" i="11"/>
  <c r="U1638" i="11"/>
  <c r="U1637" i="11"/>
  <c r="U1636" i="11"/>
  <c r="U1635" i="11"/>
  <c r="U1634" i="11"/>
  <c r="U1633" i="11"/>
  <c r="U1632" i="11"/>
  <c r="U1631" i="11"/>
  <c r="U1630" i="11"/>
  <c r="U1629" i="11"/>
  <c r="U1628" i="11"/>
  <c r="U1627" i="11"/>
  <c r="U1626" i="11"/>
  <c r="U1625" i="11"/>
  <c r="U1624" i="11"/>
  <c r="U1623" i="11"/>
  <c r="U1622" i="11"/>
  <c r="U1621" i="11"/>
  <c r="U1620" i="11"/>
  <c r="U1619" i="11"/>
  <c r="U1618" i="11"/>
  <c r="U1617" i="11"/>
  <c r="U1616" i="11"/>
  <c r="U1615" i="11"/>
  <c r="U1614" i="11"/>
  <c r="U1613" i="11"/>
  <c r="U1612" i="11"/>
  <c r="U1611" i="11"/>
  <c r="U1610" i="11"/>
  <c r="U1609" i="11"/>
  <c r="U1608" i="11"/>
  <c r="U1607" i="11"/>
  <c r="U1606" i="11"/>
  <c r="U1605" i="11"/>
  <c r="U1604" i="11"/>
  <c r="U1603" i="11"/>
  <c r="U1602" i="11"/>
  <c r="U1601" i="11"/>
  <c r="U1600" i="11"/>
  <c r="U1599" i="11"/>
  <c r="U1598" i="11"/>
  <c r="U1597" i="11"/>
  <c r="U1596" i="11"/>
  <c r="U1595" i="11"/>
  <c r="U1594" i="11"/>
  <c r="U1593" i="11"/>
  <c r="U1592" i="11"/>
  <c r="U1591" i="11"/>
  <c r="U1590" i="11"/>
  <c r="U1589" i="11"/>
  <c r="U1588" i="11"/>
  <c r="U1587" i="11"/>
  <c r="U1586" i="11"/>
  <c r="U1585" i="11"/>
  <c r="U1584" i="11"/>
  <c r="U1583" i="11"/>
  <c r="U1582" i="11"/>
  <c r="U1581" i="11"/>
  <c r="U1580" i="11"/>
  <c r="U1579" i="11"/>
  <c r="U1578" i="11"/>
  <c r="U1577" i="11"/>
  <c r="U1576" i="11"/>
  <c r="U1575" i="11"/>
  <c r="U1574" i="11"/>
  <c r="U1573" i="11"/>
  <c r="U1572" i="11"/>
  <c r="U1571" i="11"/>
  <c r="U1570" i="11"/>
  <c r="U1569" i="11"/>
  <c r="U1568" i="11"/>
  <c r="U1567" i="11"/>
  <c r="U1566" i="11"/>
  <c r="U1565" i="11"/>
  <c r="U1564" i="11"/>
  <c r="U1563" i="11"/>
  <c r="U1562" i="11"/>
  <c r="U1561" i="11"/>
  <c r="U1560" i="11"/>
  <c r="U1559" i="11"/>
  <c r="U1558" i="11"/>
  <c r="U1557" i="11"/>
  <c r="U1556" i="11"/>
  <c r="U1555" i="11"/>
  <c r="U1554" i="11"/>
  <c r="U1553" i="11"/>
  <c r="U1552" i="11"/>
  <c r="U1551" i="11"/>
  <c r="U1550" i="11"/>
  <c r="U1549" i="11"/>
  <c r="U1548" i="11"/>
  <c r="U1547" i="11"/>
  <c r="U1546" i="11"/>
  <c r="U1545" i="11"/>
  <c r="U1544" i="11"/>
  <c r="U1543" i="11"/>
  <c r="U1542" i="11"/>
  <c r="U1541" i="11"/>
  <c r="U1540" i="11"/>
  <c r="U1539" i="11"/>
  <c r="U1538" i="11"/>
  <c r="U1537" i="11"/>
  <c r="U1536" i="11"/>
  <c r="U1535" i="11"/>
  <c r="U1534" i="11"/>
  <c r="U1533" i="11"/>
  <c r="U1532" i="11"/>
  <c r="U1531" i="11"/>
  <c r="U1530" i="11"/>
  <c r="U1529" i="11"/>
  <c r="U1528" i="11"/>
  <c r="U1527" i="11"/>
  <c r="U1526" i="11"/>
  <c r="U1525" i="11"/>
  <c r="U1524" i="11"/>
  <c r="U1523" i="11"/>
  <c r="U1522" i="11"/>
  <c r="U1521" i="11"/>
  <c r="U1520" i="11"/>
  <c r="U1519" i="11"/>
  <c r="U1518" i="11"/>
  <c r="U1517" i="11"/>
  <c r="U1516" i="11"/>
  <c r="U1515" i="11"/>
  <c r="U1514" i="11"/>
  <c r="U1513" i="11"/>
  <c r="U1512" i="11"/>
  <c r="U1511" i="11"/>
  <c r="U1510" i="11"/>
  <c r="U1509" i="11"/>
  <c r="U1508" i="11"/>
  <c r="U1507" i="11"/>
  <c r="U1506" i="11"/>
  <c r="U1505" i="11"/>
  <c r="U1504" i="11"/>
  <c r="U1503" i="11"/>
  <c r="U1502" i="11"/>
  <c r="U1501" i="11"/>
  <c r="U1500" i="11"/>
  <c r="U1499" i="11"/>
  <c r="U1498" i="11"/>
  <c r="U1497" i="11"/>
  <c r="U1496" i="11"/>
  <c r="U1495" i="11"/>
  <c r="U1494" i="11"/>
  <c r="U1493" i="11"/>
  <c r="U1492" i="11"/>
  <c r="U1491" i="11"/>
  <c r="U1490" i="11"/>
  <c r="U1489" i="11"/>
  <c r="U1488" i="11"/>
  <c r="U1487" i="11"/>
  <c r="U1486" i="11"/>
  <c r="U1485" i="11"/>
  <c r="U1484" i="11"/>
  <c r="U1483" i="11"/>
  <c r="U1482" i="11"/>
  <c r="U1481" i="11"/>
  <c r="U1480" i="11"/>
  <c r="U1479" i="11"/>
  <c r="U1478" i="11"/>
  <c r="U1477" i="11"/>
  <c r="U1476" i="11"/>
  <c r="U1475" i="11"/>
  <c r="U1474" i="11"/>
  <c r="U1473" i="11"/>
  <c r="U1472" i="11"/>
  <c r="U1471" i="11"/>
  <c r="U1470" i="11"/>
  <c r="U1469" i="11"/>
  <c r="U1468" i="11"/>
  <c r="U1467" i="11"/>
  <c r="U1466" i="11"/>
  <c r="U1465" i="11"/>
  <c r="U1464" i="11"/>
  <c r="U1463" i="11"/>
  <c r="U1462" i="11"/>
  <c r="U1461" i="11"/>
  <c r="U1460" i="11"/>
  <c r="U1459" i="11"/>
  <c r="U1458" i="11"/>
  <c r="U1457" i="11"/>
  <c r="U1456" i="11"/>
  <c r="U1455" i="11"/>
  <c r="U1454" i="11"/>
  <c r="U1453" i="11"/>
  <c r="U1452" i="11"/>
  <c r="U1451" i="11"/>
  <c r="U1450" i="11"/>
  <c r="U1449" i="11"/>
  <c r="U1448" i="11"/>
  <c r="U1447" i="11"/>
  <c r="U1446" i="11"/>
  <c r="U1445" i="11"/>
  <c r="U1444" i="11"/>
  <c r="U1443" i="11"/>
  <c r="U1442" i="11"/>
  <c r="U1441" i="11"/>
  <c r="U1440" i="11"/>
  <c r="U1439" i="11"/>
  <c r="U1438" i="11"/>
  <c r="U1437" i="11"/>
  <c r="U1436" i="11"/>
  <c r="U1435" i="11"/>
  <c r="U1434" i="11"/>
  <c r="U1433" i="11"/>
  <c r="U1432" i="11"/>
  <c r="U1431" i="11"/>
  <c r="U1430" i="11"/>
  <c r="U1429" i="11"/>
  <c r="U1428" i="11"/>
  <c r="U1427" i="11"/>
  <c r="U1426" i="11"/>
  <c r="U1425" i="11"/>
  <c r="U1424" i="11"/>
  <c r="U1423" i="11"/>
  <c r="U1422" i="11"/>
  <c r="U1421" i="11"/>
  <c r="U1420" i="11"/>
  <c r="U1419" i="11"/>
  <c r="U1418" i="11"/>
  <c r="U1417" i="11"/>
  <c r="U1416" i="11"/>
  <c r="U1415" i="11"/>
  <c r="U1414" i="11"/>
  <c r="U1413" i="11"/>
  <c r="U1412" i="11"/>
  <c r="U1411" i="11"/>
  <c r="U1410" i="11"/>
  <c r="U1409" i="11"/>
  <c r="U1408" i="11"/>
  <c r="U1407" i="11"/>
  <c r="U1406" i="11"/>
  <c r="U1405" i="11"/>
  <c r="U1404" i="11"/>
  <c r="U1403" i="11"/>
  <c r="U1402" i="11"/>
  <c r="U1401" i="11"/>
  <c r="U1400" i="11"/>
  <c r="U1399" i="11"/>
  <c r="U1398" i="11"/>
  <c r="U1397" i="11"/>
  <c r="U1396" i="11"/>
  <c r="U1395" i="11"/>
  <c r="U1394" i="11"/>
  <c r="U1393" i="11"/>
  <c r="U1392" i="11"/>
  <c r="U1391" i="11"/>
  <c r="U1390" i="11"/>
  <c r="U1389" i="11"/>
  <c r="U1388" i="11"/>
  <c r="U1387" i="11"/>
  <c r="U1386" i="11"/>
  <c r="U1385" i="11"/>
  <c r="U1384" i="11"/>
  <c r="U1383" i="11"/>
  <c r="U1382" i="11"/>
  <c r="U1381" i="11"/>
  <c r="U1380" i="11"/>
  <c r="U1379" i="11"/>
  <c r="U1378" i="11"/>
  <c r="U1377" i="11"/>
  <c r="U1376" i="11"/>
  <c r="U1375" i="11"/>
  <c r="U1374" i="11"/>
  <c r="U1373" i="11"/>
  <c r="U1372" i="11"/>
  <c r="U1371" i="11"/>
  <c r="U1370" i="11"/>
  <c r="U1369" i="11"/>
  <c r="U1368" i="11"/>
  <c r="U1367" i="11"/>
  <c r="U1366" i="11"/>
  <c r="U1365" i="11"/>
  <c r="U1364" i="11"/>
  <c r="U1363" i="11"/>
  <c r="U1362" i="11"/>
  <c r="U1361" i="11"/>
  <c r="U1360" i="11"/>
  <c r="U1359" i="11"/>
  <c r="U1358" i="11"/>
  <c r="U1357" i="11"/>
  <c r="U1356" i="11"/>
  <c r="U1355" i="11"/>
  <c r="U1354" i="11"/>
  <c r="U1353" i="11"/>
  <c r="U1352" i="11"/>
  <c r="U1351" i="11"/>
  <c r="U1350" i="11"/>
  <c r="U1349" i="11"/>
  <c r="U1348" i="11"/>
  <c r="U1347" i="11"/>
  <c r="U1346" i="11"/>
  <c r="U1345" i="11"/>
  <c r="U1344" i="11"/>
  <c r="U1343" i="11"/>
  <c r="U1342" i="11"/>
  <c r="U1341" i="11"/>
  <c r="U1340" i="11"/>
  <c r="U1339" i="11"/>
  <c r="U1338" i="11"/>
  <c r="U1337" i="11"/>
  <c r="U1336" i="11"/>
  <c r="U1335" i="11"/>
  <c r="U1334" i="11"/>
  <c r="U1333" i="11"/>
  <c r="U1332" i="11"/>
  <c r="U1331" i="11"/>
  <c r="U1330" i="11"/>
  <c r="U1329" i="11"/>
  <c r="U1328" i="11"/>
  <c r="U1327" i="11"/>
  <c r="U1326" i="11"/>
  <c r="U1325" i="11"/>
  <c r="U1324" i="11"/>
  <c r="U1323" i="11"/>
  <c r="U1322" i="11"/>
  <c r="U1321" i="11"/>
  <c r="U1320" i="11"/>
  <c r="U1319" i="11"/>
  <c r="U1318" i="11"/>
  <c r="U1317" i="11"/>
  <c r="U1316" i="11"/>
  <c r="U1315" i="11"/>
  <c r="U1314" i="11"/>
  <c r="U1313" i="11"/>
  <c r="U1312" i="11"/>
  <c r="U1311" i="11"/>
  <c r="U1310" i="11"/>
  <c r="U1309" i="11"/>
  <c r="U1308" i="11"/>
  <c r="U1307" i="11"/>
  <c r="U1306" i="11"/>
  <c r="U1305" i="11"/>
  <c r="U1304" i="11"/>
  <c r="U1303" i="11"/>
  <c r="U1302" i="11"/>
  <c r="U1301" i="11"/>
  <c r="U1300" i="11"/>
  <c r="U1299" i="11"/>
  <c r="U1298" i="11"/>
  <c r="U1297" i="11"/>
  <c r="U1296" i="11"/>
  <c r="U1295" i="11"/>
  <c r="U1294" i="11"/>
  <c r="U1293" i="11"/>
  <c r="U1292" i="11"/>
  <c r="U1291" i="11"/>
  <c r="U1290" i="11"/>
  <c r="U1289" i="11"/>
  <c r="U1288" i="11"/>
  <c r="U1287" i="11"/>
  <c r="U1286" i="11"/>
  <c r="U1285" i="11"/>
  <c r="U1284" i="11"/>
  <c r="U1283" i="11"/>
  <c r="U1282" i="11"/>
  <c r="U1281" i="11"/>
  <c r="U1280" i="11"/>
  <c r="U1279" i="11"/>
  <c r="U1278" i="11"/>
  <c r="U1277" i="11"/>
  <c r="U1276" i="11"/>
  <c r="U1275" i="11"/>
  <c r="U1274" i="11"/>
  <c r="U1273" i="11"/>
  <c r="U1272" i="11"/>
  <c r="U1271" i="11"/>
  <c r="U1270" i="11"/>
  <c r="U1269" i="11"/>
  <c r="U1268" i="11"/>
  <c r="U1267" i="11"/>
  <c r="U1266" i="11"/>
  <c r="U1265" i="11"/>
  <c r="U1264" i="11"/>
  <c r="U1263" i="11"/>
  <c r="U1262" i="11"/>
  <c r="U1261" i="11"/>
  <c r="U1260" i="11"/>
  <c r="U1259" i="11"/>
  <c r="U1258" i="11"/>
  <c r="U1257" i="11"/>
  <c r="U1256" i="11"/>
  <c r="U1255" i="11"/>
  <c r="U1254" i="11"/>
  <c r="U1253" i="11"/>
  <c r="U1252" i="11"/>
  <c r="U1251" i="11"/>
  <c r="U1250" i="11"/>
  <c r="U1249" i="11"/>
  <c r="U1248" i="11"/>
  <c r="U1247" i="11"/>
  <c r="U1246" i="11"/>
  <c r="U1245" i="11"/>
  <c r="U1244" i="11"/>
  <c r="U1243" i="11"/>
  <c r="U1242" i="11"/>
  <c r="U1241" i="11"/>
  <c r="U1240" i="11"/>
  <c r="U1239" i="11"/>
  <c r="U1238" i="11"/>
  <c r="U1237" i="11"/>
  <c r="U1236" i="11"/>
  <c r="U1235" i="11"/>
  <c r="U1234" i="11"/>
  <c r="U1233" i="11"/>
  <c r="U1232" i="11"/>
  <c r="U1231" i="11"/>
  <c r="U1230" i="11"/>
  <c r="U1229" i="11"/>
  <c r="U1228" i="11"/>
  <c r="U1227" i="11"/>
  <c r="U1226" i="11"/>
  <c r="U1225" i="11"/>
  <c r="U1224" i="11"/>
  <c r="U1223" i="11"/>
  <c r="U1222" i="11"/>
  <c r="U1221" i="11"/>
  <c r="U1220" i="11"/>
  <c r="U1219" i="11"/>
  <c r="U1218" i="11"/>
  <c r="U1217" i="11"/>
  <c r="U1216" i="11"/>
  <c r="U1215" i="11"/>
  <c r="U1214" i="11"/>
  <c r="U1213" i="11"/>
  <c r="U1212" i="11"/>
  <c r="U1052" i="11"/>
  <c r="U1051" i="11"/>
  <c r="U1050" i="11"/>
  <c r="U1049" i="11"/>
  <c r="U1008" i="11"/>
  <c r="U1007" i="11"/>
  <c r="U999" i="11"/>
  <c r="U998" i="11"/>
  <c r="U997" i="11"/>
  <c r="U996" i="11"/>
  <c r="U995" i="11"/>
  <c r="U994" i="11"/>
  <c r="U993" i="11"/>
  <c r="U992" i="11"/>
  <c r="U991" i="11"/>
  <c r="U990" i="11"/>
  <c r="U989" i="11"/>
  <c r="U960" i="11"/>
  <c r="U959" i="11"/>
  <c r="U958" i="11"/>
  <c r="U957" i="11"/>
  <c r="U956" i="11"/>
  <c r="U955" i="11"/>
  <c r="U954" i="11"/>
  <c r="U953" i="11"/>
  <c r="U952" i="11"/>
  <c r="U951" i="11"/>
  <c r="U950" i="11"/>
  <c r="U949" i="11"/>
  <c r="U948" i="11"/>
  <c r="U947" i="11"/>
  <c r="U946" i="11"/>
  <c r="U945" i="11"/>
  <c r="U944" i="11"/>
  <c r="U943" i="11"/>
  <c r="U942" i="11"/>
  <c r="U941" i="11"/>
  <c r="U940" i="11"/>
  <c r="U939" i="11"/>
  <c r="U938" i="11"/>
  <c r="U937" i="11"/>
  <c r="U936" i="11"/>
  <c r="U935" i="11"/>
  <c r="U934" i="11"/>
  <c r="U933" i="11"/>
  <c r="U932" i="11"/>
  <c r="U931" i="11"/>
  <c r="U930" i="11"/>
  <c r="U929" i="11"/>
  <c r="U928" i="11"/>
  <c r="U927" i="11"/>
  <c r="U926" i="11"/>
  <c r="U925" i="11"/>
  <c r="U924" i="11"/>
  <c r="U923" i="11"/>
  <c r="U922" i="11"/>
  <c r="U921" i="11"/>
  <c r="U920" i="11"/>
  <c r="U919" i="11"/>
  <c r="U918" i="11"/>
  <c r="U917" i="11"/>
  <c r="J774" i="11"/>
  <c r="J773" i="11"/>
  <c r="J772" i="11"/>
  <c r="J771" i="11"/>
  <c r="J770" i="11"/>
  <c r="J769" i="11"/>
  <c r="J768" i="11"/>
  <c r="J767" i="11"/>
  <c r="J766" i="11"/>
  <c r="J765" i="11"/>
  <c r="J764" i="11"/>
  <c r="J763" i="11"/>
  <c r="J762" i="11"/>
  <c r="J761" i="11"/>
  <c r="J760" i="11"/>
  <c r="J759" i="11"/>
  <c r="J758" i="11"/>
  <c r="I758" i="11"/>
  <c r="H758" i="11"/>
  <c r="J757" i="11"/>
  <c r="J756" i="11"/>
  <c r="J755" i="11"/>
  <c r="J754" i="11"/>
  <c r="J753" i="11"/>
  <c r="J752" i="11"/>
  <c r="J751" i="11"/>
  <c r="J750" i="11"/>
  <c r="J749" i="11"/>
  <c r="J748" i="11"/>
  <c r="J747" i="11"/>
  <c r="J746" i="11"/>
  <c r="J745" i="11"/>
  <c r="J744" i="11"/>
  <c r="J743" i="11"/>
  <c r="J742" i="11"/>
  <c r="J741" i="11"/>
  <c r="U740" i="11"/>
  <c r="J740" i="11"/>
  <c r="U739" i="11"/>
  <c r="J739" i="11"/>
  <c r="V738" i="11"/>
  <c r="U738" i="11"/>
  <c r="J738" i="11"/>
  <c r="V737" i="11"/>
  <c r="U737" i="11"/>
  <c r="J737" i="11"/>
  <c r="V736" i="11"/>
  <c r="U736" i="11"/>
  <c r="J736" i="11"/>
  <c r="V735" i="11"/>
  <c r="U735" i="11"/>
  <c r="J735" i="11"/>
  <c r="V734" i="11"/>
  <c r="U734" i="11"/>
  <c r="J734" i="11"/>
  <c r="V733" i="11"/>
  <c r="U733" i="11"/>
  <c r="J733" i="11"/>
  <c r="V732" i="11"/>
  <c r="U732" i="11"/>
  <c r="J732" i="11"/>
  <c r="V731" i="11"/>
  <c r="U731" i="11"/>
  <c r="J731" i="11"/>
  <c r="V730" i="11"/>
  <c r="U730" i="11"/>
  <c r="J730" i="11"/>
  <c r="V729" i="11"/>
  <c r="U729" i="11"/>
  <c r="J729" i="11"/>
  <c r="V728" i="11"/>
  <c r="U728" i="11"/>
  <c r="J728" i="11"/>
  <c r="V727" i="11"/>
  <c r="U727" i="11"/>
  <c r="J727" i="11"/>
  <c r="V726" i="11"/>
  <c r="U726" i="11"/>
  <c r="J726" i="11"/>
  <c r="V725" i="11"/>
  <c r="U725" i="11"/>
  <c r="J725" i="11"/>
  <c r="V724" i="11"/>
  <c r="U724" i="11"/>
  <c r="J724" i="11"/>
  <c r="V723" i="11"/>
  <c r="U723" i="11"/>
  <c r="J723" i="11"/>
  <c r="V722" i="11"/>
  <c r="U722" i="11"/>
  <c r="S722" i="11"/>
  <c r="R722" i="11"/>
  <c r="J722" i="11"/>
  <c r="V721" i="11"/>
  <c r="U721" i="11"/>
  <c r="J721" i="11"/>
  <c r="V720" i="11"/>
  <c r="U720" i="11"/>
  <c r="J720" i="11"/>
  <c r="V719" i="11"/>
  <c r="U719" i="11"/>
  <c r="J719" i="11"/>
  <c r="V718" i="11"/>
  <c r="U718" i="11"/>
  <c r="J718" i="11"/>
  <c r="V717" i="11"/>
  <c r="U717" i="11"/>
  <c r="J717" i="11"/>
  <c r="V716" i="11"/>
  <c r="U716" i="11"/>
  <c r="J716" i="11"/>
  <c r="V715" i="11"/>
  <c r="U715" i="11"/>
  <c r="J715" i="11"/>
  <c r="V714" i="11"/>
  <c r="U714" i="11"/>
  <c r="J714" i="11"/>
  <c r="V713" i="11"/>
  <c r="U713" i="11"/>
  <c r="J713" i="11"/>
  <c r="V712" i="11"/>
  <c r="U712" i="11"/>
  <c r="J712" i="11"/>
  <c r="V711" i="11"/>
  <c r="U711" i="11"/>
  <c r="J711" i="11"/>
  <c r="V710" i="11"/>
  <c r="U710" i="11"/>
  <c r="J710" i="11"/>
  <c r="V709" i="11"/>
  <c r="U709" i="11"/>
  <c r="J709" i="11"/>
  <c r="V708" i="11"/>
  <c r="U708" i="11"/>
  <c r="J708" i="11"/>
  <c r="V707" i="11"/>
  <c r="U707" i="11"/>
  <c r="J707" i="11"/>
  <c r="V706" i="11"/>
  <c r="U706" i="11"/>
  <c r="J706" i="11"/>
  <c r="V705" i="11"/>
  <c r="U705" i="11"/>
  <c r="J705" i="11"/>
  <c r="V704" i="11"/>
  <c r="U704" i="11"/>
  <c r="J704" i="11"/>
  <c r="V703" i="11"/>
  <c r="U703" i="11"/>
  <c r="J703" i="11"/>
  <c r="V702" i="11"/>
  <c r="U702" i="11"/>
  <c r="J702" i="11"/>
  <c r="V701" i="11"/>
  <c r="U701" i="11"/>
  <c r="J701" i="11"/>
  <c r="V700" i="11"/>
  <c r="U700" i="11"/>
  <c r="J700" i="11"/>
  <c r="V699" i="11"/>
  <c r="U699" i="11"/>
  <c r="J699" i="11"/>
  <c r="V698" i="11"/>
  <c r="U698" i="11"/>
  <c r="J698" i="11"/>
  <c r="V697" i="11"/>
  <c r="U697" i="11"/>
  <c r="J697" i="11"/>
  <c r="V696" i="11"/>
  <c r="U696" i="11"/>
  <c r="J696" i="11"/>
  <c r="V695" i="11"/>
  <c r="U695" i="11"/>
  <c r="J695" i="11"/>
  <c r="V694" i="11"/>
  <c r="U694" i="11"/>
  <c r="J694" i="11"/>
  <c r="V693" i="11"/>
  <c r="U693" i="11"/>
  <c r="J693" i="11"/>
  <c r="V692" i="11"/>
  <c r="U692" i="11"/>
  <c r="J692" i="11"/>
  <c r="V691" i="11"/>
  <c r="U691" i="11"/>
  <c r="J691" i="11"/>
  <c r="V690" i="11"/>
  <c r="U690" i="11"/>
  <c r="J690" i="11"/>
  <c r="V689" i="11"/>
  <c r="U689" i="11"/>
  <c r="J689" i="11"/>
  <c r="V688" i="11"/>
  <c r="U688" i="11"/>
  <c r="J688" i="11"/>
  <c r="V687" i="11"/>
  <c r="U687" i="11"/>
  <c r="J687" i="11"/>
  <c r="V686" i="11"/>
  <c r="U686" i="11"/>
  <c r="J686" i="11"/>
  <c r="V685" i="11"/>
  <c r="U685" i="11"/>
  <c r="J685" i="11"/>
  <c r="V684" i="11"/>
  <c r="U684" i="11"/>
  <c r="J684" i="11"/>
  <c r="V683" i="11"/>
  <c r="U683" i="11"/>
  <c r="J683" i="11"/>
  <c r="V682" i="11"/>
  <c r="U682" i="11"/>
  <c r="J682" i="11"/>
  <c r="V681" i="11"/>
  <c r="U681" i="11"/>
  <c r="J681" i="11"/>
  <c r="V680" i="11"/>
  <c r="U680" i="11"/>
  <c r="J680" i="11"/>
  <c r="V679" i="11"/>
  <c r="U679" i="11"/>
  <c r="J679" i="11"/>
  <c r="V678" i="11"/>
  <c r="U678" i="11"/>
  <c r="J678" i="11"/>
  <c r="V677" i="11"/>
  <c r="U677" i="11"/>
  <c r="J677" i="11"/>
  <c r="V676" i="11"/>
  <c r="U676" i="11"/>
  <c r="J676" i="11"/>
  <c r="V675" i="11"/>
  <c r="U675" i="11"/>
  <c r="J675" i="11"/>
  <c r="V674" i="11"/>
  <c r="U674" i="11"/>
  <c r="J674" i="11"/>
  <c r="V673" i="11"/>
  <c r="U673" i="11"/>
  <c r="J673" i="11"/>
  <c r="V672" i="11"/>
  <c r="U672" i="11"/>
  <c r="J672" i="11"/>
  <c r="V671" i="11"/>
  <c r="U671" i="11"/>
  <c r="J671" i="11"/>
  <c r="V670" i="11"/>
  <c r="U670" i="11"/>
  <c r="J670" i="11"/>
  <c r="V669" i="11"/>
  <c r="U669" i="11"/>
  <c r="J669" i="11"/>
  <c r="V668" i="11"/>
  <c r="U668" i="11"/>
  <c r="J668" i="11"/>
  <c r="V667" i="11"/>
  <c r="U667" i="11"/>
  <c r="J667" i="11"/>
  <c r="V666" i="11"/>
  <c r="U666" i="11"/>
  <c r="J666" i="11"/>
  <c r="V665" i="11"/>
  <c r="U665" i="11"/>
  <c r="J665" i="11"/>
  <c r="V664" i="11"/>
  <c r="U664" i="11"/>
  <c r="J664" i="11"/>
  <c r="V663" i="11"/>
  <c r="U663" i="11"/>
  <c r="J663" i="11"/>
  <c r="V662" i="11"/>
  <c r="U662" i="11"/>
  <c r="J662" i="11"/>
  <c r="V661" i="11"/>
  <c r="U661" i="11"/>
  <c r="J661" i="11"/>
  <c r="V660" i="11"/>
  <c r="U660" i="11"/>
  <c r="J660" i="11"/>
  <c r="V659" i="11"/>
  <c r="U659" i="11"/>
  <c r="J659" i="11"/>
  <c r="V658" i="11"/>
  <c r="U658" i="11"/>
  <c r="J658" i="11"/>
  <c r="V657" i="11"/>
  <c r="U657" i="11"/>
  <c r="J657" i="11"/>
  <c r="V656" i="11"/>
  <c r="U656" i="11"/>
  <c r="J656" i="11"/>
  <c r="V655" i="11"/>
  <c r="U655" i="11"/>
  <c r="J655" i="11"/>
  <c r="V654" i="11"/>
  <c r="U654" i="11"/>
  <c r="J654" i="11"/>
  <c r="V653" i="11"/>
  <c r="U653" i="11"/>
  <c r="J653" i="11"/>
  <c r="V652" i="11"/>
  <c r="U652" i="11"/>
  <c r="J652" i="11"/>
  <c r="V651" i="11"/>
  <c r="U651" i="11"/>
  <c r="J651" i="11"/>
  <c r="V650" i="11"/>
  <c r="U650" i="11"/>
  <c r="J650" i="11"/>
  <c r="V649" i="11"/>
  <c r="U649" i="11"/>
  <c r="J649" i="11"/>
  <c r="V648" i="11"/>
  <c r="U648" i="11"/>
  <c r="J648" i="11"/>
  <c r="V647" i="11"/>
  <c r="U647" i="11"/>
  <c r="J647" i="11"/>
  <c r="V646" i="11"/>
  <c r="U646" i="11"/>
  <c r="J646" i="11"/>
  <c r="V645" i="11"/>
  <c r="U645" i="11"/>
  <c r="J645" i="11"/>
  <c r="V644" i="11"/>
  <c r="U644" i="11"/>
  <c r="J644" i="11"/>
  <c r="V643" i="11"/>
  <c r="U643" i="11"/>
  <c r="J643" i="11"/>
  <c r="V642" i="11"/>
  <c r="U642" i="11"/>
  <c r="J642" i="11"/>
  <c r="V641" i="11"/>
  <c r="U641" i="11"/>
  <c r="J641" i="11"/>
  <c r="V640" i="11"/>
  <c r="U640" i="11"/>
  <c r="J640" i="11"/>
  <c r="V639" i="11"/>
  <c r="U639" i="11"/>
  <c r="J639" i="11"/>
  <c r="V638" i="11"/>
  <c r="U638" i="11"/>
  <c r="J638" i="11"/>
  <c r="V637" i="11"/>
  <c r="U637" i="11"/>
  <c r="J637" i="11"/>
  <c r="V636" i="11"/>
  <c r="U636" i="11"/>
  <c r="J636" i="11"/>
  <c r="V635" i="11"/>
  <c r="U635" i="11"/>
  <c r="J635" i="11"/>
  <c r="V634" i="11"/>
  <c r="U634" i="11"/>
  <c r="J634" i="11"/>
  <c r="V633" i="11"/>
  <c r="U633" i="11"/>
  <c r="J633" i="11"/>
  <c r="V632" i="11"/>
  <c r="U632" i="11"/>
  <c r="J632" i="11"/>
  <c r="V631" i="11"/>
  <c r="U631" i="11"/>
  <c r="J631" i="11"/>
  <c r="V630" i="11"/>
  <c r="U630" i="11"/>
  <c r="J630" i="11"/>
  <c r="V629" i="11"/>
  <c r="U629" i="11"/>
  <c r="J629" i="11"/>
  <c r="V628" i="11"/>
  <c r="U628" i="11"/>
  <c r="J628" i="11"/>
  <c r="V627" i="11"/>
  <c r="U627" i="11"/>
  <c r="J627" i="11"/>
  <c r="V626" i="11"/>
  <c r="U626" i="11"/>
  <c r="J626" i="11"/>
  <c r="V625" i="11"/>
  <c r="U625" i="11"/>
  <c r="J625" i="11"/>
  <c r="V624" i="11"/>
  <c r="U624" i="11"/>
  <c r="J624" i="11"/>
  <c r="V623" i="11"/>
  <c r="U623" i="11"/>
  <c r="J623" i="11"/>
  <c r="V622" i="11"/>
  <c r="U622" i="11"/>
  <c r="J622" i="11"/>
  <c r="V621" i="11"/>
  <c r="U621" i="11"/>
  <c r="J621" i="11"/>
  <c r="V620" i="11"/>
  <c r="U620" i="11"/>
  <c r="J620" i="11"/>
  <c r="V619" i="11"/>
  <c r="U619" i="11"/>
  <c r="J619" i="11"/>
  <c r="V618" i="11"/>
  <c r="U618" i="11"/>
  <c r="J618" i="11"/>
  <c r="V617" i="11"/>
  <c r="U617" i="11"/>
  <c r="J617" i="11"/>
  <c r="V616" i="11"/>
  <c r="U616" i="11"/>
  <c r="J616" i="11"/>
  <c r="V615" i="11"/>
  <c r="U615" i="11"/>
  <c r="J615" i="11"/>
  <c r="V614" i="11"/>
  <c r="U614" i="11"/>
  <c r="J614" i="11"/>
  <c r="V613" i="11"/>
  <c r="U613" i="11"/>
  <c r="J613" i="11"/>
  <c r="V612" i="11"/>
  <c r="U612" i="11"/>
  <c r="J612" i="11"/>
  <c r="V611" i="11"/>
  <c r="U611" i="11"/>
  <c r="J611" i="11"/>
  <c r="V610" i="11"/>
  <c r="U610" i="11"/>
  <c r="J610" i="11"/>
  <c r="V609" i="11"/>
  <c r="U609" i="11"/>
  <c r="J609" i="11"/>
  <c r="V608" i="11"/>
  <c r="U608" i="11"/>
  <c r="J608" i="11"/>
  <c r="V607" i="11"/>
  <c r="U607" i="11"/>
  <c r="J607" i="11"/>
  <c r="V606" i="11"/>
  <c r="U606" i="11"/>
  <c r="J606" i="11"/>
  <c r="V605" i="11"/>
  <c r="U605" i="11"/>
  <c r="J605" i="11"/>
  <c r="V604" i="11"/>
  <c r="U604" i="11"/>
  <c r="J604" i="11"/>
  <c r="V603" i="11"/>
  <c r="U603" i="11"/>
  <c r="J603" i="11"/>
  <c r="V602" i="11"/>
  <c r="U602" i="11"/>
  <c r="J602" i="11"/>
  <c r="V601" i="11"/>
  <c r="U601" i="11"/>
  <c r="J601" i="11"/>
  <c r="V600" i="11"/>
  <c r="U600" i="11"/>
  <c r="J600" i="11"/>
  <c r="V599" i="11"/>
  <c r="U599" i="11"/>
  <c r="J599" i="11"/>
  <c r="V598" i="11"/>
  <c r="U598" i="11"/>
  <c r="J598" i="11"/>
  <c r="V597" i="11"/>
  <c r="U597" i="11"/>
  <c r="J597" i="11"/>
  <c r="V596" i="11"/>
  <c r="U596" i="11"/>
  <c r="J596" i="11"/>
  <c r="V595" i="11"/>
  <c r="U595" i="11"/>
  <c r="J595" i="11"/>
  <c r="V594" i="11"/>
  <c r="U594" i="11"/>
  <c r="J594" i="11"/>
  <c r="V593" i="11"/>
  <c r="U593" i="11"/>
  <c r="J593" i="11"/>
  <c r="V592" i="11"/>
  <c r="U592" i="11"/>
  <c r="J592" i="11"/>
  <c r="V591" i="11"/>
  <c r="U591" i="11"/>
  <c r="J591" i="11"/>
  <c r="V590" i="11"/>
  <c r="U590" i="11"/>
  <c r="J590" i="11"/>
  <c r="V589" i="11"/>
  <c r="U589" i="11"/>
  <c r="J589" i="11"/>
  <c r="V588" i="11"/>
  <c r="U588" i="11"/>
  <c r="J588" i="11"/>
  <c r="V587" i="11"/>
  <c r="U587" i="11"/>
  <c r="J587" i="11"/>
  <c r="V586" i="11"/>
  <c r="U586" i="11"/>
  <c r="J586" i="11"/>
  <c r="V585" i="11"/>
  <c r="U585" i="11"/>
  <c r="J585" i="11"/>
  <c r="V584" i="11"/>
  <c r="U584" i="11"/>
  <c r="J584" i="11"/>
  <c r="V583" i="11"/>
  <c r="U583" i="11"/>
  <c r="J583" i="11"/>
  <c r="V582" i="11"/>
  <c r="U582" i="11"/>
  <c r="J582" i="11"/>
  <c r="V581" i="11"/>
  <c r="U581" i="11"/>
  <c r="J581" i="11"/>
  <c r="V580" i="11"/>
  <c r="U580" i="11"/>
  <c r="J580" i="11"/>
  <c r="V579" i="11"/>
  <c r="U579" i="11"/>
  <c r="J579" i="11"/>
  <c r="V578" i="11"/>
  <c r="U578" i="11"/>
  <c r="J578" i="11"/>
  <c r="V577" i="11"/>
  <c r="U577" i="11"/>
  <c r="J577" i="11"/>
  <c r="V576" i="11"/>
  <c r="U576" i="11"/>
  <c r="J576" i="11"/>
  <c r="V575" i="11"/>
  <c r="U575" i="11"/>
  <c r="J575" i="11"/>
  <c r="V574" i="11"/>
  <c r="U574" i="11"/>
  <c r="J574" i="11"/>
  <c r="V573" i="11"/>
  <c r="U573" i="11"/>
  <c r="J573" i="11"/>
  <c r="V572" i="11"/>
  <c r="U572" i="11"/>
  <c r="J572" i="11"/>
  <c r="V571" i="11"/>
  <c r="U571" i="11"/>
  <c r="J571" i="11"/>
  <c r="V570" i="11"/>
  <c r="U570" i="11"/>
  <c r="J570" i="11"/>
  <c r="V569" i="11"/>
  <c r="U569" i="11"/>
  <c r="J569" i="11"/>
  <c r="V568" i="11"/>
  <c r="U568" i="11"/>
  <c r="J568" i="11"/>
  <c r="V567" i="11"/>
  <c r="U567" i="11"/>
  <c r="J567" i="11"/>
  <c r="V566" i="11"/>
  <c r="U566" i="11"/>
  <c r="J566" i="11"/>
  <c r="V565" i="11"/>
  <c r="U565" i="11"/>
  <c r="J565" i="11"/>
  <c r="V564" i="11"/>
  <c r="U564" i="11"/>
  <c r="J564" i="11"/>
  <c r="V563" i="11"/>
  <c r="U563" i="11"/>
  <c r="J563" i="11"/>
  <c r="V562" i="11"/>
  <c r="U562" i="11"/>
  <c r="J562" i="11"/>
  <c r="V561" i="11"/>
  <c r="U561" i="11"/>
  <c r="J561" i="11"/>
  <c r="V560" i="11"/>
  <c r="U560" i="11"/>
  <c r="J560" i="11"/>
  <c r="V559" i="11"/>
  <c r="U559" i="11"/>
  <c r="J559" i="11"/>
  <c r="V558" i="11"/>
  <c r="U558" i="11"/>
  <c r="J558" i="11"/>
  <c r="V557" i="11"/>
  <c r="U557" i="11"/>
  <c r="J557" i="11"/>
  <c r="V556" i="11"/>
  <c r="U556" i="11"/>
  <c r="J556" i="11"/>
  <c r="V555" i="11"/>
  <c r="U555" i="11"/>
  <c r="J555" i="11"/>
  <c r="V554" i="11"/>
  <c r="U554" i="11"/>
  <c r="J554" i="11"/>
  <c r="V553" i="11"/>
  <c r="U553" i="11"/>
  <c r="J553" i="11"/>
  <c r="V552" i="11"/>
  <c r="U552" i="11"/>
  <c r="J552" i="11"/>
  <c r="V551" i="11"/>
  <c r="U551" i="11"/>
  <c r="J551" i="11"/>
  <c r="V550" i="11"/>
  <c r="U550" i="11"/>
  <c r="J550" i="11"/>
  <c r="V549" i="11"/>
  <c r="U549" i="11"/>
  <c r="J549" i="11"/>
  <c r="V548" i="11"/>
  <c r="U548" i="11"/>
  <c r="J548" i="11"/>
  <c r="V547" i="11"/>
  <c r="U547" i="11"/>
  <c r="J547" i="11"/>
  <c r="V546" i="11"/>
  <c r="U546" i="11"/>
  <c r="J546" i="11"/>
  <c r="V545" i="11"/>
  <c r="U545" i="11"/>
  <c r="J545" i="11"/>
  <c r="V544" i="11"/>
  <c r="U544" i="11"/>
  <c r="J544" i="11"/>
  <c r="V543" i="11"/>
  <c r="U543" i="11"/>
  <c r="J543" i="11"/>
  <c r="V542" i="11"/>
  <c r="U542" i="11"/>
  <c r="J542" i="11"/>
  <c r="V541" i="11"/>
  <c r="U541" i="11"/>
  <c r="J541" i="11"/>
  <c r="V540" i="11"/>
  <c r="U540" i="11"/>
  <c r="J540" i="11"/>
  <c r="V539" i="11"/>
  <c r="U539" i="11"/>
  <c r="J539" i="11"/>
  <c r="V538" i="11"/>
  <c r="U538" i="11"/>
  <c r="J538" i="11"/>
  <c r="V537" i="11"/>
  <c r="U537" i="11"/>
  <c r="J537" i="11"/>
  <c r="V536" i="11"/>
  <c r="U536" i="11"/>
  <c r="J536" i="11"/>
  <c r="V535" i="11"/>
  <c r="U535" i="11"/>
  <c r="J535" i="11"/>
  <c r="V534" i="11"/>
  <c r="U534" i="11"/>
  <c r="J534" i="11"/>
  <c r="V533" i="11"/>
  <c r="U533" i="11"/>
  <c r="J533" i="11"/>
  <c r="V532" i="11"/>
  <c r="U532" i="11"/>
  <c r="J532" i="11"/>
  <c r="V531" i="11"/>
  <c r="U531" i="11"/>
  <c r="J531" i="11"/>
  <c r="V530" i="11"/>
  <c r="U530" i="11"/>
  <c r="J530" i="11"/>
  <c r="V529" i="11"/>
  <c r="U529" i="11"/>
  <c r="J529" i="11"/>
  <c r="V528" i="11"/>
  <c r="U528" i="11"/>
  <c r="J528" i="11"/>
  <c r="V527" i="11"/>
  <c r="U527" i="11"/>
  <c r="J527" i="11"/>
  <c r="V526" i="11"/>
  <c r="U526" i="11"/>
  <c r="J526" i="11"/>
  <c r="V525" i="11"/>
  <c r="U525" i="11"/>
  <c r="J525" i="11"/>
  <c r="V524" i="11"/>
  <c r="U524" i="11"/>
  <c r="J524" i="11"/>
  <c r="V523" i="11"/>
  <c r="U523" i="11"/>
  <c r="J523" i="11"/>
  <c r="V522" i="11"/>
  <c r="U522" i="11"/>
  <c r="J522" i="11"/>
  <c r="V521" i="11"/>
  <c r="U521" i="11"/>
  <c r="J521" i="11"/>
  <c r="V520" i="11"/>
  <c r="U520" i="11"/>
  <c r="J520" i="11"/>
  <c r="V519" i="11"/>
  <c r="U519" i="11"/>
  <c r="J519" i="11"/>
  <c r="V518" i="11"/>
  <c r="U518" i="11"/>
  <c r="J518" i="11"/>
  <c r="V517" i="11"/>
  <c r="U517" i="11"/>
  <c r="J517" i="11"/>
  <c r="V516" i="11"/>
  <c r="U516" i="11"/>
  <c r="J516" i="11"/>
  <c r="V515" i="11"/>
  <c r="U515" i="11"/>
  <c r="J515" i="11"/>
  <c r="V514" i="11"/>
  <c r="U514" i="11"/>
  <c r="J514" i="11"/>
  <c r="V513" i="11"/>
  <c r="U513" i="11"/>
  <c r="J513" i="11"/>
  <c r="V512" i="11"/>
  <c r="U512" i="11"/>
  <c r="J512" i="11"/>
  <c r="V511" i="11"/>
  <c r="U511" i="11"/>
  <c r="J511" i="11"/>
  <c r="V510" i="11"/>
  <c r="U510" i="11"/>
  <c r="J510" i="11"/>
  <c r="V509" i="11"/>
  <c r="U509" i="11"/>
  <c r="J509" i="11"/>
  <c r="V508" i="11"/>
  <c r="U508" i="11"/>
  <c r="J508" i="11"/>
  <c r="V507" i="11"/>
  <c r="U507" i="11"/>
  <c r="J507" i="11"/>
  <c r="V506" i="11"/>
  <c r="U506" i="11"/>
  <c r="J506" i="11"/>
  <c r="V505" i="11"/>
  <c r="U505" i="11"/>
  <c r="J505" i="11"/>
  <c r="V504" i="11"/>
  <c r="U504" i="11"/>
  <c r="J504" i="11"/>
  <c r="V503" i="11"/>
  <c r="U503" i="11"/>
  <c r="J503" i="11"/>
  <c r="V502" i="11"/>
  <c r="U502" i="11"/>
  <c r="J502" i="11"/>
  <c r="V501" i="11"/>
  <c r="U501" i="11"/>
  <c r="J501" i="11"/>
  <c r="V500" i="11"/>
  <c r="U500" i="11"/>
  <c r="J500" i="11"/>
  <c r="V499" i="11"/>
  <c r="U499" i="11"/>
  <c r="J499" i="11"/>
  <c r="V498" i="11"/>
  <c r="U498" i="11"/>
  <c r="J498" i="11"/>
  <c r="V497" i="11"/>
  <c r="U497" i="11"/>
  <c r="J497" i="11"/>
  <c r="V496" i="11"/>
  <c r="U496" i="11"/>
  <c r="J496" i="11"/>
  <c r="V495" i="11"/>
  <c r="U495" i="11"/>
  <c r="J495" i="11"/>
  <c r="V494" i="11"/>
  <c r="U494" i="11"/>
  <c r="J494" i="11"/>
  <c r="V493" i="11"/>
  <c r="U493" i="11"/>
  <c r="J493" i="11"/>
  <c r="V492" i="11"/>
  <c r="U492" i="11"/>
  <c r="J492" i="11"/>
  <c r="V491" i="11"/>
  <c r="U491" i="11"/>
  <c r="J491" i="11"/>
  <c r="V490" i="11"/>
  <c r="U490" i="11"/>
  <c r="J490" i="11"/>
  <c r="V489" i="11"/>
  <c r="U489" i="11"/>
  <c r="J489" i="11"/>
  <c r="V488" i="11"/>
  <c r="U488" i="11"/>
  <c r="J488" i="11"/>
  <c r="V487" i="11"/>
  <c r="U487" i="11"/>
  <c r="J487" i="11"/>
  <c r="V486" i="11"/>
  <c r="U486" i="11"/>
  <c r="J486" i="11"/>
  <c r="V485" i="11"/>
  <c r="U485" i="11"/>
  <c r="J485" i="11"/>
  <c r="V484" i="11"/>
  <c r="U484" i="11"/>
  <c r="J484" i="11"/>
  <c r="V483" i="11"/>
  <c r="U483" i="11"/>
  <c r="J483" i="11"/>
  <c r="V482" i="11"/>
  <c r="U482" i="11"/>
  <c r="J482" i="11"/>
  <c r="V481" i="11"/>
  <c r="U481" i="11"/>
  <c r="J481" i="11"/>
  <c r="V480" i="11"/>
  <c r="U480" i="11"/>
  <c r="J480" i="11"/>
  <c r="V479" i="11"/>
  <c r="U479" i="11"/>
  <c r="J479" i="11"/>
  <c r="V478" i="11"/>
  <c r="U478" i="11"/>
  <c r="J478" i="11"/>
  <c r="V477" i="11"/>
  <c r="U477" i="11"/>
  <c r="J477" i="11"/>
  <c r="V476" i="11"/>
  <c r="U476" i="11"/>
  <c r="J476" i="11"/>
  <c r="V475" i="11"/>
  <c r="U475" i="11"/>
  <c r="J475" i="11"/>
  <c r="V474" i="11"/>
  <c r="U474" i="11"/>
  <c r="J474" i="11"/>
  <c r="V473" i="11"/>
  <c r="U473" i="11"/>
  <c r="J473" i="11"/>
  <c r="V472" i="11"/>
  <c r="U472" i="11"/>
  <c r="J472" i="11"/>
  <c r="V471" i="11"/>
  <c r="U471" i="11"/>
  <c r="J471" i="11"/>
  <c r="V470" i="11"/>
  <c r="U470" i="11"/>
  <c r="J470" i="11"/>
  <c r="V469" i="11"/>
  <c r="U469" i="11"/>
  <c r="J469" i="11"/>
  <c r="V468" i="11"/>
  <c r="U468" i="11"/>
  <c r="J468" i="11"/>
  <c r="V467" i="11"/>
  <c r="U467" i="11"/>
  <c r="J467" i="11"/>
  <c r="V466" i="11"/>
  <c r="U466" i="11"/>
  <c r="J466" i="11"/>
  <c r="V465" i="11"/>
  <c r="U465" i="11"/>
  <c r="J465" i="11"/>
  <c r="V464" i="11"/>
  <c r="U464" i="11"/>
  <c r="J464" i="11"/>
  <c r="V463" i="11"/>
  <c r="U463" i="11"/>
  <c r="J463" i="11"/>
  <c r="V462" i="11"/>
  <c r="U462" i="11"/>
  <c r="J462" i="11"/>
  <c r="V461" i="11"/>
  <c r="U461" i="11"/>
  <c r="J461" i="11"/>
  <c r="V460" i="11"/>
  <c r="U460" i="11"/>
  <c r="J460" i="11"/>
  <c r="V459" i="11"/>
  <c r="U459" i="11"/>
  <c r="J459" i="11"/>
  <c r="V458" i="11"/>
  <c r="U458" i="11"/>
  <c r="J458" i="11"/>
  <c r="V457" i="11"/>
  <c r="U457" i="11"/>
  <c r="J457" i="11"/>
  <c r="V456" i="11"/>
  <c r="U456" i="11"/>
  <c r="J456" i="11"/>
  <c r="V455" i="11"/>
  <c r="U455" i="11"/>
  <c r="J455" i="11"/>
  <c r="V454" i="11"/>
  <c r="U454" i="11"/>
  <c r="J454" i="11"/>
  <c r="V453" i="11"/>
  <c r="U453" i="11"/>
  <c r="J453" i="11"/>
  <c r="V452" i="11"/>
  <c r="U452" i="11"/>
  <c r="J452" i="11"/>
  <c r="V451" i="11"/>
  <c r="U451" i="11"/>
  <c r="J451" i="11"/>
  <c r="V450" i="11"/>
  <c r="U450" i="11"/>
  <c r="J450" i="11"/>
  <c r="V449" i="11"/>
  <c r="U449" i="11"/>
  <c r="J449" i="11"/>
  <c r="V448" i="11"/>
  <c r="U448" i="11"/>
  <c r="J448" i="11"/>
  <c r="V447" i="11"/>
  <c r="U447" i="11"/>
  <c r="J447" i="11"/>
  <c r="V446" i="11"/>
  <c r="U446" i="11"/>
  <c r="J446" i="11"/>
  <c r="V445" i="11"/>
  <c r="U445" i="11"/>
  <c r="J445" i="11"/>
  <c r="V444" i="11"/>
  <c r="U444" i="11"/>
  <c r="J444" i="11"/>
  <c r="V443" i="11"/>
  <c r="U443" i="11"/>
  <c r="J443" i="11"/>
  <c r="V442" i="11"/>
  <c r="U442" i="11"/>
  <c r="J442" i="11"/>
  <c r="V441" i="11"/>
  <c r="U441" i="11"/>
  <c r="J441" i="11"/>
  <c r="V440" i="11"/>
  <c r="U440" i="11"/>
  <c r="J440" i="11"/>
  <c r="V439" i="11"/>
  <c r="U439" i="11"/>
  <c r="J439" i="11"/>
  <c r="V438" i="11"/>
  <c r="U438" i="11"/>
  <c r="J438" i="11"/>
  <c r="V437" i="11"/>
  <c r="U437" i="11"/>
  <c r="J437" i="11"/>
  <c r="V436" i="11"/>
  <c r="U436" i="11"/>
  <c r="J436" i="11"/>
  <c r="V435" i="11"/>
  <c r="U435" i="11"/>
  <c r="J435" i="11"/>
  <c r="V434" i="11"/>
  <c r="U434" i="11"/>
  <c r="J434" i="11"/>
  <c r="V433" i="11"/>
  <c r="U433" i="11"/>
  <c r="J433" i="11"/>
  <c r="V432" i="11"/>
  <c r="U432" i="11"/>
  <c r="J432" i="11"/>
  <c r="V431" i="11"/>
  <c r="U431" i="11"/>
  <c r="J431" i="11"/>
  <c r="V430" i="11"/>
  <c r="U430" i="11"/>
  <c r="J430" i="11"/>
  <c r="I430" i="11"/>
  <c r="V429" i="11"/>
  <c r="U429" i="11"/>
  <c r="J429" i="11"/>
  <c r="V428" i="11"/>
  <c r="U428" i="11"/>
  <c r="J428" i="11"/>
  <c r="V427" i="11"/>
  <c r="U427" i="11"/>
  <c r="J427" i="11"/>
  <c r="V426" i="11"/>
  <c r="U426" i="11"/>
  <c r="J426" i="11"/>
  <c r="V425" i="11"/>
  <c r="U425" i="11"/>
  <c r="J425" i="11"/>
  <c r="V424" i="11"/>
  <c r="U424" i="11"/>
  <c r="J424" i="11"/>
  <c r="V423" i="11"/>
  <c r="U423" i="11"/>
  <c r="J423" i="11"/>
  <c r="V422" i="11"/>
  <c r="U422" i="11"/>
  <c r="J422" i="11"/>
  <c r="V421" i="11"/>
  <c r="U421" i="11"/>
  <c r="J421" i="11"/>
  <c r="V420" i="11"/>
  <c r="U420" i="11"/>
  <c r="J420" i="11"/>
  <c r="V419" i="11"/>
  <c r="U419" i="11"/>
  <c r="J419" i="11"/>
  <c r="V418" i="11"/>
  <c r="U418" i="11"/>
  <c r="J418" i="11"/>
  <c r="V417" i="11"/>
  <c r="U417" i="11"/>
  <c r="J417" i="11"/>
  <c r="V416" i="11"/>
  <c r="U416" i="11"/>
  <c r="J416" i="11"/>
  <c r="V415" i="11"/>
  <c r="U415" i="11"/>
  <c r="J415" i="11"/>
  <c r="V414" i="11"/>
  <c r="U414" i="11"/>
  <c r="J414" i="11"/>
  <c r="V413" i="11"/>
  <c r="U413" i="11"/>
  <c r="J413" i="11"/>
  <c r="V412" i="11"/>
  <c r="U412" i="11"/>
  <c r="J412" i="11"/>
  <c r="V411" i="11"/>
  <c r="U411" i="11"/>
  <c r="J411" i="11"/>
  <c r="V410" i="11"/>
  <c r="U410" i="11"/>
  <c r="J410" i="11"/>
  <c r="V409" i="11"/>
  <c r="U409" i="11"/>
  <c r="J409" i="11"/>
  <c r="V408" i="11"/>
  <c r="U408" i="11"/>
  <c r="J408" i="11"/>
  <c r="V407" i="11"/>
  <c r="U407" i="11"/>
  <c r="J407" i="11"/>
  <c r="V406" i="11"/>
  <c r="U406" i="11"/>
  <c r="J406" i="11"/>
  <c r="V405" i="11"/>
  <c r="U405" i="11"/>
  <c r="J405" i="11"/>
  <c r="V404" i="11"/>
  <c r="U404" i="11"/>
  <c r="J404" i="11"/>
  <c r="V403" i="11"/>
  <c r="U403" i="11"/>
  <c r="J403" i="11"/>
  <c r="V402" i="11"/>
  <c r="U402" i="11"/>
  <c r="J402" i="11"/>
  <c r="V401" i="11"/>
  <c r="U401" i="11"/>
  <c r="J401" i="11"/>
  <c r="V400" i="11"/>
  <c r="U400" i="11"/>
  <c r="J400" i="11"/>
  <c r="V399" i="11"/>
  <c r="U399" i="11"/>
  <c r="J399" i="11"/>
  <c r="V398" i="11"/>
  <c r="U398" i="11"/>
  <c r="J398" i="11"/>
  <c r="I398" i="11"/>
  <c r="V397" i="11"/>
  <c r="U397" i="11"/>
  <c r="J397" i="11"/>
  <c r="V396" i="11"/>
  <c r="U396" i="11"/>
  <c r="J396" i="11"/>
  <c r="V395" i="11"/>
  <c r="U395" i="11"/>
  <c r="J395" i="11"/>
  <c r="V394" i="11"/>
  <c r="U394" i="11"/>
  <c r="J394" i="11"/>
  <c r="V393" i="11"/>
  <c r="U393" i="11"/>
  <c r="J393" i="11"/>
  <c r="V392" i="11"/>
  <c r="U392" i="11"/>
  <c r="J392" i="11"/>
  <c r="V391" i="11"/>
  <c r="U391" i="11"/>
  <c r="J391" i="11"/>
  <c r="V390" i="11"/>
  <c r="U390" i="11"/>
  <c r="J390" i="11"/>
  <c r="V389" i="11"/>
  <c r="U389" i="11"/>
  <c r="J389" i="11"/>
  <c r="V388" i="11"/>
  <c r="U388" i="11"/>
  <c r="J388" i="11"/>
  <c r="V387" i="11"/>
  <c r="U387" i="11"/>
  <c r="J387" i="11"/>
  <c r="V386" i="11"/>
  <c r="U386" i="11"/>
  <c r="J386" i="11"/>
  <c r="V385" i="11"/>
  <c r="U385" i="11"/>
  <c r="J385" i="11"/>
  <c r="V384" i="11"/>
  <c r="U384" i="11"/>
  <c r="J384" i="11"/>
  <c r="V383" i="11"/>
  <c r="U383" i="11"/>
  <c r="J383" i="11"/>
  <c r="V382" i="11"/>
  <c r="U382" i="11"/>
  <c r="J382" i="11"/>
  <c r="V381" i="11"/>
  <c r="U381" i="11"/>
  <c r="J381" i="11"/>
  <c r="V380" i="11"/>
  <c r="U380" i="11"/>
  <c r="J380" i="11"/>
  <c r="V379" i="11"/>
  <c r="U379" i="11"/>
  <c r="J379" i="11"/>
  <c r="V378" i="11"/>
  <c r="U378" i="11"/>
  <c r="J378" i="11"/>
  <c r="V377" i="11"/>
  <c r="U377" i="11"/>
  <c r="J377" i="11"/>
  <c r="V376" i="11"/>
  <c r="U376" i="11"/>
  <c r="J376" i="11"/>
  <c r="V375" i="11"/>
  <c r="U375" i="11"/>
  <c r="J375" i="11"/>
  <c r="V374" i="11"/>
  <c r="U374" i="11"/>
  <c r="J374" i="11"/>
  <c r="V373" i="11"/>
  <c r="U373" i="11"/>
  <c r="J373" i="11"/>
  <c r="V372" i="11"/>
  <c r="U372" i="11"/>
  <c r="J372" i="11"/>
  <c r="V371" i="11"/>
  <c r="U371" i="11"/>
  <c r="J371" i="11"/>
  <c r="V370" i="11"/>
  <c r="U370" i="11"/>
  <c r="J370" i="11"/>
  <c r="V369" i="11"/>
  <c r="U369" i="11"/>
  <c r="J369" i="11"/>
  <c r="V368" i="11"/>
  <c r="U368" i="11"/>
  <c r="J368" i="11"/>
  <c r="V367" i="11"/>
  <c r="U367" i="11"/>
  <c r="J367" i="11"/>
  <c r="V366" i="11"/>
  <c r="U366" i="11"/>
  <c r="J366" i="11"/>
  <c r="I366" i="11"/>
  <c r="V365" i="11"/>
  <c r="U365" i="11"/>
  <c r="J365" i="11"/>
  <c r="V364" i="11"/>
  <c r="U364" i="11"/>
  <c r="J364" i="11"/>
  <c r="V363" i="11"/>
  <c r="U363" i="11"/>
  <c r="J363" i="11"/>
  <c r="V362" i="11"/>
  <c r="U362" i="11"/>
  <c r="J362" i="11"/>
  <c r="V361" i="11"/>
  <c r="U361" i="11"/>
  <c r="J361" i="11"/>
  <c r="V360" i="11"/>
  <c r="U360" i="11"/>
  <c r="J360" i="11"/>
  <c r="V359" i="11"/>
  <c r="U359" i="11"/>
  <c r="J359" i="11"/>
  <c r="V358" i="11"/>
  <c r="U358" i="11"/>
  <c r="J358" i="11"/>
  <c r="V357" i="11"/>
  <c r="U357" i="11"/>
  <c r="J357" i="11"/>
  <c r="V356" i="11"/>
  <c r="U356" i="11"/>
  <c r="J356" i="11"/>
  <c r="V355" i="11"/>
  <c r="U355" i="11"/>
  <c r="J355" i="11"/>
  <c r="V354" i="11"/>
  <c r="U354" i="11"/>
  <c r="J354" i="11"/>
  <c r="V353" i="11"/>
  <c r="U353" i="11"/>
  <c r="J353" i="11"/>
  <c r="V352" i="11"/>
  <c r="U352" i="11"/>
  <c r="J352" i="11"/>
  <c r="V351" i="11"/>
  <c r="U351" i="11"/>
  <c r="J351" i="11"/>
  <c r="V350" i="11"/>
  <c r="U350" i="11"/>
  <c r="J350" i="11"/>
  <c r="V349" i="11"/>
  <c r="U349" i="11"/>
  <c r="J349" i="11"/>
  <c r="V348" i="11"/>
  <c r="U348" i="11"/>
  <c r="J348" i="11"/>
  <c r="V347" i="11"/>
  <c r="U347" i="11"/>
  <c r="J347" i="11"/>
  <c r="V346" i="11"/>
  <c r="U346" i="11"/>
  <c r="J346" i="11"/>
  <c r="V345" i="11"/>
  <c r="U345" i="11"/>
  <c r="J345" i="11"/>
  <c r="V344" i="11"/>
  <c r="U344" i="11"/>
  <c r="J344" i="11"/>
  <c r="V343" i="11"/>
  <c r="U343" i="11"/>
  <c r="J343" i="11"/>
  <c r="V342" i="11"/>
  <c r="U342" i="11"/>
  <c r="J342" i="11"/>
  <c r="V341" i="11"/>
  <c r="U341" i="11"/>
  <c r="J341" i="11"/>
  <c r="V340" i="11"/>
  <c r="U340" i="11"/>
  <c r="J340" i="11"/>
  <c r="V339" i="11"/>
  <c r="U339" i="11"/>
  <c r="J339" i="11"/>
  <c r="V338" i="11"/>
  <c r="U338" i="11"/>
  <c r="J338" i="11"/>
  <c r="V337" i="11"/>
  <c r="U337" i="11"/>
  <c r="J337" i="11"/>
  <c r="V336" i="11"/>
  <c r="U336" i="11"/>
  <c r="J336" i="11"/>
  <c r="V335" i="11"/>
  <c r="U335" i="11"/>
  <c r="J335" i="11"/>
  <c r="V334" i="11"/>
  <c r="U334" i="11"/>
  <c r="J334" i="11"/>
  <c r="I334" i="11"/>
  <c r="V333" i="11"/>
  <c r="U333" i="11"/>
  <c r="J333" i="11"/>
  <c r="V332" i="11"/>
  <c r="U332" i="11"/>
  <c r="J332" i="11"/>
  <c r="V331" i="11"/>
  <c r="U331" i="11"/>
  <c r="J331" i="11"/>
  <c r="V330" i="11"/>
  <c r="U330" i="11"/>
  <c r="J330" i="11"/>
  <c r="V329" i="11"/>
  <c r="U329" i="11"/>
  <c r="J329" i="11"/>
  <c r="V328" i="11"/>
  <c r="U328" i="11"/>
  <c r="J328" i="11"/>
  <c r="V327" i="11"/>
  <c r="U327" i="11"/>
  <c r="J327" i="11"/>
  <c r="V326" i="11"/>
  <c r="U326" i="11"/>
  <c r="J326" i="11"/>
  <c r="V325" i="11"/>
  <c r="U325" i="11"/>
  <c r="J325" i="11"/>
  <c r="V324" i="11"/>
  <c r="U324" i="11"/>
  <c r="J324" i="11"/>
  <c r="V323" i="11"/>
  <c r="U323" i="11"/>
  <c r="J323" i="11"/>
  <c r="V322" i="11"/>
  <c r="U322" i="11"/>
  <c r="J322" i="11"/>
  <c r="V321" i="11"/>
  <c r="U321" i="11"/>
  <c r="J321" i="11"/>
  <c r="V320" i="11"/>
  <c r="U320" i="11"/>
  <c r="J320" i="11"/>
  <c r="V319" i="11"/>
  <c r="U319" i="11"/>
  <c r="J319" i="11"/>
  <c r="V318" i="11"/>
  <c r="U318" i="11"/>
  <c r="J318" i="11"/>
  <c r="V317" i="11"/>
  <c r="U317" i="11"/>
  <c r="J317" i="11"/>
  <c r="V316" i="11"/>
  <c r="U316" i="11"/>
  <c r="J316" i="11"/>
  <c r="V315" i="11"/>
  <c r="U315" i="11"/>
  <c r="J315" i="11"/>
  <c r="V314" i="11"/>
  <c r="U314" i="11"/>
  <c r="J314" i="11"/>
  <c r="V313" i="11"/>
  <c r="U313" i="11"/>
  <c r="J313" i="11"/>
  <c r="V312" i="11"/>
  <c r="U312" i="11"/>
  <c r="J312" i="11"/>
  <c r="V311" i="11"/>
  <c r="U311" i="11"/>
  <c r="J311" i="11"/>
  <c r="V310" i="11"/>
  <c r="U310" i="11"/>
  <c r="J310" i="11"/>
  <c r="V309" i="11"/>
  <c r="U309" i="11"/>
  <c r="J309" i="11"/>
  <c r="V308" i="11"/>
  <c r="U308" i="11"/>
  <c r="J308" i="11"/>
  <c r="V307" i="11"/>
  <c r="U307" i="11"/>
  <c r="J307" i="11"/>
  <c r="V306" i="11"/>
  <c r="U306" i="11"/>
  <c r="J306" i="11"/>
  <c r="V305" i="11"/>
  <c r="U305" i="11"/>
  <c r="J305" i="11"/>
  <c r="V304" i="11"/>
  <c r="U304" i="11"/>
  <c r="J304" i="11"/>
  <c r="V303" i="11"/>
  <c r="U303" i="11"/>
  <c r="J303" i="11"/>
  <c r="V302" i="11"/>
  <c r="U302" i="11"/>
  <c r="J302" i="11"/>
  <c r="I302" i="11"/>
  <c r="V301" i="11"/>
  <c r="U301" i="11"/>
  <c r="J301" i="11"/>
  <c r="V300" i="11"/>
  <c r="U300" i="11"/>
  <c r="J300" i="11"/>
  <c r="V299" i="11"/>
  <c r="U299" i="11"/>
  <c r="J299" i="11"/>
  <c r="V298" i="11"/>
  <c r="U298" i="11"/>
  <c r="J298" i="11"/>
  <c r="V297" i="11"/>
  <c r="U297" i="11"/>
  <c r="J297" i="11"/>
  <c r="V296" i="11"/>
  <c r="U296" i="11"/>
  <c r="J296" i="11"/>
  <c r="V295" i="11"/>
  <c r="U295" i="11"/>
  <c r="J295" i="11"/>
  <c r="V294" i="11"/>
  <c r="U294" i="11"/>
  <c r="J294" i="11"/>
  <c r="V293" i="11"/>
  <c r="U293" i="11"/>
  <c r="J293" i="11"/>
  <c r="V292" i="11"/>
  <c r="U292" i="11"/>
  <c r="J292" i="11"/>
  <c r="V291" i="11"/>
  <c r="U291" i="11"/>
  <c r="J291" i="11"/>
  <c r="V290" i="11"/>
  <c r="U290" i="11"/>
  <c r="J290" i="11"/>
  <c r="V289" i="11"/>
  <c r="U289" i="11"/>
  <c r="J289" i="11"/>
  <c r="V288" i="11"/>
  <c r="U288" i="11"/>
  <c r="J288" i="11"/>
  <c r="V287" i="11"/>
  <c r="U287" i="11"/>
  <c r="J287" i="11"/>
  <c r="V286" i="11"/>
  <c r="U286" i="11"/>
  <c r="J286" i="11"/>
  <c r="V285" i="11"/>
  <c r="U285" i="11"/>
  <c r="J285" i="11"/>
  <c r="V284" i="11"/>
  <c r="U284" i="11"/>
  <c r="J284" i="11"/>
  <c r="V283" i="11"/>
  <c r="U283" i="11"/>
  <c r="J283" i="11"/>
  <c r="V282" i="11"/>
  <c r="U282" i="11"/>
  <c r="J282" i="11"/>
  <c r="V281" i="11"/>
  <c r="U281" i="11"/>
  <c r="J281" i="11"/>
  <c r="V280" i="11"/>
  <c r="U280" i="11"/>
  <c r="J280" i="11"/>
  <c r="V279" i="11"/>
  <c r="U279" i="11"/>
  <c r="J279" i="11"/>
  <c r="V278" i="11"/>
  <c r="U278" i="11"/>
  <c r="J278" i="11"/>
  <c r="V277" i="11"/>
  <c r="U277" i="11"/>
  <c r="J277" i="11"/>
  <c r="V276" i="11"/>
  <c r="U276" i="11"/>
  <c r="J276" i="11"/>
  <c r="V275" i="11"/>
  <c r="U275" i="11"/>
  <c r="J275" i="11"/>
  <c r="V274" i="11"/>
  <c r="U274" i="11"/>
  <c r="J274" i="11"/>
  <c r="V273" i="11"/>
  <c r="U273" i="11"/>
  <c r="J273" i="11"/>
  <c r="V272" i="11"/>
  <c r="U272" i="11"/>
  <c r="J272" i="11"/>
  <c r="V271" i="11"/>
  <c r="U271" i="11"/>
  <c r="J271" i="11"/>
  <c r="V270" i="11"/>
  <c r="U270" i="11"/>
  <c r="J270" i="11"/>
  <c r="V269" i="11"/>
  <c r="U269" i="11"/>
  <c r="J269" i="11"/>
  <c r="V268" i="11"/>
  <c r="U268" i="11"/>
  <c r="J268" i="11"/>
  <c r="V267" i="11"/>
  <c r="U267" i="11"/>
  <c r="J267" i="11"/>
  <c r="V266" i="11"/>
  <c r="U266" i="11"/>
  <c r="J266" i="11"/>
  <c r="V265" i="11"/>
  <c r="U265" i="11"/>
  <c r="J265" i="11"/>
  <c r="V264" i="11"/>
  <c r="U264" i="11"/>
  <c r="J264" i="11"/>
  <c r="V263" i="11"/>
  <c r="U263" i="11"/>
  <c r="J263" i="11"/>
  <c r="V262" i="11"/>
  <c r="U262" i="11"/>
  <c r="J262" i="11"/>
  <c r="V261" i="11"/>
  <c r="U261" i="11"/>
  <c r="J261" i="11"/>
  <c r="V260" i="11"/>
  <c r="U260" i="11"/>
  <c r="J260" i="11"/>
  <c r="V259" i="11"/>
  <c r="U259" i="11"/>
  <c r="J259" i="11"/>
  <c r="V258" i="11"/>
  <c r="U258" i="11"/>
  <c r="J258" i="11"/>
  <c r="V257" i="11"/>
  <c r="U257" i="11"/>
  <c r="J257" i="11"/>
  <c r="V256" i="11"/>
  <c r="U256" i="11"/>
  <c r="J256" i="11"/>
  <c r="V255" i="11"/>
  <c r="U255" i="11"/>
  <c r="J255" i="11"/>
  <c r="V254" i="11"/>
  <c r="U254" i="11"/>
  <c r="J254" i="11"/>
  <c r="V253" i="11"/>
  <c r="U253" i="11"/>
  <c r="J253" i="11"/>
  <c r="V252" i="11"/>
  <c r="U252" i="11"/>
  <c r="J252" i="11"/>
  <c r="V251" i="11"/>
  <c r="U251" i="11"/>
  <c r="J251" i="11"/>
  <c r="V250" i="11"/>
  <c r="U250" i="11"/>
  <c r="J250" i="11"/>
  <c r="V249" i="11"/>
  <c r="U249" i="11"/>
  <c r="J249" i="11"/>
  <c r="V248" i="11"/>
  <c r="U248" i="11"/>
  <c r="J248" i="11"/>
  <c r="V247" i="11"/>
  <c r="U247" i="11"/>
  <c r="J247" i="11"/>
  <c r="V246" i="11"/>
  <c r="U246" i="11"/>
  <c r="J246" i="11"/>
  <c r="V245" i="11"/>
  <c r="U245" i="11"/>
  <c r="J245" i="11"/>
  <c r="V244" i="11"/>
  <c r="U244" i="11"/>
  <c r="J244" i="11"/>
  <c r="V243" i="11"/>
  <c r="U243" i="11"/>
  <c r="J243" i="11"/>
  <c r="V242" i="11"/>
  <c r="U242" i="11"/>
  <c r="J242" i="11"/>
  <c r="V241" i="11"/>
  <c r="U241" i="11"/>
  <c r="J241" i="11"/>
  <c r="V240" i="11"/>
  <c r="U240" i="11"/>
  <c r="J240" i="11"/>
  <c r="V239" i="11"/>
  <c r="U239" i="11"/>
  <c r="J239" i="11"/>
  <c r="V238" i="11"/>
  <c r="U238" i="11"/>
  <c r="J238" i="11"/>
  <c r="V237" i="11"/>
  <c r="U237" i="11"/>
  <c r="J237" i="11"/>
  <c r="V236" i="11"/>
  <c r="U236" i="11"/>
  <c r="J236" i="11"/>
  <c r="V235" i="11"/>
  <c r="U235" i="11"/>
  <c r="J235" i="11"/>
  <c r="V234" i="11"/>
  <c r="U234" i="11"/>
  <c r="J234" i="11"/>
  <c r="V233" i="11"/>
  <c r="U233" i="11"/>
  <c r="J233" i="11"/>
  <c r="V232" i="11"/>
  <c r="U232" i="11"/>
  <c r="J232" i="11"/>
  <c r="V231" i="11"/>
  <c r="U231" i="11"/>
  <c r="J231" i="11"/>
  <c r="V230" i="11"/>
  <c r="U230" i="11"/>
  <c r="J230" i="11"/>
  <c r="V229" i="11"/>
  <c r="U229" i="11"/>
  <c r="J229" i="11"/>
  <c r="V228" i="11"/>
  <c r="U228" i="11"/>
  <c r="J228" i="11"/>
  <c r="V227" i="11"/>
  <c r="U227" i="11"/>
  <c r="J227" i="11"/>
  <c r="V226" i="11"/>
  <c r="U226" i="11"/>
  <c r="J226" i="11"/>
  <c r="V225" i="11"/>
  <c r="U225" i="11"/>
  <c r="J225" i="11"/>
  <c r="V224" i="11"/>
  <c r="U224" i="11"/>
  <c r="J224" i="11"/>
  <c r="V223" i="11"/>
  <c r="U223" i="11"/>
  <c r="J223" i="11"/>
  <c r="V222" i="11"/>
  <c r="U222" i="11"/>
  <c r="J222" i="11"/>
  <c r="V221" i="11"/>
  <c r="U221" i="11"/>
  <c r="J221" i="11"/>
  <c r="V220" i="11"/>
  <c r="U220" i="11"/>
  <c r="J220" i="11"/>
  <c r="V219" i="11"/>
  <c r="U219" i="11"/>
  <c r="J219" i="11"/>
  <c r="V218" i="11"/>
  <c r="U218" i="11"/>
  <c r="J218" i="11"/>
  <c r="V217" i="11"/>
  <c r="U217" i="11"/>
  <c r="J217" i="11"/>
  <c r="V216" i="11"/>
  <c r="U216" i="11"/>
  <c r="J216" i="11"/>
  <c r="V215" i="11"/>
  <c r="U215" i="11"/>
  <c r="J215" i="11"/>
  <c r="V214" i="11"/>
  <c r="U214" i="11"/>
  <c r="J214" i="11"/>
  <c r="V213" i="11"/>
  <c r="U213" i="11"/>
  <c r="J213" i="11"/>
  <c r="V212" i="11"/>
  <c r="U212" i="11"/>
  <c r="J212" i="11"/>
  <c r="V211" i="11"/>
  <c r="U211" i="11"/>
  <c r="J211" i="11"/>
  <c r="V210" i="11"/>
  <c r="U210" i="11"/>
  <c r="J210" i="11"/>
  <c r="V209" i="11"/>
  <c r="U209" i="11"/>
  <c r="J209" i="11"/>
  <c r="V208" i="11"/>
  <c r="U208" i="11"/>
  <c r="J208" i="11"/>
  <c r="V207" i="11"/>
  <c r="U207" i="11"/>
  <c r="J207" i="11"/>
  <c r="V206" i="11"/>
  <c r="U206" i="11"/>
  <c r="J206" i="11"/>
  <c r="V205" i="11"/>
  <c r="U205" i="11"/>
  <c r="J205" i="11"/>
  <c r="V204" i="11"/>
  <c r="U204" i="11"/>
  <c r="J204" i="11"/>
  <c r="V203" i="11"/>
  <c r="U203" i="11"/>
  <c r="J203" i="11"/>
  <c r="V202" i="11"/>
  <c r="U202" i="11"/>
  <c r="J202" i="11"/>
  <c r="V201" i="11"/>
  <c r="U201" i="11"/>
  <c r="J201" i="11"/>
  <c r="V200" i="11"/>
  <c r="U200" i="11"/>
  <c r="J200" i="11"/>
  <c r="V199" i="11"/>
  <c r="U199" i="11"/>
  <c r="J199" i="11"/>
  <c r="V198" i="11"/>
  <c r="U198" i="11"/>
  <c r="J198" i="11"/>
  <c r="V197" i="11"/>
  <c r="U197" i="11"/>
  <c r="J197" i="11"/>
  <c r="V196" i="11"/>
  <c r="U196" i="11"/>
  <c r="J196" i="11"/>
  <c r="V195" i="11"/>
  <c r="U195" i="11"/>
  <c r="J195" i="11"/>
  <c r="V194" i="11"/>
  <c r="U194" i="11"/>
  <c r="J194" i="11"/>
  <c r="V193" i="11"/>
  <c r="U193" i="11"/>
  <c r="J193" i="11"/>
  <c r="V192" i="11"/>
  <c r="U192" i="11"/>
  <c r="J192" i="11"/>
  <c r="V191" i="11"/>
  <c r="U191" i="11"/>
  <c r="J191" i="11"/>
  <c r="V190" i="11"/>
  <c r="U190" i="11"/>
  <c r="J190" i="11"/>
  <c r="V189" i="11"/>
  <c r="U189" i="11"/>
  <c r="J189" i="11"/>
  <c r="V188" i="11"/>
  <c r="U188" i="11"/>
  <c r="J188" i="11"/>
  <c r="V187" i="11"/>
  <c r="U187" i="11"/>
  <c r="J187" i="11"/>
  <c r="V186" i="11"/>
  <c r="U186" i="11"/>
  <c r="J186" i="11"/>
  <c r="V185" i="11"/>
  <c r="U185" i="11"/>
  <c r="J185" i="11"/>
  <c r="V184" i="11"/>
  <c r="U184" i="11"/>
  <c r="J184" i="11"/>
  <c r="V183" i="11"/>
  <c r="U183" i="11"/>
  <c r="J183" i="11"/>
  <c r="V182" i="11"/>
  <c r="U182" i="11"/>
  <c r="J182" i="11"/>
  <c r="V181" i="11"/>
  <c r="J181" i="11"/>
  <c r="V180" i="11"/>
  <c r="J180" i="11"/>
  <c r="V179" i="11"/>
  <c r="J179" i="11"/>
  <c r="V178" i="11"/>
  <c r="J178" i="11"/>
  <c r="V177" i="11"/>
  <c r="J177" i="11"/>
  <c r="V176" i="11"/>
  <c r="J176" i="11"/>
  <c r="V175" i="11"/>
  <c r="J175" i="11"/>
  <c r="V174" i="11"/>
  <c r="J174" i="11"/>
  <c r="V173" i="11"/>
  <c r="J173" i="11"/>
  <c r="V172" i="11"/>
  <c r="J172" i="11"/>
  <c r="V171" i="11"/>
  <c r="J171" i="11"/>
  <c r="V170" i="11"/>
  <c r="J170" i="11"/>
  <c r="V169" i="11"/>
  <c r="J169" i="11"/>
  <c r="V168" i="11"/>
  <c r="J168" i="11"/>
  <c r="V167" i="11"/>
  <c r="J167" i="11"/>
  <c r="V166" i="11"/>
  <c r="J166" i="11"/>
  <c r="V165" i="11"/>
  <c r="J165" i="11"/>
  <c r="V164" i="11"/>
  <c r="J164" i="11"/>
  <c r="V163" i="11"/>
  <c r="J163" i="11"/>
  <c r="V162" i="11"/>
  <c r="J162" i="11"/>
  <c r="V161" i="11"/>
  <c r="J161" i="11"/>
  <c r="V160" i="11"/>
  <c r="J160" i="11"/>
  <c r="V159" i="11"/>
  <c r="J159" i="11"/>
  <c r="V158" i="11"/>
  <c r="J158" i="11"/>
  <c r="V157" i="11"/>
  <c r="J157" i="11"/>
  <c r="V156" i="11"/>
  <c r="J156" i="11"/>
  <c r="V155" i="11"/>
  <c r="J155" i="11"/>
  <c r="V154" i="11"/>
  <c r="J154" i="11"/>
  <c r="V153" i="11"/>
  <c r="J153" i="11"/>
  <c r="V152" i="11"/>
  <c r="J152" i="11"/>
  <c r="V151" i="11"/>
  <c r="J151" i="11"/>
  <c r="V150" i="11"/>
  <c r="J150" i="11"/>
  <c r="V149" i="11"/>
  <c r="J149" i="11"/>
  <c r="V148" i="11"/>
  <c r="J148" i="11"/>
  <c r="V147" i="11"/>
  <c r="J147" i="11"/>
  <c r="V146" i="11"/>
  <c r="J146" i="11"/>
  <c r="V145" i="11"/>
  <c r="J145" i="11"/>
  <c r="V144" i="11"/>
  <c r="J144" i="11"/>
  <c r="V143" i="11"/>
  <c r="J143" i="11"/>
  <c r="V142" i="11"/>
  <c r="J142" i="11"/>
  <c r="V141" i="11"/>
  <c r="J141" i="11"/>
  <c r="V140" i="11"/>
  <c r="J140" i="11"/>
  <c r="V139" i="11"/>
  <c r="J139" i="11"/>
  <c r="V138" i="11"/>
  <c r="J138" i="11"/>
  <c r="V137" i="11"/>
  <c r="J137" i="11"/>
  <c r="V136" i="11"/>
  <c r="J136" i="11"/>
  <c r="V135" i="11"/>
  <c r="J135" i="11"/>
  <c r="V134" i="11"/>
  <c r="J134" i="11"/>
  <c r="V133" i="11"/>
  <c r="J133" i="11"/>
  <c r="V132" i="11"/>
  <c r="J132" i="11"/>
  <c r="V131" i="11"/>
  <c r="J131" i="11"/>
  <c r="V130" i="11"/>
  <c r="J130" i="11"/>
  <c r="V129" i="11"/>
  <c r="J129" i="11"/>
  <c r="V128" i="11"/>
  <c r="J128" i="11"/>
  <c r="V127" i="11"/>
  <c r="J127" i="11"/>
  <c r="V126" i="11"/>
  <c r="J126" i="11"/>
  <c r="V125" i="11"/>
  <c r="J125" i="11"/>
  <c r="V124" i="11"/>
  <c r="J124" i="11"/>
  <c r="V123" i="11"/>
  <c r="J123" i="11"/>
  <c r="V122" i="11"/>
  <c r="J122" i="11"/>
  <c r="V121" i="11"/>
  <c r="J121" i="11"/>
  <c r="V120" i="11"/>
  <c r="J120" i="11"/>
  <c r="V119" i="11"/>
  <c r="J119" i="11"/>
  <c r="V118" i="11"/>
  <c r="J118" i="11"/>
  <c r="V117" i="11"/>
  <c r="J117" i="11"/>
  <c r="V116" i="11"/>
  <c r="J116" i="11"/>
  <c r="V115" i="11"/>
  <c r="J115" i="11"/>
  <c r="V114" i="11"/>
  <c r="J114" i="11"/>
  <c r="V113" i="11"/>
  <c r="J113" i="11"/>
  <c r="V112" i="11"/>
  <c r="J112" i="11"/>
  <c r="V111" i="11"/>
  <c r="J111" i="11"/>
  <c r="V110" i="11"/>
  <c r="J110" i="11"/>
  <c r="V109" i="11"/>
  <c r="J109" i="11"/>
  <c r="V108" i="11"/>
  <c r="J108" i="11"/>
  <c r="V107" i="11"/>
  <c r="J107" i="11"/>
  <c r="V106" i="11"/>
  <c r="J106" i="11"/>
  <c r="V105" i="11"/>
  <c r="J105" i="11"/>
  <c r="V104" i="11"/>
  <c r="J104" i="11"/>
  <c r="V103" i="11"/>
  <c r="J103" i="11"/>
  <c r="V102" i="11"/>
  <c r="J102" i="11"/>
  <c r="V101" i="11"/>
  <c r="J101" i="11"/>
  <c r="V100" i="11"/>
  <c r="J100" i="11"/>
  <c r="V99" i="11"/>
  <c r="J99" i="11"/>
  <c r="V98" i="11"/>
  <c r="J98" i="11"/>
  <c r="V97" i="11"/>
  <c r="J97" i="11"/>
  <c r="V96" i="11"/>
  <c r="J96" i="11"/>
  <c r="V95" i="11"/>
  <c r="J95" i="11"/>
  <c r="V94" i="11"/>
  <c r="J94" i="11"/>
  <c r="V93" i="11"/>
  <c r="J93" i="11"/>
  <c r="V92" i="11"/>
  <c r="J92" i="11"/>
  <c r="V91" i="11"/>
  <c r="J91" i="11"/>
  <c r="V90" i="11"/>
  <c r="J90" i="11"/>
  <c r="V89" i="11"/>
  <c r="J89" i="11"/>
  <c r="V88" i="11"/>
  <c r="J88" i="11"/>
  <c r="V87" i="11"/>
  <c r="J87" i="11"/>
  <c r="V86" i="11"/>
  <c r="J86" i="11"/>
  <c r="V85" i="11"/>
  <c r="J85" i="11"/>
  <c r="V84" i="11"/>
  <c r="J84" i="11"/>
  <c r="V83" i="11"/>
  <c r="J83" i="11"/>
  <c r="V82" i="11"/>
  <c r="J82" i="11"/>
  <c r="V81" i="11"/>
  <c r="J81" i="11"/>
  <c r="V80" i="11"/>
  <c r="J80" i="11"/>
  <c r="V79" i="11"/>
  <c r="J79" i="11"/>
  <c r="V78" i="11"/>
  <c r="J78" i="11"/>
  <c r="V77" i="11"/>
  <c r="J77" i="11"/>
  <c r="V76" i="11"/>
  <c r="J76" i="11"/>
  <c r="V75" i="11"/>
  <c r="J75" i="11"/>
  <c r="V74" i="11"/>
  <c r="J74" i="11"/>
  <c r="V73" i="11"/>
  <c r="J73" i="11"/>
  <c r="V72" i="11"/>
  <c r="J72" i="11"/>
  <c r="V71" i="11"/>
  <c r="J71" i="11"/>
  <c r="V70" i="11"/>
  <c r="J70" i="11"/>
  <c r="V69" i="11"/>
  <c r="J69" i="11"/>
  <c r="V68" i="11"/>
  <c r="J68" i="11"/>
  <c r="V67" i="11"/>
  <c r="J67" i="11"/>
  <c r="V66" i="11"/>
  <c r="J66" i="11"/>
  <c r="V65" i="11"/>
  <c r="J65" i="11"/>
  <c r="V64" i="11"/>
  <c r="J64" i="11"/>
  <c r="V63" i="11"/>
  <c r="J63" i="11"/>
  <c r="V62" i="11"/>
  <c r="J62" i="11"/>
  <c r="V61" i="11"/>
  <c r="J61" i="11"/>
  <c r="V60" i="11"/>
  <c r="J60" i="11"/>
  <c r="V59" i="11"/>
  <c r="J59" i="11"/>
  <c r="V58" i="11"/>
  <c r="J58" i="11"/>
  <c r="V57" i="11"/>
  <c r="J57" i="11"/>
  <c r="V56" i="11"/>
  <c r="J56" i="11"/>
  <c r="V55" i="11"/>
  <c r="J55" i="11"/>
  <c r="V54" i="11"/>
  <c r="J54" i="11"/>
  <c r="V53" i="11"/>
  <c r="J53" i="11"/>
  <c r="V52" i="11"/>
  <c r="J52" i="11"/>
  <c r="V51" i="11"/>
  <c r="J51" i="11"/>
  <c r="V50" i="11"/>
  <c r="J50" i="11"/>
  <c r="V49" i="11"/>
  <c r="J49" i="11"/>
  <c r="V48" i="11"/>
  <c r="J48" i="11"/>
  <c r="V47" i="11"/>
  <c r="J47" i="11"/>
  <c r="V46" i="11"/>
  <c r="J46" i="11"/>
  <c r="V45" i="11"/>
  <c r="J45" i="11"/>
  <c r="V44" i="11"/>
  <c r="J44" i="11"/>
  <c r="V43" i="11"/>
  <c r="J43" i="11"/>
  <c r="V42" i="11"/>
  <c r="J42" i="11"/>
  <c r="V41" i="11"/>
  <c r="J41" i="11"/>
  <c r="V40" i="11"/>
  <c r="J40" i="11"/>
  <c r="V39" i="11"/>
  <c r="J39" i="11"/>
  <c r="V38" i="11"/>
  <c r="J38" i="11"/>
  <c r="V37" i="11"/>
  <c r="J37" i="11"/>
  <c r="V36" i="11"/>
  <c r="J36" i="11"/>
  <c r="V35" i="11"/>
  <c r="J35" i="11"/>
  <c r="V34" i="11"/>
  <c r="J34" i="11"/>
  <c r="V33" i="11"/>
  <c r="J33" i="11"/>
  <c r="V32" i="11"/>
  <c r="J32" i="11"/>
  <c r="V31" i="11"/>
  <c r="J31" i="11"/>
  <c r="V30" i="11"/>
  <c r="J30" i="11"/>
  <c r="V29" i="11"/>
  <c r="J29" i="11"/>
  <c r="V28" i="11"/>
  <c r="J28" i="11"/>
  <c r="V27" i="11"/>
  <c r="J27" i="11"/>
  <c r="V26" i="11"/>
  <c r="J26" i="11"/>
  <c r="V25" i="11"/>
  <c r="J25" i="11"/>
  <c r="V24" i="11"/>
  <c r="J24" i="11"/>
  <c r="V23" i="11"/>
  <c r="J23" i="11"/>
  <c r="V22" i="11"/>
  <c r="J22" i="11"/>
  <c r="V21" i="11"/>
  <c r="J21" i="11"/>
  <c r="V20" i="11"/>
  <c r="J20" i="11"/>
  <c r="V19" i="11"/>
  <c r="J19" i="11"/>
  <c r="V18" i="11"/>
  <c r="J18" i="11"/>
  <c r="V17" i="11"/>
  <c r="J17" i="11"/>
  <c r="V16" i="11"/>
  <c r="J16" i="11"/>
  <c r="V15" i="11"/>
  <c r="J15" i="11"/>
  <c r="V14" i="11"/>
  <c r="J14" i="11"/>
  <c r="V13" i="11"/>
  <c r="J13" i="11"/>
  <c r="V12" i="11"/>
  <c r="J12" i="11"/>
  <c r="V11" i="11"/>
  <c r="J11" i="11"/>
  <c r="V10" i="11"/>
  <c r="J10" i="11"/>
  <c r="V9" i="11"/>
  <c r="J9" i="11"/>
  <c r="V8" i="11"/>
  <c r="J8" i="11"/>
  <c r="V7" i="11"/>
  <c r="J7" i="11"/>
  <c r="V6" i="11"/>
  <c r="J6" i="11"/>
  <c r="V5" i="11"/>
  <c r="U5" i="11"/>
  <c r="J5" i="11"/>
  <c r="V4" i="11"/>
  <c r="U4" i="11"/>
  <c r="S4" i="11"/>
  <c r="R4" i="11"/>
  <c r="J4" i="11"/>
  <c r="I4" i="11"/>
  <c r="H4" i="11"/>
  <c r="C7" i="10"/>
  <c r="M792" i="9"/>
  <c r="I792" i="9"/>
  <c r="E792" i="9"/>
  <c r="M791" i="9"/>
  <c r="I791" i="9"/>
  <c r="E791" i="9"/>
  <c r="M790" i="9"/>
  <c r="I790" i="9"/>
  <c r="E790" i="9"/>
  <c r="M789" i="9"/>
  <c r="I789" i="9"/>
  <c r="E789" i="9"/>
  <c r="M788" i="9"/>
  <c r="I788" i="9"/>
  <c r="E788" i="9"/>
  <c r="M787" i="9"/>
  <c r="I787" i="9"/>
  <c r="I771" i="11" s="1"/>
  <c r="E787" i="9"/>
  <c r="M786" i="9"/>
  <c r="I786" i="9"/>
  <c r="E786" i="9"/>
  <c r="M785" i="9"/>
  <c r="I785" i="9"/>
  <c r="E785" i="9"/>
  <c r="M784" i="9"/>
  <c r="I784" i="9"/>
  <c r="E784" i="9"/>
  <c r="M783" i="9"/>
  <c r="I783" i="9"/>
  <c r="I767" i="11" s="1"/>
  <c r="E783" i="9"/>
  <c r="M782" i="9"/>
  <c r="I782" i="9"/>
  <c r="E782" i="9"/>
  <c r="M781" i="9"/>
  <c r="I781" i="9"/>
  <c r="E781" i="9"/>
  <c r="M780" i="9"/>
  <c r="I780" i="9"/>
  <c r="E780" i="9"/>
  <c r="M779" i="9"/>
  <c r="I779" i="9"/>
  <c r="E779" i="9"/>
  <c r="M778" i="9"/>
  <c r="I778" i="9"/>
  <c r="E778" i="9"/>
  <c r="M777" i="9"/>
  <c r="I777" i="9"/>
  <c r="E777" i="9"/>
  <c r="M776" i="9"/>
  <c r="I776" i="9"/>
  <c r="E776" i="9"/>
  <c r="M775" i="9"/>
  <c r="I775" i="9"/>
  <c r="E775" i="9"/>
  <c r="M774" i="9"/>
  <c r="I774" i="9"/>
  <c r="E774" i="9"/>
  <c r="M773" i="9"/>
  <c r="I773" i="9"/>
  <c r="E773" i="9"/>
  <c r="M772" i="9"/>
  <c r="I772" i="9"/>
  <c r="E772" i="9"/>
  <c r="M771" i="9"/>
  <c r="I771" i="9"/>
  <c r="E771" i="9"/>
  <c r="M770" i="9"/>
  <c r="I770" i="9"/>
  <c r="E770" i="9"/>
  <c r="M769" i="9"/>
  <c r="I769" i="9"/>
  <c r="E769" i="9"/>
  <c r="M768" i="9"/>
  <c r="I768" i="9"/>
  <c r="E768" i="9"/>
  <c r="M767" i="9"/>
  <c r="I767" i="9"/>
  <c r="E767" i="9"/>
  <c r="M766" i="9"/>
  <c r="I766" i="9"/>
  <c r="E766" i="9"/>
  <c r="M765" i="9"/>
  <c r="I765" i="9"/>
  <c r="E765" i="9"/>
  <c r="M764" i="9"/>
  <c r="I764" i="9"/>
  <c r="E764" i="9"/>
  <c r="M763" i="9"/>
  <c r="I763" i="9"/>
  <c r="E763" i="9"/>
  <c r="M762" i="9"/>
  <c r="I762" i="9"/>
  <c r="E762" i="9"/>
  <c r="M761" i="9"/>
  <c r="I761" i="9"/>
  <c r="E761" i="9"/>
  <c r="M760" i="9"/>
  <c r="I760" i="9"/>
  <c r="E760" i="9"/>
  <c r="M759" i="9"/>
  <c r="I759" i="9"/>
  <c r="E759" i="9"/>
  <c r="M758" i="9"/>
  <c r="I758" i="9"/>
  <c r="E758" i="9"/>
  <c r="M757" i="9"/>
  <c r="I757" i="9"/>
  <c r="E757" i="9"/>
  <c r="M756" i="9"/>
  <c r="I756" i="9"/>
  <c r="E756" i="9"/>
  <c r="M755" i="9"/>
  <c r="I755" i="9"/>
  <c r="E755" i="9"/>
  <c r="M754" i="9"/>
  <c r="I754" i="9"/>
  <c r="E754" i="9"/>
  <c r="M753" i="9"/>
  <c r="I753" i="9"/>
  <c r="E753" i="9"/>
  <c r="M752" i="9"/>
  <c r="I752" i="9"/>
  <c r="E752" i="9"/>
  <c r="M751" i="9"/>
  <c r="I751" i="9"/>
  <c r="E751" i="9"/>
  <c r="M750" i="9"/>
  <c r="I750" i="9"/>
  <c r="E750" i="9"/>
  <c r="M749" i="9"/>
  <c r="I749" i="9"/>
  <c r="E749" i="9"/>
  <c r="M748" i="9"/>
  <c r="I748" i="9"/>
  <c r="E748" i="9"/>
  <c r="M747" i="9"/>
  <c r="I747" i="9"/>
  <c r="E747" i="9"/>
  <c r="M746" i="9"/>
  <c r="I746" i="9"/>
  <c r="E746" i="9"/>
  <c r="M745" i="9"/>
  <c r="I745" i="9"/>
  <c r="E745" i="9"/>
  <c r="M744" i="9"/>
  <c r="I744" i="9"/>
  <c r="E744" i="9"/>
  <c r="M743" i="9"/>
  <c r="I743" i="9"/>
  <c r="E743" i="9"/>
  <c r="M742" i="9"/>
  <c r="I742" i="9"/>
  <c r="E742" i="9"/>
  <c r="M741" i="9"/>
  <c r="I741" i="9"/>
  <c r="E741" i="9"/>
  <c r="M740" i="9"/>
  <c r="I740" i="9"/>
  <c r="E740" i="9"/>
  <c r="M739" i="9"/>
  <c r="I739" i="9"/>
  <c r="E739" i="9"/>
  <c r="M738" i="9"/>
  <c r="I738" i="9"/>
  <c r="E738" i="9"/>
  <c r="M737" i="9"/>
  <c r="I737" i="9"/>
  <c r="E737" i="9"/>
  <c r="M736" i="9"/>
  <c r="I736" i="9"/>
  <c r="E736" i="9"/>
  <c r="M735" i="9"/>
  <c r="I735" i="9"/>
  <c r="E735" i="9"/>
  <c r="M734" i="9"/>
  <c r="I734" i="9"/>
  <c r="E734" i="9"/>
  <c r="M733" i="9"/>
  <c r="I733" i="9"/>
  <c r="E733" i="9"/>
  <c r="M732" i="9"/>
  <c r="I732" i="9"/>
  <c r="E732" i="9"/>
  <c r="M731" i="9"/>
  <c r="I731" i="9"/>
  <c r="E731" i="9"/>
  <c r="M730" i="9"/>
  <c r="I730" i="9"/>
  <c r="E730" i="9"/>
  <c r="M729" i="9"/>
  <c r="I729" i="9"/>
  <c r="E729" i="9"/>
  <c r="M728" i="9"/>
  <c r="I728" i="9"/>
  <c r="E728" i="9"/>
  <c r="M727" i="9"/>
  <c r="I727" i="9"/>
  <c r="E727" i="9"/>
  <c r="M726" i="9"/>
  <c r="I726" i="9"/>
  <c r="E726" i="9"/>
  <c r="M725" i="9"/>
  <c r="I725" i="9"/>
  <c r="E725" i="9"/>
  <c r="M724" i="9"/>
  <c r="I724" i="9"/>
  <c r="E724" i="9"/>
  <c r="M723" i="9"/>
  <c r="I723" i="9"/>
  <c r="E723" i="9"/>
  <c r="M722" i="9"/>
  <c r="I722" i="9"/>
  <c r="E722" i="9"/>
  <c r="M721" i="9"/>
  <c r="I721" i="9"/>
  <c r="E721" i="9"/>
  <c r="M720" i="9"/>
  <c r="I720" i="9"/>
  <c r="E720" i="9"/>
  <c r="M719" i="9"/>
  <c r="I719" i="9"/>
  <c r="E719" i="9"/>
  <c r="M718" i="9"/>
  <c r="I718" i="9"/>
  <c r="E718" i="9"/>
  <c r="M717" i="9"/>
  <c r="I717" i="9"/>
  <c r="E717" i="9"/>
  <c r="M716" i="9"/>
  <c r="I716" i="9"/>
  <c r="E716" i="9"/>
  <c r="M715" i="9"/>
  <c r="I715" i="9"/>
  <c r="E715" i="9"/>
  <c r="M714" i="9"/>
  <c r="I714" i="9"/>
  <c r="E714" i="9"/>
  <c r="M713" i="9"/>
  <c r="I713" i="9"/>
  <c r="E713" i="9"/>
  <c r="M712" i="9"/>
  <c r="I712" i="9"/>
  <c r="E712" i="9"/>
  <c r="M711" i="9"/>
  <c r="I711" i="9"/>
  <c r="E711" i="9"/>
  <c r="M710" i="9"/>
  <c r="I710" i="9"/>
  <c r="E710" i="9"/>
  <c r="M709" i="9"/>
  <c r="I709" i="9"/>
  <c r="E709" i="9"/>
  <c r="M708" i="9"/>
  <c r="I708" i="9"/>
  <c r="E708" i="9"/>
  <c r="M707" i="9"/>
  <c r="I707" i="9"/>
  <c r="E707" i="9"/>
  <c r="M706" i="9"/>
  <c r="I706" i="9"/>
  <c r="E706" i="9"/>
  <c r="M705" i="9"/>
  <c r="I705" i="9"/>
  <c r="E705" i="9"/>
  <c r="M704" i="9"/>
  <c r="I704" i="9"/>
  <c r="E704" i="9"/>
  <c r="M703" i="9"/>
  <c r="I703" i="9"/>
  <c r="E703" i="9"/>
  <c r="M702" i="9"/>
  <c r="I702" i="9"/>
  <c r="E702" i="9"/>
  <c r="M701" i="9"/>
  <c r="I701" i="9"/>
  <c r="E701" i="9"/>
  <c r="M700" i="9"/>
  <c r="I700" i="9"/>
  <c r="E700" i="9"/>
  <c r="M699" i="9"/>
  <c r="I699" i="9"/>
  <c r="E699" i="9"/>
  <c r="M698" i="9"/>
  <c r="I698" i="9"/>
  <c r="E698" i="9"/>
  <c r="M697" i="9"/>
  <c r="I697" i="9"/>
  <c r="E697" i="9"/>
  <c r="M696" i="9"/>
  <c r="I696" i="9"/>
  <c r="E696" i="9"/>
  <c r="M695" i="9"/>
  <c r="I695" i="9"/>
  <c r="E695" i="9"/>
  <c r="M694" i="9"/>
  <c r="I694" i="9"/>
  <c r="E694" i="9"/>
  <c r="M693" i="9"/>
  <c r="I693" i="9"/>
  <c r="E693" i="9"/>
  <c r="M692" i="9"/>
  <c r="I692" i="9"/>
  <c r="E692" i="9"/>
  <c r="M691" i="9"/>
  <c r="I691" i="9"/>
  <c r="E691" i="9"/>
  <c r="M690" i="9"/>
  <c r="I690" i="9"/>
  <c r="E690" i="9"/>
  <c r="M689" i="9"/>
  <c r="I689" i="9"/>
  <c r="E689" i="9"/>
  <c r="M688" i="9"/>
  <c r="I688" i="9"/>
  <c r="E688" i="9"/>
  <c r="M687" i="9"/>
  <c r="I687" i="9"/>
  <c r="E687" i="9"/>
  <c r="M686" i="9"/>
  <c r="I686" i="9"/>
  <c r="E686" i="9"/>
  <c r="M685" i="9"/>
  <c r="I685" i="9"/>
  <c r="E685" i="9"/>
  <c r="M684" i="9"/>
  <c r="I684" i="9"/>
  <c r="E684" i="9"/>
  <c r="M683" i="9"/>
  <c r="I683" i="9"/>
  <c r="E683" i="9"/>
  <c r="M682" i="9"/>
  <c r="I682" i="9"/>
  <c r="E682" i="9"/>
  <c r="M681" i="9"/>
  <c r="I681" i="9"/>
  <c r="E681" i="9"/>
  <c r="M680" i="9"/>
  <c r="I680" i="9"/>
  <c r="E680" i="9"/>
  <c r="M679" i="9"/>
  <c r="I679" i="9"/>
  <c r="E679" i="9"/>
  <c r="M678" i="9"/>
  <c r="I678" i="9"/>
  <c r="E678" i="9"/>
  <c r="M677" i="9"/>
  <c r="I677" i="9"/>
  <c r="E677" i="9"/>
  <c r="M676" i="9"/>
  <c r="I676" i="9"/>
  <c r="E676" i="9"/>
  <c r="M675" i="9"/>
  <c r="I675" i="9"/>
  <c r="E675" i="9"/>
  <c r="M674" i="9"/>
  <c r="I674" i="9"/>
  <c r="E674" i="9"/>
  <c r="M673" i="9"/>
  <c r="I673" i="9"/>
  <c r="E673" i="9"/>
  <c r="M672" i="9"/>
  <c r="I672" i="9"/>
  <c r="E672" i="9"/>
  <c r="M671" i="9"/>
  <c r="I671" i="9"/>
  <c r="E671" i="9"/>
  <c r="M670" i="9"/>
  <c r="I670" i="9"/>
  <c r="E670" i="9"/>
  <c r="M669" i="9"/>
  <c r="I669" i="9"/>
  <c r="E669" i="9"/>
  <c r="M668" i="9"/>
  <c r="I668" i="9"/>
  <c r="E668" i="9"/>
  <c r="M667" i="9"/>
  <c r="I667" i="9"/>
  <c r="E667" i="9"/>
  <c r="M666" i="9"/>
  <c r="I666" i="9"/>
  <c r="E666" i="9"/>
  <c r="M665" i="9"/>
  <c r="I665" i="9"/>
  <c r="E665" i="9"/>
  <c r="M664" i="9"/>
  <c r="I664" i="9"/>
  <c r="E664" i="9"/>
  <c r="M663" i="9"/>
  <c r="I663" i="9"/>
  <c r="E663" i="9"/>
  <c r="M662" i="9"/>
  <c r="I662" i="9"/>
  <c r="E662" i="9"/>
  <c r="M661" i="9"/>
  <c r="I661" i="9"/>
  <c r="E661" i="9"/>
  <c r="M660" i="9"/>
  <c r="I660" i="9"/>
  <c r="E660" i="9"/>
  <c r="M659" i="9"/>
  <c r="I659" i="9"/>
  <c r="E659" i="9"/>
  <c r="M658" i="9"/>
  <c r="I658" i="9"/>
  <c r="E658" i="9"/>
  <c r="M657" i="9"/>
  <c r="I657" i="9"/>
  <c r="E657" i="9"/>
  <c r="M656" i="9"/>
  <c r="I656" i="9"/>
  <c r="E656" i="9"/>
  <c r="M655" i="9"/>
  <c r="I655" i="9"/>
  <c r="E655" i="9"/>
  <c r="M654" i="9"/>
  <c r="I654" i="9"/>
  <c r="E654" i="9"/>
  <c r="M653" i="9"/>
  <c r="I653" i="9"/>
  <c r="E653" i="9"/>
  <c r="M652" i="9"/>
  <c r="I652" i="9"/>
  <c r="E652" i="9"/>
  <c r="M651" i="9"/>
  <c r="I651" i="9"/>
  <c r="E651" i="9"/>
  <c r="M650" i="9"/>
  <c r="I650" i="9"/>
  <c r="E650" i="9"/>
  <c r="M649" i="9"/>
  <c r="I649" i="9"/>
  <c r="E649" i="9"/>
  <c r="M648" i="9"/>
  <c r="I648" i="9"/>
  <c r="E648" i="9"/>
  <c r="M647" i="9"/>
  <c r="I647" i="9"/>
  <c r="E647" i="9"/>
  <c r="M646" i="9"/>
  <c r="I646" i="9"/>
  <c r="E646" i="9"/>
  <c r="M645" i="9"/>
  <c r="I645" i="9"/>
  <c r="E645" i="9"/>
  <c r="M644" i="9"/>
  <c r="I644" i="9"/>
  <c r="E644" i="9"/>
  <c r="M643" i="9"/>
  <c r="I643" i="9"/>
  <c r="E643" i="9"/>
  <c r="M642" i="9"/>
  <c r="I642" i="9"/>
  <c r="E642" i="9"/>
  <c r="M641" i="9"/>
  <c r="I641" i="9"/>
  <c r="E641" i="9"/>
  <c r="M640" i="9"/>
  <c r="I640" i="9"/>
  <c r="E640" i="9"/>
  <c r="M639" i="9"/>
  <c r="I639" i="9"/>
  <c r="E639" i="9"/>
  <c r="M638" i="9"/>
  <c r="I638" i="9"/>
  <c r="E638" i="9"/>
  <c r="M637" i="9"/>
  <c r="I637" i="9"/>
  <c r="E637" i="9"/>
  <c r="M636" i="9"/>
  <c r="I636" i="9"/>
  <c r="E636" i="9"/>
  <c r="M635" i="9"/>
  <c r="I635" i="9"/>
  <c r="E635" i="9"/>
  <c r="M634" i="9"/>
  <c r="I634" i="9"/>
  <c r="E634" i="9"/>
  <c r="M633" i="9"/>
  <c r="I633" i="9"/>
  <c r="E633" i="9"/>
  <c r="M632" i="9"/>
  <c r="I632" i="9"/>
  <c r="E632" i="9"/>
  <c r="M631" i="9"/>
  <c r="I631" i="9"/>
  <c r="E631" i="9"/>
  <c r="M630" i="9"/>
  <c r="I630" i="9"/>
  <c r="E630" i="9"/>
  <c r="M629" i="9"/>
  <c r="I629" i="9"/>
  <c r="E629" i="9"/>
  <c r="M628" i="9"/>
  <c r="I628" i="9"/>
  <c r="E628" i="9"/>
  <c r="M627" i="9"/>
  <c r="I627" i="9"/>
  <c r="E627" i="9"/>
  <c r="M626" i="9"/>
  <c r="I626" i="9"/>
  <c r="E626" i="9"/>
  <c r="M625" i="9"/>
  <c r="I625" i="9"/>
  <c r="E625" i="9"/>
  <c r="M624" i="9"/>
  <c r="I624" i="9"/>
  <c r="E624" i="9"/>
  <c r="M623" i="9"/>
  <c r="I623" i="9"/>
  <c r="E623" i="9"/>
  <c r="M622" i="9"/>
  <c r="I622" i="9"/>
  <c r="E622" i="9"/>
  <c r="M621" i="9"/>
  <c r="I621" i="9"/>
  <c r="E621" i="9"/>
  <c r="M620" i="9"/>
  <c r="I620" i="9"/>
  <c r="E620" i="9"/>
  <c r="M619" i="9"/>
  <c r="I619" i="9"/>
  <c r="E619" i="9"/>
  <c r="M618" i="9"/>
  <c r="I618" i="9"/>
  <c r="E618" i="9"/>
  <c r="M617" i="9"/>
  <c r="I617" i="9"/>
  <c r="E617" i="9"/>
  <c r="M616" i="9"/>
  <c r="I616" i="9"/>
  <c r="E616" i="9"/>
  <c r="M615" i="9"/>
  <c r="I615" i="9"/>
  <c r="E615" i="9"/>
  <c r="M614" i="9"/>
  <c r="I614" i="9"/>
  <c r="E614" i="9"/>
  <c r="M613" i="9"/>
  <c r="I613" i="9"/>
  <c r="E613" i="9"/>
  <c r="M612" i="9"/>
  <c r="I612" i="9"/>
  <c r="E612" i="9"/>
  <c r="M611" i="9"/>
  <c r="I611" i="9"/>
  <c r="E611" i="9"/>
  <c r="M610" i="9"/>
  <c r="I610" i="9"/>
  <c r="E610" i="9"/>
  <c r="M609" i="9"/>
  <c r="I609" i="9"/>
  <c r="E609" i="9"/>
  <c r="M608" i="9"/>
  <c r="I608" i="9"/>
  <c r="E608" i="9"/>
  <c r="M607" i="9"/>
  <c r="I607" i="9"/>
  <c r="E607" i="9"/>
  <c r="M606" i="9"/>
  <c r="I606" i="9"/>
  <c r="E606" i="9"/>
  <c r="M605" i="9"/>
  <c r="I605" i="9"/>
  <c r="E605" i="9"/>
  <c r="M604" i="9"/>
  <c r="I604" i="9"/>
  <c r="E604" i="9"/>
  <c r="M603" i="9"/>
  <c r="I603" i="9"/>
  <c r="E603" i="9"/>
  <c r="M602" i="9"/>
  <c r="I602" i="9"/>
  <c r="E602" i="9"/>
  <c r="M601" i="9"/>
  <c r="I601" i="9"/>
  <c r="E601" i="9"/>
  <c r="M600" i="9"/>
  <c r="I600" i="9"/>
  <c r="E600" i="9"/>
  <c r="M599" i="9"/>
  <c r="I599" i="9"/>
  <c r="E599" i="9"/>
  <c r="M598" i="9"/>
  <c r="I598" i="9"/>
  <c r="E598" i="9"/>
  <c r="M597" i="9"/>
  <c r="I597" i="9"/>
  <c r="E597" i="9"/>
  <c r="M596" i="9"/>
  <c r="I596" i="9"/>
  <c r="E596" i="9"/>
  <c r="M595" i="9"/>
  <c r="I595" i="9"/>
  <c r="E595" i="9"/>
  <c r="M594" i="9"/>
  <c r="I594" i="9"/>
  <c r="E594" i="9"/>
  <c r="M593" i="9"/>
  <c r="I593" i="9"/>
  <c r="E593" i="9"/>
  <c r="M592" i="9"/>
  <c r="I592" i="9"/>
  <c r="E592" i="9"/>
  <c r="M591" i="9"/>
  <c r="I591" i="9"/>
  <c r="E591" i="9"/>
  <c r="M590" i="9"/>
  <c r="I590" i="9"/>
  <c r="E590" i="9"/>
  <c r="M589" i="9"/>
  <c r="I589" i="9"/>
  <c r="E589" i="9"/>
  <c r="M588" i="9"/>
  <c r="I588" i="9"/>
  <c r="E588" i="9"/>
  <c r="M587" i="9"/>
  <c r="I587" i="9"/>
  <c r="E587" i="9"/>
  <c r="M586" i="9"/>
  <c r="I586" i="9"/>
  <c r="E586" i="9"/>
  <c r="M585" i="9"/>
  <c r="I585" i="9"/>
  <c r="E585" i="9"/>
  <c r="M584" i="9"/>
  <c r="I584" i="9"/>
  <c r="E584" i="9"/>
  <c r="M583" i="9"/>
  <c r="I583" i="9"/>
  <c r="E583" i="9"/>
  <c r="M582" i="9"/>
  <c r="I582" i="9"/>
  <c r="E582" i="9"/>
  <c r="M581" i="9"/>
  <c r="I581" i="9"/>
  <c r="E581" i="9"/>
  <c r="M580" i="9"/>
  <c r="I580" i="9"/>
  <c r="E580" i="9"/>
  <c r="M579" i="9"/>
  <c r="I579" i="9"/>
  <c r="E579" i="9"/>
  <c r="M578" i="9"/>
  <c r="I578" i="9"/>
  <c r="E578" i="9"/>
  <c r="M577" i="9"/>
  <c r="I577" i="9"/>
  <c r="E577" i="9"/>
  <c r="M576" i="9"/>
  <c r="I576" i="9"/>
  <c r="E576" i="9"/>
  <c r="M575" i="9"/>
  <c r="I575" i="9"/>
  <c r="E575" i="9"/>
  <c r="M574" i="9"/>
  <c r="I574" i="9"/>
  <c r="E574" i="9"/>
  <c r="M573" i="9"/>
  <c r="I573" i="9"/>
  <c r="E573" i="9"/>
  <c r="M572" i="9"/>
  <c r="I572" i="9"/>
  <c r="E572" i="9"/>
  <c r="M571" i="9"/>
  <c r="I571" i="9"/>
  <c r="E571" i="9"/>
  <c r="M570" i="9"/>
  <c r="I570" i="9"/>
  <c r="E570" i="9"/>
  <c r="M569" i="9"/>
  <c r="I569" i="9"/>
  <c r="E569" i="9"/>
  <c r="M568" i="9"/>
  <c r="I568" i="9"/>
  <c r="E568" i="9"/>
  <c r="M567" i="9"/>
  <c r="I567" i="9"/>
  <c r="E567" i="9"/>
  <c r="M566" i="9"/>
  <c r="I566" i="9"/>
  <c r="E566" i="9"/>
  <c r="M565" i="9"/>
  <c r="I565" i="9"/>
  <c r="E565" i="9"/>
  <c r="M564" i="9"/>
  <c r="I564" i="9"/>
  <c r="E564" i="9"/>
  <c r="M563" i="9"/>
  <c r="I563" i="9"/>
  <c r="E563" i="9"/>
  <c r="M562" i="9"/>
  <c r="I562" i="9"/>
  <c r="E562" i="9"/>
  <c r="M561" i="9"/>
  <c r="I561" i="9"/>
  <c r="E561" i="9"/>
  <c r="M560" i="9"/>
  <c r="I560" i="9"/>
  <c r="E560" i="9"/>
  <c r="M559" i="9"/>
  <c r="I559" i="9"/>
  <c r="E559" i="9"/>
  <c r="M558" i="9"/>
  <c r="I558" i="9"/>
  <c r="E558" i="9"/>
  <c r="M557" i="9"/>
  <c r="I557" i="9"/>
  <c r="E557" i="9"/>
  <c r="M556" i="9"/>
  <c r="I556" i="9"/>
  <c r="E556" i="9"/>
  <c r="M555" i="9"/>
  <c r="I555" i="9"/>
  <c r="E555" i="9"/>
  <c r="M554" i="9"/>
  <c r="I554" i="9"/>
  <c r="E554" i="9"/>
  <c r="M553" i="9"/>
  <c r="I553" i="9"/>
  <c r="E553" i="9"/>
  <c r="M552" i="9"/>
  <c r="I552" i="9"/>
  <c r="E552" i="9"/>
  <c r="M551" i="9"/>
  <c r="I551" i="9"/>
  <c r="E551" i="9"/>
  <c r="M550" i="9"/>
  <c r="I550" i="9"/>
  <c r="E550" i="9"/>
  <c r="M549" i="9"/>
  <c r="I549" i="9"/>
  <c r="E549" i="9"/>
  <c r="M548" i="9"/>
  <c r="I548" i="9"/>
  <c r="E548" i="9"/>
  <c r="M547" i="9"/>
  <c r="I547" i="9"/>
  <c r="E547" i="9"/>
  <c r="M546" i="9"/>
  <c r="I546" i="9"/>
  <c r="E546" i="9"/>
  <c r="M545" i="9"/>
  <c r="I545" i="9"/>
  <c r="E545" i="9"/>
  <c r="M544" i="9"/>
  <c r="I544" i="9"/>
  <c r="E544" i="9"/>
  <c r="M543" i="9"/>
  <c r="I543" i="9"/>
  <c r="E543" i="9"/>
  <c r="M542" i="9"/>
  <c r="I542" i="9"/>
  <c r="E542" i="9"/>
  <c r="M541" i="9"/>
  <c r="I541" i="9"/>
  <c r="E541" i="9"/>
  <c r="M540" i="9"/>
  <c r="I540" i="9"/>
  <c r="E540" i="9"/>
  <c r="M539" i="9"/>
  <c r="I539" i="9"/>
  <c r="E539" i="9"/>
  <c r="M538" i="9"/>
  <c r="I538" i="9"/>
  <c r="E538" i="9"/>
  <c r="M537" i="9"/>
  <c r="I537" i="9"/>
  <c r="E537" i="9"/>
  <c r="M536" i="9"/>
  <c r="I536" i="9"/>
  <c r="E536" i="9"/>
  <c r="M535" i="9"/>
  <c r="I535" i="9"/>
  <c r="E535" i="9"/>
  <c r="M534" i="9"/>
  <c r="I534" i="9"/>
  <c r="E534" i="9"/>
  <c r="M533" i="9"/>
  <c r="I533" i="9"/>
  <c r="E533" i="9"/>
  <c r="M532" i="9"/>
  <c r="I532" i="9"/>
  <c r="E532" i="9"/>
  <c r="M531" i="9"/>
  <c r="I531" i="9"/>
  <c r="E531" i="9"/>
  <c r="M530" i="9"/>
  <c r="I530" i="9"/>
  <c r="E530" i="9"/>
  <c r="M529" i="9"/>
  <c r="I529" i="9"/>
  <c r="E529" i="9"/>
  <c r="M528" i="9"/>
  <c r="I528" i="9"/>
  <c r="E528" i="9"/>
  <c r="M527" i="9"/>
  <c r="I527" i="9"/>
  <c r="E527" i="9"/>
  <c r="M526" i="9"/>
  <c r="I526" i="9"/>
  <c r="E526" i="9"/>
  <c r="M525" i="9"/>
  <c r="I525" i="9"/>
  <c r="E525" i="9"/>
  <c r="M524" i="9"/>
  <c r="I524" i="9"/>
  <c r="E524" i="9"/>
  <c r="M523" i="9"/>
  <c r="I523" i="9"/>
  <c r="E523" i="9"/>
  <c r="M522" i="9"/>
  <c r="I522" i="9"/>
  <c r="E522" i="9"/>
  <c r="M521" i="9"/>
  <c r="I521" i="9"/>
  <c r="E521" i="9"/>
  <c r="M520" i="9"/>
  <c r="I520" i="9"/>
  <c r="E520" i="9"/>
  <c r="M519" i="9"/>
  <c r="I519" i="9"/>
  <c r="E519" i="9"/>
  <c r="M518" i="9"/>
  <c r="I518" i="9"/>
  <c r="E518" i="9"/>
  <c r="M517" i="9"/>
  <c r="I517" i="9"/>
  <c r="E517" i="9"/>
  <c r="M516" i="9"/>
  <c r="I516" i="9"/>
  <c r="E516" i="9"/>
  <c r="M515" i="9"/>
  <c r="I515" i="9"/>
  <c r="E515" i="9"/>
  <c r="M514" i="9"/>
  <c r="I514" i="9"/>
  <c r="E514" i="9"/>
  <c r="M513" i="9"/>
  <c r="I513" i="9"/>
  <c r="E513" i="9"/>
  <c r="M512" i="9"/>
  <c r="I512" i="9"/>
  <c r="E512" i="9"/>
  <c r="M511" i="9"/>
  <c r="I511" i="9"/>
  <c r="E511" i="9"/>
  <c r="M510" i="9"/>
  <c r="I510" i="9"/>
  <c r="E510" i="9"/>
  <c r="M509" i="9"/>
  <c r="I509" i="9"/>
  <c r="E509" i="9"/>
  <c r="M508" i="9"/>
  <c r="I508" i="9"/>
  <c r="E508" i="9"/>
  <c r="M507" i="9"/>
  <c r="I507" i="9"/>
  <c r="E507" i="9"/>
  <c r="M506" i="9"/>
  <c r="I506" i="9"/>
  <c r="E506" i="9"/>
  <c r="M505" i="9"/>
  <c r="I505" i="9"/>
  <c r="E505" i="9"/>
  <c r="M504" i="9"/>
  <c r="I504" i="9"/>
  <c r="E504" i="9"/>
  <c r="M503" i="9"/>
  <c r="I503" i="9"/>
  <c r="E503" i="9"/>
  <c r="M502" i="9"/>
  <c r="I502" i="9"/>
  <c r="E502" i="9"/>
  <c r="M501" i="9"/>
  <c r="I501" i="9"/>
  <c r="E501" i="9"/>
  <c r="M500" i="9"/>
  <c r="I500" i="9"/>
  <c r="E500" i="9"/>
  <c r="M499" i="9"/>
  <c r="I499" i="9"/>
  <c r="E499" i="9"/>
  <c r="M498" i="9"/>
  <c r="I498" i="9"/>
  <c r="E498" i="9"/>
  <c r="M497" i="9"/>
  <c r="I497" i="9"/>
  <c r="E497" i="9"/>
  <c r="M496" i="9"/>
  <c r="I496" i="9"/>
  <c r="E496" i="9"/>
  <c r="M495" i="9"/>
  <c r="I495" i="9"/>
  <c r="E495" i="9"/>
  <c r="M494" i="9"/>
  <c r="I494" i="9"/>
  <c r="E494" i="9"/>
  <c r="M493" i="9"/>
  <c r="I493" i="9"/>
  <c r="E493" i="9"/>
  <c r="M492" i="9"/>
  <c r="I492" i="9"/>
  <c r="E492" i="9"/>
  <c r="M491" i="9"/>
  <c r="I491" i="9"/>
  <c r="E491" i="9"/>
  <c r="M490" i="9"/>
  <c r="I490" i="9"/>
  <c r="E490" i="9"/>
  <c r="M489" i="9"/>
  <c r="I489" i="9"/>
  <c r="E489" i="9"/>
  <c r="M488" i="9"/>
  <c r="I488" i="9"/>
  <c r="E488" i="9"/>
  <c r="M487" i="9"/>
  <c r="I487" i="9"/>
  <c r="E487" i="9"/>
  <c r="M486" i="9"/>
  <c r="I486" i="9"/>
  <c r="E486" i="9"/>
  <c r="M485" i="9"/>
  <c r="I485" i="9"/>
  <c r="E485" i="9"/>
  <c r="M484" i="9"/>
  <c r="I484" i="9"/>
  <c r="E484" i="9"/>
  <c r="M483" i="9"/>
  <c r="I483" i="9"/>
  <c r="E483" i="9"/>
  <c r="M482" i="9"/>
  <c r="I482" i="9"/>
  <c r="E482" i="9"/>
  <c r="M481" i="9"/>
  <c r="I481" i="9"/>
  <c r="E481" i="9"/>
  <c r="M480" i="9"/>
  <c r="I480" i="9"/>
  <c r="E480" i="9"/>
  <c r="M479" i="9"/>
  <c r="I479" i="9"/>
  <c r="E479" i="9"/>
  <c r="M478" i="9"/>
  <c r="I478" i="9"/>
  <c r="E478" i="9"/>
  <c r="M477" i="9"/>
  <c r="I477" i="9"/>
  <c r="E477" i="9"/>
  <c r="M476" i="9"/>
  <c r="I476" i="9"/>
  <c r="E476" i="9"/>
  <c r="M475" i="9"/>
  <c r="I475" i="9"/>
  <c r="E475" i="9"/>
  <c r="M474" i="9"/>
  <c r="I474" i="9"/>
  <c r="E474" i="9"/>
  <c r="M473" i="9"/>
  <c r="I473" i="9"/>
  <c r="E473" i="9"/>
  <c r="M472" i="9"/>
  <c r="I472" i="9"/>
  <c r="E472" i="9"/>
  <c r="M471" i="9"/>
  <c r="I471" i="9"/>
  <c r="S418" i="11" s="1"/>
  <c r="E471" i="9"/>
  <c r="M470" i="9"/>
  <c r="I470" i="9"/>
  <c r="E470" i="9"/>
  <c r="M469" i="9"/>
  <c r="I469" i="9"/>
  <c r="E469" i="9"/>
  <c r="M468" i="9"/>
  <c r="I468" i="9"/>
  <c r="E468" i="9"/>
  <c r="M467" i="9"/>
  <c r="I467" i="9"/>
  <c r="E467" i="9"/>
  <c r="M466" i="9"/>
  <c r="I466" i="9"/>
  <c r="E466" i="9"/>
  <c r="M465" i="9"/>
  <c r="I465" i="9"/>
  <c r="E465" i="9"/>
  <c r="M464" i="9"/>
  <c r="I464" i="9"/>
  <c r="E464" i="9"/>
  <c r="M463" i="9"/>
  <c r="I463" i="9"/>
  <c r="E463" i="9"/>
  <c r="M462" i="9"/>
  <c r="I462" i="9"/>
  <c r="E462" i="9"/>
  <c r="M461" i="9"/>
  <c r="I461" i="9"/>
  <c r="E461" i="9"/>
  <c r="M460" i="9"/>
  <c r="I460" i="9"/>
  <c r="E460" i="9"/>
  <c r="M459" i="9"/>
  <c r="I459" i="9"/>
  <c r="E459" i="9"/>
  <c r="M458" i="9"/>
  <c r="I458" i="9"/>
  <c r="E458" i="9"/>
  <c r="M457" i="9"/>
  <c r="I457" i="9"/>
  <c r="E457" i="9"/>
  <c r="M456" i="9"/>
  <c r="I456" i="9"/>
  <c r="E456" i="9"/>
  <c r="M455" i="9"/>
  <c r="I455" i="9"/>
  <c r="E455" i="9"/>
  <c r="M454" i="9"/>
  <c r="I454" i="9"/>
  <c r="E454" i="9"/>
  <c r="M453" i="9"/>
  <c r="I453" i="9"/>
  <c r="E453" i="9"/>
  <c r="M452" i="9"/>
  <c r="I452" i="9"/>
  <c r="E452" i="9"/>
  <c r="M451" i="9"/>
  <c r="I451" i="9"/>
  <c r="E451" i="9"/>
  <c r="M450" i="9"/>
  <c r="I450" i="9"/>
  <c r="E450" i="9"/>
  <c r="M449" i="9"/>
  <c r="I449" i="9"/>
  <c r="E449" i="9"/>
  <c r="M448" i="9"/>
  <c r="I448" i="9"/>
  <c r="E448" i="9"/>
  <c r="M447" i="9"/>
  <c r="I447" i="9"/>
  <c r="S394" i="11" s="1"/>
  <c r="E447" i="9"/>
  <c r="M446" i="9"/>
  <c r="I446" i="9"/>
  <c r="E446" i="9"/>
  <c r="M445" i="9"/>
  <c r="I445" i="9"/>
  <c r="E445" i="9"/>
  <c r="M444" i="9"/>
  <c r="I444" i="9"/>
  <c r="E444" i="9"/>
  <c r="M443" i="9"/>
  <c r="I443" i="9"/>
  <c r="S390" i="11" s="1"/>
  <c r="E443" i="9"/>
  <c r="M442" i="9"/>
  <c r="I442" i="9"/>
  <c r="E442" i="9"/>
  <c r="M441" i="9"/>
  <c r="I441" i="9"/>
  <c r="E441" i="9"/>
  <c r="M440" i="9"/>
  <c r="I440" i="9"/>
  <c r="E440" i="9"/>
  <c r="M439" i="9"/>
  <c r="I439" i="9"/>
  <c r="S386" i="11" s="1"/>
  <c r="E439" i="9"/>
  <c r="M438" i="9"/>
  <c r="I438" i="9"/>
  <c r="E438" i="9"/>
  <c r="M437" i="9"/>
  <c r="I437" i="9"/>
  <c r="E437" i="9"/>
  <c r="M436" i="9"/>
  <c r="I436" i="9"/>
  <c r="E436" i="9"/>
  <c r="M435" i="9"/>
  <c r="I435" i="9"/>
  <c r="E435" i="9"/>
  <c r="M434" i="9"/>
  <c r="I434" i="9"/>
  <c r="E434" i="9"/>
  <c r="M433" i="9"/>
  <c r="I433" i="9"/>
  <c r="E433" i="9"/>
  <c r="M432" i="9"/>
  <c r="I432" i="9"/>
  <c r="E432" i="9"/>
  <c r="M431" i="9"/>
  <c r="I431" i="9"/>
  <c r="E431" i="9"/>
  <c r="M430" i="9"/>
  <c r="I430" i="9"/>
  <c r="E430" i="9"/>
  <c r="M429" i="9"/>
  <c r="I429" i="9"/>
  <c r="E429" i="9"/>
  <c r="M428" i="9"/>
  <c r="I428" i="9"/>
  <c r="E428" i="9"/>
  <c r="M427" i="9"/>
  <c r="I427" i="9"/>
  <c r="E427" i="9"/>
  <c r="M426" i="9"/>
  <c r="I426" i="9"/>
  <c r="E426" i="9"/>
  <c r="M425" i="9"/>
  <c r="I425" i="9"/>
  <c r="E425" i="9"/>
  <c r="M424" i="9"/>
  <c r="I424" i="9"/>
  <c r="E424" i="9"/>
  <c r="M423" i="9"/>
  <c r="I423" i="9"/>
  <c r="E423" i="9"/>
  <c r="M422" i="9"/>
  <c r="I422" i="9"/>
  <c r="E422" i="9"/>
  <c r="M421" i="9"/>
  <c r="I421" i="9"/>
  <c r="E421" i="9"/>
  <c r="M420" i="9"/>
  <c r="I420" i="9"/>
  <c r="E420" i="9"/>
  <c r="M419" i="9"/>
  <c r="I419" i="9"/>
  <c r="E419" i="9"/>
  <c r="M418" i="9"/>
  <c r="I418" i="9"/>
  <c r="E418" i="9"/>
  <c r="M417" i="9"/>
  <c r="I417" i="9"/>
  <c r="E417" i="9"/>
  <c r="M416" i="9"/>
  <c r="I416" i="9"/>
  <c r="E416" i="9"/>
  <c r="M415" i="9"/>
  <c r="I415" i="9"/>
  <c r="S362" i="11" s="1"/>
  <c r="E415" i="9"/>
  <c r="M414" i="9"/>
  <c r="I414" i="9"/>
  <c r="E414" i="9"/>
  <c r="M413" i="9"/>
  <c r="I413" i="9"/>
  <c r="E413" i="9"/>
  <c r="M412" i="9"/>
  <c r="I412" i="9"/>
  <c r="E412" i="9"/>
  <c r="M411" i="9"/>
  <c r="I411" i="9"/>
  <c r="S358" i="11" s="1"/>
  <c r="E411" i="9"/>
  <c r="M410" i="9"/>
  <c r="I410" i="9"/>
  <c r="E410" i="9"/>
  <c r="M409" i="9"/>
  <c r="I409" i="9"/>
  <c r="E409" i="9"/>
  <c r="M408" i="9"/>
  <c r="I408" i="9"/>
  <c r="E408" i="9"/>
  <c r="M407" i="9"/>
  <c r="I407" i="9"/>
  <c r="S354" i="11" s="1"/>
  <c r="E407" i="9"/>
  <c r="M406" i="9"/>
  <c r="I406" i="9"/>
  <c r="E406" i="9"/>
  <c r="M405" i="9"/>
  <c r="I405" i="9"/>
  <c r="E405" i="9"/>
  <c r="M404" i="9"/>
  <c r="I404" i="9"/>
  <c r="E404" i="9"/>
  <c r="M403" i="9"/>
  <c r="I403" i="9"/>
  <c r="E403" i="9"/>
  <c r="M402" i="9"/>
  <c r="I402" i="9"/>
  <c r="E402" i="9"/>
  <c r="M401" i="9"/>
  <c r="I401" i="9"/>
  <c r="E401" i="9"/>
  <c r="M400" i="9"/>
  <c r="I400" i="9"/>
  <c r="E400" i="9"/>
  <c r="M399" i="9"/>
  <c r="I399" i="9"/>
  <c r="E399" i="9"/>
  <c r="M398" i="9"/>
  <c r="I398" i="9"/>
  <c r="E398" i="9"/>
  <c r="M397" i="9"/>
  <c r="I397" i="9"/>
  <c r="E397" i="9"/>
  <c r="M396" i="9"/>
  <c r="I396" i="9"/>
  <c r="E396" i="9"/>
  <c r="M395" i="9"/>
  <c r="I395" i="9"/>
  <c r="E395" i="9"/>
  <c r="M394" i="9"/>
  <c r="I394" i="9"/>
  <c r="E394" i="9"/>
  <c r="M393" i="9"/>
  <c r="I393" i="9"/>
  <c r="E393" i="9"/>
  <c r="M392" i="9"/>
  <c r="I392" i="9"/>
  <c r="E392" i="9"/>
  <c r="M391" i="9"/>
  <c r="I391" i="9"/>
  <c r="E391" i="9"/>
  <c r="M390" i="9"/>
  <c r="I390" i="9"/>
  <c r="E390" i="9"/>
  <c r="M389" i="9"/>
  <c r="I389" i="9"/>
  <c r="E389" i="9"/>
  <c r="M388" i="9"/>
  <c r="I388" i="9"/>
  <c r="E388" i="9"/>
  <c r="M387" i="9"/>
  <c r="I387" i="9"/>
  <c r="E387" i="9"/>
  <c r="M386" i="9"/>
  <c r="I386" i="9"/>
  <c r="E386" i="9"/>
  <c r="M385" i="9"/>
  <c r="I385" i="9"/>
  <c r="E385" i="9"/>
  <c r="M384" i="9"/>
  <c r="I384" i="9"/>
  <c r="E384" i="9"/>
  <c r="M383" i="9"/>
  <c r="I383" i="9"/>
  <c r="S330" i="11" s="1"/>
  <c r="E383" i="9"/>
  <c r="M382" i="9"/>
  <c r="I382" i="9"/>
  <c r="E382" i="9"/>
  <c r="M381" i="9"/>
  <c r="I381" i="9"/>
  <c r="E381" i="9"/>
  <c r="M380" i="9"/>
  <c r="I380" i="9"/>
  <c r="E380" i="9"/>
  <c r="M379" i="9"/>
  <c r="I379" i="9"/>
  <c r="S326" i="11" s="1"/>
  <c r="E379" i="9"/>
  <c r="M378" i="9"/>
  <c r="I378" i="9"/>
  <c r="E378" i="9"/>
  <c r="M377" i="9"/>
  <c r="I377" i="9"/>
  <c r="E377" i="9"/>
  <c r="M376" i="9"/>
  <c r="I376" i="9"/>
  <c r="E376" i="9"/>
  <c r="M375" i="9"/>
  <c r="I375" i="9"/>
  <c r="S322" i="11" s="1"/>
  <c r="E375" i="9"/>
  <c r="M374" i="9"/>
  <c r="I374" i="9"/>
  <c r="E374" i="9"/>
  <c r="M373" i="9"/>
  <c r="I373" i="9"/>
  <c r="E373" i="9"/>
  <c r="M372" i="9"/>
  <c r="I372" i="9"/>
  <c r="E372" i="9"/>
  <c r="M371" i="9"/>
  <c r="I371" i="9"/>
  <c r="E371" i="9"/>
  <c r="M370" i="9"/>
  <c r="I370" i="9"/>
  <c r="E370" i="9"/>
  <c r="M369" i="9"/>
  <c r="I369" i="9"/>
  <c r="E369" i="9"/>
  <c r="M368" i="9"/>
  <c r="I368" i="9"/>
  <c r="E368" i="9"/>
  <c r="M367" i="9"/>
  <c r="I367" i="9"/>
  <c r="E367" i="9"/>
  <c r="M366" i="9"/>
  <c r="I366" i="9"/>
  <c r="E366" i="9"/>
  <c r="M365" i="9"/>
  <c r="I365" i="9"/>
  <c r="E365" i="9"/>
  <c r="M364" i="9"/>
  <c r="I364" i="9"/>
  <c r="E364" i="9"/>
  <c r="M363" i="9"/>
  <c r="I363" i="9"/>
  <c r="E363" i="9"/>
  <c r="M362" i="9"/>
  <c r="I362" i="9"/>
  <c r="E362" i="9"/>
  <c r="M361" i="9"/>
  <c r="I361" i="9"/>
  <c r="E361" i="9"/>
  <c r="M360" i="9"/>
  <c r="I360" i="9"/>
  <c r="E360" i="9"/>
  <c r="M359" i="9"/>
  <c r="I359" i="9"/>
  <c r="E359" i="9"/>
  <c r="M358" i="9"/>
  <c r="I358" i="9"/>
  <c r="E358" i="9"/>
  <c r="M357" i="9"/>
  <c r="I357" i="9"/>
  <c r="E357" i="9"/>
  <c r="M356" i="9"/>
  <c r="I356" i="9"/>
  <c r="E356" i="9"/>
  <c r="M355" i="9"/>
  <c r="I355" i="9"/>
  <c r="E355" i="9"/>
  <c r="M354" i="9"/>
  <c r="I354" i="9"/>
  <c r="E354" i="9"/>
  <c r="M353" i="9"/>
  <c r="I353" i="9"/>
  <c r="E353" i="9"/>
  <c r="M352" i="9"/>
  <c r="I352" i="9"/>
  <c r="E352" i="9"/>
  <c r="M351" i="9"/>
  <c r="I351" i="9"/>
  <c r="S298" i="11" s="1"/>
  <c r="E351" i="9"/>
  <c r="M350" i="9"/>
  <c r="I350" i="9"/>
  <c r="E350" i="9"/>
  <c r="M349" i="9"/>
  <c r="I349" i="9"/>
  <c r="E349" i="9"/>
  <c r="M348" i="9"/>
  <c r="I348" i="9"/>
  <c r="E348" i="9"/>
  <c r="M347" i="9"/>
  <c r="I347" i="9"/>
  <c r="S294" i="11" s="1"/>
  <c r="E347" i="9"/>
  <c r="M346" i="9"/>
  <c r="I346" i="9"/>
  <c r="E346" i="9"/>
  <c r="M345" i="9"/>
  <c r="I345" i="9"/>
  <c r="E345" i="9"/>
  <c r="M344" i="9"/>
  <c r="I344" i="9"/>
  <c r="E344" i="9"/>
  <c r="M343" i="9"/>
  <c r="I343" i="9"/>
  <c r="S290" i="11" s="1"/>
  <c r="E343" i="9"/>
  <c r="M342" i="9"/>
  <c r="I342" i="9"/>
  <c r="E342" i="9"/>
  <c r="M341" i="9"/>
  <c r="I341" i="9"/>
  <c r="E341" i="9"/>
  <c r="M340" i="9"/>
  <c r="I340" i="9"/>
  <c r="E340" i="9"/>
  <c r="M339" i="9"/>
  <c r="I339" i="9"/>
  <c r="E339" i="9"/>
  <c r="M338" i="9"/>
  <c r="I338" i="9"/>
  <c r="E338" i="9"/>
  <c r="M337" i="9"/>
  <c r="I337" i="9"/>
  <c r="E337" i="9"/>
  <c r="M336" i="9"/>
  <c r="I336" i="9"/>
  <c r="E336" i="9"/>
  <c r="M335" i="9"/>
  <c r="I335" i="9"/>
  <c r="E335" i="9"/>
  <c r="M334" i="9"/>
  <c r="I334" i="9"/>
  <c r="E334" i="9"/>
  <c r="M333" i="9"/>
  <c r="I333" i="9"/>
  <c r="E333" i="9"/>
  <c r="M332" i="9"/>
  <c r="I332" i="9"/>
  <c r="E332" i="9"/>
  <c r="M331" i="9"/>
  <c r="I331" i="9"/>
  <c r="E331" i="9"/>
  <c r="M330" i="9"/>
  <c r="I330" i="9"/>
  <c r="E330" i="9"/>
  <c r="M329" i="9"/>
  <c r="I329" i="9"/>
  <c r="E329" i="9"/>
  <c r="M328" i="9"/>
  <c r="I328" i="9"/>
  <c r="E328" i="9"/>
  <c r="M327" i="9"/>
  <c r="I327" i="9"/>
  <c r="E327" i="9"/>
  <c r="M326" i="9"/>
  <c r="I326" i="9"/>
  <c r="E326" i="9"/>
  <c r="M325" i="9"/>
  <c r="I325" i="9"/>
  <c r="E325" i="9"/>
  <c r="M324" i="9"/>
  <c r="I324" i="9"/>
  <c r="E324" i="9"/>
  <c r="M323" i="9"/>
  <c r="I323" i="9"/>
  <c r="E323" i="9"/>
  <c r="M322" i="9"/>
  <c r="I322" i="9"/>
  <c r="E322" i="9"/>
  <c r="M321" i="9"/>
  <c r="I321" i="9"/>
  <c r="E321" i="9"/>
  <c r="M320" i="9"/>
  <c r="I320" i="9"/>
  <c r="E320" i="9"/>
  <c r="M319" i="9"/>
  <c r="I319" i="9"/>
  <c r="S266" i="11" s="1"/>
  <c r="E319" i="9"/>
  <c r="M318" i="9"/>
  <c r="I318" i="9"/>
  <c r="E318" i="9"/>
  <c r="M317" i="9"/>
  <c r="I317" i="9"/>
  <c r="E317" i="9"/>
  <c r="M316" i="9"/>
  <c r="I316" i="9"/>
  <c r="E316" i="9"/>
  <c r="M315" i="9"/>
  <c r="I315" i="9"/>
  <c r="S262" i="11" s="1"/>
  <c r="E315" i="9"/>
  <c r="M314" i="9"/>
  <c r="I314" i="9"/>
  <c r="E314" i="9"/>
  <c r="M313" i="9"/>
  <c r="I313" i="9"/>
  <c r="E313" i="9"/>
  <c r="M312" i="9"/>
  <c r="I312" i="9"/>
  <c r="E312" i="9"/>
  <c r="M311" i="9"/>
  <c r="I311" i="9"/>
  <c r="S258" i="11" s="1"/>
  <c r="E311" i="9"/>
  <c r="M310" i="9"/>
  <c r="I310" i="9"/>
  <c r="E310" i="9"/>
  <c r="M309" i="9"/>
  <c r="I309" i="9"/>
  <c r="E309" i="9"/>
  <c r="M308" i="9"/>
  <c r="I308" i="9"/>
  <c r="E308" i="9"/>
  <c r="M307" i="9"/>
  <c r="I307" i="9"/>
  <c r="E307" i="9"/>
  <c r="M306" i="9"/>
  <c r="I306" i="9"/>
  <c r="E306" i="9"/>
  <c r="M305" i="9"/>
  <c r="I305" i="9"/>
  <c r="E305" i="9"/>
  <c r="M304" i="9"/>
  <c r="I304" i="9"/>
  <c r="E304" i="9"/>
  <c r="M303" i="9"/>
  <c r="I303" i="9"/>
  <c r="E303" i="9"/>
  <c r="M302" i="9"/>
  <c r="I302" i="9"/>
  <c r="E302" i="9"/>
  <c r="M301" i="9"/>
  <c r="I301" i="9"/>
  <c r="E301" i="9"/>
  <c r="M300" i="9"/>
  <c r="I300" i="9"/>
  <c r="E300" i="9"/>
  <c r="M299" i="9"/>
  <c r="I299" i="9"/>
  <c r="E299" i="9"/>
  <c r="M298" i="9"/>
  <c r="I298" i="9"/>
  <c r="E298" i="9"/>
  <c r="M297" i="9"/>
  <c r="I297" i="9"/>
  <c r="E297" i="9"/>
  <c r="M296" i="9"/>
  <c r="I296" i="9"/>
  <c r="E296" i="9"/>
  <c r="M295" i="9"/>
  <c r="I295" i="9"/>
  <c r="E295" i="9"/>
  <c r="M294" i="9"/>
  <c r="I294" i="9"/>
  <c r="E294" i="9"/>
  <c r="M293" i="9"/>
  <c r="I293" i="9"/>
  <c r="E293" i="9"/>
  <c r="M292" i="9"/>
  <c r="I292" i="9"/>
  <c r="E292" i="9"/>
  <c r="M291" i="9"/>
  <c r="I291" i="9"/>
  <c r="E291" i="9"/>
  <c r="M290" i="9"/>
  <c r="I290" i="9"/>
  <c r="E290" i="9"/>
  <c r="M289" i="9"/>
  <c r="I289" i="9"/>
  <c r="E289" i="9"/>
  <c r="M288" i="9"/>
  <c r="I288" i="9"/>
  <c r="E288" i="9"/>
  <c r="M287" i="9"/>
  <c r="I287" i="9"/>
  <c r="S234" i="11" s="1"/>
  <c r="E287" i="9"/>
  <c r="M286" i="9"/>
  <c r="I286" i="9"/>
  <c r="E286" i="9"/>
  <c r="M285" i="9"/>
  <c r="I285" i="9"/>
  <c r="E285" i="9"/>
  <c r="M284" i="9"/>
  <c r="I284" i="9"/>
  <c r="E284" i="9"/>
  <c r="M283" i="9"/>
  <c r="I283" i="9"/>
  <c r="S230" i="11" s="1"/>
  <c r="E283" i="9"/>
  <c r="M282" i="9"/>
  <c r="I282" i="9"/>
  <c r="E282" i="9"/>
  <c r="M281" i="9"/>
  <c r="I281" i="9"/>
  <c r="E281" i="9"/>
  <c r="M280" i="9"/>
  <c r="I280" i="9"/>
  <c r="E280" i="9"/>
  <c r="M279" i="9"/>
  <c r="I279" i="9"/>
  <c r="E279" i="9"/>
  <c r="M278" i="9"/>
  <c r="I278" i="9"/>
  <c r="E278" i="9"/>
  <c r="M277" i="9"/>
  <c r="I277" i="9"/>
  <c r="E277" i="9"/>
  <c r="M276" i="9"/>
  <c r="I276" i="9"/>
  <c r="E276" i="9"/>
  <c r="M275" i="9"/>
  <c r="I275" i="9"/>
  <c r="E275" i="9"/>
  <c r="M274" i="9"/>
  <c r="I274" i="9"/>
  <c r="E274" i="9"/>
  <c r="M273" i="9"/>
  <c r="I273" i="9"/>
  <c r="E273" i="9"/>
  <c r="M272" i="9"/>
  <c r="I272" i="9"/>
  <c r="E272" i="9"/>
  <c r="M271" i="9"/>
  <c r="I271" i="9"/>
  <c r="E271" i="9"/>
  <c r="M270" i="9"/>
  <c r="I270" i="9"/>
  <c r="E270" i="9"/>
  <c r="M269" i="9"/>
  <c r="I269" i="9"/>
  <c r="E269" i="9"/>
  <c r="M268" i="9"/>
  <c r="I268" i="9"/>
  <c r="E268" i="9"/>
  <c r="M267" i="9"/>
  <c r="I267" i="9"/>
  <c r="E267" i="9"/>
  <c r="M266" i="9"/>
  <c r="I266" i="9"/>
  <c r="E266" i="9"/>
  <c r="M265" i="9"/>
  <c r="I265" i="9"/>
  <c r="E265" i="9"/>
  <c r="M264" i="9"/>
  <c r="I264" i="9"/>
  <c r="E264" i="9"/>
  <c r="M263" i="9"/>
  <c r="I263" i="9"/>
  <c r="E263" i="9"/>
  <c r="M262" i="9"/>
  <c r="I262" i="9"/>
  <c r="E262" i="9"/>
  <c r="M261" i="9"/>
  <c r="I261" i="9"/>
  <c r="E261" i="9"/>
  <c r="M260" i="9"/>
  <c r="I260" i="9"/>
  <c r="E260" i="9"/>
  <c r="M259" i="9"/>
  <c r="I259" i="9"/>
  <c r="E259" i="9"/>
  <c r="M258" i="9"/>
  <c r="I258" i="9"/>
  <c r="E258" i="9"/>
  <c r="M257" i="9"/>
  <c r="I257" i="9"/>
  <c r="E257" i="9"/>
  <c r="M256" i="9"/>
  <c r="I256" i="9"/>
  <c r="E256" i="9"/>
  <c r="M255" i="9"/>
  <c r="I255" i="9"/>
  <c r="E255" i="9"/>
  <c r="M254" i="9"/>
  <c r="I254" i="9"/>
  <c r="E254" i="9"/>
  <c r="M253" i="9"/>
  <c r="I253" i="9"/>
  <c r="E253" i="9"/>
  <c r="M252" i="9"/>
  <c r="I252" i="9"/>
  <c r="E252" i="9"/>
  <c r="M251" i="9"/>
  <c r="I251" i="9"/>
  <c r="E251" i="9"/>
  <c r="M250" i="9"/>
  <c r="I250" i="9"/>
  <c r="E250" i="9"/>
  <c r="M249" i="9"/>
  <c r="I249" i="9"/>
  <c r="E249" i="9"/>
  <c r="M248" i="9"/>
  <c r="I248" i="9"/>
  <c r="E248" i="9"/>
  <c r="M247" i="9"/>
  <c r="I247" i="9"/>
  <c r="E247" i="9"/>
  <c r="M246" i="9"/>
  <c r="I246" i="9"/>
  <c r="E246" i="9"/>
  <c r="M245" i="9"/>
  <c r="I245" i="9"/>
  <c r="E245" i="9"/>
  <c r="M244" i="9"/>
  <c r="I244" i="9"/>
  <c r="E244" i="9"/>
  <c r="M243" i="9"/>
  <c r="I243" i="9"/>
  <c r="E243" i="9"/>
  <c r="M242" i="9"/>
  <c r="I242" i="9"/>
  <c r="I225" i="11" s="1"/>
  <c r="E242" i="9"/>
  <c r="M241" i="9"/>
  <c r="I241" i="9"/>
  <c r="I224" i="11" s="1"/>
  <c r="E241" i="9"/>
  <c r="M240" i="9"/>
  <c r="I240" i="9"/>
  <c r="I223" i="11" s="1"/>
  <c r="E240" i="9"/>
  <c r="M239" i="9"/>
  <c r="I239" i="9"/>
  <c r="I222" i="11" s="1"/>
  <c r="E239" i="9"/>
  <c r="M238" i="9"/>
  <c r="I238" i="9"/>
  <c r="I221" i="11" s="1"/>
  <c r="E238" i="9"/>
  <c r="M237" i="9"/>
  <c r="I237" i="9"/>
  <c r="I220" i="11" s="1"/>
  <c r="E237" i="9"/>
  <c r="M236" i="9"/>
  <c r="I236" i="9"/>
  <c r="I219" i="11" s="1"/>
  <c r="E236" i="9"/>
  <c r="M235" i="9"/>
  <c r="I235" i="9"/>
  <c r="I218" i="11" s="1"/>
  <c r="E235" i="9"/>
  <c r="M234" i="9"/>
  <c r="I234" i="9"/>
  <c r="I217" i="11" s="1"/>
  <c r="E234" i="9"/>
  <c r="M233" i="9"/>
  <c r="I233" i="9"/>
  <c r="I216" i="11" s="1"/>
  <c r="E233" i="9"/>
  <c r="M232" i="9"/>
  <c r="I232" i="9"/>
  <c r="I215" i="11" s="1"/>
  <c r="E232" i="9"/>
  <c r="M231" i="9"/>
  <c r="I231" i="9"/>
  <c r="I214" i="11" s="1"/>
  <c r="E231" i="9"/>
  <c r="M230" i="9"/>
  <c r="I230" i="9"/>
  <c r="I213" i="11" s="1"/>
  <c r="E230" i="9"/>
  <c r="M229" i="9"/>
  <c r="I229" i="9"/>
  <c r="I212" i="11" s="1"/>
  <c r="E229" i="9"/>
  <c r="M228" i="9"/>
  <c r="I228" i="9"/>
  <c r="I211" i="11" s="1"/>
  <c r="E228" i="9"/>
  <c r="M227" i="9"/>
  <c r="I227" i="9"/>
  <c r="I210" i="11" s="1"/>
  <c r="E227" i="9"/>
  <c r="M226" i="9"/>
  <c r="I226" i="9"/>
  <c r="I209" i="11" s="1"/>
  <c r="E226" i="9"/>
  <c r="M225" i="9"/>
  <c r="I225" i="9"/>
  <c r="I208" i="11" s="1"/>
  <c r="E225" i="9"/>
  <c r="M224" i="9"/>
  <c r="I224" i="9"/>
  <c r="I207" i="11" s="1"/>
  <c r="E224" i="9"/>
  <c r="M223" i="9"/>
  <c r="I223" i="9"/>
  <c r="I206" i="11" s="1"/>
  <c r="E223" i="9"/>
  <c r="M222" i="9"/>
  <c r="I222" i="9"/>
  <c r="I205" i="11" s="1"/>
  <c r="E222" i="9"/>
  <c r="M221" i="9"/>
  <c r="I221" i="9"/>
  <c r="I204" i="11" s="1"/>
  <c r="E221" i="9"/>
  <c r="M220" i="9"/>
  <c r="I220" i="9"/>
  <c r="I203" i="11" s="1"/>
  <c r="E220" i="9"/>
  <c r="M219" i="9"/>
  <c r="I219" i="9"/>
  <c r="I202" i="11" s="1"/>
  <c r="E219" i="9"/>
  <c r="M218" i="9"/>
  <c r="I218" i="9"/>
  <c r="I201" i="11" s="1"/>
  <c r="E218" i="9"/>
  <c r="M217" i="9"/>
  <c r="I217" i="9"/>
  <c r="I200" i="11" s="1"/>
  <c r="E217" i="9"/>
  <c r="M216" i="9"/>
  <c r="I216" i="9"/>
  <c r="I199" i="11" s="1"/>
  <c r="E216" i="9"/>
  <c r="M215" i="9"/>
  <c r="I215" i="9"/>
  <c r="I198" i="11" s="1"/>
  <c r="E215" i="9"/>
  <c r="M214" i="9"/>
  <c r="I214" i="9"/>
  <c r="I197" i="11" s="1"/>
  <c r="E214" i="9"/>
  <c r="M213" i="9"/>
  <c r="I213" i="9"/>
  <c r="I196" i="11" s="1"/>
  <c r="E213" i="9"/>
  <c r="M212" i="9"/>
  <c r="I212" i="9"/>
  <c r="I195" i="11" s="1"/>
  <c r="E212" i="9"/>
  <c r="M211" i="9"/>
  <c r="I211" i="9"/>
  <c r="I194" i="11" s="1"/>
  <c r="E211" i="9"/>
  <c r="M210" i="9"/>
  <c r="I210" i="9"/>
  <c r="I193" i="11" s="1"/>
  <c r="E210" i="9"/>
  <c r="M209" i="9"/>
  <c r="I209" i="9"/>
  <c r="I192" i="11" s="1"/>
  <c r="E209" i="9"/>
  <c r="M208" i="9"/>
  <c r="I208" i="9"/>
  <c r="I191" i="11" s="1"/>
  <c r="E208" i="9"/>
  <c r="M207" i="9"/>
  <c r="I207" i="9"/>
  <c r="E207" i="9"/>
  <c r="M206" i="9"/>
  <c r="I206" i="9"/>
  <c r="I189" i="11" s="1"/>
  <c r="E206" i="9"/>
  <c r="M205" i="9"/>
  <c r="I205" i="9"/>
  <c r="E205" i="9"/>
  <c r="M204" i="9"/>
  <c r="I204" i="9"/>
  <c r="E204" i="9"/>
  <c r="M203" i="9"/>
  <c r="I203" i="9"/>
  <c r="E203" i="9"/>
  <c r="M202" i="9"/>
  <c r="I202" i="9"/>
  <c r="E202" i="9"/>
  <c r="M201" i="9"/>
  <c r="I201" i="9"/>
  <c r="E201" i="9"/>
  <c r="M200" i="9"/>
  <c r="I200" i="9"/>
  <c r="E200" i="9"/>
  <c r="M199" i="9"/>
  <c r="I199" i="9"/>
  <c r="E199" i="9"/>
  <c r="M198" i="9"/>
  <c r="I198" i="9"/>
  <c r="E198" i="9"/>
  <c r="M197" i="9"/>
  <c r="I197" i="9"/>
  <c r="E197" i="9"/>
  <c r="M196" i="9"/>
  <c r="I196" i="9"/>
  <c r="E196" i="9"/>
  <c r="M195" i="9"/>
  <c r="I195" i="9"/>
  <c r="E195" i="9"/>
  <c r="M194" i="9"/>
  <c r="I194" i="9"/>
  <c r="E194" i="9"/>
  <c r="M193" i="9"/>
  <c r="I193" i="9"/>
  <c r="E193" i="9"/>
  <c r="M192" i="9"/>
  <c r="I192" i="9"/>
  <c r="E192" i="9"/>
  <c r="M191" i="9"/>
  <c r="I191" i="9"/>
  <c r="E191" i="9"/>
  <c r="M190" i="9"/>
  <c r="I190" i="9"/>
  <c r="E190" i="9"/>
  <c r="M189" i="9"/>
  <c r="I189" i="9"/>
  <c r="E189" i="9"/>
  <c r="M188" i="9"/>
  <c r="I188" i="9"/>
  <c r="E188" i="9"/>
  <c r="M187" i="9"/>
  <c r="I187" i="9"/>
  <c r="E187" i="9"/>
  <c r="M186" i="9"/>
  <c r="I186" i="9"/>
  <c r="E186" i="9"/>
  <c r="M185" i="9"/>
  <c r="I185" i="9"/>
  <c r="E185" i="9"/>
  <c r="M184" i="9"/>
  <c r="I184" i="9"/>
  <c r="E184" i="9"/>
  <c r="M183" i="9"/>
  <c r="I183" i="9"/>
  <c r="E183" i="9"/>
  <c r="M182" i="9"/>
  <c r="I182" i="9"/>
  <c r="E182" i="9"/>
  <c r="M181" i="9"/>
  <c r="I181" i="9"/>
  <c r="E181" i="9"/>
  <c r="M180" i="9"/>
  <c r="I180" i="9"/>
  <c r="E180" i="9"/>
  <c r="M179" i="9"/>
  <c r="I179" i="9"/>
  <c r="E179" i="9"/>
  <c r="M178" i="9"/>
  <c r="I178" i="9"/>
  <c r="E178" i="9"/>
  <c r="M177" i="9"/>
  <c r="I177" i="9"/>
  <c r="E177" i="9"/>
  <c r="M176" i="9"/>
  <c r="I176" i="9"/>
  <c r="E176" i="9"/>
  <c r="M175" i="9"/>
  <c r="I175" i="9"/>
  <c r="E175" i="9"/>
  <c r="M174" i="9"/>
  <c r="I174" i="9"/>
  <c r="E174" i="9"/>
  <c r="M173" i="9"/>
  <c r="I173" i="9"/>
  <c r="E173" i="9"/>
  <c r="M172" i="9"/>
  <c r="I172" i="9"/>
  <c r="E172" i="9"/>
  <c r="M171" i="9"/>
  <c r="I171" i="9"/>
  <c r="E171" i="9"/>
  <c r="M170" i="9"/>
  <c r="I170" i="9"/>
  <c r="E170" i="9"/>
  <c r="M169" i="9"/>
  <c r="I169" i="9"/>
  <c r="E169" i="9"/>
  <c r="M168" i="9"/>
  <c r="I168" i="9"/>
  <c r="E168" i="9"/>
  <c r="M167" i="9"/>
  <c r="I167" i="9"/>
  <c r="E167" i="9"/>
  <c r="M166" i="9"/>
  <c r="I166" i="9"/>
  <c r="E166" i="9"/>
  <c r="M165" i="9"/>
  <c r="I165" i="9"/>
  <c r="E165" i="9"/>
  <c r="M164" i="9"/>
  <c r="I164" i="9"/>
  <c r="I147" i="11" s="1"/>
  <c r="E164" i="9"/>
  <c r="M163" i="9"/>
  <c r="I163" i="9"/>
  <c r="E163" i="9"/>
  <c r="M162" i="9"/>
  <c r="I162" i="9"/>
  <c r="E162" i="9"/>
  <c r="M161" i="9"/>
  <c r="I161" i="9"/>
  <c r="I144" i="11" s="1"/>
  <c r="E161" i="9"/>
  <c r="M160" i="9"/>
  <c r="I160" i="9"/>
  <c r="E160" i="9"/>
  <c r="M159" i="9"/>
  <c r="I159" i="9"/>
  <c r="E159" i="9"/>
  <c r="M158" i="9"/>
  <c r="I158" i="9"/>
  <c r="E158" i="9"/>
  <c r="M157" i="9"/>
  <c r="I157" i="9"/>
  <c r="E157" i="9"/>
  <c r="M156" i="9"/>
  <c r="I156" i="9"/>
  <c r="E156" i="9"/>
  <c r="M155" i="9"/>
  <c r="I155" i="9"/>
  <c r="E155" i="9"/>
  <c r="M154" i="9"/>
  <c r="I154" i="9"/>
  <c r="E154" i="9"/>
  <c r="M153" i="9"/>
  <c r="I153" i="9"/>
  <c r="E153" i="9"/>
  <c r="M152" i="9"/>
  <c r="I152" i="9"/>
  <c r="E152" i="9"/>
  <c r="M151" i="9"/>
  <c r="I151" i="9"/>
  <c r="E151" i="9"/>
  <c r="M150" i="9"/>
  <c r="I150" i="9"/>
  <c r="E150" i="9"/>
  <c r="M149" i="9"/>
  <c r="I149" i="9"/>
  <c r="E149" i="9"/>
  <c r="M148" i="9"/>
  <c r="I148" i="9"/>
  <c r="E148" i="9"/>
  <c r="M147" i="9"/>
  <c r="I147" i="9"/>
  <c r="E147" i="9"/>
  <c r="M146" i="9"/>
  <c r="I146" i="9"/>
  <c r="E146" i="9"/>
  <c r="M145" i="9"/>
  <c r="I145" i="9"/>
  <c r="E145" i="9"/>
  <c r="M144" i="9"/>
  <c r="I144" i="9"/>
  <c r="E144" i="9"/>
  <c r="M143" i="9"/>
  <c r="I143" i="9"/>
  <c r="E143" i="9"/>
  <c r="M142" i="9"/>
  <c r="I142" i="9"/>
  <c r="E142" i="9"/>
  <c r="M141" i="9"/>
  <c r="I141" i="9"/>
  <c r="E141" i="9"/>
  <c r="M140" i="9"/>
  <c r="I140" i="9"/>
  <c r="E140" i="9"/>
  <c r="M139" i="9"/>
  <c r="I139" i="9"/>
  <c r="E139" i="9"/>
  <c r="M138" i="9"/>
  <c r="I138" i="9"/>
  <c r="E138" i="9"/>
  <c r="M137" i="9"/>
  <c r="I137" i="9"/>
  <c r="E137" i="9"/>
  <c r="M136" i="9"/>
  <c r="I136" i="9"/>
  <c r="E136" i="9"/>
  <c r="M135" i="9"/>
  <c r="I135" i="9"/>
  <c r="E135" i="9"/>
  <c r="M134" i="9"/>
  <c r="I134" i="9"/>
  <c r="E134" i="9"/>
  <c r="M133" i="9"/>
  <c r="I133" i="9"/>
  <c r="E133" i="9"/>
  <c r="M132" i="9"/>
  <c r="I132" i="9"/>
  <c r="E132" i="9"/>
  <c r="M131" i="9"/>
  <c r="I131" i="9"/>
  <c r="E131" i="9"/>
  <c r="M130" i="9"/>
  <c r="I130" i="9"/>
  <c r="E130" i="9"/>
  <c r="M129" i="9"/>
  <c r="I129" i="9"/>
  <c r="E129" i="9"/>
  <c r="M128" i="9"/>
  <c r="I128" i="9"/>
  <c r="E128" i="9"/>
  <c r="M127" i="9"/>
  <c r="I127" i="9"/>
  <c r="E127" i="9"/>
  <c r="M126" i="9"/>
  <c r="I126" i="9"/>
  <c r="E126" i="9"/>
  <c r="M125" i="9"/>
  <c r="I125" i="9"/>
  <c r="E125" i="9"/>
  <c r="M124" i="9"/>
  <c r="I124" i="9"/>
  <c r="E124" i="9"/>
  <c r="M123" i="9"/>
  <c r="I123" i="9"/>
  <c r="E123" i="9"/>
  <c r="M122" i="9"/>
  <c r="I122" i="9"/>
  <c r="E122" i="9"/>
  <c r="M121" i="9"/>
  <c r="I121" i="9"/>
  <c r="E121" i="9"/>
  <c r="M120" i="9"/>
  <c r="I120" i="9"/>
  <c r="E120" i="9"/>
  <c r="M119" i="9"/>
  <c r="I119" i="9"/>
  <c r="E119" i="9"/>
  <c r="M118" i="9"/>
  <c r="I118" i="9"/>
  <c r="E118" i="9"/>
  <c r="M117" i="9"/>
  <c r="I117" i="9"/>
  <c r="E117" i="9"/>
  <c r="M116" i="9"/>
  <c r="I116" i="9"/>
  <c r="E116" i="9"/>
  <c r="M115" i="9"/>
  <c r="I115" i="9"/>
  <c r="E115" i="9"/>
  <c r="M114" i="9"/>
  <c r="I114" i="9"/>
  <c r="E114" i="9"/>
  <c r="M113" i="9"/>
  <c r="I113" i="9"/>
  <c r="E113" i="9"/>
  <c r="M112" i="9"/>
  <c r="I112" i="9"/>
  <c r="E112" i="9"/>
  <c r="M111" i="9"/>
  <c r="I111" i="9"/>
  <c r="E111" i="9"/>
  <c r="M110" i="9"/>
  <c r="I110" i="9"/>
  <c r="E110" i="9"/>
  <c r="M109" i="9"/>
  <c r="I109" i="9"/>
  <c r="E109" i="9"/>
  <c r="M108" i="9"/>
  <c r="I108" i="9"/>
  <c r="E108" i="9"/>
  <c r="M107" i="9"/>
  <c r="I107" i="9"/>
  <c r="E107" i="9"/>
  <c r="M106" i="9"/>
  <c r="I106" i="9"/>
  <c r="E106" i="9"/>
  <c r="M105" i="9"/>
  <c r="I105" i="9"/>
  <c r="E105" i="9"/>
  <c r="M104" i="9"/>
  <c r="I104" i="9"/>
  <c r="E104" i="9"/>
  <c r="M103" i="9"/>
  <c r="I103" i="9"/>
  <c r="E103" i="9"/>
  <c r="M102" i="9"/>
  <c r="I102" i="9"/>
  <c r="E102" i="9"/>
  <c r="M101" i="9"/>
  <c r="I101" i="9"/>
  <c r="E101" i="9"/>
  <c r="M100" i="9"/>
  <c r="I100" i="9"/>
  <c r="E100" i="9"/>
  <c r="M99" i="9"/>
  <c r="I99" i="9"/>
  <c r="E99" i="9"/>
  <c r="M98" i="9"/>
  <c r="I98" i="9"/>
  <c r="E98" i="9"/>
  <c r="M97" i="9"/>
  <c r="I97" i="9"/>
  <c r="E97" i="9"/>
  <c r="M96" i="9"/>
  <c r="I96" i="9"/>
  <c r="E96" i="9"/>
  <c r="M95" i="9"/>
  <c r="I95" i="9"/>
  <c r="E95" i="9"/>
  <c r="M94" i="9"/>
  <c r="I94" i="9"/>
  <c r="E94" i="9"/>
  <c r="M93" i="9"/>
  <c r="I93" i="9"/>
  <c r="E93" i="9"/>
  <c r="M92" i="9"/>
  <c r="I92" i="9"/>
  <c r="E92" i="9"/>
  <c r="M91" i="9"/>
  <c r="I91" i="9"/>
  <c r="E91" i="9"/>
  <c r="M90" i="9"/>
  <c r="I90" i="9"/>
  <c r="E90" i="9"/>
  <c r="M89" i="9"/>
  <c r="I89" i="9"/>
  <c r="E89" i="9"/>
  <c r="M88" i="9"/>
  <c r="I88" i="9"/>
  <c r="E88" i="9"/>
  <c r="M87" i="9"/>
  <c r="I87" i="9"/>
  <c r="E87" i="9"/>
  <c r="M86" i="9"/>
  <c r="I86" i="9"/>
  <c r="E86" i="9"/>
  <c r="M85" i="9"/>
  <c r="I85" i="9"/>
  <c r="E85" i="9"/>
  <c r="M84" i="9"/>
  <c r="I84" i="9"/>
  <c r="E84" i="9"/>
  <c r="M83" i="9"/>
  <c r="I83" i="9"/>
  <c r="E83" i="9"/>
  <c r="M82" i="9"/>
  <c r="I82" i="9"/>
  <c r="E82" i="9"/>
  <c r="M81" i="9"/>
  <c r="I81" i="9"/>
  <c r="E81" i="9"/>
  <c r="M80" i="9"/>
  <c r="I80" i="9"/>
  <c r="E80" i="9"/>
  <c r="M79" i="9"/>
  <c r="I79" i="9"/>
  <c r="E79" i="9"/>
  <c r="M78" i="9"/>
  <c r="I78" i="9"/>
  <c r="E78" i="9"/>
  <c r="M77" i="9"/>
  <c r="I77" i="9"/>
  <c r="E77" i="9"/>
  <c r="M76" i="9"/>
  <c r="I76" i="9"/>
  <c r="E76" i="9"/>
  <c r="M75" i="9"/>
  <c r="I75" i="9"/>
  <c r="E75" i="9"/>
  <c r="M74" i="9"/>
  <c r="I74" i="9"/>
  <c r="E74" i="9"/>
  <c r="M73" i="9"/>
  <c r="I73" i="9"/>
  <c r="E73" i="9"/>
  <c r="M72" i="9"/>
  <c r="I72" i="9"/>
  <c r="E72" i="9"/>
  <c r="M71" i="9"/>
  <c r="I71" i="9"/>
  <c r="E71" i="9"/>
  <c r="M70" i="9"/>
  <c r="I70" i="9"/>
  <c r="E70" i="9"/>
  <c r="M69" i="9"/>
  <c r="I69" i="9"/>
  <c r="E69" i="9"/>
  <c r="M68" i="9"/>
  <c r="I68" i="9"/>
  <c r="E68" i="9"/>
  <c r="M67" i="9"/>
  <c r="I67" i="9"/>
  <c r="E67" i="9"/>
  <c r="M66" i="9"/>
  <c r="I66" i="9"/>
  <c r="E66" i="9"/>
  <c r="M65" i="9"/>
  <c r="I65" i="9"/>
  <c r="E65" i="9"/>
  <c r="M64" i="9"/>
  <c r="I64" i="9"/>
  <c r="E64" i="9"/>
  <c r="M63" i="9"/>
  <c r="I63" i="9"/>
  <c r="E63" i="9"/>
  <c r="M62" i="9"/>
  <c r="I62" i="9"/>
  <c r="E62" i="9"/>
  <c r="M61" i="9"/>
  <c r="I61" i="9"/>
  <c r="E61" i="9"/>
  <c r="M60" i="9"/>
  <c r="I60" i="9"/>
  <c r="E60" i="9"/>
  <c r="M59" i="9"/>
  <c r="I59" i="9"/>
  <c r="E59" i="9"/>
  <c r="M58" i="9"/>
  <c r="I58" i="9"/>
  <c r="E58" i="9"/>
  <c r="M57" i="9"/>
  <c r="I57" i="9"/>
  <c r="E57" i="9"/>
  <c r="M56" i="9"/>
  <c r="I56" i="9"/>
  <c r="E56" i="9"/>
  <c r="M55" i="9"/>
  <c r="I55" i="9"/>
  <c r="E55" i="9"/>
  <c r="M54" i="9"/>
  <c r="I54" i="9"/>
  <c r="E54" i="9"/>
  <c r="M53" i="9"/>
  <c r="I53" i="9"/>
  <c r="E53" i="9"/>
  <c r="M52" i="9"/>
  <c r="I52" i="9"/>
  <c r="E52" i="9"/>
  <c r="M51" i="9"/>
  <c r="I51" i="9"/>
  <c r="E51" i="9"/>
  <c r="M50" i="9"/>
  <c r="I50" i="9"/>
  <c r="E50" i="9"/>
  <c r="M49" i="9"/>
  <c r="I49" i="9"/>
  <c r="I32" i="11" s="1"/>
  <c r="E49" i="9"/>
  <c r="M48" i="9"/>
  <c r="I48" i="9"/>
  <c r="E48" i="9"/>
  <c r="M47" i="9"/>
  <c r="I47" i="9"/>
  <c r="E47" i="9"/>
  <c r="M46" i="9"/>
  <c r="I46" i="9"/>
  <c r="E46" i="9"/>
  <c r="M45" i="9"/>
  <c r="I45" i="9"/>
  <c r="E45" i="9"/>
  <c r="M44" i="9"/>
  <c r="I44" i="9"/>
  <c r="E44" i="9"/>
  <c r="M43" i="9"/>
  <c r="I43" i="9"/>
  <c r="E43" i="9"/>
  <c r="M42" i="9"/>
  <c r="I42" i="9"/>
  <c r="E42" i="9"/>
  <c r="M41" i="9"/>
  <c r="I41" i="9"/>
  <c r="E41" i="9"/>
  <c r="M40" i="9"/>
  <c r="I40" i="9"/>
  <c r="E40" i="9"/>
  <c r="M39" i="9"/>
  <c r="I39" i="9"/>
  <c r="E39" i="9"/>
  <c r="M38" i="9"/>
  <c r="I38" i="9"/>
  <c r="E38" i="9"/>
  <c r="M37" i="9"/>
  <c r="I37" i="9"/>
  <c r="E37" i="9"/>
  <c r="M36" i="9"/>
  <c r="I36" i="9"/>
  <c r="E36" i="9"/>
  <c r="M35" i="9"/>
  <c r="I35" i="9"/>
  <c r="E35" i="9"/>
  <c r="M34" i="9"/>
  <c r="I34" i="9"/>
  <c r="E34" i="9"/>
  <c r="M33" i="9"/>
  <c r="I33" i="9"/>
  <c r="E33" i="9"/>
  <c r="M32" i="9"/>
  <c r="I32" i="9"/>
  <c r="E32" i="9"/>
  <c r="M31" i="9"/>
  <c r="I31" i="9"/>
  <c r="E31" i="9"/>
  <c r="M30" i="9"/>
  <c r="I30" i="9"/>
  <c r="E30" i="9"/>
  <c r="M29" i="9"/>
  <c r="I29" i="9"/>
  <c r="E29" i="9"/>
  <c r="M28" i="9"/>
  <c r="I28" i="9"/>
  <c r="E28" i="9"/>
  <c r="M27" i="9"/>
  <c r="I27" i="9"/>
  <c r="E27" i="9"/>
  <c r="M26" i="9"/>
  <c r="I26" i="9"/>
  <c r="E26" i="9"/>
  <c r="M25" i="9"/>
  <c r="I25" i="9"/>
  <c r="E25" i="9"/>
  <c r="M24" i="9"/>
  <c r="I24" i="9"/>
  <c r="E24" i="9"/>
  <c r="M23" i="9"/>
  <c r="I23" i="9"/>
  <c r="E23" i="9"/>
  <c r="M22" i="9"/>
  <c r="I22" i="9"/>
  <c r="E22" i="9"/>
  <c r="K15" i="9"/>
  <c r="G15" i="9"/>
  <c r="K9" i="9"/>
  <c r="I9" i="9"/>
  <c r="G9" i="9"/>
  <c r="E9" i="9"/>
  <c r="D9" i="9"/>
  <c r="H8" i="9"/>
  <c r="D8" i="9"/>
  <c r="I6" i="9"/>
  <c r="H6" i="9"/>
  <c r="H7" i="9" s="1"/>
  <c r="E6" i="9"/>
  <c r="M5" i="9"/>
  <c r="L5" i="9"/>
  <c r="I5" i="9"/>
  <c r="H5" i="9"/>
  <c r="H9" i="9" s="1"/>
  <c r="AQ1297" i="8"/>
  <c r="AQ1296" i="8"/>
  <c r="AQ1295" i="8"/>
  <c r="AQ1294" i="8"/>
  <c r="AQ1293" i="8"/>
  <c r="AQ1292" i="8"/>
  <c r="AQ1291" i="8"/>
  <c r="AQ1290" i="8"/>
  <c r="AQ1289" i="8"/>
  <c r="AQ1288" i="8"/>
  <c r="AQ1287" i="8"/>
  <c r="AQ1286" i="8"/>
  <c r="AQ1285" i="8"/>
  <c r="AQ1284" i="8"/>
  <c r="AQ1283" i="8"/>
  <c r="AQ1282" i="8"/>
  <c r="AQ1281" i="8"/>
  <c r="AQ1280" i="8"/>
  <c r="AQ1279" i="8"/>
  <c r="AQ1278" i="8"/>
  <c r="AQ1277" i="8"/>
  <c r="AQ1276" i="8"/>
  <c r="AQ1275" i="8"/>
  <c r="AQ1274" i="8"/>
  <c r="AQ1273" i="8"/>
  <c r="AQ1272" i="8"/>
  <c r="AQ1271" i="8"/>
  <c r="AQ1270" i="8"/>
  <c r="AQ1269" i="8"/>
  <c r="AQ1268" i="8"/>
  <c r="AQ1267" i="8"/>
  <c r="AQ1266" i="8"/>
  <c r="AQ1265" i="8"/>
  <c r="AQ1264" i="8"/>
  <c r="AQ1263" i="8"/>
  <c r="AQ1262" i="8"/>
  <c r="AQ1261" i="8"/>
  <c r="AQ1260" i="8"/>
  <c r="AQ1259" i="8"/>
  <c r="AQ1258" i="8"/>
  <c r="AQ1257" i="8"/>
  <c r="AQ1256" i="8"/>
  <c r="AQ1255" i="8"/>
  <c r="AQ1254" i="8"/>
  <c r="AQ1253" i="8"/>
  <c r="AQ1252" i="8"/>
  <c r="AQ1251" i="8"/>
  <c r="AQ1250" i="8"/>
  <c r="AQ1249" i="8"/>
  <c r="AQ1248" i="8"/>
  <c r="AQ1247" i="8"/>
  <c r="AQ1246" i="8"/>
  <c r="AQ1245" i="8"/>
  <c r="AQ1244" i="8"/>
  <c r="AQ1243" i="8"/>
  <c r="AQ1242" i="8"/>
  <c r="AQ1241" i="8"/>
  <c r="AQ1240" i="8"/>
  <c r="AQ1239" i="8"/>
  <c r="AQ1238" i="8"/>
  <c r="AQ1237" i="8"/>
  <c r="AQ1236" i="8"/>
  <c r="AQ1235" i="8"/>
  <c r="AQ1234" i="8"/>
  <c r="AQ1233" i="8"/>
  <c r="AQ1232" i="8"/>
  <c r="AQ1231" i="8"/>
  <c r="AQ1230" i="8"/>
  <c r="AQ1229" i="8"/>
  <c r="AQ1228" i="8"/>
  <c r="AQ1227" i="8"/>
  <c r="AQ1226" i="8"/>
  <c r="AQ1225" i="8"/>
  <c r="AQ1224" i="8"/>
  <c r="AQ1223" i="8"/>
  <c r="AQ1222" i="8"/>
  <c r="AQ1221" i="8"/>
  <c r="AQ1220" i="8"/>
  <c r="AQ1219" i="8"/>
  <c r="AQ1218" i="8"/>
  <c r="AQ1217" i="8"/>
  <c r="AQ1216" i="8"/>
  <c r="AQ1215" i="8"/>
  <c r="AQ1214" i="8"/>
  <c r="AQ1213" i="8"/>
  <c r="AQ1212" i="8"/>
  <c r="AQ1211" i="8"/>
  <c r="AQ1210" i="8"/>
  <c r="AQ1209" i="8"/>
  <c r="AQ1208" i="8"/>
  <c r="AQ1207" i="8"/>
  <c r="AQ1206" i="8"/>
  <c r="AQ1205" i="8"/>
  <c r="AQ1204" i="8"/>
  <c r="AQ1203" i="8"/>
  <c r="AQ1202" i="8"/>
  <c r="AQ1201" i="8"/>
  <c r="AQ1200" i="8"/>
  <c r="AQ1199" i="8"/>
  <c r="AQ1198" i="8"/>
  <c r="AQ1197" i="8"/>
  <c r="AQ1196" i="8"/>
  <c r="AQ1195" i="8"/>
  <c r="AQ1194" i="8"/>
  <c r="AQ1193" i="8"/>
  <c r="AQ1192" i="8"/>
  <c r="AQ1191" i="8"/>
  <c r="AQ1190" i="8"/>
  <c r="AQ1189" i="8"/>
  <c r="AQ1188" i="8"/>
  <c r="AQ1187" i="8"/>
  <c r="AQ1186" i="8"/>
  <c r="AQ1185" i="8"/>
  <c r="AQ1184" i="8"/>
  <c r="AQ1183" i="8"/>
  <c r="AQ1182" i="8"/>
  <c r="AQ1181" i="8"/>
  <c r="AQ1180" i="8"/>
  <c r="AQ1179" i="8"/>
  <c r="AQ1178" i="8"/>
  <c r="AQ1177" i="8"/>
  <c r="AQ1176" i="8"/>
  <c r="AQ1175" i="8"/>
  <c r="AQ1174" i="8"/>
  <c r="AQ1173" i="8"/>
  <c r="AQ1172" i="8"/>
  <c r="AQ1171" i="8"/>
  <c r="AQ1170" i="8"/>
  <c r="AQ1169" i="8"/>
  <c r="AQ1168" i="8"/>
  <c r="AQ1167" i="8"/>
  <c r="AQ1166" i="8"/>
  <c r="AQ1165" i="8"/>
  <c r="AQ1164" i="8"/>
  <c r="AQ1163" i="8"/>
  <c r="AQ1162" i="8"/>
  <c r="AQ1161" i="8"/>
  <c r="AQ1160" i="8"/>
  <c r="AQ1159" i="8"/>
  <c r="AQ1158" i="8"/>
  <c r="AQ1157" i="8"/>
  <c r="AQ1156" i="8"/>
  <c r="AQ1155" i="8"/>
  <c r="AQ1154" i="8"/>
  <c r="AQ1153" i="8"/>
  <c r="AQ1152" i="8"/>
  <c r="AQ1151" i="8"/>
  <c r="AQ1150" i="8"/>
  <c r="AQ1149" i="8"/>
  <c r="AQ1148" i="8"/>
  <c r="AQ1147" i="8"/>
  <c r="AQ1146" i="8"/>
  <c r="AQ1145" i="8"/>
  <c r="AQ1144" i="8"/>
  <c r="AQ1143" i="8"/>
  <c r="AQ1142" i="8"/>
  <c r="AQ1141" i="8"/>
  <c r="AQ1140" i="8"/>
  <c r="AQ1139" i="8"/>
  <c r="AQ1138" i="8"/>
  <c r="AQ1137" i="8"/>
  <c r="AQ1136" i="8"/>
  <c r="AQ1135" i="8"/>
  <c r="AQ1134" i="8"/>
  <c r="AQ1133" i="8"/>
  <c r="AQ1132" i="8"/>
  <c r="AQ1131" i="8"/>
  <c r="AQ1130" i="8"/>
  <c r="AQ1129" i="8"/>
  <c r="AQ1128" i="8"/>
  <c r="AQ1127" i="8"/>
  <c r="AQ1126" i="8"/>
  <c r="AQ1125" i="8"/>
  <c r="AQ1124" i="8"/>
  <c r="AQ1123" i="8"/>
  <c r="AQ1122" i="8"/>
  <c r="AQ1121" i="8"/>
  <c r="AQ1120" i="8"/>
  <c r="AQ1119" i="8"/>
  <c r="AQ1118" i="8"/>
  <c r="AQ1117" i="8"/>
  <c r="AQ1116" i="8"/>
  <c r="AQ1115" i="8"/>
  <c r="AQ1114" i="8"/>
  <c r="AQ1113" i="8"/>
  <c r="AQ1112" i="8"/>
  <c r="AQ1111" i="8"/>
  <c r="AQ1110" i="8"/>
  <c r="AQ1109" i="8"/>
  <c r="AQ1108" i="8"/>
  <c r="AQ1107" i="8"/>
  <c r="AQ1106" i="8"/>
  <c r="AQ1105" i="8"/>
  <c r="AQ1104" i="8"/>
  <c r="AQ1103" i="8"/>
  <c r="AQ1102" i="8"/>
  <c r="AQ1101" i="8"/>
  <c r="AQ1100" i="8"/>
  <c r="AQ1099" i="8"/>
  <c r="AQ1098" i="8"/>
  <c r="AQ1097" i="8"/>
  <c r="AQ1096" i="8"/>
  <c r="AQ1095" i="8"/>
  <c r="AQ1094" i="8"/>
  <c r="AQ1093" i="8"/>
  <c r="AQ1092" i="8"/>
  <c r="AQ1091" i="8"/>
  <c r="AQ1090" i="8"/>
  <c r="AQ1089" i="8"/>
  <c r="AQ1088" i="8"/>
  <c r="AQ1087" i="8"/>
  <c r="AQ1086" i="8"/>
  <c r="AQ1085" i="8"/>
  <c r="AQ1084" i="8"/>
  <c r="AQ1083" i="8"/>
  <c r="AQ1082" i="8"/>
  <c r="AQ1081" i="8"/>
  <c r="AQ1080" i="8"/>
  <c r="AQ1079" i="8"/>
  <c r="AQ1078" i="8"/>
  <c r="AQ1077" i="8"/>
  <c r="AQ1076" i="8"/>
  <c r="AQ1075" i="8"/>
  <c r="AQ1074" i="8"/>
  <c r="AQ1073" i="8"/>
  <c r="AQ1072" i="8"/>
  <c r="AQ1071" i="8"/>
  <c r="AQ1070" i="8"/>
  <c r="AQ1069" i="8"/>
  <c r="AQ1068" i="8"/>
  <c r="AQ1067" i="8"/>
  <c r="AQ1066" i="8"/>
  <c r="AQ1065" i="8"/>
  <c r="AQ1064" i="8"/>
  <c r="AQ1063" i="8"/>
  <c r="AQ1062" i="8"/>
  <c r="AQ1061" i="8"/>
  <c r="AQ1060" i="8"/>
  <c r="AQ1059" i="8"/>
  <c r="AQ1058" i="8"/>
  <c r="AQ1057" i="8"/>
  <c r="AQ1056" i="8"/>
  <c r="AQ1055" i="8"/>
  <c r="AQ1054" i="8"/>
  <c r="AQ1053" i="8"/>
  <c r="AQ1052" i="8"/>
  <c r="AQ1051" i="8"/>
  <c r="AQ1050" i="8"/>
  <c r="AQ1049" i="8"/>
  <c r="AQ1048" i="8"/>
  <c r="AQ1047" i="8"/>
  <c r="AQ1046" i="8"/>
  <c r="AQ1045" i="8"/>
  <c r="AQ1044" i="8"/>
  <c r="AQ1043" i="8"/>
  <c r="AQ1042" i="8"/>
  <c r="AQ1041" i="8"/>
  <c r="AQ1040" i="8"/>
  <c r="AQ1039" i="8"/>
  <c r="AQ1038" i="8"/>
  <c r="AQ1037" i="8"/>
  <c r="AQ1036" i="8"/>
  <c r="AQ1035" i="8"/>
  <c r="AQ1034" i="8"/>
  <c r="AQ1033" i="8"/>
  <c r="AQ1032" i="8"/>
  <c r="AQ1031" i="8"/>
  <c r="AQ1030" i="8"/>
  <c r="AQ1029" i="8"/>
  <c r="AQ1028" i="8"/>
  <c r="AQ1027" i="8"/>
  <c r="AQ1026" i="8"/>
  <c r="AQ1025" i="8"/>
  <c r="AQ1024" i="8"/>
  <c r="AQ1023" i="8"/>
  <c r="AQ1022" i="8"/>
  <c r="AQ1021" i="8"/>
  <c r="AQ1020" i="8"/>
  <c r="AQ1019" i="8"/>
  <c r="AQ1018" i="8"/>
  <c r="AQ1017" i="8"/>
  <c r="AQ1016" i="8"/>
  <c r="AQ1015" i="8"/>
  <c r="AQ1014" i="8"/>
  <c r="AQ1013" i="8"/>
  <c r="AQ1012" i="8"/>
  <c r="AQ1011" i="8"/>
  <c r="AQ1010" i="8"/>
  <c r="AQ1009" i="8"/>
  <c r="AQ1008" i="8"/>
  <c r="AQ1007" i="8"/>
  <c r="AQ1006" i="8"/>
  <c r="AQ1005" i="8"/>
  <c r="AQ1004" i="8"/>
  <c r="AQ1003" i="8"/>
  <c r="AQ1002" i="8"/>
  <c r="AQ1001" i="8"/>
  <c r="AQ1000" i="8"/>
  <c r="AQ999" i="8"/>
  <c r="AQ998" i="8"/>
  <c r="AQ997" i="8"/>
  <c r="AQ996" i="8"/>
  <c r="AQ995" i="8"/>
  <c r="AQ994" i="8"/>
  <c r="AQ993" i="8"/>
  <c r="AQ992" i="8"/>
  <c r="AQ991" i="8"/>
  <c r="AQ990" i="8"/>
  <c r="AQ989" i="8"/>
  <c r="AQ988" i="8"/>
  <c r="AQ987" i="8"/>
  <c r="AQ986" i="8"/>
  <c r="AQ985" i="8"/>
  <c r="AQ984" i="8"/>
  <c r="AQ983" i="8"/>
  <c r="AQ982" i="8"/>
  <c r="AQ981" i="8"/>
  <c r="AQ980" i="8"/>
  <c r="AQ979" i="8"/>
  <c r="AQ978" i="8"/>
  <c r="AQ977" i="8"/>
  <c r="AQ976" i="8"/>
  <c r="AQ975" i="8"/>
  <c r="AQ974" i="8"/>
  <c r="AQ973" i="8"/>
  <c r="AQ972" i="8"/>
  <c r="AQ971" i="8"/>
  <c r="AQ970" i="8"/>
  <c r="AQ969" i="8"/>
  <c r="AQ968" i="8"/>
  <c r="AQ967" i="8"/>
  <c r="AQ966" i="8"/>
  <c r="AQ965" i="8"/>
  <c r="AQ964" i="8"/>
  <c r="AQ963" i="8"/>
  <c r="AQ962" i="8"/>
  <c r="AQ961" i="8"/>
  <c r="AQ960" i="8"/>
  <c r="AQ959" i="8"/>
  <c r="AQ958" i="8"/>
  <c r="AQ957" i="8"/>
  <c r="AQ956" i="8"/>
  <c r="AQ955" i="8"/>
  <c r="AQ954" i="8"/>
  <c r="AQ953" i="8"/>
  <c r="AQ952" i="8"/>
  <c r="AQ951" i="8"/>
  <c r="AQ950" i="8"/>
  <c r="AQ949" i="8"/>
  <c r="AQ948" i="8"/>
  <c r="AQ947" i="8"/>
  <c r="AQ946" i="8"/>
  <c r="AQ945" i="8"/>
  <c r="AQ944" i="8"/>
  <c r="AQ943" i="8"/>
  <c r="AQ942" i="8"/>
  <c r="AQ941" i="8"/>
  <c r="AQ940" i="8"/>
  <c r="AQ939" i="8"/>
  <c r="AQ938" i="8"/>
  <c r="AQ937" i="8"/>
  <c r="AQ936" i="8"/>
  <c r="AQ935" i="8"/>
  <c r="AQ934" i="8"/>
  <c r="AQ933" i="8"/>
  <c r="AQ932" i="8"/>
  <c r="AQ931" i="8"/>
  <c r="AQ930" i="8"/>
  <c r="AQ929" i="8"/>
  <c r="AQ928" i="8"/>
  <c r="AQ927" i="8"/>
  <c r="AQ926" i="8"/>
  <c r="AQ925" i="8"/>
  <c r="AQ924" i="8"/>
  <c r="AQ923" i="8"/>
  <c r="AQ922" i="8"/>
  <c r="AQ921" i="8"/>
  <c r="AQ920" i="8"/>
  <c r="AQ919" i="8"/>
  <c r="AQ918" i="8"/>
  <c r="AQ917" i="8"/>
  <c r="AQ916" i="8"/>
  <c r="AQ915" i="8"/>
  <c r="AQ914" i="8"/>
  <c r="AQ913" i="8"/>
  <c r="AQ912" i="8"/>
  <c r="AQ911" i="8"/>
  <c r="AQ910" i="8"/>
  <c r="AQ909" i="8"/>
  <c r="AQ908" i="8"/>
  <c r="AQ907" i="8"/>
  <c r="AQ906" i="8"/>
  <c r="AQ905" i="8"/>
  <c r="AQ904" i="8"/>
  <c r="AQ903" i="8"/>
  <c r="X1473" i="11" s="1"/>
  <c r="AQ902" i="8"/>
  <c r="AQ901" i="8"/>
  <c r="AQ900" i="8"/>
  <c r="AQ899" i="8"/>
  <c r="AQ898" i="8"/>
  <c r="X1472" i="11" s="1"/>
  <c r="AQ897" i="8"/>
  <c r="AQ896" i="8"/>
  <c r="AQ895" i="8"/>
  <c r="X1471" i="11" s="1"/>
  <c r="AQ894" i="8"/>
  <c r="X1470" i="11" s="1"/>
  <c r="AQ893" i="8"/>
  <c r="AQ892" i="8"/>
  <c r="X1469" i="11" s="1"/>
  <c r="AQ891" i="8"/>
  <c r="X1468" i="11" s="1"/>
  <c r="AQ890" i="8"/>
  <c r="X1467" i="11" s="1"/>
  <c r="AQ889" i="8"/>
  <c r="X1466" i="11" s="1"/>
  <c r="AQ888" i="8"/>
  <c r="X1465" i="11" s="1"/>
  <c r="AQ887" i="8"/>
  <c r="X1464" i="11" s="1"/>
  <c r="AQ886" i="8"/>
  <c r="X1463" i="11" s="1"/>
  <c r="AQ885" i="8"/>
  <c r="X1462" i="11" s="1"/>
  <c r="AQ884" i="8"/>
  <c r="X1461" i="11" s="1"/>
  <c r="AQ883" i="8"/>
  <c r="X1460" i="11" s="1"/>
  <c r="AQ882" i="8"/>
  <c r="X1459" i="11" s="1"/>
  <c r="AQ881" i="8"/>
  <c r="X1458" i="11" s="1"/>
  <c r="AQ880" i="8"/>
  <c r="X1457" i="11" s="1"/>
  <c r="AQ879" i="8"/>
  <c r="X1456" i="11" s="1"/>
  <c r="AQ878" i="8"/>
  <c r="X1455" i="11" s="1"/>
  <c r="AQ877" i="8"/>
  <c r="X1454" i="11" s="1"/>
  <c r="AQ876" i="8"/>
  <c r="X1453" i="11" s="1"/>
  <c r="AQ875" i="8"/>
  <c r="X1452" i="11" s="1"/>
  <c r="AQ874" i="8"/>
  <c r="X1451" i="11" s="1"/>
  <c r="AQ873" i="8"/>
  <c r="X1450" i="11" s="1"/>
  <c r="AQ872" i="8"/>
  <c r="AQ871" i="8"/>
  <c r="X1449" i="11" s="1"/>
  <c r="AQ870" i="8"/>
  <c r="AQ869" i="8"/>
  <c r="X1448" i="11" s="1"/>
  <c r="AQ868" i="8"/>
  <c r="AQ867" i="8"/>
  <c r="AQ866" i="8"/>
  <c r="AQ865" i="8"/>
  <c r="AQ864" i="8"/>
  <c r="AQ863" i="8"/>
  <c r="AQ862" i="8"/>
  <c r="X1447" i="11" s="1"/>
  <c r="AQ861" i="8"/>
  <c r="AQ860" i="8"/>
  <c r="AQ859" i="8"/>
  <c r="AQ858" i="8"/>
  <c r="X1446" i="11" s="1"/>
  <c r="AQ857" i="8"/>
  <c r="X1445" i="11" s="1"/>
  <c r="AQ856" i="8"/>
  <c r="X1444" i="11" s="1"/>
  <c r="AQ855" i="8"/>
  <c r="X1443" i="11" s="1"/>
  <c r="AQ854" i="8"/>
  <c r="X1442" i="11" s="1"/>
  <c r="AQ853" i="8"/>
  <c r="X1441" i="11" s="1"/>
  <c r="AQ852" i="8"/>
  <c r="X1440" i="11" s="1"/>
  <c r="AQ851" i="8"/>
  <c r="X1439" i="11" s="1"/>
  <c r="AQ850" i="8"/>
  <c r="X1438" i="11" s="1"/>
  <c r="AQ849" i="8"/>
  <c r="X1437" i="11" s="1"/>
  <c r="AQ848" i="8"/>
  <c r="X1436" i="11" s="1"/>
  <c r="AQ847" i="8"/>
  <c r="X1435" i="11" s="1"/>
  <c r="AQ846" i="8"/>
  <c r="X1434" i="11" s="1"/>
  <c r="AQ845" i="8"/>
  <c r="X1433" i="11" s="1"/>
  <c r="AQ844" i="8"/>
  <c r="X1432" i="11" s="1"/>
  <c r="AQ843" i="8"/>
  <c r="AQ842" i="8"/>
  <c r="AQ841" i="8"/>
  <c r="X1431" i="11" s="1"/>
  <c r="AQ840" i="8"/>
  <c r="AQ839" i="8"/>
  <c r="AQ838" i="8"/>
  <c r="AQ837" i="8"/>
  <c r="X1430" i="11" s="1"/>
  <c r="AQ836" i="8"/>
  <c r="X1429" i="11" s="1"/>
  <c r="AQ835" i="8"/>
  <c r="X1428" i="11" s="1"/>
  <c r="AQ834" i="8"/>
  <c r="AQ833" i="8"/>
  <c r="X1427" i="11" s="1"/>
  <c r="AQ832" i="8"/>
  <c r="AQ831" i="8"/>
  <c r="AQ830" i="8"/>
  <c r="AQ829" i="8"/>
  <c r="AQ828" i="8"/>
  <c r="AQ827" i="8"/>
  <c r="AQ826" i="8"/>
  <c r="X1426" i="11" s="1"/>
  <c r="AQ825" i="8"/>
  <c r="AQ824" i="8"/>
  <c r="AQ823" i="8"/>
  <c r="AQ822" i="8"/>
  <c r="X1425" i="11" s="1"/>
  <c r="AQ821" i="8"/>
  <c r="AQ820" i="8"/>
  <c r="AQ819" i="8"/>
  <c r="X1424" i="11" s="1"/>
  <c r="AQ818" i="8"/>
  <c r="X1423" i="11" s="1"/>
  <c r="AQ817" i="8"/>
  <c r="X1422" i="11" s="1"/>
  <c r="AQ816" i="8"/>
  <c r="X1421" i="11" s="1"/>
  <c r="AQ815" i="8"/>
  <c r="X1420" i="11" s="1"/>
  <c r="AQ814" i="8"/>
  <c r="X1419" i="11" s="1"/>
  <c r="AQ813" i="8"/>
  <c r="X1418" i="11" s="1"/>
  <c r="AQ812" i="8"/>
  <c r="X1417" i="11" s="1"/>
  <c r="AQ811" i="8"/>
  <c r="X1416" i="11" s="1"/>
  <c r="AQ810" i="8"/>
  <c r="X1415" i="11" s="1"/>
  <c r="AQ809" i="8"/>
  <c r="X1414" i="11" s="1"/>
  <c r="AQ808" i="8"/>
  <c r="X1413" i="11" s="1"/>
  <c r="AQ807" i="8"/>
  <c r="X1412" i="11" s="1"/>
  <c r="AQ806" i="8"/>
  <c r="X1411" i="11" s="1"/>
  <c r="AQ805" i="8"/>
  <c r="X1410" i="11" s="1"/>
  <c r="AQ804" i="8"/>
  <c r="AQ803" i="8"/>
  <c r="AQ802" i="8"/>
  <c r="AQ801" i="8"/>
  <c r="X1409" i="11" s="1"/>
  <c r="AQ800" i="8"/>
  <c r="X1408" i="11" s="1"/>
  <c r="AQ799" i="8"/>
  <c r="X1407" i="11" s="1"/>
  <c r="AQ798" i="8"/>
  <c r="X1406" i="11" s="1"/>
  <c r="AQ797" i="8"/>
  <c r="X1405" i="11" s="1"/>
  <c r="AQ796" i="8"/>
  <c r="AQ795" i="8"/>
  <c r="AQ794" i="8"/>
  <c r="AQ793" i="8"/>
  <c r="AQ792" i="8"/>
  <c r="AQ791" i="8"/>
  <c r="AQ790" i="8"/>
  <c r="X1404" i="11" s="1"/>
  <c r="AQ789" i="8"/>
  <c r="X1403" i="11" s="1"/>
  <c r="AQ788" i="8"/>
  <c r="X1402" i="11" s="1"/>
  <c r="AQ787" i="8"/>
  <c r="X1401" i="11" s="1"/>
  <c r="AQ786" i="8"/>
  <c r="X1400" i="11" s="1"/>
  <c r="AQ785" i="8"/>
  <c r="X1399" i="11" s="1"/>
  <c r="AQ784" i="8"/>
  <c r="X1398" i="11" s="1"/>
  <c r="AQ783" i="8"/>
  <c r="AQ782" i="8"/>
  <c r="X1397" i="11" s="1"/>
  <c r="AQ781" i="8"/>
  <c r="X1396" i="11" s="1"/>
  <c r="AQ780" i="8"/>
  <c r="X1395" i="11" s="1"/>
  <c r="AQ779" i="8"/>
  <c r="X1394" i="11" s="1"/>
  <c r="AQ778" i="8"/>
  <c r="X1393" i="11" s="1"/>
  <c r="AQ777" i="8"/>
  <c r="X1392" i="11" s="1"/>
  <c r="AQ776" i="8"/>
  <c r="X1391" i="11" s="1"/>
  <c r="AQ775" i="8"/>
  <c r="X1390" i="11" s="1"/>
  <c r="AQ774" i="8"/>
  <c r="X1389" i="11" s="1"/>
  <c r="AQ773" i="8"/>
  <c r="X1388" i="11" s="1"/>
  <c r="AQ772" i="8"/>
  <c r="X1387" i="11" s="1"/>
  <c r="AQ771" i="8"/>
  <c r="X1386" i="11" s="1"/>
  <c r="AQ770" i="8"/>
  <c r="AQ769" i="8"/>
  <c r="X1385" i="11" s="1"/>
  <c r="AQ768" i="8"/>
  <c r="X1384" i="11" s="1"/>
  <c r="AQ767" i="8"/>
  <c r="AQ766" i="8"/>
  <c r="AQ765" i="8"/>
  <c r="X1383" i="11" s="1"/>
  <c r="AQ764" i="8"/>
  <c r="X1382" i="11" s="1"/>
  <c r="AQ763" i="8"/>
  <c r="AQ762" i="8"/>
  <c r="X1381" i="11" s="1"/>
  <c r="AQ761" i="8"/>
  <c r="X1380" i="11" s="1"/>
  <c r="AQ760" i="8"/>
  <c r="AQ759" i="8"/>
  <c r="AQ758" i="8"/>
  <c r="AQ757" i="8"/>
  <c r="AQ756" i="8"/>
  <c r="AQ755" i="8"/>
  <c r="AQ754" i="8"/>
  <c r="X1379" i="11" s="1"/>
  <c r="AQ753" i="8"/>
  <c r="X1378" i="11" s="1"/>
  <c r="AQ752" i="8"/>
  <c r="AQ751" i="8"/>
  <c r="X1377" i="11" s="1"/>
  <c r="AQ750" i="8"/>
  <c r="X1376" i="11" s="1"/>
  <c r="AQ749" i="8"/>
  <c r="X1375" i="11" s="1"/>
  <c r="AQ748" i="8"/>
  <c r="X1374" i="11" s="1"/>
  <c r="AQ747" i="8"/>
  <c r="AQ746" i="8"/>
  <c r="X1373" i="11" s="1"/>
  <c r="AQ745" i="8"/>
  <c r="AQ744" i="8"/>
  <c r="X1372" i="11" s="1"/>
  <c r="AQ743" i="8"/>
  <c r="X1371" i="11" s="1"/>
  <c r="AQ742" i="8"/>
  <c r="X1370" i="11" s="1"/>
  <c r="AQ741" i="8"/>
  <c r="X1369" i="11" s="1"/>
  <c r="AQ740" i="8"/>
  <c r="X1368" i="11" s="1"/>
  <c r="AQ739" i="8"/>
  <c r="X1367" i="11" s="1"/>
  <c r="AQ738" i="8"/>
  <c r="X1366" i="11" s="1"/>
  <c r="AQ737" i="8"/>
  <c r="X1365" i="11" s="1"/>
  <c r="AQ736" i="8"/>
  <c r="X1364" i="11" s="1"/>
  <c r="AQ735" i="8"/>
  <c r="X1363" i="11" s="1"/>
  <c r="AQ734" i="8"/>
  <c r="AQ733" i="8"/>
  <c r="X1362" i="11" s="1"/>
  <c r="AQ732" i="8"/>
  <c r="AQ731" i="8"/>
  <c r="X1361" i="11" s="1"/>
  <c r="AQ730" i="8"/>
  <c r="X1360" i="11" s="1"/>
  <c r="AQ729" i="8"/>
  <c r="X1359" i="11" s="1"/>
  <c r="AQ728" i="8"/>
  <c r="X1358" i="11" s="1"/>
  <c r="AQ727" i="8"/>
  <c r="AQ726" i="8"/>
  <c r="X1357" i="11" s="1"/>
  <c r="AQ725" i="8"/>
  <c r="X1356" i="11" s="1"/>
  <c r="AQ724" i="8"/>
  <c r="AQ723" i="8"/>
  <c r="AQ722" i="8"/>
  <c r="AQ721" i="8"/>
  <c r="AQ720" i="8"/>
  <c r="AQ719" i="8"/>
  <c r="AQ718" i="8"/>
  <c r="X1355" i="11" s="1"/>
  <c r="AQ717" i="8"/>
  <c r="X1354" i="11" s="1"/>
  <c r="AQ716" i="8"/>
  <c r="AQ715" i="8"/>
  <c r="X1353" i="11" s="1"/>
  <c r="AQ714" i="8"/>
  <c r="X1352" i="11" s="1"/>
  <c r="AQ713" i="8"/>
  <c r="AQ712" i="8"/>
  <c r="AQ711" i="8"/>
  <c r="X1351" i="11" s="1"/>
  <c r="AQ710" i="8"/>
  <c r="X1350" i="11" s="1"/>
  <c r="AQ709" i="8"/>
  <c r="AQ708" i="8"/>
  <c r="X1349" i="11" s="1"/>
  <c r="AQ707" i="8"/>
  <c r="X1348" i="11" s="1"/>
  <c r="AQ706" i="8"/>
  <c r="X1347" i="11" s="1"/>
  <c r="AQ705" i="8"/>
  <c r="X1346" i="11" s="1"/>
  <c r="AQ704" i="8"/>
  <c r="X1345" i="11" s="1"/>
  <c r="AQ703" i="8"/>
  <c r="X1344" i="11" s="1"/>
  <c r="AQ702" i="8"/>
  <c r="X1343" i="11" s="1"/>
  <c r="AQ701" i="8"/>
  <c r="X1342" i="11" s="1"/>
  <c r="AQ700" i="8"/>
  <c r="X1341" i="11" s="1"/>
  <c r="AQ699" i="8"/>
  <c r="X1340" i="11" s="1"/>
  <c r="AQ698" i="8"/>
  <c r="X1339" i="11" s="1"/>
  <c r="AQ697" i="8"/>
  <c r="X1338" i="11" s="1"/>
  <c r="AQ696" i="8"/>
  <c r="AQ695" i="8"/>
  <c r="X1337" i="11" s="1"/>
  <c r="AQ694" i="8"/>
  <c r="X1336" i="11" s="1"/>
  <c r="AQ693" i="8"/>
  <c r="X1335" i="11" s="1"/>
  <c r="AQ692" i="8"/>
  <c r="X1334" i="11" s="1"/>
  <c r="AQ691" i="8"/>
  <c r="X1333" i="11" s="1"/>
  <c r="AQ690" i="8"/>
  <c r="X1332" i="11" s="1"/>
  <c r="AQ689" i="8"/>
  <c r="X1331" i="11" s="1"/>
  <c r="AQ688" i="8"/>
  <c r="AQ687" i="8"/>
  <c r="AQ686" i="8"/>
  <c r="AQ685" i="8"/>
  <c r="AQ684" i="8"/>
  <c r="AQ683" i="8"/>
  <c r="AQ682" i="8"/>
  <c r="X1330" i="11" s="1"/>
  <c r="AQ681" i="8"/>
  <c r="X1329" i="11" s="1"/>
  <c r="AQ680" i="8"/>
  <c r="X1328" i="11" s="1"/>
  <c r="AQ679" i="8"/>
  <c r="X1327" i="11" s="1"/>
  <c r="AQ678" i="8"/>
  <c r="X1326" i="11" s="1"/>
  <c r="AQ677" i="8"/>
  <c r="AQ676" i="8"/>
  <c r="AQ675" i="8"/>
  <c r="AQ674" i="8"/>
  <c r="X1325" i="11" s="1"/>
  <c r="AQ673" i="8"/>
  <c r="X1324" i="11" s="1"/>
  <c r="AQ672" i="8"/>
  <c r="X1323" i="11" s="1"/>
  <c r="AQ671" i="8"/>
  <c r="X1322" i="11" s="1"/>
  <c r="AQ670" i="8"/>
  <c r="X1321" i="11" s="1"/>
  <c r="AQ669" i="8"/>
  <c r="X1320" i="11" s="1"/>
  <c r="AQ668" i="8"/>
  <c r="X1319" i="11" s="1"/>
  <c r="AQ667" i="8"/>
  <c r="X1318" i="11" s="1"/>
  <c r="AQ666" i="8"/>
  <c r="X1317" i="11" s="1"/>
  <c r="AQ665" i="8"/>
  <c r="X1316" i="11" s="1"/>
  <c r="AQ664" i="8"/>
  <c r="X1315" i="11" s="1"/>
  <c r="AQ663" i="8"/>
  <c r="X1314" i="11" s="1"/>
  <c r="AQ662" i="8"/>
  <c r="X1313" i="11" s="1"/>
  <c r="AQ661" i="8"/>
  <c r="X1312" i="11" s="1"/>
  <c r="AQ660" i="8"/>
  <c r="X1311" i="11" s="1"/>
  <c r="AQ659" i="8"/>
  <c r="X1310" i="11" s="1"/>
  <c r="AQ658" i="8"/>
  <c r="X1309" i="11" s="1"/>
  <c r="AQ657" i="8"/>
  <c r="X1308" i="11" s="1"/>
  <c r="AQ656" i="8"/>
  <c r="X1307" i="11" s="1"/>
  <c r="AQ655" i="8"/>
  <c r="X1306" i="11" s="1"/>
  <c r="AQ654" i="8"/>
  <c r="X1305" i="11" s="1"/>
  <c r="AQ653" i="8"/>
  <c r="X1304" i="11" s="1"/>
  <c r="AQ652" i="8"/>
  <c r="AQ651" i="8"/>
  <c r="AQ650" i="8"/>
  <c r="AQ649" i="8"/>
  <c r="AQ648" i="8"/>
  <c r="AQ647" i="8"/>
  <c r="AQ646" i="8"/>
  <c r="X1303" i="11" s="1"/>
  <c r="AQ645" i="8"/>
  <c r="X1302" i="11" s="1"/>
  <c r="AQ644" i="8"/>
  <c r="X1301" i="11" s="1"/>
  <c r="AQ643" i="8"/>
  <c r="X1300" i="11" s="1"/>
  <c r="AQ642" i="8"/>
  <c r="X1299" i="11" s="1"/>
  <c r="AQ641" i="8"/>
  <c r="AQ640" i="8"/>
  <c r="AQ639" i="8"/>
  <c r="AQ638" i="8"/>
  <c r="X1298" i="11" s="1"/>
  <c r="AQ637" i="8"/>
  <c r="AQ636" i="8"/>
  <c r="AQ635" i="8"/>
  <c r="X1297" i="11" s="1"/>
  <c r="AQ634" i="8"/>
  <c r="X1296" i="11" s="1"/>
  <c r="AQ633" i="8"/>
  <c r="X1295" i="11" s="1"/>
  <c r="AQ632" i="8"/>
  <c r="X1294" i="11" s="1"/>
  <c r="AQ631" i="8"/>
  <c r="AQ630" i="8"/>
  <c r="X263" i="11" s="1"/>
  <c r="AQ629" i="8"/>
  <c r="X1293" i="11" s="1"/>
  <c r="AQ628" i="8"/>
  <c r="AQ627" i="8"/>
  <c r="AQ626" i="8"/>
  <c r="X224" i="11" s="1"/>
  <c r="AQ625" i="8"/>
  <c r="X1292" i="11" s="1"/>
  <c r="AQ624" i="8"/>
  <c r="X1291" i="11" s="1"/>
  <c r="AQ623" i="8"/>
  <c r="X1290" i="11" s="1"/>
  <c r="AQ622" i="8"/>
  <c r="X1289" i="11" s="1"/>
  <c r="AQ621" i="8"/>
  <c r="X1288" i="11" s="1"/>
  <c r="AQ620" i="8"/>
  <c r="X1287" i="11" s="1"/>
  <c r="AQ619" i="8"/>
  <c r="X1286" i="11" s="1"/>
  <c r="AQ618" i="8"/>
  <c r="X1285" i="11" s="1"/>
  <c r="AQ617" i="8"/>
  <c r="X1284" i="11" s="1"/>
  <c r="AQ616" i="8"/>
  <c r="AQ615" i="8"/>
  <c r="AQ614" i="8"/>
  <c r="AQ613" i="8"/>
  <c r="AQ612" i="8"/>
  <c r="AQ611" i="8"/>
  <c r="AQ610" i="8"/>
  <c r="X1283" i="11" s="1"/>
  <c r="AQ609" i="8"/>
  <c r="X1282" i="11" s="1"/>
  <c r="AQ608" i="8"/>
  <c r="X1281" i="11" s="1"/>
  <c r="AQ607" i="8"/>
  <c r="X1280" i="11" s="1"/>
  <c r="AQ606" i="8"/>
  <c r="X1279" i="11" s="1"/>
  <c r="AQ605" i="8"/>
  <c r="X1278" i="11" s="1"/>
  <c r="AQ604" i="8"/>
  <c r="X1277" i="11" s="1"/>
  <c r="AQ603" i="8"/>
  <c r="X1276" i="11" s="1"/>
  <c r="AQ602" i="8"/>
  <c r="X1275" i="11" s="1"/>
  <c r="AQ601" i="8"/>
  <c r="X1274" i="11" s="1"/>
  <c r="AQ600" i="8"/>
  <c r="X1273" i="11" s="1"/>
  <c r="AQ599" i="8"/>
  <c r="X1272" i="11" s="1"/>
  <c r="AQ598" i="8"/>
  <c r="X1271" i="11" s="1"/>
  <c r="AQ597" i="8"/>
  <c r="X1270" i="11" s="1"/>
  <c r="AQ596" i="8"/>
  <c r="X1269" i="11" s="1"/>
  <c r="AQ595" i="8"/>
  <c r="X1268" i="11" s="1"/>
  <c r="AQ594" i="8"/>
  <c r="X1267" i="11" s="1"/>
  <c r="AQ593" i="8"/>
  <c r="X1266" i="11" s="1"/>
  <c r="AQ592" i="8"/>
  <c r="X316" i="11" s="1"/>
  <c r="AQ591" i="8"/>
  <c r="X262" i="11" s="1"/>
  <c r="AQ590" i="8"/>
  <c r="X261" i="11" s="1"/>
  <c r="AQ589" i="8"/>
  <c r="X1265" i="11" s="1"/>
  <c r="AQ588" i="8"/>
  <c r="X1264" i="11" s="1"/>
  <c r="AQ587" i="8"/>
  <c r="X1263" i="11" s="1"/>
  <c r="AQ586" i="8"/>
  <c r="X1262" i="11" s="1"/>
  <c r="AQ585" i="8"/>
  <c r="X1261" i="11" s="1"/>
  <c r="AQ584" i="8"/>
  <c r="X1260" i="11" s="1"/>
  <c r="AQ583" i="8"/>
  <c r="X1259" i="11" s="1"/>
  <c r="AQ582" i="8"/>
  <c r="X1258" i="11" s="1"/>
  <c r="AQ581" i="8"/>
  <c r="X1257" i="11" s="1"/>
  <c r="AQ580" i="8"/>
  <c r="AQ579" i="8"/>
  <c r="AQ578" i="8"/>
  <c r="AQ577" i="8"/>
  <c r="AQ576" i="8"/>
  <c r="AQ575" i="8"/>
  <c r="AQ574" i="8"/>
  <c r="X1256" i="11" s="1"/>
  <c r="AQ573" i="8"/>
  <c r="X1255" i="11" s="1"/>
  <c r="AQ572" i="8"/>
  <c r="X1254" i="11" s="1"/>
  <c r="AQ571" i="8"/>
  <c r="X1253" i="11" s="1"/>
  <c r="AQ570" i="8"/>
  <c r="X1252" i="11" s="1"/>
  <c r="AQ569" i="8"/>
  <c r="X1251" i="11" s="1"/>
  <c r="AQ568" i="8"/>
  <c r="X1250" i="11" s="1"/>
  <c r="AQ567" i="8"/>
  <c r="X1249" i="11" s="1"/>
  <c r="AQ566" i="8"/>
  <c r="X1248" i="11" s="1"/>
  <c r="AQ565" i="8"/>
  <c r="X1247" i="11" s="1"/>
  <c r="AQ564" i="8"/>
  <c r="X1246" i="11" s="1"/>
  <c r="AQ563" i="8"/>
  <c r="AQ562" i="8"/>
  <c r="X1245" i="11" s="1"/>
  <c r="AQ561" i="8"/>
  <c r="X1244" i="11" s="1"/>
  <c r="AQ560" i="8"/>
  <c r="X1243" i="11" s="1"/>
  <c r="AQ559" i="8"/>
  <c r="X1242" i="11" s="1"/>
  <c r="AQ558" i="8"/>
  <c r="AQ557" i="8"/>
  <c r="X1241" i="11" s="1"/>
  <c r="AQ556" i="8"/>
  <c r="X1240" i="11" s="1"/>
  <c r="AQ555" i="8"/>
  <c r="X260" i="11" s="1"/>
  <c r="AQ554" i="8"/>
  <c r="X259" i="11" s="1"/>
  <c r="AQ553" i="8"/>
  <c r="X1239" i="11" s="1"/>
  <c r="AQ552" i="8"/>
  <c r="X1238" i="11" s="1"/>
  <c r="AQ551" i="8"/>
  <c r="X1237" i="11" s="1"/>
  <c r="AQ550" i="8"/>
  <c r="X185" i="11" s="1"/>
  <c r="AQ549" i="8"/>
  <c r="X1236" i="11" s="1"/>
  <c r="AQ548" i="8"/>
  <c r="X1235" i="11" s="1"/>
  <c r="AQ547" i="8"/>
  <c r="X1234" i="11" s="1"/>
  <c r="AQ546" i="8"/>
  <c r="X1233" i="11" s="1"/>
  <c r="AQ545" i="8"/>
  <c r="X1232" i="11" s="1"/>
  <c r="AQ544" i="8"/>
  <c r="AQ543" i="8"/>
  <c r="AQ542" i="8"/>
  <c r="AQ541" i="8"/>
  <c r="AQ540" i="8"/>
  <c r="AQ539" i="8"/>
  <c r="AQ538" i="8"/>
  <c r="X1231" i="11" s="1"/>
  <c r="AQ537" i="8"/>
  <c r="X1230" i="11" s="1"/>
  <c r="AQ536" i="8"/>
  <c r="X1229" i="11" s="1"/>
  <c r="AQ535" i="8"/>
  <c r="X1228" i="11" s="1"/>
  <c r="AQ534" i="8"/>
  <c r="X1227" i="11" s="1"/>
  <c r="AQ533" i="8"/>
  <c r="X919" i="11" s="1"/>
  <c r="AQ532" i="8"/>
  <c r="X1226" i="11" s="1"/>
  <c r="AQ531" i="8"/>
  <c r="X1225" i="11" s="1"/>
  <c r="AQ530" i="8"/>
  <c r="X1224" i="11" s="1"/>
  <c r="AQ529" i="8"/>
  <c r="X1223" i="11" s="1"/>
  <c r="AQ528" i="8"/>
  <c r="X1222" i="11" s="1"/>
  <c r="AQ527" i="8"/>
  <c r="X1051" i="11" s="1"/>
  <c r="AQ526" i="8"/>
  <c r="X1221" i="11" s="1"/>
  <c r="AQ525" i="8"/>
  <c r="AQ524" i="8"/>
  <c r="X1220" i="11" s="1"/>
  <c r="AQ523" i="8"/>
  <c r="X1219" i="11" s="1"/>
  <c r="AQ522" i="8"/>
  <c r="X272" i="11" s="1"/>
  <c r="AQ521" i="8"/>
  <c r="X1218" i="11" s="1"/>
  <c r="AQ520" i="8"/>
  <c r="X315" i="11" s="1"/>
  <c r="AQ519" i="8"/>
  <c r="X1217" i="11" s="1"/>
  <c r="AQ518" i="8"/>
  <c r="X1216" i="11" s="1"/>
  <c r="AQ517" i="8"/>
  <c r="X1215" i="11" s="1"/>
  <c r="AQ516" i="8"/>
  <c r="X1214" i="11" s="1"/>
  <c r="AQ515" i="8"/>
  <c r="X1213" i="11" s="1"/>
  <c r="AQ514" i="8"/>
  <c r="X184" i="11" s="1"/>
  <c r="AQ513" i="8"/>
  <c r="X1212" i="11" s="1"/>
  <c r="AQ512" i="8"/>
  <c r="X738" i="11" s="1"/>
  <c r="AQ511" i="8"/>
  <c r="X737" i="11" s="1"/>
  <c r="AQ510" i="8"/>
  <c r="X736" i="11" s="1"/>
  <c r="AQ509" i="8"/>
  <c r="X735" i="11" s="1"/>
  <c r="AQ508" i="8"/>
  <c r="AQ507" i="8"/>
  <c r="AQ506" i="8"/>
  <c r="AQ505" i="8"/>
  <c r="AQ504" i="8"/>
  <c r="AQ503" i="8"/>
  <c r="AQ502" i="8"/>
  <c r="X734" i="11" s="1"/>
  <c r="AQ501" i="8"/>
  <c r="X733" i="11" s="1"/>
  <c r="AQ500" i="8"/>
  <c r="X732" i="11" s="1"/>
  <c r="AQ499" i="8"/>
  <c r="X731" i="11" s="1"/>
  <c r="AQ498" i="8"/>
  <c r="X730" i="11" s="1"/>
  <c r="AQ497" i="8"/>
  <c r="X920" i="11" s="1"/>
  <c r="AQ496" i="8"/>
  <c r="X729" i="11" s="1"/>
  <c r="AQ495" i="8"/>
  <c r="X728" i="11" s="1"/>
  <c r="AQ494" i="8"/>
  <c r="X727" i="11" s="1"/>
  <c r="AQ493" i="8"/>
  <c r="X995" i="11" s="1"/>
  <c r="AQ492" i="8"/>
  <c r="X994" i="11" s="1"/>
  <c r="AQ491" i="8"/>
  <c r="X726" i="11" s="1"/>
  <c r="AQ490" i="8"/>
  <c r="X725" i="11" s="1"/>
  <c r="AQ489" i="8"/>
  <c r="X1007" i="11" s="1"/>
  <c r="AQ488" i="8"/>
  <c r="X724" i="11" s="1"/>
  <c r="AQ487" i="8"/>
  <c r="X723" i="11" s="1"/>
  <c r="AQ486" i="8"/>
  <c r="X722" i="11" s="1"/>
  <c r="AQ485" i="8"/>
  <c r="X721" i="11" s="1"/>
  <c r="AQ484" i="8"/>
  <c r="X314" i="11" s="1"/>
  <c r="AQ483" i="8"/>
  <c r="X720" i="11" s="1"/>
  <c r="AQ482" i="8"/>
  <c r="X719" i="11" s="1"/>
  <c r="AQ481" i="8"/>
  <c r="X718" i="11" s="1"/>
  <c r="AQ480" i="8"/>
  <c r="X717" i="11" s="1"/>
  <c r="AQ479" i="8"/>
  <c r="X716" i="11" s="1"/>
  <c r="AQ478" i="8"/>
  <c r="X715" i="11" s="1"/>
  <c r="AQ477" i="8"/>
  <c r="X714" i="11" s="1"/>
  <c r="AQ476" i="8"/>
  <c r="X713" i="11" s="1"/>
  <c r="AQ475" i="8"/>
  <c r="X712" i="11" s="1"/>
  <c r="AQ474" i="8"/>
  <c r="X711" i="11" s="1"/>
  <c r="AQ473" i="8"/>
  <c r="X710" i="11" s="1"/>
  <c r="AQ472" i="8"/>
  <c r="AQ471" i="8"/>
  <c r="AQ470" i="8"/>
  <c r="AQ469" i="8"/>
  <c r="AQ468" i="8"/>
  <c r="AQ467" i="8"/>
  <c r="AQ466" i="8"/>
  <c r="X709" i="11" s="1"/>
  <c r="AQ465" i="8"/>
  <c r="X708" i="11" s="1"/>
  <c r="AQ464" i="8"/>
  <c r="X707" i="11" s="1"/>
  <c r="AQ463" i="8"/>
  <c r="X706" i="11" s="1"/>
  <c r="AQ462" i="8"/>
  <c r="X705" i="11" s="1"/>
  <c r="AQ461" i="8"/>
  <c r="X704" i="11" s="1"/>
  <c r="AQ460" i="8"/>
  <c r="X703" i="11" s="1"/>
  <c r="AQ459" i="8"/>
  <c r="X702" i="11" s="1"/>
  <c r="AQ458" i="8"/>
  <c r="X701" i="11" s="1"/>
  <c r="AQ457" i="8"/>
  <c r="X997" i="11" s="1"/>
  <c r="AQ456" i="8"/>
  <c r="X996" i="11" s="1"/>
  <c r="AQ455" i="8"/>
  <c r="X1050" i="11" s="1"/>
  <c r="AQ454" i="8"/>
  <c r="X700" i="11" s="1"/>
  <c r="AQ453" i="8"/>
  <c r="X699" i="11" s="1"/>
  <c r="AQ452" i="8"/>
  <c r="X698" i="11" s="1"/>
  <c r="AQ451" i="8"/>
  <c r="X697" i="11" s="1"/>
  <c r="AQ450" i="8"/>
  <c r="X696" i="11" s="1"/>
  <c r="AQ449" i="8"/>
  <c r="X695" i="11" s="1"/>
  <c r="AQ448" i="8"/>
  <c r="X694" i="11" s="1"/>
  <c r="AQ447" i="8"/>
  <c r="X693" i="11" s="1"/>
  <c r="AQ446" i="8"/>
  <c r="X692" i="11" s="1"/>
  <c r="AQ445" i="8"/>
  <c r="X691" i="11" s="1"/>
  <c r="AQ444" i="8"/>
  <c r="X690" i="11" s="1"/>
  <c r="AQ443" i="8"/>
  <c r="AQ442" i="8"/>
  <c r="AQ441" i="8"/>
  <c r="X689" i="11" s="1"/>
  <c r="AQ440" i="8"/>
  <c r="AQ439" i="8"/>
  <c r="AQ438" i="8"/>
  <c r="AQ437" i="8"/>
  <c r="X688" i="11" s="1"/>
  <c r="AQ436" i="8"/>
  <c r="AQ435" i="8"/>
  <c r="AQ434" i="8"/>
  <c r="AQ433" i="8"/>
  <c r="AQ432" i="8"/>
  <c r="AQ431" i="8"/>
  <c r="AQ430" i="8"/>
  <c r="X687" i="11" s="1"/>
  <c r="AQ429" i="8"/>
  <c r="AQ428" i="8"/>
  <c r="X686" i="11" s="1"/>
  <c r="AQ427" i="8"/>
  <c r="X685" i="11" s="1"/>
  <c r="AQ426" i="8"/>
  <c r="X684" i="11" s="1"/>
  <c r="AQ425" i="8"/>
  <c r="X683" i="11" s="1"/>
  <c r="AQ424" i="8"/>
  <c r="X682" i="11" s="1"/>
  <c r="AQ423" i="8"/>
  <c r="X681" i="11" s="1"/>
  <c r="AQ422" i="8"/>
  <c r="X680" i="11" s="1"/>
  <c r="AQ421" i="8"/>
  <c r="AQ420" i="8"/>
  <c r="X959" i="11" s="1"/>
  <c r="AQ419" i="8"/>
  <c r="X1049" i="11" s="1"/>
  <c r="AQ418" i="8"/>
  <c r="X679" i="11" s="1"/>
  <c r="AQ417" i="8"/>
  <c r="AQ416" i="8"/>
  <c r="X998" i="11" s="1"/>
  <c r="AQ415" i="8"/>
  <c r="X678" i="11" s="1"/>
  <c r="AQ414" i="8"/>
  <c r="X677" i="11" s="1"/>
  <c r="AQ413" i="8"/>
  <c r="X676" i="11" s="1"/>
  <c r="AQ412" i="8"/>
  <c r="X675" i="11" s="1"/>
  <c r="AQ411" i="8"/>
  <c r="X674" i="11" s="1"/>
  <c r="AQ410" i="8"/>
  <c r="X673" i="11" s="1"/>
  <c r="AQ409" i="8"/>
  <c r="X672" i="11" s="1"/>
  <c r="AQ408" i="8"/>
  <c r="X671" i="11" s="1"/>
  <c r="AQ407" i="8"/>
  <c r="X670" i="11" s="1"/>
  <c r="AQ406" i="8"/>
  <c r="X669" i="11" s="1"/>
  <c r="AQ405" i="8"/>
  <c r="X668" i="11" s="1"/>
  <c r="AQ404" i="8"/>
  <c r="AQ403" i="8"/>
  <c r="AQ402" i="8"/>
  <c r="AQ401" i="8"/>
  <c r="X667" i="11" s="1"/>
  <c r="AQ400" i="8"/>
  <c r="AQ399" i="8"/>
  <c r="AQ398" i="8"/>
  <c r="AQ397" i="8"/>
  <c r="AQ396" i="8"/>
  <c r="X666" i="11" s="1"/>
  <c r="AQ395" i="8"/>
  <c r="X665" i="11" s="1"/>
  <c r="AQ394" i="8"/>
  <c r="X664" i="11" s="1"/>
  <c r="AQ393" i="8"/>
  <c r="AQ392" i="8"/>
  <c r="X663" i="11" s="1"/>
  <c r="AQ391" i="8"/>
  <c r="AQ390" i="8"/>
  <c r="X662" i="11" s="1"/>
  <c r="AQ389" i="8"/>
  <c r="X661" i="11" s="1"/>
  <c r="AQ388" i="8"/>
  <c r="X660" i="11" s="1"/>
  <c r="AQ387" i="8"/>
  <c r="X659" i="11" s="1"/>
  <c r="AQ386" i="8"/>
  <c r="X658" i="11" s="1"/>
  <c r="AQ385" i="8"/>
  <c r="X657" i="11" s="1"/>
  <c r="AQ384" i="8"/>
  <c r="X656" i="11" s="1"/>
  <c r="AQ383" i="8"/>
  <c r="X655" i="11" s="1"/>
  <c r="AQ382" i="8"/>
  <c r="X654" i="11" s="1"/>
  <c r="AQ381" i="8"/>
  <c r="X653" i="11" s="1"/>
  <c r="AQ380" i="8"/>
  <c r="X652" i="11" s="1"/>
  <c r="AQ379" i="8"/>
  <c r="X651" i="11" s="1"/>
  <c r="AQ378" i="8"/>
  <c r="X650" i="11" s="1"/>
  <c r="AQ377" i="8"/>
  <c r="X649" i="11" s="1"/>
  <c r="AQ376" i="8"/>
  <c r="X648" i="11" s="1"/>
  <c r="AQ375" i="8"/>
  <c r="X647" i="11" s="1"/>
  <c r="AQ374" i="8"/>
  <c r="X646" i="11" s="1"/>
  <c r="AQ373" i="8"/>
  <c r="X645" i="11" s="1"/>
  <c r="AQ372" i="8"/>
  <c r="X644" i="11" s="1"/>
  <c r="AQ371" i="8"/>
  <c r="X643" i="11" s="1"/>
  <c r="AQ370" i="8"/>
  <c r="AQ369" i="8"/>
  <c r="X642" i="11" s="1"/>
  <c r="AQ368" i="8"/>
  <c r="X641" i="11" s="1"/>
  <c r="AQ367" i="8"/>
  <c r="AQ366" i="8"/>
  <c r="AQ365" i="8"/>
  <c r="X640" i="11" s="1"/>
  <c r="AQ364" i="8"/>
  <c r="X639" i="11" s="1"/>
  <c r="AQ363" i="8"/>
  <c r="X638" i="11" s="1"/>
  <c r="AQ362" i="8"/>
  <c r="X637" i="11" s="1"/>
  <c r="AQ361" i="8"/>
  <c r="AQ360" i="8"/>
  <c r="AQ359" i="8"/>
  <c r="AQ358" i="8"/>
  <c r="X636" i="11" s="1"/>
  <c r="AQ357" i="8"/>
  <c r="X635" i="11" s="1"/>
  <c r="AQ356" i="8"/>
  <c r="X634" i="11" s="1"/>
  <c r="AQ355" i="8"/>
  <c r="AQ354" i="8"/>
  <c r="X633" i="11" s="1"/>
  <c r="AQ353" i="8"/>
  <c r="AQ352" i="8"/>
  <c r="X632" i="11" s="1"/>
  <c r="AQ351" i="8"/>
  <c r="X631" i="11" s="1"/>
  <c r="AQ350" i="8"/>
  <c r="X630" i="11" s="1"/>
  <c r="AQ349" i="8"/>
  <c r="X629" i="11" s="1"/>
  <c r="AQ348" i="8"/>
  <c r="X628" i="11" s="1"/>
  <c r="AQ347" i="8"/>
  <c r="X627" i="11" s="1"/>
  <c r="AQ346" i="8"/>
  <c r="X626" i="11" s="1"/>
  <c r="AQ345" i="8"/>
  <c r="X625" i="11" s="1"/>
  <c r="AQ344" i="8"/>
  <c r="X624" i="11" s="1"/>
  <c r="AQ343" i="8"/>
  <c r="X623" i="11" s="1"/>
  <c r="AQ342" i="8"/>
  <c r="X622" i="11" s="1"/>
  <c r="AQ341" i="8"/>
  <c r="X621" i="11" s="1"/>
  <c r="AQ340" i="8"/>
  <c r="X620" i="11" s="1"/>
  <c r="AQ339" i="8"/>
  <c r="X619" i="11" s="1"/>
  <c r="AQ338" i="8"/>
  <c r="X618" i="11" s="1"/>
  <c r="AQ337" i="8"/>
  <c r="X617" i="11" s="1"/>
  <c r="AQ336" i="8"/>
  <c r="X616" i="11" s="1"/>
  <c r="AQ335" i="8"/>
  <c r="X615" i="11" s="1"/>
  <c r="AQ334" i="8"/>
  <c r="AQ333" i="8"/>
  <c r="X614" i="11" s="1"/>
  <c r="AQ332" i="8"/>
  <c r="AQ331" i="8"/>
  <c r="X613" i="11" s="1"/>
  <c r="AQ330" i="8"/>
  <c r="X612" i="11" s="1"/>
  <c r="AQ329" i="8"/>
  <c r="X611" i="11" s="1"/>
  <c r="AQ328" i="8"/>
  <c r="AQ327" i="8"/>
  <c r="AQ326" i="8"/>
  <c r="AQ325" i="8"/>
  <c r="AQ324" i="8"/>
  <c r="AQ323" i="8"/>
  <c r="AQ322" i="8"/>
  <c r="X610" i="11" s="1"/>
  <c r="AQ321" i="8"/>
  <c r="AQ320" i="8"/>
  <c r="AQ319" i="8"/>
  <c r="X609" i="11" s="1"/>
  <c r="AQ318" i="8"/>
  <c r="X608" i="11" s="1"/>
  <c r="AQ317" i="8"/>
  <c r="AQ316" i="8"/>
  <c r="X607" i="11" s="1"/>
  <c r="AQ315" i="8"/>
  <c r="X606" i="11" s="1"/>
  <c r="AQ314" i="8"/>
  <c r="X605" i="11" s="1"/>
  <c r="AQ313" i="8"/>
  <c r="X604" i="11" s="1"/>
  <c r="AQ312" i="8"/>
  <c r="X603" i="11" s="1"/>
  <c r="AQ311" i="8"/>
  <c r="X602" i="11" s="1"/>
  <c r="AQ310" i="8"/>
  <c r="X601" i="11" s="1"/>
  <c r="AQ309" i="8"/>
  <c r="X600" i="11" s="1"/>
  <c r="AQ308" i="8"/>
  <c r="X599" i="11" s="1"/>
  <c r="AQ307" i="8"/>
  <c r="X598" i="11" s="1"/>
  <c r="AQ306" i="8"/>
  <c r="X597" i="11" s="1"/>
  <c r="AQ305" i="8"/>
  <c r="X596" i="11" s="1"/>
  <c r="AQ304" i="8"/>
  <c r="X595" i="11" s="1"/>
  <c r="AQ303" i="8"/>
  <c r="X594" i="11" s="1"/>
  <c r="AQ302" i="8"/>
  <c r="X593" i="11" s="1"/>
  <c r="AQ301" i="8"/>
  <c r="X592" i="11" s="1"/>
  <c r="AQ300" i="8"/>
  <c r="X591" i="11" s="1"/>
  <c r="AQ299" i="8"/>
  <c r="X590" i="11" s="1"/>
  <c r="AQ298" i="8"/>
  <c r="X589" i="11" s="1"/>
  <c r="AQ297" i="8"/>
  <c r="X588" i="11" s="1"/>
  <c r="AQ296" i="8"/>
  <c r="AQ295" i="8"/>
  <c r="X587" i="11" s="1"/>
  <c r="AQ294" i="8"/>
  <c r="AQ293" i="8"/>
  <c r="X586" i="11" s="1"/>
  <c r="AQ292" i="8"/>
  <c r="AQ291" i="8"/>
  <c r="AQ290" i="8"/>
  <c r="AQ289" i="8"/>
  <c r="AQ288" i="8"/>
  <c r="AQ287" i="8"/>
  <c r="AQ286" i="8"/>
  <c r="X585" i="11" s="1"/>
  <c r="AQ285" i="8"/>
  <c r="AQ284" i="8"/>
  <c r="AQ283" i="8"/>
  <c r="AQ282" i="8"/>
  <c r="X584" i="11" s="1"/>
  <c r="AQ281" i="8"/>
  <c r="X583" i="11" s="1"/>
  <c r="AQ280" i="8"/>
  <c r="X582" i="11" s="1"/>
  <c r="AQ279" i="8"/>
  <c r="X581" i="11" s="1"/>
  <c r="AQ278" i="8"/>
  <c r="X580" i="11" s="1"/>
  <c r="AQ277" i="8"/>
  <c r="X579" i="11" s="1"/>
  <c r="AQ276" i="8"/>
  <c r="X578" i="11" s="1"/>
  <c r="AQ275" i="8"/>
  <c r="X577" i="11" s="1"/>
  <c r="AQ274" i="8"/>
  <c r="X576" i="11" s="1"/>
  <c r="AQ273" i="8"/>
  <c r="X575" i="11" s="1"/>
  <c r="AQ272" i="8"/>
  <c r="X574" i="11" s="1"/>
  <c r="AQ271" i="8"/>
  <c r="X573" i="11" s="1"/>
  <c r="AQ270" i="8"/>
  <c r="X572" i="11" s="1"/>
  <c r="AQ269" i="8"/>
  <c r="X571" i="11" s="1"/>
  <c r="AQ268" i="8"/>
  <c r="X570" i="11" s="1"/>
  <c r="AQ267" i="8"/>
  <c r="X569" i="11" s="1"/>
  <c r="AQ266" i="8"/>
  <c r="X568" i="11" s="1"/>
  <c r="AQ265" i="8"/>
  <c r="X567" i="11" s="1"/>
  <c r="AQ264" i="8"/>
  <c r="X566" i="11" s="1"/>
  <c r="AQ263" i="8"/>
  <c r="X565" i="11" s="1"/>
  <c r="AQ262" i="8"/>
  <c r="X564" i="11" s="1"/>
  <c r="AQ261" i="8"/>
  <c r="X563" i="11" s="1"/>
  <c r="AQ260" i="8"/>
  <c r="X562" i="11" s="1"/>
  <c r="AQ259" i="8"/>
  <c r="X561" i="11" s="1"/>
  <c r="AQ258" i="8"/>
  <c r="AQ257" i="8"/>
  <c r="X560" i="11" s="1"/>
  <c r="AQ256" i="8"/>
  <c r="AQ255" i="8"/>
  <c r="AQ254" i="8"/>
  <c r="AQ253" i="8"/>
  <c r="AQ252" i="8"/>
  <c r="AQ251" i="8"/>
  <c r="AQ250" i="8"/>
  <c r="X559" i="11" s="1"/>
  <c r="AQ249" i="8"/>
  <c r="AQ248" i="8"/>
  <c r="AQ247" i="8"/>
  <c r="AQ246" i="8"/>
  <c r="X558" i="11" s="1"/>
  <c r="AQ245" i="8"/>
  <c r="AQ244" i="8"/>
  <c r="AQ243" i="8"/>
  <c r="X557" i="11" s="1"/>
  <c r="AQ242" i="8"/>
  <c r="X556" i="11" s="1"/>
  <c r="AQ241" i="8"/>
  <c r="X555" i="11" s="1"/>
  <c r="AQ240" i="8"/>
  <c r="X554" i="11" s="1"/>
  <c r="AQ239" i="8"/>
  <c r="X553" i="11" s="1"/>
  <c r="AQ238" i="8"/>
  <c r="X923" i="11" s="1"/>
  <c r="AQ237" i="8"/>
  <c r="X552" i="11" s="1"/>
  <c r="AQ236" i="8"/>
  <c r="X551" i="11" s="1"/>
  <c r="AQ235" i="8"/>
  <c r="X550" i="11" s="1"/>
  <c r="AQ234" i="8"/>
  <c r="X549" i="11" s="1"/>
  <c r="AQ233" i="8"/>
  <c r="X188" i="11" s="1"/>
  <c r="AQ232" i="8"/>
  <c r="X548" i="11" s="1"/>
  <c r="AQ231" i="8"/>
  <c r="X547" i="11" s="1"/>
  <c r="AQ230" i="8"/>
  <c r="X546" i="11" s="1"/>
  <c r="AQ229" i="8"/>
  <c r="X545" i="11" s="1"/>
  <c r="AQ228" i="8"/>
  <c r="X544" i="11" s="1"/>
  <c r="AQ227" i="8"/>
  <c r="X543" i="11" s="1"/>
  <c r="AQ226" i="8"/>
  <c r="X542" i="11" s="1"/>
  <c r="AQ225" i="8"/>
  <c r="X541" i="11" s="1"/>
  <c r="AQ224" i="8"/>
  <c r="AQ223" i="8"/>
  <c r="X540" i="11" s="1"/>
  <c r="AQ222" i="8"/>
  <c r="X539" i="11" s="1"/>
  <c r="AQ221" i="8"/>
  <c r="X538" i="11" s="1"/>
  <c r="AQ220" i="8"/>
  <c r="AQ219" i="8"/>
  <c r="AQ218" i="8"/>
  <c r="AQ217" i="8"/>
  <c r="AQ216" i="8"/>
  <c r="AQ215" i="8"/>
  <c r="AQ214" i="8"/>
  <c r="X537" i="11" s="1"/>
  <c r="AQ213" i="8"/>
  <c r="AQ212" i="8"/>
  <c r="AQ211" i="8"/>
  <c r="AQ210" i="8"/>
  <c r="X536" i="11" s="1"/>
  <c r="AQ209" i="8"/>
  <c r="X921" i="11" s="1"/>
  <c r="AQ208" i="8"/>
  <c r="X535" i="11" s="1"/>
  <c r="AQ207" i="8"/>
  <c r="X929" i="11" s="1"/>
  <c r="AQ206" i="8"/>
  <c r="X930" i="11" s="1"/>
  <c r="AQ205" i="8"/>
  <c r="X931" i="11" s="1"/>
  <c r="AQ204" i="8"/>
  <c r="X957" i="11" s="1"/>
  <c r="AQ203" i="8"/>
  <c r="X534" i="11" s="1"/>
  <c r="AQ202" i="8"/>
  <c r="X924" i="11" s="1"/>
  <c r="AQ201" i="8"/>
  <c r="X533" i="11" s="1"/>
  <c r="AQ200" i="8"/>
  <c r="X254" i="11" s="1"/>
  <c r="AQ199" i="8"/>
  <c r="X186" i="11" s="1"/>
  <c r="AQ198" i="8"/>
  <c r="X532" i="11" s="1"/>
  <c r="AQ197" i="8"/>
  <c r="X189" i="11" s="1"/>
  <c r="AQ196" i="8"/>
  <c r="X531" i="11" s="1"/>
  <c r="AQ195" i="8"/>
  <c r="X222" i="11" s="1"/>
  <c r="AQ194" i="8"/>
  <c r="X196" i="11" s="1"/>
  <c r="AQ193" i="8"/>
  <c r="X195" i="11" s="1"/>
  <c r="AQ192" i="8"/>
  <c r="X194" i="11" s="1"/>
  <c r="AQ191" i="8"/>
  <c r="X530" i="11" s="1"/>
  <c r="AQ190" i="8"/>
  <c r="X529" i="11" s="1"/>
  <c r="AQ189" i="8"/>
  <c r="AQ188" i="8"/>
  <c r="AQ187" i="8"/>
  <c r="X528" i="11" s="1"/>
  <c r="AQ186" i="8"/>
  <c r="AQ185" i="8"/>
  <c r="X527" i="11" s="1"/>
  <c r="AQ184" i="8"/>
  <c r="AQ183" i="8"/>
  <c r="AQ182" i="8"/>
  <c r="AQ181" i="8"/>
  <c r="AQ180" i="8"/>
  <c r="AQ179" i="8"/>
  <c r="AQ178" i="8"/>
  <c r="X526" i="11" s="1"/>
  <c r="AQ177" i="8"/>
  <c r="AQ176" i="8"/>
  <c r="X525" i="11" s="1"/>
  <c r="AQ175" i="8"/>
  <c r="AQ174" i="8"/>
  <c r="X524" i="11" s="1"/>
  <c r="AQ173" i="8"/>
  <c r="X922" i="11" s="1"/>
  <c r="AQ172" i="8"/>
  <c r="X523" i="11" s="1"/>
  <c r="AQ171" i="8"/>
  <c r="X946" i="11" s="1"/>
  <c r="AQ170" i="8"/>
  <c r="X949" i="11" s="1"/>
  <c r="AQ169" i="8"/>
  <c r="X932" i="11" s="1"/>
  <c r="AQ168" i="8"/>
  <c r="X991" i="11" s="1"/>
  <c r="AQ167" i="8"/>
  <c r="X522" i="11" s="1"/>
  <c r="AQ166" i="8"/>
  <c r="X740" i="11" s="1"/>
  <c r="AQ165" i="8"/>
  <c r="X521" i="11" s="1"/>
  <c r="AQ164" i="8"/>
  <c r="X520" i="11" s="1"/>
  <c r="AQ163" i="8"/>
  <c r="X187" i="11" s="1"/>
  <c r="AQ162" i="8"/>
  <c r="X519" i="11" s="1"/>
  <c r="AQ161" i="8"/>
  <c r="X5" i="11" s="1"/>
  <c r="AQ160" i="8"/>
  <c r="X518" i="11" s="1"/>
  <c r="AQ159" i="8"/>
  <c r="X256" i="11" s="1"/>
  <c r="AQ158" i="8"/>
  <c r="X197" i="11" s="1"/>
  <c r="AQ157" i="8"/>
  <c r="X214" i="11" s="1"/>
  <c r="AQ156" i="8"/>
  <c r="X211" i="11" s="1"/>
  <c r="AQ155" i="8"/>
  <c r="X517" i="11" s="1"/>
  <c r="AQ154" i="8"/>
  <c r="X516" i="11" s="1"/>
  <c r="AQ153" i="8"/>
  <c r="AQ152" i="8"/>
  <c r="AQ151" i="8"/>
  <c r="X515" i="11" s="1"/>
  <c r="AQ150" i="8"/>
  <c r="AQ149" i="8"/>
  <c r="X514" i="11" s="1"/>
  <c r="AQ148" i="8"/>
  <c r="AQ147" i="8"/>
  <c r="AQ146" i="8"/>
  <c r="AQ145" i="8"/>
  <c r="AQ144" i="8"/>
  <c r="AQ143" i="8"/>
  <c r="AQ142" i="8"/>
  <c r="X513" i="11" s="1"/>
  <c r="AQ141" i="8"/>
  <c r="AQ140" i="8"/>
  <c r="X512" i="11" s="1"/>
  <c r="AQ139" i="8"/>
  <c r="AQ138" i="8"/>
  <c r="X511" i="11" s="1"/>
  <c r="AQ137" i="8"/>
  <c r="X918" i="11" s="1"/>
  <c r="AQ136" i="8"/>
  <c r="X510" i="11" s="1"/>
  <c r="AQ135" i="8"/>
  <c r="X947" i="11" s="1"/>
  <c r="AQ134" i="8"/>
  <c r="X950" i="11" s="1"/>
  <c r="AQ133" i="8"/>
  <c r="X958" i="11" s="1"/>
  <c r="AQ132" i="8"/>
  <c r="X917" i="11" s="1"/>
  <c r="AQ131" i="8"/>
  <c r="X509" i="11" s="1"/>
  <c r="AQ130" i="8"/>
  <c r="X739" i="11" s="1"/>
  <c r="AQ129" i="8"/>
  <c r="X508" i="11" s="1"/>
  <c r="AQ128" i="8"/>
  <c r="X507" i="11" s="1"/>
  <c r="AQ127" i="8"/>
  <c r="X183" i="11" s="1"/>
  <c r="AQ126" i="8"/>
  <c r="X506" i="11" s="1"/>
  <c r="AQ125" i="8"/>
  <c r="X4" i="11" s="1"/>
  <c r="AQ124" i="8"/>
  <c r="X505" i="11" s="1"/>
  <c r="AQ123" i="8"/>
  <c r="X182" i="11" s="1"/>
  <c r="AQ122" i="8"/>
  <c r="X223" i="11" s="1"/>
  <c r="AQ121" i="8"/>
  <c r="X215" i="11" s="1"/>
  <c r="AQ120" i="8"/>
  <c r="X212" i="11" s="1"/>
  <c r="AQ119" i="8"/>
  <c r="X504" i="11" s="1"/>
  <c r="AQ118" i="8"/>
  <c r="X503" i="11" s="1"/>
  <c r="AQ117" i="8"/>
  <c r="AQ116" i="8"/>
  <c r="AQ115" i="8"/>
  <c r="X502" i="11" s="1"/>
  <c r="AQ114" i="8"/>
  <c r="AQ113" i="8"/>
  <c r="X501" i="11" s="1"/>
  <c r="AQ112" i="8"/>
  <c r="AQ111" i="8"/>
  <c r="AQ110" i="8"/>
  <c r="AQ109" i="8"/>
  <c r="X500" i="11" s="1"/>
  <c r="AQ108" i="8"/>
  <c r="X499" i="11" s="1"/>
  <c r="AQ107" i="8"/>
  <c r="X498" i="11" s="1"/>
  <c r="AQ106" i="8"/>
  <c r="AQ105" i="8"/>
  <c r="AQ104" i="8"/>
  <c r="AQ103" i="8"/>
  <c r="AQ102" i="8"/>
  <c r="X497" i="11" s="1"/>
  <c r="AQ101" i="8"/>
  <c r="X992" i="11" s="1"/>
  <c r="AQ100" i="8"/>
  <c r="X926" i="11" s="1"/>
  <c r="AQ99" i="8"/>
  <c r="X936" i="11" s="1"/>
  <c r="AQ98" i="8"/>
  <c r="X937" i="11" s="1"/>
  <c r="AQ97" i="8"/>
  <c r="X953" i="11" s="1"/>
  <c r="AQ96" i="8"/>
  <c r="X955" i="11" s="1"/>
  <c r="AQ95" i="8"/>
  <c r="X956" i="11" s="1"/>
  <c r="AQ94" i="8"/>
  <c r="X943" i="11" s="1"/>
  <c r="AQ93" i="8"/>
  <c r="X928" i="11" s="1"/>
  <c r="AQ92" i="8"/>
  <c r="X496" i="11" s="1"/>
  <c r="AQ91" i="8"/>
  <c r="X257" i="11" s="1"/>
  <c r="AQ90" i="8"/>
  <c r="X193" i="11" s="1"/>
  <c r="AQ89" i="8"/>
  <c r="X208" i="11" s="1"/>
  <c r="AQ88" i="8"/>
  <c r="X221" i="11" s="1"/>
  <c r="AQ87" i="8"/>
  <c r="X220" i="11" s="1"/>
  <c r="AQ86" i="8"/>
  <c r="X218" i="11" s="1"/>
  <c r="AQ85" i="8"/>
  <c r="X202" i="11" s="1"/>
  <c r="AQ84" i="8"/>
  <c r="X201" i="11" s="1"/>
  <c r="AQ83" i="8"/>
  <c r="X191" i="11" s="1"/>
  <c r="AQ82" i="8"/>
  <c r="X495" i="11" s="1"/>
  <c r="AQ81" i="8"/>
  <c r="AQ80" i="8"/>
  <c r="AQ79" i="8"/>
  <c r="AQ78" i="8"/>
  <c r="AQ77" i="8"/>
  <c r="AQ76" i="8"/>
  <c r="X494" i="11" s="1"/>
  <c r="AQ75" i="8"/>
  <c r="X493" i="11" s="1"/>
  <c r="AQ74" i="8"/>
  <c r="X492" i="11" s="1"/>
  <c r="AQ73" i="8"/>
  <c r="X491" i="11" s="1"/>
  <c r="AQ72" i="8"/>
  <c r="X490" i="11" s="1"/>
  <c r="AQ71" i="8"/>
  <c r="X489" i="11" s="1"/>
  <c r="AQ70" i="8"/>
  <c r="AQ69" i="8"/>
  <c r="AQ68" i="8"/>
  <c r="AQ67" i="8"/>
  <c r="AQ66" i="8"/>
  <c r="X488" i="11" s="1"/>
  <c r="AQ65" i="8"/>
  <c r="X990" i="11" s="1"/>
  <c r="AQ64" i="8"/>
  <c r="X925" i="11" s="1"/>
  <c r="AQ63" i="8"/>
  <c r="X934" i="11" s="1"/>
  <c r="AQ62" i="8"/>
  <c r="X948" i="11" s="1"/>
  <c r="AQ61" i="8"/>
  <c r="X952" i="11" s="1"/>
  <c r="AQ60" i="8"/>
  <c r="X954" i="11" s="1"/>
  <c r="AQ59" i="8"/>
  <c r="X942" i="11" s="1"/>
  <c r="AQ58" i="8"/>
  <c r="X941" i="11" s="1"/>
  <c r="AQ57" i="8"/>
  <c r="X927" i="11" s="1"/>
  <c r="AQ56" i="8"/>
  <c r="X487" i="11" s="1"/>
  <c r="AQ55" i="8"/>
  <c r="X255" i="11" s="1"/>
  <c r="AQ54" i="8"/>
  <c r="X192" i="11" s="1"/>
  <c r="AQ53" i="8"/>
  <c r="X206" i="11" s="1"/>
  <c r="AQ52" i="8"/>
  <c r="X207" i="11" s="1"/>
  <c r="AQ51" i="8"/>
  <c r="X219" i="11" s="1"/>
  <c r="AQ50" i="8"/>
  <c r="X217" i="11" s="1"/>
  <c r="AQ49" i="8"/>
  <c r="X213" i="11" s="1"/>
  <c r="AQ48" i="8"/>
  <c r="X199" i="11" s="1"/>
  <c r="AQ47" i="8"/>
  <c r="X190" i="11" s="1"/>
  <c r="AQ46" i="8"/>
  <c r="X486" i="11" s="1"/>
  <c r="AQ45" i="8"/>
  <c r="AQ44" i="8"/>
  <c r="AQ43" i="8"/>
  <c r="AQ42" i="8"/>
  <c r="AQ41" i="8"/>
  <c r="AQ40" i="8"/>
  <c r="X485" i="11" s="1"/>
  <c r="AQ39" i="8"/>
  <c r="X484" i="11" s="1"/>
  <c r="AQ38" i="8"/>
  <c r="X483" i="11" s="1"/>
  <c r="AQ37" i="8"/>
  <c r="X482" i="11" s="1"/>
  <c r="A37" i="8"/>
  <c r="AQ36" i="8"/>
  <c r="X481" i="11" s="1"/>
  <c r="A36" i="8"/>
  <c r="A35" i="8" s="1"/>
  <c r="AQ35" i="8"/>
  <c r="X480" i="11" s="1"/>
  <c r="AQ34" i="8"/>
  <c r="A34" i="8"/>
  <c r="A33" i="8" s="1"/>
  <c r="A32" i="8" s="1"/>
  <c r="A31" i="8" s="1"/>
  <c r="A30" i="8" s="1"/>
  <c r="A29" i="8" s="1"/>
  <c r="A28" i="8" s="1"/>
  <c r="A27" i="8" s="1"/>
  <c r="A26" i="8" s="1"/>
  <c r="A25" i="8" s="1"/>
  <c r="A24" i="8" s="1"/>
  <c r="A23" i="8" s="1"/>
  <c r="A22" i="8" s="1"/>
  <c r="A21" i="8" s="1"/>
  <c r="A20" i="8" s="1"/>
  <c r="A19" i="8" s="1"/>
  <c r="A18" i="8" s="1"/>
  <c r="A17" i="8" s="1"/>
  <c r="A16" i="8" s="1"/>
  <c r="A15" i="8" s="1"/>
  <c r="A14" i="8" s="1"/>
  <c r="A13" i="8" s="1"/>
  <c r="A12" i="8" s="1"/>
  <c r="A11" i="8" s="1"/>
  <c r="A10" i="8" s="1"/>
  <c r="A9" i="8" s="1"/>
  <c r="A8" i="8" s="1"/>
  <c r="A7" i="8" s="1"/>
  <c r="A6" i="8" s="1"/>
  <c r="A5" i="8" s="1"/>
  <c r="A4" i="8" s="1"/>
  <c r="A3" i="8" s="1"/>
  <c r="AQ33" i="8"/>
  <c r="AQ32" i="8"/>
  <c r="AQ31" i="8"/>
  <c r="AQ30" i="8"/>
  <c r="X989" i="11" s="1"/>
  <c r="AQ29" i="8"/>
  <c r="X993" i="11" s="1"/>
  <c r="AQ28" i="8"/>
  <c r="X933" i="11" s="1"/>
  <c r="AQ27" i="8"/>
  <c r="X935" i="11" s="1"/>
  <c r="AQ26" i="8"/>
  <c r="X951" i="11" s="1"/>
  <c r="AQ25" i="8"/>
  <c r="X938" i="11" s="1"/>
  <c r="AQ24" i="8"/>
  <c r="X939" i="11" s="1"/>
  <c r="AQ23" i="8"/>
  <c r="X940" i="11" s="1"/>
  <c r="AQ22" i="8"/>
  <c r="X944" i="11" s="1"/>
  <c r="AQ21" i="8"/>
  <c r="X945" i="11" s="1"/>
  <c r="AQ20" i="8"/>
  <c r="X479" i="11" s="1"/>
  <c r="AQ19" i="8"/>
  <c r="X258" i="11" s="1"/>
  <c r="AQ18" i="8"/>
  <c r="X210" i="11" s="1"/>
  <c r="AQ17" i="8"/>
  <c r="X209" i="11" s="1"/>
  <c r="AQ16" i="8"/>
  <c r="X205" i="11" s="1"/>
  <c r="AQ15" i="8"/>
  <c r="X204" i="11" s="1"/>
  <c r="AQ14" i="8"/>
  <c r="X203" i="11" s="1"/>
  <c r="AQ13" i="8"/>
  <c r="X216" i="11" s="1"/>
  <c r="AQ12" i="8"/>
  <c r="X200" i="11" s="1"/>
  <c r="AQ11" i="8"/>
  <c r="X198" i="11" s="1"/>
  <c r="AQ10" i="8"/>
  <c r="AQ9" i="8"/>
  <c r="AQ8" i="8"/>
  <c r="AQ7" i="8"/>
  <c r="AQ6" i="8"/>
  <c r="AQ5" i="8"/>
  <c r="AQ4" i="8"/>
  <c r="X478" i="11" s="1"/>
  <c r="AQ3" i="8"/>
  <c r="X477" i="11" s="1"/>
  <c r="H1" i="8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E1" i="8"/>
  <c r="F1" i="8" s="1"/>
  <c r="G1" i="8" s="1"/>
  <c r="X58" i="6"/>
  <c r="W58" i="6"/>
  <c r="AA58" i="6" s="1"/>
  <c r="AE58" i="6" s="1"/>
  <c r="AF58" i="6" s="1"/>
  <c r="U58" i="6"/>
  <c r="T58" i="6"/>
  <c r="Q58" i="6"/>
  <c r="R58" i="6" s="1"/>
  <c r="P58" i="6"/>
  <c r="AF57" i="6"/>
  <c r="AE57" i="6"/>
  <c r="AC57" i="6"/>
  <c r="AD57" i="6" s="1"/>
  <c r="AA57" i="6"/>
  <c r="AB57" i="6" s="1"/>
  <c r="Y57" i="6"/>
  <c r="Z57" i="6" s="1"/>
  <c r="X57" i="6"/>
  <c r="W57" i="6"/>
  <c r="U57" i="6"/>
  <c r="V57" i="6" s="1"/>
  <c r="S57" i="6"/>
  <c r="T57" i="6" s="1"/>
  <c r="Q57" i="6"/>
  <c r="R57" i="6" s="1"/>
  <c r="P57" i="6"/>
  <c r="AF56" i="6"/>
  <c r="AE56" i="6"/>
  <c r="AC56" i="6"/>
  <c r="AD56" i="6" s="1"/>
  <c r="AA56" i="6"/>
  <c r="AB56" i="6" s="1"/>
  <c r="Z56" i="6"/>
  <c r="Y56" i="6"/>
  <c r="X56" i="6"/>
  <c r="W56" i="6"/>
  <c r="U56" i="6"/>
  <c r="V56" i="6" s="1"/>
  <c r="S56" i="6"/>
  <c r="T56" i="6" s="1"/>
  <c r="R56" i="6"/>
  <c r="Q56" i="6"/>
  <c r="P56" i="6"/>
  <c r="AE55" i="6"/>
  <c r="AF55" i="6" s="1"/>
  <c r="AC55" i="6"/>
  <c r="AD55" i="6" s="1"/>
  <c r="AB55" i="6"/>
  <c r="AA55" i="6"/>
  <c r="Z55" i="6"/>
  <c r="Y55" i="6"/>
  <c r="W55" i="6"/>
  <c r="X55" i="6" s="1"/>
  <c r="U55" i="6"/>
  <c r="V55" i="6" s="1"/>
  <c r="T55" i="6"/>
  <c r="S55" i="6"/>
  <c r="R55" i="6"/>
  <c r="Q55" i="6"/>
  <c r="P55" i="6"/>
  <c r="AE54" i="6"/>
  <c r="AF54" i="6" s="1"/>
  <c r="AD54" i="6"/>
  <c r="AC54" i="6"/>
  <c r="AB54" i="6"/>
  <c r="AA54" i="6"/>
  <c r="Y54" i="6"/>
  <c r="Z54" i="6" s="1"/>
  <c r="W54" i="6"/>
  <c r="X54" i="6" s="1"/>
  <c r="V54" i="6"/>
  <c r="U54" i="6"/>
  <c r="S54" i="6"/>
  <c r="T54" i="6" s="1"/>
  <c r="Q54" i="6"/>
  <c r="R54" i="6" s="1"/>
  <c r="P54" i="6"/>
  <c r="AF53" i="6"/>
  <c r="AE53" i="6"/>
  <c r="AD53" i="6"/>
  <c r="AC53" i="6"/>
  <c r="AA53" i="6"/>
  <c r="AB53" i="6" s="1"/>
  <c r="Y53" i="6"/>
  <c r="Z53" i="6" s="1"/>
  <c r="X53" i="6"/>
  <c r="W53" i="6"/>
  <c r="U53" i="6"/>
  <c r="V53" i="6" s="1"/>
  <c r="S53" i="6"/>
  <c r="T53" i="6" s="1"/>
  <c r="Q53" i="6"/>
  <c r="R53" i="6" s="1"/>
  <c r="P53" i="6"/>
  <c r="AF52" i="6"/>
  <c r="AE52" i="6"/>
  <c r="AC52" i="6"/>
  <c r="AD52" i="6" s="1"/>
  <c r="AA52" i="6"/>
  <c r="AB52" i="6" s="1"/>
  <c r="Z52" i="6"/>
  <c r="Y52" i="6"/>
  <c r="W52" i="6"/>
  <c r="X52" i="6" s="1"/>
  <c r="U52" i="6"/>
  <c r="V52" i="6" s="1"/>
  <c r="S52" i="6"/>
  <c r="T52" i="6" s="1"/>
  <c r="R52" i="6"/>
  <c r="Q52" i="6"/>
  <c r="P52" i="6"/>
  <c r="AE51" i="6"/>
  <c r="AF51" i="6" s="1"/>
  <c r="AC51" i="6"/>
  <c r="AD51" i="6" s="1"/>
  <c r="AB51" i="6"/>
  <c r="AA51" i="6"/>
  <c r="Z51" i="6"/>
  <c r="Y51" i="6"/>
  <c r="W51" i="6"/>
  <c r="X51" i="6" s="1"/>
  <c r="U51" i="6"/>
  <c r="V51" i="6" s="1"/>
  <c r="T51" i="6"/>
  <c r="S51" i="6"/>
  <c r="R51" i="6"/>
  <c r="Q51" i="6"/>
  <c r="P51" i="6"/>
  <c r="AE50" i="6"/>
  <c r="AF50" i="6" s="1"/>
  <c r="AD50" i="6"/>
  <c r="AC50" i="6"/>
  <c r="AA50" i="6"/>
  <c r="AB50" i="6" s="1"/>
  <c r="Y50" i="6"/>
  <c r="Z50" i="6" s="1"/>
  <c r="W50" i="6"/>
  <c r="X50" i="6" s="1"/>
  <c r="V50" i="6"/>
  <c r="U50" i="6"/>
  <c r="T50" i="6"/>
  <c r="S50" i="6"/>
  <c r="Q50" i="6"/>
  <c r="R50" i="6" s="1"/>
  <c r="P50" i="6"/>
  <c r="AF49" i="6"/>
  <c r="AE49" i="6"/>
  <c r="AC49" i="6"/>
  <c r="AD49" i="6" s="1"/>
  <c r="AA49" i="6"/>
  <c r="AB49" i="6" s="1"/>
  <c r="Y49" i="6"/>
  <c r="Z49" i="6" s="1"/>
  <c r="X49" i="6"/>
  <c r="W49" i="6"/>
  <c r="U49" i="6"/>
  <c r="V49" i="6" s="1"/>
  <c r="S49" i="6"/>
  <c r="T49" i="6" s="1"/>
  <c r="Q49" i="6"/>
  <c r="R49" i="6" s="1"/>
  <c r="P49" i="6"/>
  <c r="AE48" i="6"/>
  <c r="AF48" i="6" s="1"/>
  <c r="AC48" i="6"/>
  <c r="AD48" i="6" s="1"/>
  <c r="AA48" i="6"/>
  <c r="AB48" i="6" s="1"/>
  <c r="Z48" i="6"/>
  <c r="Y48" i="6"/>
  <c r="X48" i="6"/>
  <c r="W48" i="6"/>
  <c r="U48" i="6"/>
  <c r="V48" i="6" s="1"/>
  <c r="S48" i="6"/>
  <c r="T48" i="6" s="1"/>
  <c r="R48" i="6"/>
  <c r="Q48" i="6"/>
  <c r="P48" i="6"/>
  <c r="AE47" i="6"/>
  <c r="AF47" i="6" s="1"/>
  <c r="AC47" i="6"/>
  <c r="AD47" i="6" s="1"/>
  <c r="AB47" i="6"/>
  <c r="AA47" i="6"/>
  <c r="Z47" i="6"/>
  <c r="Y47" i="6"/>
  <c r="W47" i="6"/>
  <c r="X47" i="6" s="1"/>
  <c r="U47" i="6"/>
  <c r="V47" i="6" s="1"/>
  <c r="T47" i="6"/>
  <c r="S47" i="6"/>
  <c r="Q47" i="6"/>
  <c r="R47" i="6" s="1"/>
  <c r="P47" i="6"/>
  <c r="AE46" i="6"/>
  <c r="AF46" i="6" s="1"/>
  <c r="AD46" i="6"/>
  <c r="AC46" i="6"/>
  <c r="AB46" i="6"/>
  <c r="AA46" i="6"/>
  <c r="Y46" i="6"/>
  <c r="Z46" i="6" s="1"/>
  <c r="W46" i="6"/>
  <c r="X46" i="6" s="1"/>
  <c r="V46" i="6"/>
  <c r="U46" i="6"/>
  <c r="T46" i="6"/>
  <c r="S46" i="6"/>
  <c r="Q46" i="6"/>
  <c r="R46" i="6" s="1"/>
  <c r="P46" i="6"/>
  <c r="AF45" i="6"/>
  <c r="AE45" i="6"/>
  <c r="AC45" i="6"/>
  <c r="AD45" i="6" s="1"/>
  <c r="AA45" i="6"/>
  <c r="AB45" i="6" s="1"/>
  <c r="Y45" i="6"/>
  <c r="Z45" i="6" s="1"/>
  <c r="X45" i="6"/>
  <c r="W45" i="6"/>
  <c r="U45" i="6"/>
  <c r="V45" i="6" s="1"/>
  <c r="S45" i="6"/>
  <c r="T45" i="6" s="1"/>
  <c r="Q45" i="6"/>
  <c r="R45" i="6" s="1"/>
  <c r="P45" i="6"/>
  <c r="AF44" i="6"/>
  <c r="AE44" i="6"/>
  <c r="AC44" i="6"/>
  <c r="AD44" i="6" s="1"/>
  <c r="AA44" i="6"/>
  <c r="AB44" i="6" s="1"/>
  <c r="Z44" i="6"/>
  <c r="Y44" i="6"/>
  <c r="W44" i="6"/>
  <c r="X44" i="6" s="1"/>
  <c r="U44" i="6"/>
  <c r="V44" i="6" s="1"/>
  <c r="S44" i="6"/>
  <c r="T44" i="6" s="1"/>
  <c r="R44" i="6"/>
  <c r="Q44" i="6"/>
  <c r="P44" i="6"/>
  <c r="AE43" i="6"/>
  <c r="AF43" i="6" s="1"/>
  <c r="AC43" i="6"/>
  <c r="AD43" i="6" s="1"/>
  <c r="AB43" i="6"/>
  <c r="AA43" i="6"/>
  <c r="Y43" i="6"/>
  <c r="Z43" i="6" s="1"/>
  <c r="W43" i="6"/>
  <c r="X43" i="6" s="1"/>
  <c r="U43" i="6"/>
  <c r="V43" i="6" s="1"/>
  <c r="T43" i="6"/>
  <c r="S43" i="6"/>
  <c r="R43" i="6"/>
  <c r="Q43" i="6"/>
  <c r="P43" i="6"/>
  <c r="AE42" i="6"/>
  <c r="AF42" i="6" s="1"/>
  <c r="AD42" i="6"/>
  <c r="AC42" i="6"/>
  <c r="AB42" i="6"/>
  <c r="AA42" i="6"/>
  <c r="Y42" i="6"/>
  <c r="Z42" i="6" s="1"/>
  <c r="W42" i="6"/>
  <c r="X42" i="6" s="1"/>
  <c r="V42" i="6"/>
  <c r="U42" i="6"/>
  <c r="T42" i="6"/>
  <c r="S42" i="6"/>
  <c r="Q42" i="6"/>
  <c r="R42" i="6" s="1"/>
  <c r="P42" i="6"/>
  <c r="AF41" i="6"/>
  <c r="AE41" i="6"/>
  <c r="AC41" i="6"/>
  <c r="AD41" i="6" s="1"/>
  <c r="AA41" i="6"/>
  <c r="AB41" i="6" s="1"/>
  <c r="Y41" i="6"/>
  <c r="Z41" i="6" s="1"/>
  <c r="X41" i="6"/>
  <c r="W41" i="6"/>
  <c r="V41" i="6"/>
  <c r="U41" i="6"/>
  <c r="S41" i="6"/>
  <c r="T41" i="6" s="1"/>
  <c r="Q41" i="6"/>
  <c r="R41" i="6" s="1"/>
  <c r="P41" i="6"/>
  <c r="AF40" i="6"/>
  <c r="AE40" i="6"/>
  <c r="AC40" i="6"/>
  <c r="AD40" i="6" s="1"/>
  <c r="AA40" i="6"/>
  <c r="AB40" i="6" s="1"/>
  <c r="Z40" i="6"/>
  <c r="Y40" i="6"/>
  <c r="X40" i="6"/>
  <c r="W40" i="6"/>
  <c r="U40" i="6"/>
  <c r="V40" i="6" s="1"/>
  <c r="S40" i="6"/>
  <c r="T40" i="6" s="1"/>
  <c r="R40" i="6"/>
  <c r="Q40" i="6"/>
  <c r="P40" i="6"/>
  <c r="AE39" i="6"/>
  <c r="AF39" i="6" s="1"/>
  <c r="AC39" i="6"/>
  <c r="AD39" i="6" s="1"/>
  <c r="AB39" i="6"/>
  <c r="AA39" i="6"/>
  <c r="Z39" i="6"/>
  <c r="Y39" i="6"/>
  <c r="W39" i="6"/>
  <c r="X39" i="6" s="1"/>
  <c r="U39" i="6"/>
  <c r="V39" i="6" s="1"/>
  <c r="T39" i="6"/>
  <c r="S39" i="6"/>
  <c r="R39" i="6"/>
  <c r="Q39" i="6"/>
  <c r="P39" i="6"/>
  <c r="AE38" i="6"/>
  <c r="AF38" i="6" s="1"/>
  <c r="AD38" i="6"/>
  <c r="AC38" i="6"/>
  <c r="AB38" i="6"/>
  <c r="AA38" i="6"/>
  <c r="Y38" i="6"/>
  <c r="Z38" i="6" s="1"/>
  <c r="W38" i="6"/>
  <c r="X38" i="6" s="1"/>
  <c r="V38" i="6"/>
  <c r="U38" i="6"/>
  <c r="S38" i="6"/>
  <c r="T38" i="6" s="1"/>
  <c r="Q38" i="6"/>
  <c r="R38" i="6" s="1"/>
  <c r="P38" i="6"/>
  <c r="M38" i="6"/>
  <c r="L38" i="6"/>
  <c r="J38" i="6"/>
  <c r="K38" i="6" s="1"/>
  <c r="I38" i="6"/>
  <c r="AE37" i="6"/>
  <c r="AF37" i="6" s="1"/>
  <c r="AC37" i="6"/>
  <c r="AD37" i="6" s="1"/>
  <c r="AA37" i="6"/>
  <c r="AB37" i="6" s="1"/>
  <c r="Z37" i="6"/>
  <c r="Y37" i="6"/>
  <c r="W37" i="6"/>
  <c r="X37" i="6" s="1"/>
  <c r="U37" i="6"/>
  <c r="V37" i="6" s="1"/>
  <c r="S37" i="6"/>
  <c r="T37" i="6" s="1"/>
  <c r="R37" i="6"/>
  <c r="Q37" i="6"/>
  <c r="P37" i="6"/>
  <c r="L37" i="6"/>
  <c r="M37" i="6" s="1"/>
  <c r="K37" i="6"/>
  <c r="J37" i="6"/>
  <c r="I37" i="6"/>
  <c r="AE36" i="6"/>
  <c r="AF36" i="6" s="1"/>
  <c r="AC36" i="6"/>
  <c r="AD36" i="6" s="1"/>
  <c r="AB36" i="6"/>
  <c r="AA36" i="6"/>
  <c r="Z36" i="6"/>
  <c r="Y36" i="6"/>
  <c r="W36" i="6"/>
  <c r="X36" i="6" s="1"/>
  <c r="U36" i="6"/>
  <c r="V36" i="6" s="1"/>
  <c r="T36" i="6"/>
  <c r="S36" i="6"/>
  <c r="R36" i="6"/>
  <c r="Q36" i="6"/>
  <c r="P36" i="6"/>
  <c r="L36" i="6"/>
  <c r="M36" i="6" s="1"/>
  <c r="J36" i="6"/>
  <c r="K36" i="6" s="1"/>
  <c r="I36" i="6"/>
  <c r="AF35" i="6"/>
  <c r="AE35" i="6"/>
  <c r="AC35" i="6"/>
  <c r="AD35" i="6" s="1"/>
  <c r="AA35" i="6"/>
  <c r="AB35" i="6" s="1"/>
  <c r="Y35" i="6"/>
  <c r="Z35" i="6" s="1"/>
  <c r="X35" i="6"/>
  <c r="W35" i="6"/>
  <c r="U35" i="6"/>
  <c r="V35" i="6" s="1"/>
  <c r="S35" i="6"/>
  <c r="T35" i="6" s="1"/>
  <c r="Q35" i="6"/>
  <c r="R35" i="6" s="1"/>
  <c r="P35" i="6"/>
  <c r="L35" i="6"/>
  <c r="M35" i="6" s="1"/>
  <c r="J35" i="6"/>
  <c r="K35" i="6" s="1"/>
  <c r="I35" i="6"/>
  <c r="AF34" i="6"/>
  <c r="AE34" i="6"/>
  <c r="AC34" i="6"/>
  <c r="AD34" i="6" s="1"/>
  <c r="AA34" i="6"/>
  <c r="AB34" i="6" s="1"/>
  <c r="Z34" i="6"/>
  <c r="Y34" i="6"/>
  <c r="X34" i="6"/>
  <c r="W34" i="6"/>
  <c r="U34" i="6"/>
  <c r="V34" i="6" s="1"/>
  <c r="S34" i="6"/>
  <c r="T34" i="6" s="1"/>
  <c r="R34" i="6"/>
  <c r="Q34" i="6"/>
  <c r="P34" i="6"/>
  <c r="M34" i="6"/>
  <c r="L34" i="6"/>
  <c r="J34" i="6"/>
  <c r="K34" i="6" s="1"/>
  <c r="I34" i="6"/>
  <c r="AE33" i="6"/>
  <c r="AF33" i="6" s="1"/>
  <c r="AD33" i="6"/>
  <c r="AC33" i="6"/>
  <c r="AA33" i="6"/>
  <c r="AB33" i="6" s="1"/>
  <c r="Z33" i="6"/>
  <c r="Y33" i="6"/>
  <c r="W33" i="6"/>
  <c r="X33" i="6" s="1"/>
  <c r="V33" i="6"/>
  <c r="U33" i="6"/>
  <c r="S33" i="6"/>
  <c r="T33" i="6" s="1"/>
  <c r="Q33" i="6"/>
  <c r="R33" i="6" s="1"/>
  <c r="P33" i="6"/>
  <c r="M33" i="6"/>
  <c r="L33" i="6"/>
  <c r="J33" i="6"/>
  <c r="K33" i="6" s="1"/>
  <c r="I33" i="6"/>
  <c r="AF32" i="6"/>
  <c r="AE32" i="6"/>
  <c r="AD32" i="6"/>
  <c r="AC32" i="6"/>
  <c r="AA32" i="6"/>
  <c r="AB32" i="6" s="1"/>
  <c r="Y32" i="6"/>
  <c r="Z32" i="6" s="1"/>
  <c r="X32" i="6"/>
  <c r="W32" i="6"/>
  <c r="U32" i="6"/>
  <c r="V32" i="6" s="1"/>
  <c r="S32" i="6"/>
  <c r="T32" i="6" s="1"/>
  <c r="Q32" i="6"/>
  <c r="R32" i="6" s="1"/>
  <c r="P32" i="6"/>
  <c r="L32" i="6"/>
  <c r="M32" i="6" s="1"/>
  <c r="K32" i="6"/>
  <c r="J32" i="6"/>
  <c r="I32" i="6"/>
  <c r="AE31" i="6"/>
  <c r="AF31" i="6" s="1"/>
  <c r="AC31" i="6"/>
  <c r="AD31" i="6" s="1"/>
  <c r="AB31" i="6"/>
  <c r="AA31" i="6"/>
  <c r="Y31" i="6"/>
  <c r="Z31" i="6" s="1"/>
  <c r="W31" i="6"/>
  <c r="X31" i="6" s="1"/>
  <c r="U31" i="6"/>
  <c r="V31" i="6" s="1"/>
  <c r="T31" i="6"/>
  <c r="S31" i="6"/>
  <c r="Q31" i="6"/>
  <c r="R31" i="6" s="1"/>
  <c r="P31" i="6"/>
  <c r="M31" i="6"/>
  <c r="L31" i="6"/>
  <c r="J31" i="6"/>
  <c r="K31" i="6" s="1"/>
  <c r="I31" i="6"/>
  <c r="AE30" i="6"/>
  <c r="AF30" i="6" s="1"/>
  <c r="AD30" i="6"/>
  <c r="AC30" i="6"/>
  <c r="AB30" i="6"/>
  <c r="AA30" i="6"/>
  <c r="Y30" i="6"/>
  <c r="Z30" i="6" s="1"/>
  <c r="W30" i="6"/>
  <c r="X30" i="6" s="1"/>
  <c r="V30" i="6"/>
  <c r="U30" i="6"/>
  <c r="S30" i="6"/>
  <c r="T30" i="6" s="1"/>
  <c r="Q30" i="6"/>
  <c r="R30" i="6" s="1"/>
  <c r="P30" i="6"/>
  <c r="L30" i="6"/>
  <c r="M30" i="6" s="1"/>
  <c r="J30" i="6"/>
  <c r="K30" i="6" s="1"/>
  <c r="I30" i="6"/>
  <c r="AE29" i="6"/>
  <c r="AF29" i="6" s="1"/>
  <c r="AC29" i="6"/>
  <c r="AD29" i="6" s="1"/>
  <c r="AA29" i="6"/>
  <c r="AB29" i="6" s="1"/>
  <c r="Z29" i="6"/>
  <c r="Y29" i="6"/>
  <c r="W29" i="6"/>
  <c r="X29" i="6" s="1"/>
  <c r="V29" i="6"/>
  <c r="U29" i="6"/>
  <c r="S29" i="6"/>
  <c r="T29" i="6" s="1"/>
  <c r="R29" i="6"/>
  <c r="Q29" i="6"/>
  <c r="P29" i="6"/>
  <c r="L29" i="6"/>
  <c r="M29" i="6" s="1"/>
  <c r="K29" i="6"/>
  <c r="J29" i="6"/>
  <c r="I29" i="6"/>
  <c r="AE28" i="6"/>
  <c r="AF28" i="6" s="1"/>
  <c r="AC28" i="6"/>
  <c r="AD28" i="6" s="1"/>
  <c r="AB28" i="6"/>
  <c r="AA28" i="6"/>
  <c r="Z28" i="6"/>
  <c r="Y28" i="6"/>
  <c r="W28" i="6"/>
  <c r="X28" i="6" s="1"/>
  <c r="U28" i="6"/>
  <c r="V28" i="6" s="1"/>
  <c r="T28" i="6"/>
  <c r="S28" i="6"/>
  <c r="Q28" i="6"/>
  <c r="R28" i="6" s="1"/>
  <c r="P28" i="6"/>
  <c r="L28" i="6"/>
  <c r="M28" i="6" s="1"/>
  <c r="J28" i="6"/>
  <c r="K28" i="6" s="1"/>
  <c r="I28" i="6"/>
  <c r="AF27" i="6"/>
  <c r="AE27" i="6"/>
  <c r="AC27" i="6"/>
  <c r="AD27" i="6" s="1"/>
  <c r="AB27" i="6"/>
  <c r="AA27" i="6"/>
  <c r="Y27" i="6"/>
  <c r="Z27" i="6" s="1"/>
  <c r="X27" i="6"/>
  <c r="W27" i="6"/>
  <c r="U27" i="6"/>
  <c r="V27" i="6" s="1"/>
  <c r="S27" i="6"/>
  <c r="T27" i="6" s="1"/>
  <c r="Q27" i="6"/>
  <c r="R27" i="6" s="1"/>
  <c r="P27" i="6"/>
  <c r="L27" i="6"/>
  <c r="M27" i="6" s="1"/>
  <c r="J27" i="6"/>
  <c r="K27" i="6" s="1"/>
  <c r="I27" i="6"/>
  <c r="AE26" i="6"/>
  <c r="AF26" i="6" s="1"/>
  <c r="AC26" i="6"/>
  <c r="AD26" i="6" s="1"/>
  <c r="AA26" i="6"/>
  <c r="AB26" i="6" s="1"/>
  <c r="Z26" i="6"/>
  <c r="Y26" i="6"/>
  <c r="X26" i="6"/>
  <c r="W26" i="6"/>
  <c r="U26" i="6"/>
  <c r="V26" i="6" s="1"/>
  <c r="S26" i="6"/>
  <c r="T26" i="6" s="1"/>
  <c r="R26" i="6"/>
  <c r="Q26" i="6"/>
  <c r="P26" i="6"/>
  <c r="M26" i="6"/>
  <c r="L26" i="6"/>
  <c r="J26" i="6"/>
  <c r="K26" i="6" s="1"/>
  <c r="I26" i="6"/>
  <c r="AE25" i="6"/>
  <c r="AF25" i="6" s="1"/>
  <c r="AD25" i="6"/>
  <c r="AC25" i="6"/>
  <c r="AA25" i="6"/>
  <c r="AB25" i="6" s="1"/>
  <c r="Z25" i="6"/>
  <c r="Y25" i="6"/>
  <c r="W25" i="6"/>
  <c r="X25" i="6" s="1"/>
  <c r="V25" i="6"/>
  <c r="U25" i="6"/>
  <c r="S25" i="6"/>
  <c r="T25" i="6" s="1"/>
  <c r="Q25" i="6"/>
  <c r="R25" i="6" s="1"/>
  <c r="P25" i="6"/>
  <c r="L25" i="6"/>
  <c r="M25" i="6" s="1"/>
  <c r="J25" i="6"/>
  <c r="K25" i="6" s="1"/>
  <c r="I25" i="6"/>
  <c r="AF24" i="6"/>
  <c r="AE24" i="6"/>
  <c r="AD24" i="6"/>
  <c r="AC24" i="6"/>
  <c r="AA24" i="6"/>
  <c r="AB24" i="6" s="1"/>
  <c r="Y24" i="6"/>
  <c r="Z24" i="6" s="1"/>
  <c r="X24" i="6"/>
  <c r="W24" i="6"/>
  <c r="U24" i="6"/>
  <c r="V24" i="6" s="1"/>
  <c r="S24" i="6"/>
  <c r="T24" i="6" s="1"/>
  <c r="Q24" i="6"/>
  <c r="R24" i="6" s="1"/>
  <c r="P24" i="6"/>
  <c r="L24" i="6"/>
  <c r="M24" i="6" s="1"/>
  <c r="K24" i="6"/>
  <c r="J24" i="6"/>
  <c r="I24" i="6"/>
  <c r="AE23" i="6"/>
  <c r="AF23" i="6" s="1"/>
  <c r="AC23" i="6"/>
  <c r="AD23" i="6" s="1"/>
  <c r="AB23" i="6"/>
  <c r="AA23" i="6"/>
  <c r="Y23" i="6"/>
  <c r="Z23" i="6" s="1"/>
  <c r="X23" i="6"/>
  <c r="W23" i="6"/>
  <c r="U23" i="6"/>
  <c r="V23" i="6" s="1"/>
  <c r="T23" i="6"/>
  <c r="S23" i="6"/>
  <c r="Q23" i="6"/>
  <c r="R23" i="6" s="1"/>
  <c r="P23" i="6"/>
  <c r="M23" i="6"/>
  <c r="L23" i="6"/>
  <c r="J23" i="6"/>
  <c r="K23" i="6" s="1"/>
  <c r="I23" i="6"/>
  <c r="AE22" i="6"/>
  <c r="AF22" i="6" s="1"/>
  <c r="AD22" i="6"/>
  <c r="AC22" i="6"/>
  <c r="AB22" i="6"/>
  <c r="AA22" i="6"/>
  <c r="Y22" i="6"/>
  <c r="Z22" i="6" s="1"/>
  <c r="W22" i="6"/>
  <c r="X22" i="6" s="1"/>
  <c r="V22" i="6"/>
  <c r="U22" i="6"/>
  <c r="S22" i="6"/>
  <c r="T22" i="6" s="1"/>
  <c r="Q22" i="6"/>
  <c r="R22" i="6" s="1"/>
  <c r="P22" i="6"/>
  <c r="L22" i="6"/>
  <c r="M22" i="6" s="1"/>
  <c r="J22" i="6"/>
  <c r="K22" i="6" s="1"/>
  <c r="I22" i="6"/>
  <c r="AE21" i="6"/>
  <c r="AF21" i="6" s="1"/>
  <c r="AC21" i="6"/>
  <c r="AD21" i="6" s="1"/>
  <c r="AA21" i="6"/>
  <c r="AB21" i="6" s="1"/>
  <c r="Z21" i="6"/>
  <c r="Y21" i="6"/>
  <c r="W21" i="6"/>
  <c r="X21" i="6" s="1"/>
  <c r="U21" i="6"/>
  <c r="V21" i="6" s="1"/>
  <c r="S21" i="6"/>
  <c r="T21" i="6" s="1"/>
  <c r="R21" i="6"/>
  <c r="Q21" i="6"/>
  <c r="P21" i="6"/>
  <c r="L21" i="6"/>
  <c r="M21" i="6" s="1"/>
  <c r="K21" i="6"/>
  <c r="J21" i="6"/>
  <c r="I21" i="6"/>
  <c r="AE20" i="6"/>
  <c r="AF20" i="6" s="1"/>
  <c r="AC20" i="6"/>
  <c r="AD20" i="6" s="1"/>
  <c r="AB20" i="6"/>
  <c r="AA20" i="6"/>
  <c r="Y20" i="6"/>
  <c r="Z20" i="6" s="1"/>
  <c r="W20" i="6"/>
  <c r="X20" i="6" s="1"/>
  <c r="V20" i="6"/>
  <c r="U20" i="6"/>
  <c r="T20" i="6"/>
  <c r="S20" i="6"/>
  <c r="Q20" i="6"/>
  <c r="R20" i="6" s="1"/>
  <c r="P20" i="6"/>
  <c r="L20" i="6"/>
  <c r="M20" i="6" s="1"/>
  <c r="K20" i="6"/>
  <c r="J20" i="6"/>
  <c r="I20" i="6"/>
  <c r="AF19" i="6"/>
  <c r="AE19" i="6"/>
  <c r="AC19" i="6"/>
  <c r="AD19" i="6" s="1"/>
  <c r="AB19" i="6"/>
  <c r="AA19" i="6"/>
  <c r="Y19" i="6"/>
  <c r="Z19" i="6" s="1"/>
  <c r="X19" i="6"/>
  <c r="W19" i="6"/>
  <c r="U19" i="6"/>
  <c r="V19" i="6" s="1"/>
  <c r="S19" i="6"/>
  <c r="T19" i="6" s="1"/>
  <c r="Q19" i="6"/>
  <c r="R19" i="6" s="1"/>
  <c r="P19" i="6"/>
  <c r="L19" i="6"/>
  <c r="M19" i="6" s="1"/>
  <c r="J19" i="6"/>
  <c r="K19" i="6" s="1"/>
  <c r="I19" i="6"/>
  <c r="AE18" i="6"/>
  <c r="AF18" i="6" s="1"/>
  <c r="AC18" i="6"/>
  <c r="AD18" i="6" s="1"/>
  <c r="AB18" i="6"/>
  <c r="AA18" i="6"/>
  <c r="Z18" i="6"/>
  <c r="Y18" i="6"/>
  <c r="W18" i="6"/>
  <c r="X18" i="6" s="1"/>
  <c r="U18" i="6"/>
  <c r="V18" i="6" s="1"/>
  <c r="T18" i="6"/>
  <c r="S18" i="6"/>
  <c r="R18" i="6"/>
  <c r="Q18" i="6"/>
  <c r="P18" i="6"/>
  <c r="M18" i="6"/>
  <c r="L18" i="6"/>
  <c r="J18" i="6"/>
  <c r="K18" i="6" s="1"/>
  <c r="I18" i="6"/>
  <c r="AE17" i="6"/>
  <c r="AF17" i="6" s="1"/>
  <c r="AD17" i="6"/>
  <c r="AC17" i="6"/>
  <c r="AA17" i="6"/>
  <c r="AB17" i="6" s="1"/>
  <c r="Y17" i="6"/>
  <c r="Z17" i="6" s="1"/>
  <c r="W17" i="6"/>
  <c r="X17" i="6" s="1"/>
  <c r="V17" i="6"/>
  <c r="U17" i="6"/>
  <c r="S17" i="6"/>
  <c r="T17" i="6" s="1"/>
  <c r="R17" i="6"/>
  <c r="Q17" i="6"/>
  <c r="P17" i="6"/>
  <c r="L17" i="6"/>
  <c r="M17" i="6" s="1"/>
  <c r="J17" i="6"/>
  <c r="K17" i="6" s="1"/>
  <c r="I17" i="6"/>
  <c r="AF16" i="6"/>
  <c r="AE16" i="6"/>
  <c r="AC16" i="6"/>
  <c r="AD16" i="6" s="1"/>
  <c r="AA16" i="6"/>
  <c r="AB16" i="6" s="1"/>
  <c r="Z16" i="6"/>
  <c r="Y16" i="6"/>
  <c r="X16" i="6"/>
  <c r="W16" i="6"/>
  <c r="U16" i="6"/>
  <c r="V16" i="6" s="1"/>
  <c r="S16" i="6"/>
  <c r="T16" i="6" s="1"/>
  <c r="R16" i="6"/>
  <c r="Q16" i="6"/>
  <c r="P16" i="6"/>
  <c r="L16" i="6"/>
  <c r="M16" i="6" s="1"/>
  <c r="K16" i="6"/>
  <c r="J16" i="6"/>
  <c r="I16" i="6"/>
  <c r="AF15" i="6"/>
  <c r="AE15" i="6"/>
  <c r="AC15" i="6"/>
  <c r="AD15" i="6" s="1"/>
  <c r="AB15" i="6"/>
  <c r="AA15" i="6"/>
  <c r="Y15" i="6"/>
  <c r="Z15" i="6" s="1"/>
  <c r="W15" i="6"/>
  <c r="X15" i="6" s="1"/>
  <c r="U15" i="6"/>
  <c r="V15" i="6" s="1"/>
  <c r="T15" i="6"/>
  <c r="S15" i="6"/>
  <c r="Q15" i="6"/>
  <c r="R15" i="6" s="1"/>
  <c r="P15" i="6"/>
  <c r="M15" i="6"/>
  <c r="L15" i="6"/>
  <c r="J15" i="6"/>
  <c r="I15" i="6"/>
  <c r="AE14" i="6"/>
  <c r="AF14" i="6" s="1"/>
  <c r="AD14" i="6"/>
  <c r="AC14" i="6"/>
  <c r="AA14" i="6"/>
  <c r="AB14" i="6" s="1"/>
  <c r="Y14" i="6"/>
  <c r="Z14" i="6" s="1"/>
  <c r="X14" i="6"/>
  <c r="W14" i="6"/>
  <c r="V14" i="6"/>
  <c r="U14" i="6"/>
  <c r="S14" i="6"/>
  <c r="T14" i="6" s="1"/>
  <c r="Q14" i="6"/>
  <c r="R14" i="6" s="1"/>
  <c r="P14" i="6"/>
  <c r="M14" i="6"/>
  <c r="L14" i="6"/>
  <c r="J14" i="6"/>
  <c r="K14" i="6" s="1"/>
  <c r="I14" i="6"/>
  <c r="AE13" i="6"/>
  <c r="AF13" i="6" s="1"/>
  <c r="AC13" i="6"/>
  <c r="AD13" i="6" s="1"/>
  <c r="AA13" i="6"/>
  <c r="AB13" i="6" s="1"/>
  <c r="Z13" i="6"/>
  <c r="Y13" i="6"/>
  <c r="W13" i="6"/>
  <c r="X13" i="6" s="1"/>
  <c r="V13" i="6"/>
  <c r="U13" i="6"/>
  <c r="S13" i="6"/>
  <c r="T13" i="6" s="1"/>
  <c r="R13" i="6"/>
  <c r="Q13" i="6"/>
  <c r="P13" i="6"/>
  <c r="L13" i="6"/>
  <c r="M13" i="6" s="1"/>
  <c r="K13" i="6"/>
  <c r="J13" i="6"/>
  <c r="I13" i="6"/>
  <c r="AE12" i="6"/>
  <c r="AF12" i="6" s="1"/>
  <c r="AD12" i="6"/>
  <c r="AC12" i="6"/>
  <c r="AB12" i="6"/>
  <c r="AA12" i="6"/>
  <c r="Y12" i="6"/>
  <c r="Z12" i="6" s="1"/>
  <c r="W12" i="6"/>
  <c r="X12" i="6" s="1"/>
  <c r="V12" i="6"/>
  <c r="U12" i="6"/>
  <c r="T12" i="6"/>
  <c r="S12" i="6"/>
  <c r="R12" i="6"/>
  <c r="Q12" i="6"/>
  <c r="P12" i="6"/>
  <c r="L12" i="6"/>
  <c r="M12" i="6" s="1"/>
  <c r="K12" i="6"/>
  <c r="J12" i="6"/>
  <c r="I12" i="6"/>
  <c r="AF11" i="6"/>
  <c r="AE11" i="6"/>
  <c r="AC11" i="6"/>
  <c r="AD11" i="6" s="1"/>
  <c r="AA11" i="6"/>
  <c r="AB11" i="6" s="1"/>
  <c r="Y11" i="6"/>
  <c r="Z11" i="6" s="1"/>
  <c r="X11" i="6"/>
  <c r="W11" i="6"/>
  <c r="U11" i="6"/>
  <c r="V11" i="6" s="1"/>
  <c r="S11" i="6"/>
  <c r="T11" i="6" s="1"/>
  <c r="Q11" i="6"/>
  <c r="R11" i="6" s="1"/>
  <c r="P11" i="6"/>
  <c r="M11" i="6"/>
  <c r="L11" i="6"/>
  <c r="J11" i="6"/>
  <c r="K11" i="6" s="1"/>
  <c r="I11" i="6"/>
  <c r="AE10" i="6"/>
  <c r="AF10" i="6" s="1"/>
  <c r="AD10" i="6"/>
  <c r="AC10" i="6"/>
  <c r="AA10" i="6"/>
  <c r="AB10" i="6" s="1"/>
  <c r="Z10" i="6"/>
  <c r="Y10" i="6"/>
  <c r="W10" i="6"/>
  <c r="X10" i="6" s="1"/>
  <c r="V10" i="6"/>
  <c r="U10" i="6"/>
  <c r="S10" i="6"/>
  <c r="T10" i="6" s="1"/>
  <c r="R10" i="6"/>
  <c r="Q10" i="6"/>
  <c r="P10" i="6"/>
  <c r="L10" i="6"/>
  <c r="M10" i="6" s="1"/>
  <c r="J10" i="6"/>
  <c r="K10" i="6" s="1"/>
  <c r="I10" i="6"/>
  <c r="AE9" i="6"/>
  <c r="AF9" i="6" s="1"/>
  <c r="AC9" i="6"/>
  <c r="AD9" i="6" s="1"/>
  <c r="AA9" i="6"/>
  <c r="AB9" i="6" s="1"/>
  <c r="Z9" i="6"/>
  <c r="Y9" i="6"/>
  <c r="W9" i="6"/>
  <c r="X9" i="6" s="1"/>
  <c r="U9" i="6"/>
  <c r="V9" i="6" s="1"/>
  <c r="S9" i="6"/>
  <c r="T9" i="6" s="1"/>
  <c r="Q9" i="6"/>
  <c r="R9" i="6" s="1"/>
  <c r="P9" i="6"/>
  <c r="M9" i="6"/>
  <c r="L9" i="6"/>
  <c r="K9" i="6"/>
  <c r="J9" i="6"/>
  <c r="I9" i="6"/>
  <c r="AF8" i="6"/>
  <c r="AE8" i="6"/>
  <c r="AD8" i="6"/>
  <c r="AC8" i="6"/>
  <c r="AB8" i="6"/>
  <c r="AA8" i="6"/>
  <c r="Y8" i="6"/>
  <c r="Z8" i="6" s="1"/>
  <c r="X8" i="6"/>
  <c r="W8" i="6"/>
  <c r="V8" i="6"/>
  <c r="U8" i="6"/>
  <c r="T8" i="6"/>
  <c r="S8" i="6"/>
  <c r="Q8" i="6"/>
  <c r="R8" i="6" s="1"/>
  <c r="P8" i="6"/>
  <c r="L8" i="6"/>
  <c r="M8" i="6" s="1"/>
  <c r="K8" i="6"/>
  <c r="J8" i="6"/>
  <c r="I8" i="6"/>
  <c r="AE7" i="6"/>
  <c r="AF7" i="6" s="1"/>
  <c r="AC7" i="6"/>
  <c r="AD7" i="6" s="1"/>
  <c r="AB7" i="6"/>
  <c r="AA7" i="6"/>
  <c r="Y7" i="6"/>
  <c r="Z7" i="6" s="1"/>
  <c r="W7" i="6"/>
  <c r="X7" i="6" s="1"/>
  <c r="U7" i="6"/>
  <c r="V7" i="6" s="1"/>
  <c r="S7" i="6"/>
  <c r="T7" i="6" s="1"/>
  <c r="Q7" i="6"/>
  <c r="R7" i="6" s="1"/>
  <c r="P7" i="6"/>
  <c r="M7" i="6"/>
  <c r="L7" i="6"/>
  <c r="K7" i="6"/>
  <c r="J7" i="6"/>
  <c r="I7" i="6"/>
  <c r="AE6" i="6"/>
  <c r="AF6" i="6" s="1"/>
  <c r="AD6" i="6"/>
  <c r="AC6" i="6"/>
  <c r="AA6" i="6"/>
  <c r="AB6" i="6" s="1"/>
  <c r="Z6" i="6"/>
  <c r="Y6" i="6"/>
  <c r="W6" i="6"/>
  <c r="X6" i="6" s="1"/>
  <c r="V6" i="6"/>
  <c r="U6" i="6"/>
  <c r="S6" i="6"/>
  <c r="T6" i="6" s="1"/>
  <c r="R6" i="6"/>
  <c r="Q6" i="6"/>
  <c r="P6" i="6"/>
  <c r="M6" i="6"/>
  <c r="L6" i="6"/>
  <c r="J6" i="6"/>
  <c r="K6" i="6" s="1"/>
  <c r="I6" i="6"/>
  <c r="AE5" i="6"/>
  <c r="AF5" i="6" s="1"/>
  <c r="AC5" i="6"/>
  <c r="AD5" i="6" s="1"/>
  <c r="AA5" i="6"/>
  <c r="AB5" i="6" s="1"/>
  <c r="Z5" i="6"/>
  <c r="Y5" i="6"/>
  <c r="W5" i="6"/>
  <c r="X5" i="6" s="1"/>
  <c r="V5" i="6"/>
  <c r="U5" i="6"/>
  <c r="S5" i="6"/>
  <c r="T5" i="6" s="1"/>
  <c r="Q5" i="6"/>
  <c r="R5" i="6" s="1"/>
  <c r="P5" i="6"/>
  <c r="L5" i="6"/>
  <c r="M5" i="6" s="1"/>
  <c r="K5" i="6"/>
  <c r="J5" i="6"/>
  <c r="I5" i="6"/>
  <c r="AF4" i="6"/>
  <c r="AE4" i="6"/>
  <c r="AC4" i="6"/>
  <c r="AD4" i="6" s="1"/>
  <c r="AB4" i="6"/>
  <c r="AA4" i="6"/>
  <c r="Y4" i="6"/>
  <c r="Z4" i="6" s="1"/>
  <c r="X4" i="6"/>
  <c r="W4" i="6"/>
  <c r="U4" i="6"/>
  <c r="V4" i="6" s="1"/>
  <c r="T4" i="6"/>
  <c r="S4" i="6"/>
  <c r="Q4" i="6"/>
  <c r="R4" i="6" s="1"/>
  <c r="P4" i="6"/>
  <c r="L4" i="6"/>
  <c r="M4" i="6" s="1"/>
  <c r="J4" i="6"/>
  <c r="K4" i="6" s="1"/>
  <c r="I4" i="6"/>
  <c r="AE3" i="6"/>
  <c r="AF3" i="6" s="1"/>
  <c r="AC3" i="6"/>
  <c r="AD3" i="6" s="1"/>
  <c r="AB3" i="6"/>
  <c r="AA3" i="6"/>
  <c r="Y3" i="6"/>
  <c r="Z3" i="6" s="1"/>
  <c r="X3" i="6"/>
  <c r="W3" i="6"/>
  <c r="U3" i="6"/>
  <c r="V3" i="6" s="1"/>
  <c r="S3" i="6"/>
  <c r="T3" i="6" s="1"/>
  <c r="Q3" i="6"/>
  <c r="R3" i="6" s="1"/>
  <c r="P3" i="6"/>
  <c r="M3" i="6"/>
  <c r="L3" i="6"/>
  <c r="J3" i="6"/>
  <c r="I3" i="6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266" i="6" s="1"/>
  <c r="C30" i="3"/>
  <c r="C29" i="3" s="1"/>
  <c r="AH2" i="3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S2" i="3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E2" i="3"/>
  <c r="F2" i="3" s="1"/>
  <c r="D2" i="3"/>
  <c r="E1" i="3"/>
  <c r="C24" i="2"/>
  <c r="E8" i="9" s="1"/>
  <c r="E7" i="9" s="1"/>
  <c r="L6" i="9" s="1"/>
  <c r="L7" i="9" s="1"/>
  <c r="C22" i="2"/>
  <c r="D6" i="9" s="1"/>
  <c r="C20" i="2"/>
  <c r="C13" i="2" s="1"/>
  <c r="F6" i="4" s="1"/>
  <c r="C14" i="2"/>
  <c r="A43" i="4" s="1"/>
  <c r="F9" i="2"/>
  <c r="L47" i="9" l="1"/>
  <c r="C46" i="9"/>
  <c r="H42" i="9"/>
  <c r="L39" i="9"/>
  <c r="C38" i="9"/>
  <c r="H34" i="9"/>
  <c r="L46" i="9"/>
  <c r="C45" i="9"/>
  <c r="H41" i="9"/>
  <c r="L38" i="9"/>
  <c r="C37" i="9"/>
  <c r="H33" i="9"/>
  <c r="H47" i="9"/>
  <c r="L44" i="9"/>
  <c r="C43" i="9"/>
  <c r="H39" i="9"/>
  <c r="L36" i="9"/>
  <c r="C35" i="9"/>
  <c r="H46" i="9"/>
  <c r="L43" i="9"/>
  <c r="C42" i="9"/>
  <c r="H38" i="9"/>
  <c r="L35" i="9"/>
  <c r="C34" i="9"/>
  <c r="C47" i="9"/>
  <c r="H43" i="9"/>
  <c r="L40" i="9"/>
  <c r="C39" i="9"/>
  <c r="H35" i="9"/>
  <c r="H44" i="9"/>
  <c r="C40" i="9"/>
  <c r="L33" i="9"/>
  <c r="C44" i="9"/>
  <c r="C41" i="9"/>
  <c r="H36" i="9"/>
  <c r="H45" i="9"/>
  <c r="L37" i="9"/>
  <c r="L34" i="9"/>
  <c r="L41" i="9"/>
  <c r="A36" i="5"/>
  <c r="A28" i="5"/>
  <c r="E6" i="4"/>
  <c r="F5" i="4"/>
  <c r="A33" i="5"/>
  <c r="A30" i="5"/>
  <c r="A37" i="5"/>
  <c r="L42" i="9"/>
  <c r="H40" i="9"/>
  <c r="C36" i="9"/>
  <c r="A35" i="5"/>
  <c r="A27" i="5"/>
  <c r="A32" i="5"/>
  <c r="A24" i="5"/>
  <c r="A26" i="5"/>
  <c r="L45" i="9"/>
  <c r="C33" i="9"/>
  <c r="A31" i="5"/>
  <c r="A23" i="5"/>
  <c r="A25" i="5"/>
  <c r="A29" i="5"/>
  <c r="H37" i="9"/>
  <c r="A34" i="5"/>
  <c r="G6" i="4"/>
  <c r="A30" i="3"/>
  <c r="C28" i="3"/>
  <c r="G2" i="3"/>
  <c r="F1" i="3"/>
  <c r="K707" i="9"/>
  <c r="D767" i="9"/>
  <c r="K737" i="9"/>
  <c r="G707" i="9"/>
  <c r="D677" i="9"/>
  <c r="K767" i="9"/>
  <c r="K647" i="9"/>
  <c r="D707" i="9"/>
  <c r="K677" i="9"/>
  <c r="D647" i="9"/>
  <c r="K557" i="9"/>
  <c r="K437" i="9"/>
  <c r="G737" i="9"/>
  <c r="D617" i="9"/>
  <c r="G527" i="9"/>
  <c r="D497" i="9"/>
  <c r="G407" i="9"/>
  <c r="D377" i="9"/>
  <c r="D737" i="9"/>
  <c r="G677" i="9"/>
  <c r="G557" i="9"/>
  <c r="D527" i="9"/>
  <c r="G437" i="9"/>
  <c r="D407" i="9"/>
  <c r="G317" i="9"/>
  <c r="D287" i="9"/>
  <c r="G767" i="9"/>
  <c r="K617" i="9"/>
  <c r="K497" i="9"/>
  <c r="K377" i="9"/>
  <c r="G617" i="9"/>
  <c r="D587" i="9"/>
  <c r="G497" i="9"/>
  <c r="D467" i="9"/>
  <c r="G377" i="9"/>
  <c r="D347" i="9"/>
  <c r="D257" i="9"/>
  <c r="G167" i="9"/>
  <c r="D137" i="9"/>
  <c r="K527" i="9"/>
  <c r="K317" i="9"/>
  <c r="K227" i="9"/>
  <c r="K287" i="9"/>
  <c r="K467" i="9"/>
  <c r="K257" i="9"/>
  <c r="K137" i="9"/>
  <c r="G647" i="9"/>
  <c r="D437" i="9"/>
  <c r="G227" i="9"/>
  <c r="D197" i="9"/>
  <c r="G587" i="9"/>
  <c r="K407" i="9"/>
  <c r="G347" i="9"/>
  <c r="K197" i="9"/>
  <c r="K77" i="9"/>
  <c r="K587" i="9"/>
  <c r="D317" i="9"/>
  <c r="G107" i="9"/>
  <c r="K47" i="9"/>
  <c r="G197" i="9"/>
  <c r="D107" i="9"/>
  <c r="D77" i="9"/>
  <c r="G47" i="9"/>
  <c r="K167" i="9"/>
  <c r="G137" i="9"/>
  <c r="K107" i="9"/>
  <c r="D227" i="9"/>
  <c r="D47" i="9"/>
  <c r="G467" i="9"/>
  <c r="G287" i="9"/>
  <c r="K347" i="9"/>
  <c r="G77" i="9"/>
  <c r="B457" i="5"/>
  <c r="B337" i="5"/>
  <c r="B217" i="5"/>
  <c r="B97" i="5"/>
  <c r="B727" i="5"/>
  <c r="B43" i="4"/>
  <c r="B637" i="5"/>
  <c r="B427" i="5"/>
  <c r="B187" i="5"/>
  <c r="B367" i="5"/>
  <c r="B247" i="5"/>
  <c r="B127" i="5"/>
  <c r="D557" i="9"/>
  <c r="G257" i="9"/>
  <c r="B307" i="5"/>
  <c r="A42" i="4"/>
  <c r="B697" i="5"/>
  <c r="B397" i="5"/>
  <c r="B277" i="5"/>
  <c r="B157" i="5"/>
  <c r="D167" i="9"/>
  <c r="B37" i="5"/>
  <c r="B577" i="5"/>
  <c r="B487" i="5"/>
  <c r="B667" i="5"/>
  <c r="B547" i="5"/>
  <c r="B517" i="5"/>
  <c r="B67" i="5"/>
  <c r="B607" i="5"/>
  <c r="B757" i="5"/>
  <c r="C21" i="6"/>
  <c r="C87" i="6"/>
  <c r="C215" i="6"/>
  <c r="A62" i="12"/>
  <c r="X1533" i="11"/>
  <c r="A122" i="12"/>
  <c r="X1593" i="11"/>
  <c r="A233" i="12"/>
  <c r="X1704" i="11"/>
  <c r="A361" i="12"/>
  <c r="X1832" i="11"/>
  <c r="A393" i="12"/>
  <c r="X1864" i="11"/>
  <c r="A521" i="12"/>
  <c r="X1992" i="11"/>
  <c r="C134" i="6"/>
  <c r="C262" i="6"/>
  <c r="A190" i="12"/>
  <c r="X1661" i="11"/>
  <c r="A222" i="12"/>
  <c r="X1693" i="11"/>
  <c r="A318" i="12"/>
  <c r="X1789" i="11"/>
  <c r="X2045" i="11"/>
  <c r="A574" i="12"/>
  <c r="I46" i="11"/>
  <c r="S46" i="11"/>
  <c r="C6" i="6"/>
  <c r="C8" i="6"/>
  <c r="C18" i="6"/>
  <c r="C25" i="6"/>
  <c r="C36" i="6"/>
  <c r="C44" i="6"/>
  <c r="C63" i="6"/>
  <c r="C86" i="6"/>
  <c r="C106" i="6"/>
  <c r="C127" i="6"/>
  <c r="C150" i="6"/>
  <c r="C170" i="6"/>
  <c r="C191" i="6"/>
  <c r="C214" i="6"/>
  <c r="C234" i="6"/>
  <c r="C255" i="6"/>
  <c r="A45" i="12"/>
  <c r="X1516" i="11"/>
  <c r="A53" i="12"/>
  <c r="X1524" i="11"/>
  <c r="A66" i="12"/>
  <c r="X1537" i="11"/>
  <c r="A74" i="12"/>
  <c r="X1545" i="11"/>
  <c r="A81" i="12"/>
  <c r="X1552" i="11"/>
  <c r="A121" i="12"/>
  <c r="X1592" i="11"/>
  <c r="A125" i="12"/>
  <c r="X1596" i="11"/>
  <c r="S54" i="11"/>
  <c r="I54" i="11"/>
  <c r="C66" i="6"/>
  <c r="C151" i="6"/>
  <c r="C174" i="6"/>
  <c r="A54" i="12"/>
  <c r="X1525" i="11"/>
  <c r="A148" i="12"/>
  <c r="X1619" i="11"/>
  <c r="A297" i="12"/>
  <c r="X1768" i="11"/>
  <c r="A329" i="12"/>
  <c r="X1800" i="11"/>
  <c r="A425" i="12"/>
  <c r="X1896" i="11"/>
  <c r="S371" i="11"/>
  <c r="I407" i="11"/>
  <c r="C5" i="6"/>
  <c r="C111" i="6"/>
  <c r="C239" i="6"/>
  <c r="A31" i="12"/>
  <c r="X1502" i="11"/>
  <c r="A43" i="12"/>
  <c r="X1514" i="11"/>
  <c r="A50" i="12"/>
  <c r="X1521" i="11"/>
  <c r="A102" i="12"/>
  <c r="X1573" i="11"/>
  <c r="A286" i="12"/>
  <c r="X1757" i="11"/>
  <c r="A350" i="12"/>
  <c r="X1821" i="11"/>
  <c r="A446" i="12"/>
  <c r="X1917" i="11"/>
  <c r="A510" i="12"/>
  <c r="X1981" i="11"/>
  <c r="S14" i="11"/>
  <c r="I14" i="11"/>
  <c r="C46" i="6"/>
  <c r="C71" i="6"/>
  <c r="C94" i="6"/>
  <c r="C114" i="6"/>
  <c r="C135" i="6"/>
  <c r="C158" i="6"/>
  <c r="C178" i="6"/>
  <c r="C199" i="6"/>
  <c r="C222" i="6"/>
  <c r="C242" i="6"/>
  <c r="C263" i="6"/>
  <c r="A24" i="12"/>
  <c r="X1495" i="11"/>
  <c r="A32" i="12"/>
  <c r="X1503" i="11"/>
  <c r="A39" i="12"/>
  <c r="X1510" i="11"/>
  <c r="A48" i="12"/>
  <c r="X1519" i="11"/>
  <c r="A109" i="12"/>
  <c r="X1580" i="11"/>
  <c r="A118" i="12"/>
  <c r="X1589" i="11"/>
  <c r="S210" i="11"/>
  <c r="I246" i="11"/>
  <c r="C130" i="6"/>
  <c r="C238" i="6"/>
  <c r="A170" i="12"/>
  <c r="X1641" i="11"/>
  <c r="A457" i="12"/>
  <c r="X1928" i="11"/>
  <c r="S35" i="11"/>
  <c r="I35" i="11"/>
  <c r="S99" i="11"/>
  <c r="I99" i="11"/>
  <c r="C37" i="6"/>
  <c r="C40" i="6"/>
  <c r="C56" i="6"/>
  <c r="C90" i="6"/>
  <c r="C198" i="6"/>
  <c r="A108" i="12"/>
  <c r="X1579" i="11"/>
  <c r="A542" i="12"/>
  <c r="X2013" i="11"/>
  <c r="I52" i="11"/>
  <c r="S52" i="11"/>
  <c r="AZ135" i="8"/>
  <c r="C9" i="6"/>
  <c r="K3" i="6"/>
  <c r="C4" i="6"/>
  <c r="C28" i="6"/>
  <c r="C33" i="6"/>
  <c r="C52" i="6"/>
  <c r="AB58" i="6"/>
  <c r="C74" i="6"/>
  <c r="C95" i="6"/>
  <c r="C118" i="6"/>
  <c r="C138" i="6"/>
  <c r="C159" i="6"/>
  <c r="C182" i="6"/>
  <c r="C202" i="6"/>
  <c r="C223" i="6"/>
  <c r="C246" i="6"/>
  <c r="A15" i="12"/>
  <c r="X1486" i="11"/>
  <c r="A21" i="12"/>
  <c r="X1492" i="11"/>
  <c r="A37" i="12"/>
  <c r="X1508" i="11"/>
  <c r="A90" i="12"/>
  <c r="X1561" i="11"/>
  <c r="A98" i="12"/>
  <c r="X1569" i="11"/>
  <c r="A146" i="12"/>
  <c r="X1617" i="11"/>
  <c r="A169" i="12"/>
  <c r="X1640" i="11"/>
  <c r="A185" i="12"/>
  <c r="X1656" i="11"/>
  <c r="A217" i="12"/>
  <c r="X1688" i="11"/>
  <c r="A249" i="12"/>
  <c r="X1720" i="11"/>
  <c r="A281" i="12"/>
  <c r="X1752" i="11"/>
  <c r="A313" i="12"/>
  <c r="X1784" i="11"/>
  <c r="A345" i="12"/>
  <c r="X1816" i="11"/>
  <c r="A377" i="12"/>
  <c r="X1848" i="11"/>
  <c r="A409" i="12"/>
  <c r="X1880" i="11"/>
  <c r="A441" i="12"/>
  <c r="X1912" i="11"/>
  <c r="A473" i="12"/>
  <c r="X1944" i="11"/>
  <c r="A505" i="12"/>
  <c r="X1976" i="11"/>
  <c r="A537" i="12"/>
  <c r="X2008" i="11"/>
  <c r="A569" i="12"/>
  <c r="X2040" i="11"/>
  <c r="S10" i="11"/>
  <c r="I10" i="11"/>
  <c r="S42" i="11"/>
  <c r="I42" i="11"/>
  <c r="S102" i="11"/>
  <c r="I102" i="11"/>
  <c r="I544" i="11"/>
  <c r="S508" i="11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5" i="6"/>
  <c r="C51" i="6"/>
  <c r="C47" i="6"/>
  <c r="C43" i="6"/>
  <c r="C39" i="6"/>
  <c r="C31" i="6"/>
  <c r="C23" i="6"/>
  <c r="C15" i="6"/>
  <c r="C7" i="6"/>
  <c r="C267" i="6"/>
  <c r="C259" i="6"/>
  <c r="C251" i="6"/>
  <c r="C243" i="6"/>
  <c r="C235" i="6"/>
  <c r="C227" i="6"/>
  <c r="C219" i="6"/>
  <c r="C211" i="6"/>
  <c r="C203" i="6"/>
  <c r="C195" i="6"/>
  <c r="C187" i="6"/>
  <c r="C179" i="6"/>
  <c r="C171" i="6"/>
  <c r="C163" i="6"/>
  <c r="C155" i="6"/>
  <c r="C147" i="6"/>
  <c r="C139" i="6"/>
  <c r="C131" i="6"/>
  <c r="C123" i="6"/>
  <c r="C115" i="6"/>
  <c r="C107" i="6"/>
  <c r="C99" i="6"/>
  <c r="C91" i="6"/>
  <c r="C83" i="6"/>
  <c r="C75" i="6"/>
  <c r="C67" i="6"/>
  <c r="C59" i="6"/>
  <c r="C32" i="6"/>
  <c r="C24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7" i="6"/>
  <c r="C53" i="6"/>
  <c r="C49" i="6"/>
  <c r="C45" i="6"/>
  <c r="C41" i="6"/>
  <c r="C35" i="6"/>
  <c r="C27" i="6"/>
  <c r="C19" i="6"/>
  <c r="C11" i="6"/>
  <c r="C3" i="6"/>
  <c r="BD3" i="8" s="1"/>
  <c r="C269" i="6"/>
  <c r="C261" i="6"/>
  <c r="C253" i="6"/>
  <c r="C245" i="6"/>
  <c r="C237" i="6"/>
  <c r="C229" i="6"/>
  <c r="C221" i="6"/>
  <c r="C213" i="6"/>
  <c r="C205" i="6"/>
  <c r="C197" i="6"/>
  <c r="C189" i="6"/>
  <c r="C181" i="6"/>
  <c r="C173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38" i="6"/>
  <c r="C30" i="6"/>
  <c r="C22" i="6"/>
  <c r="C14" i="6"/>
  <c r="C258" i="6"/>
  <c r="K15" i="6"/>
  <c r="C70" i="6"/>
  <c r="C218" i="6"/>
  <c r="A254" i="12"/>
  <c r="X1725" i="11"/>
  <c r="C20" i="6"/>
  <c r="C42" i="6"/>
  <c r="C58" i="6"/>
  <c r="C78" i="6"/>
  <c r="C98" i="6"/>
  <c r="C119" i="6"/>
  <c r="C142" i="6"/>
  <c r="C162" i="6"/>
  <c r="C183" i="6"/>
  <c r="C206" i="6"/>
  <c r="C226" i="6"/>
  <c r="C247" i="6"/>
  <c r="C270" i="6"/>
  <c r="A27" i="12"/>
  <c r="X1498" i="11"/>
  <c r="A99" i="12"/>
  <c r="X1570" i="11"/>
  <c r="A105" i="12"/>
  <c r="X1576" i="11"/>
  <c r="A111" i="12"/>
  <c r="X1582" i="11"/>
  <c r="A141" i="12"/>
  <c r="X1612" i="11"/>
  <c r="A186" i="12"/>
  <c r="X1657" i="11"/>
  <c r="A218" i="12"/>
  <c r="X1689" i="11"/>
  <c r="A250" i="12"/>
  <c r="X1721" i="11"/>
  <c r="A282" i="12"/>
  <c r="X1753" i="11"/>
  <c r="A314" i="12"/>
  <c r="X1785" i="11"/>
  <c r="A346" i="12"/>
  <c r="X1817" i="11"/>
  <c r="A378" i="12"/>
  <c r="X1849" i="11"/>
  <c r="X1881" i="11"/>
  <c r="A410" i="12"/>
  <c r="A442" i="12"/>
  <c r="X1913" i="11"/>
  <c r="A474" i="12"/>
  <c r="X1945" i="11"/>
  <c r="A506" i="12"/>
  <c r="X1977" i="11"/>
  <c r="A538" i="12"/>
  <c r="X2009" i="11"/>
  <c r="X2041" i="11"/>
  <c r="A570" i="12"/>
  <c r="I126" i="11"/>
  <c r="S126" i="11"/>
  <c r="I555" i="11"/>
  <c r="S519" i="11"/>
  <c r="C26" i="6"/>
  <c r="C154" i="6"/>
  <c r="AZ137" i="8"/>
  <c r="A59" i="12"/>
  <c r="X1530" i="11"/>
  <c r="A115" i="12"/>
  <c r="X1586" i="11"/>
  <c r="A147" i="12"/>
  <c r="X1618" i="11"/>
  <c r="A414" i="12"/>
  <c r="X1885" i="11"/>
  <c r="X1949" i="11"/>
  <c r="A478" i="12"/>
  <c r="C10" i="6"/>
  <c r="C34" i="6"/>
  <c r="C48" i="6"/>
  <c r="C79" i="6"/>
  <c r="C102" i="6"/>
  <c r="C122" i="6"/>
  <c r="C143" i="6"/>
  <c r="C166" i="6"/>
  <c r="C186" i="6"/>
  <c r="C207" i="6"/>
  <c r="C230" i="6"/>
  <c r="C250" i="6"/>
  <c r="A18" i="12"/>
  <c r="X1489" i="11"/>
  <c r="A77" i="12"/>
  <c r="X1548" i="11"/>
  <c r="A88" i="12"/>
  <c r="X1559" i="11"/>
  <c r="A95" i="12"/>
  <c r="X1566" i="11"/>
  <c r="A104" i="12"/>
  <c r="X1575" i="11"/>
  <c r="S19" i="11"/>
  <c r="I19" i="11"/>
  <c r="S51" i="11"/>
  <c r="I51" i="11"/>
  <c r="S86" i="11"/>
  <c r="I86" i="11"/>
  <c r="S158" i="11"/>
  <c r="I158" i="11"/>
  <c r="S380" i="11"/>
  <c r="I416" i="11"/>
  <c r="C50" i="6"/>
  <c r="Y58" i="6"/>
  <c r="V58" i="6"/>
  <c r="C110" i="6"/>
  <c r="C194" i="6"/>
  <c r="A71" i="12"/>
  <c r="X1542" i="11"/>
  <c r="A201" i="12"/>
  <c r="X1672" i="11"/>
  <c r="A265" i="12"/>
  <c r="X1736" i="11"/>
  <c r="A489" i="12"/>
  <c r="X1960" i="11"/>
  <c r="A553" i="12"/>
  <c r="X2024" i="11"/>
  <c r="C13" i="6"/>
  <c r="C16" i="6"/>
  <c r="C175" i="6"/>
  <c r="A23" i="12"/>
  <c r="X1494" i="11"/>
  <c r="A382" i="12"/>
  <c r="X1853" i="11"/>
  <c r="C12" i="6"/>
  <c r="C17" i="6"/>
  <c r="C29" i="6"/>
  <c r="M7" i="9"/>
  <c r="M8" i="9" s="1"/>
  <c r="D7" i="9"/>
  <c r="I8" i="9" s="1"/>
  <c r="I7" i="9" s="1"/>
  <c r="C54" i="6"/>
  <c r="C62" i="6"/>
  <c r="C82" i="6"/>
  <c r="C103" i="6"/>
  <c r="C126" i="6"/>
  <c r="C146" i="6"/>
  <c r="C167" i="6"/>
  <c r="C190" i="6"/>
  <c r="C210" i="6"/>
  <c r="C231" i="6"/>
  <c r="C254" i="6"/>
  <c r="A78" i="12"/>
  <c r="X1549" i="11"/>
  <c r="A84" i="12"/>
  <c r="X1555" i="11"/>
  <c r="AZ493" i="8"/>
  <c r="A132" i="12"/>
  <c r="X1603" i="11"/>
  <c r="A163" i="12"/>
  <c r="X1634" i="11"/>
  <c r="A179" i="12"/>
  <c r="X1650" i="11"/>
  <c r="A206" i="12"/>
  <c r="X1677" i="11"/>
  <c r="A238" i="12"/>
  <c r="X1709" i="11"/>
  <c r="A270" i="12"/>
  <c r="X1741" i="11"/>
  <c r="A302" i="12"/>
  <c r="X1773" i="11"/>
  <c r="A334" i="12"/>
  <c r="X1805" i="11"/>
  <c r="A366" i="12"/>
  <c r="X1837" i="11"/>
  <c r="A398" i="12"/>
  <c r="X1869" i="11"/>
  <c r="X1901" i="11"/>
  <c r="A430" i="12"/>
  <c r="A462" i="12"/>
  <c r="X1933" i="11"/>
  <c r="A494" i="12"/>
  <c r="X1965" i="11"/>
  <c r="X1997" i="11"/>
  <c r="A526" i="12"/>
  <c r="A558" i="12"/>
  <c r="X2029" i="11"/>
  <c r="S26" i="11"/>
  <c r="I26" i="11"/>
  <c r="S70" i="11"/>
  <c r="I70" i="11"/>
  <c r="S202" i="11"/>
  <c r="I238" i="11"/>
  <c r="S391" i="11"/>
  <c r="I427" i="11"/>
  <c r="S499" i="11"/>
  <c r="I535" i="11"/>
  <c r="A25" i="12"/>
  <c r="X1496" i="11"/>
  <c r="A28" i="12"/>
  <c r="X1499" i="11"/>
  <c r="A33" i="12"/>
  <c r="X1504" i="11"/>
  <c r="A40" i="12"/>
  <c r="X1511" i="11"/>
  <c r="A46" i="12"/>
  <c r="X1517" i="11"/>
  <c r="A55" i="12"/>
  <c r="X1526" i="11"/>
  <c r="A63" i="12"/>
  <c r="X1534" i="11"/>
  <c r="A68" i="12"/>
  <c r="X1539" i="11"/>
  <c r="A72" i="12"/>
  <c r="X1543" i="11"/>
  <c r="A79" i="12"/>
  <c r="X1550" i="11"/>
  <c r="A85" i="12"/>
  <c r="X1556" i="11"/>
  <c r="A91" i="12"/>
  <c r="X1562" i="11"/>
  <c r="A93" i="12"/>
  <c r="X1564" i="11"/>
  <c r="A100" i="12"/>
  <c r="X1571" i="11"/>
  <c r="A106" i="12"/>
  <c r="X1577" i="11"/>
  <c r="A119" i="12"/>
  <c r="X1590" i="11"/>
  <c r="A123" i="12"/>
  <c r="X1594" i="11"/>
  <c r="X1598" i="11"/>
  <c r="A127" i="12"/>
  <c r="X473" i="11"/>
  <c r="X465" i="11"/>
  <c r="X457" i="11"/>
  <c r="X456" i="11"/>
  <c r="X455" i="11"/>
  <c r="X454" i="11"/>
  <c r="X453" i="11"/>
  <c r="X452" i="11"/>
  <c r="X451" i="11"/>
  <c r="X450" i="11"/>
  <c r="X449" i="11"/>
  <c r="X448" i="11"/>
  <c r="X447" i="11"/>
  <c r="X446" i="11"/>
  <c r="X445" i="11"/>
  <c r="X444" i="11"/>
  <c r="X443" i="11"/>
  <c r="X442" i="11"/>
  <c r="X441" i="11"/>
  <c r="X440" i="11"/>
  <c r="X439" i="11"/>
  <c r="X438" i="11"/>
  <c r="X437" i="11"/>
  <c r="X436" i="11"/>
  <c r="X435" i="11"/>
  <c r="X434" i="11"/>
  <c r="X433" i="11"/>
  <c r="X432" i="11"/>
  <c r="X431" i="11"/>
  <c r="X430" i="11"/>
  <c r="X429" i="11"/>
  <c r="X428" i="11"/>
  <c r="X427" i="11"/>
  <c r="X426" i="11"/>
  <c r="X425" i="11"/>
  <c r="X424" i="11"/>
  <c r="X423" i="11"/>
  <c r="X422" i="11"/>
  <c r="X421" i="11"/>
  <c r="X420" i="11"/>
  <c r="X419" i="11"/>
  <c r="X418" i="11"/>
  <c r="X417" i="11"/>
  <c r="X416" i="11"/>
  <c r="X415" i="11"/>
  <c r="X414" i="11"/>
  <c r="X413" i="11"/>
  <c r="X412" i="11"/>
  <c r="X411" i="11"/>
  <c r="X410" i="11"/>
  <c r="X409" i="11"/>
  <c r="X408" i="11"/>
  <c r="X407" i="11"/>
  <c r="X406" i="11"/>
  <c r="X405" i="11"/>
  <c r="X404" i="11"/>
  <c r="X403" i="11"/>
  <c r="X402" i="11"/>
  <c r="X401" i="11"/>
  <c r="X400" i="11"/>
  <c r="X399" i="11"/>
  <c r="X398" i="11"/>
  <c r="X397" i="11"/>
  <c r="X396" i="11"/>
  <c r="X395" i="11"/>
  <c r="X394" i="11"/>
  <c r="X393" i="11"/>
  <c r="X392" i="11"/>
  <c r="X391" i="11"/>
  <c r="X390" i="11"/>
  <c r="X389" i="11"/>
  <c r="X388" i="11"/>
  <c r="X387" i="11"/>
  <c r="X386" i="11"/>
  <c r="X385" i="11"/>
  <c r="X384" i="11"/>
  <c r="X383" i="11"/>
  <c r="X382" i="11"/>
  <c r="X381" i="11"/>
  <c r="X380" i="11"/>
  <c r="X379" i="11"/>
  <c r="X378" i="11"/>
  <c r="X377" i="11"/>
  <c r="X376" i="11"/>
  <c r="X375" i="11"/>
  <c r="X374" i="11"/>
  <c r="X373" i="11"/>
  <c r="X372" i="11"/>
  <c r="X371" i="11"/>
  <c r="X370" i="11"/>
  <c r="X369" i="11"/>
  <c r="X368" i="11"/>
  <c r="X367" i="11"/>
  <c r="X366" i="11"/>
  <c r="X365" i="11"/>
  <c r="X364" i="11"/>
  <c r="X363" i="11"/>
  <c r="X362" i="11"/>
  <c r="X361" i="11"/>
  <c r="X360" i="11"/>
  <c r="X359" i="11"/>
  <c r="X358" i="11"/>
  <c r="X357" i="11"/>
  <c r="X356" i="11"/>
  <c r="X355" i="11"/>
  <c r="X354" i="11"/>
  <c r="X353" i="11"/>
  <c r="X352" i="11"/>
  <c r="X351" i="11"/>
  <c r="X350" i="11"/>
  <c r="X349" i="11"/>
  <c r="X348" i="11"/>
  <c r="X347" i="11"/>
  <c r="X346" i="11"/>
  <c r="X345" i="11"/>
  <c r="X344" i="11"/>
  <c r="X343" i="11"/>
  <c r="X342" i="11"/>
  <c r="X341" i="11"/>
  <c r="X340" i="11"/>
  <c r="X339" i="11"/>
  <c r="X338" i="11"/>
  <c r="X337" i="11"/>
  <c r="X336" i="11"/>
  <c r="X335" i="11"/>
  <c r="X334" i="11"/>
  <c r="X333" i="11"/>
  <c r="X332" i="11"/>
  <c r="X331" i="11"/>
  <c r="X330" i="11"/>
  <c r="X329" i="11"/>
  <c r="X328" i="11"/>
  <c r="X327" i="11"/>
  <c r="X326" i="11"/>
  <c r="X325" i="11"/>
  <c r="X324" i="11"/>
  <c r="X323" i="11"/>
  <c r="X322" i="11"/>
  <c r="X321" i="11"/>
  <c r="X320" i="11"/>
  <c r="X319" i="11"/>
  <c r="X318" i="11"/>
  <c r="X317" i="11"/>
  <c r="X466" i="11"/>
  <c r="X458" i="11"/>
  <c r="X474" i="11"/>
  <c r="X467" i="11"/>
  <c r="X459" i="11"/>
  <c r="X468" i="11"/>
  <c r="X460" i="11"/>
  <c r="X475" i="11"/>
  <c r="X469" i="11"/>
  <c r="X461" i="11"/>
  <c r="X464" i="11"/>
  <c r="X471" i="11"/>
  <c r="X462" i="11"/>
  <c r="X476" i="11"/>
  <c r="X472" i="11"/>
  <c r="X463" i="11"/>
  <c r="X470" i="11"/>
  <c r="A156" i="12"/>
  <c r="X1627" i="11"/>
  <c r="A194" i="12"/>
  <c r="X1665" i="11"/>
  <c r="A226" i="12"/>
  <c r="X1697" i="11"/>
  <c r="A258" i="12"/>
  <c r="X1729" i="11"/>
  <c r="A290" i="12"/>
  <c r="X1761" i="11"/>
  <c r="A322" i="12"/>
  <c r="X1793" i="11"/>
  <c r="A354" i="12"/>
  <c r="X1825" i="11"/>
  <c r="A386" i="12"/>
  <c r="X1857" i="11"/>
  <c r="A418" i="12"/>
  <c r="X1889" i="11"/>
  <c r="A450" i="12"/>
  <c r="X1921" i="11"/>
  <c r="A482" i="12"/>
  <c r="X1953" i="11"/>
  <c r="A514" i="12"/>
  <c r="X1985" i="11"/>
  <c r="A546" i="12"/>
  <c r="X2017" i="11"/>
  <c r="M9" i="9"/>
  <c r="M6" i="9"/>
  <c r="S6" i="11"/>
  <c r="I6" i="11"/>
  <c r="S38" i="11"/>
  <c r="I38" i="11"/>
  <c r="I64" i="11"/>
  <c r="S64" i="11"/>
  <c r="I80" i="11"/>
  <c r="S80" i="11"/>
  <c r="I96" i="11"/>
  <c r="S96" i="11"/>
  <c r="S98" i="11"/>
  <c r="I98" i="11"/>
  <c r="S119" i="11"/>
  <c r="I119" i="11"/>
  <c r="I151" i="11"/>
  <c r="S151" i="11"/>
  <c r="S183" i="11"/>
  <c r="I183" i="11"/>
  <c r="S194" i="11"/>
  <c r="I230" i="11"/>
  <c r="A4" i="12"/>
  <c r="X1475" i="11"/>
  <c r="A6" i="12"/>
  <c r="X1477" i="11"/>
  <c r="A8" i="12"/>
  <c r="X1479" i="11"/>
  <c r="A10" i="12"/>
  <c r="X1481" i="11"/>
  <c r="A12" i="12"/>
  <c r="X1483" i="11"/>
  <c r="A13" i="12"/>
  <c r="X1484" i="11"/>
  <c r="A26" i="12"/>
  <c r="X1497" i="11"/>
  <c r="A29" i="12"/>
  <c r="X1500" i="11"/>
  <c r="A41" i="12"/>
  <c r="X1512" i="11"/>
  <c r="A47" i="12"/>
  <c r="X1518" i="11"/>
  <c r="A49" i="12"/>
  <c r="X1520" i="11"/>
  <c r="A64" i="12"/>
  <c r="X1535" i="11"/>
  <c r="A73" i="12"/>
  <c r="X1544" i="11"/>
  <c r="A86" i="12"/>
  <c r="X1557" i="11"/>
  <c r="A94" i="12"/>
  <c r="X1565" i="11"/>
  <c r="A103" i="12"/>
  <c r="X1574" i="11"/>
  <c r="A107" i="12"/>
  <c r="X1578" i="11"/>
  <c r="A112" i="12"/>
  <c r="X1583" i="11"/>
  <c r="X1004" i="11"/>
  <c r="X1003" i="11"/>
  <c r="X1001" i="11"/>
  <c r="X1000" i="11"/>
  <c r="X1005" i="11"/>
  <c r="X1006" i="11"/>
  <c r="X1002" i="11"/>
  <c r="X999" i="11"/>
  <c r="A120" i="12"/>
  <c r="X1591" i="11"/>
  <c r="A134" i="12"/>
  <c r="X1605" i="11"/>
  <c r="A139" i="12"/>
  <c r="X1610" i="11"/>
  <c r="A154" i="12"/>
  <c r="X1625" i="11"/>
  <c r="A167" i="12"/>
  <c r="X1638" i="11"/>
  <c r="A174" i="12"/>
  <c r="X1645" i="11"/>
  <c r="X1648" i="11"/>
  <c r="A177" i="12"/>
  <c r="A182" i="12"/>
  <c r="X1653" i="11"/>
  <c r="X1680" i="11"/>
  <c r="A209" i="12"/>
  <c r="A214" i="12"/>
  <c r="X1685" i="11"/>
  <c r="X1712" i="11"/>
  <c r="A241" i="12"/>
  <c r="A246" i="12"/>
  <c r="X1717" i="11"/>
  <c r="A273" i="12"/>
  <c r="X1744" i="11"/>
  <c r="A278" i="12"/>
  <c r="X1749" i="11"/>
  <c r="A305" i="12"/>
  <c r="X1776" i="11"/>
  <c r="A310" i="12"/>
  <c r="X1781" i="11"/>
  <c r="A337" i="12"/>
  <c r="X1808" i="11"/>
  <c r="A342" i="12"/>
  <c r="X1813" i="11"/>
  <c r="A369" i="12"/>
  <c r="X1840" i="11"/>
  <c r="A374" i="12"/>
  <c r="X1845" i="11"/>
  <c r="A401" i="12"/>
  <c r="X1872" i="11"/>
  <c r="A406" i="12"/>
  <c r="X1877" i="11"/>
  <c r="A433" i="12"/>
  <c r="X1904" i="11"/>
  <c r="A438" i="12"/>
  <c r="X1909" i="11"/>
  <c r="A465" i="12"/>
  <c r="X1936" i="11"/>
  <c r="A470" i="12"/>
  <c r="X1941" i="11"/>
  <c r="A497" i="12"/>
  <c r="X1968" i="11"/>
  <c r="A502" i="12"/>
  <c r="X1973" i="11"/>
  <c r="A529" i="12"/>
  <c r="X2000" i="11"/>
  <c r="A534" i="12"/>
  <c r="X2005" i="11"/>
  <c r="A561" i="12"/>
  <c r="X2032" i="11"/>
  <c r="A566" i="12"/>
  <c r="X2037" i="11"/>
  <c r="S11" i="11"/>
  <c r="I11" i="11"/>
  <c r="S34" i="11"/>
  <c r="I34" i="11"/>
  <c r="S43" i="11"/>
  <c r="I43" i="11"/>
  <c r="I135" i="11"/>
  <c r="S135" i="11"/>
  <c r="I167" i="11"/>
  <c r="S167" i="11"/>
  <c r="A16" i="12"/>
  <c r="X1487" i="11"/>
  <c r="A19" i="12"/>
  <c r="X1490" i="11"/>
  <c r="A35" i="12"/>
  <c r="X1506" i="11"/>
  <c r="A44" i="12"/>
  <c r="X1515" i="11"/>
  <c r="A51" i="12"/>
  <c r="X1522" i="11"/>
  <c r="A57" i="12"/>
  <c r="X1528" i="11"/>
  <c r="A60" i="12"/>
  <c r="X1531" i="11"/>
  <c r="A67" i="12"/>
  <c r="X1538" i="11"/>
  <c r="A69" i="12"/>
  <c r="X1540" i="11"/>
  <c r="A75" i="12"/>
  <c r="X1546" i="11"/>
  <c r="A82" i="12"/>
  <c r="X1553" i="11"/>
  <c r="A89" i="12"/>
  <c r="X1560" i="11"/>
  <c r="A96" i="12"/>
  <c r="X1567" i="11"/>
  <c r="A101" i="12"/>
  <c r="X1572" i="11"/>
  <c r="A116" i="12"/>
  <c r="X1587" i="11"/>
  <c r="A135" i="12"/>
  <c r="X1606" i="11"/>
  <c r="A155" i="12"/>
  <c r="X1626" i="11"/>
  <c r="A175" i="12"/>
  <c r="X1646" i="11"/>
  <c r="A210" i="12"/>
  <c r="X1681" i="11"/>
  <c r="A242" i="12"/>
  <c r="X1713" i="11"/>
  <c r="A274" i="12"/>
  <c r="X1745" i="11"/>
  <c r="A306" i="12"/>
  <c r="X1777" i="11"/>
  <c r="A338" i="12"/>
  <c r="X1809" i="11"/>
  <c r="A370" i="12"/>
  <c r="X1841" i="11"/>
  <c r="A402" i="12"/>
  <c r="X1873" i="11"/>
  <c r="A434" i="12"/>
  <c r="X1905" i="11"/>
  <c r="A466" i="12"/>
  <c r="X1937" i="11"/>
  <c r="A498" i="12"/>
  <c r="X1969" i="11"/>
  <c r="A530" i="12"/>
  <c r="X2001" i="11"/>
  <c r="A562" i="12"/>
  <c r="X2033" i="11"/>
  <c r="S22" i="11"/>
  <c r="I22" i="11"/>
  <c r="I56" i="11"/>
  <c r="S56" i="11"/>
  <c r="S63" i="11"/>
  <c r="I63" i="11"/>
  <c r="I72" i="11"/>
  <c r="S72" i="11"/>
  <c r="S79" i="11"/>
  <c r="I79" i="11"/>
  <c r="I88" i="11"/>
  <c r="S88" i="11"/>
  <c r="S95" i="11"/>
  <c r="I95" i="11"/>
  <c r="S146" i="11"/>
  <c r="I146" i="11"/>
  <c r="S178" i="11"/>
  <c r="I178" i="11"/>
  <c r="S189" i="11"/>
  <c r="I190" i="11"/>
  <c r="A14" i="12"/>
  <c r="X1485" i="11"/>
  <c r="A30" i="12"/>
  <c r="X1501" i="11"/>
  <c r="A34" i="12"/>
  <c r="X1505" i="11"/>
  <c r="A42" i="12"/>
  <c r="X1513" i="11"/>
  <c r="A56" i="12"/>
  <c r="X1527" i="11"/>
  <c r="A65" i="12"/>
  <c r="X1536" i="11"/>
  <c r="A80" i="12"/>
  <c r="X1551" i="11"/>
  <c r="A87" i="12"/>
  <c r="X1558" i="11"/>
  <c r="A110" i="12"/>
  <c r="X1581" i="11"/>
  <c r="A114" i="12"/>
  <c r="X1585" i="11"/>
  <c r="A124" i="12"/>
  <c r="X1595" i="11"/>
  <c r="X1600" i="11"/>
  <c r="A129" i="12"/>
  <c r="A143" i="12"/>
  <c r="X1614" i="11"/>
  <c r="A171" i="12"/>
  <c r="X1642" i="11"/>
  <c r="A202" i="12"/>
  <c r="X1673" i="11"/>
  <c r="A234" i="12"/>
  <c r="X1705" i="11"/>
  <c r="A266" i="12"/>
  <c r="X1737" i="11"/>
  <c r="A298" i="12"/>
  <c r="X1769" i="11"/>
  <c r="A330" i="12"/>
  <c r="X1801" i="11"/>
  <c r="A362" i="12"/>
  <c r="X1833" i="11"/>
  <c r="A394" i="12"/>
  <c r="X1865" i="11"/>
  <c r="A426" i="12"/>
  <c r="X1897" i="11"/>
  <c r="A458" i="12"/>
  <c r="X1929" i="11"/>
  <c r="A490" i="12"/>
  <c r="X1961" i="11"/>
  <c r="X1993" i="11"/>
  <c r="A522" i="12"/>
  <c r="A554" i="12"/>
  <c r="X2025" i="11"/>
  <c r="I30" i="11"/>
  <c r="S30" i="11"/>
  <c r="S142" i="11"/>
  <c r="I142" i="11"/>
  <c r="S174" i="11"/>
  <c r="I174" i="11"/>
  <c r="S203" i="11"/>
  <c r="I239" i="11"/>
  <c r="S307" i="11"/>
  <c r="I343" i="11"/>
  <c r="S327" i="11"/>
  <c r="I363" i="11"/>
  <c r="I471" i="11"/>
  <c r="S435" i="11"/>
  <c r="I491" i="11"/>
  <c r="S455" i="11"/>
  <c r="S563" i="11"/>
  <c r="I599" i="11"/>
  <c r="A3" i="12"/>
  <c r="X1474" i="11"/>
  <c r="A5" i="12"/>
  <c r="X1476" i="11"/>
  <c r="A7" i="12"/>
  <c r="X1478" i="11"/>
  <c r="A9" i="12"/>
  <c r="X1480" i="11"/>
  <c r="A11" i="12"/>
  <c r="X1482" i="11"/>
  <c r="A17" i="12"/>
  <c r="X1488" i="11"/>
  <c r="A20" i="12"/>
  <c r="X1491" i="11"/>
  <c r="A22" i="12"/>
  <c r="X1493" i="11"/>
  <c r="A36" i="12"/>
  <c r="X1507" i="11"/>
  <c r="A38" i="12"/>
  <c r="X1509" i="11"/>
  <c r="A52" i="12"/>
  <c r="X1523" i="11"/>
  <c r="A58" i="12"/>
  <c r="X1529" i="11"/>
  <c r="A61" i="12"/>
  <c r="X1532" i="11"/>
  <c r="A70" i="12"/>
  <c r="X1541" i="11"/>
  <c r="A76" i="12"/>
  <c r="X1547" i="11"/>
  <c r="A83" i="12"/>
  <c r="X1554" i="11"/>
  <c r="A92" i="12"/>
  <c r="X1563" i="11"/>
  <c r="A97" i="12"/>
  <c r="X1568" i="11"/>
  <c r="A113" i="12"/>
  <c r="X1584" i="11"/>
  <c r="X983" i="11"/>
  <c r="X975" i="11"/>
  <c r="X967" i="11"/>
  <c r="X982" i="11"/>
  <c r="X974" i="11"/>
  <c r="X966" i="11"/>
  <c r="X988" i="11"/>
  <c r="X980" i="11"/>
  <c r="X972" i="11"/>
  <c r="X964" i="11"/>
  <c r="X987" i="11"/>
  <c r="X979" i="11"/>
  <c r="X971" i="11"/>
  <c r="X963" i="11"/>
  <c r="X984" i="11"/>
  <c r="X976" i="11"/>
  <c r="X968" i="11"/>
  <c r="X960" i="11"/>
  <c r="X986" i="11"/>
  <c r="X965" i="11"/>
  <c r="X985" i="11"/>
  <c r="X962" i="11"/>
  <c r="X978" i="11"/>
  <c r="X977" i="11"/>
  <c r="X969" i="11"/>
  <c r="X981" i="11"/>
  <c r="X961" i="11"/>
  <c r="X973" i="11"/>
  <c r="X970" i="11"/>
  <c r="A117" i="12"/>
  <c r="X1588" i="11"/>
  <c r="A126" i="12"/>
  <c r="X1597" i="11"/>
  <c r="X1205" i="11"/>
  <c r="X1197" i="11"/>
  <c r="X1189" i="11"/>
  <c r="X1181" i="11"/>
  <c r="X1173" i="11"/>
  <c r="X1165" i="11"/>
  <c r="X1157" i="11"/>
  <c r="X1149" i="11"/>
  <c r="X1141" i="11"/>
  <c r="X1133" i="11"/>
  <c r="X1125" i="11"/>
  <c r="X1117" i="11"/>
  <c r="X1109" i="11"/>
  <c r="X1101" i="11"/>
  <c r="X1093" i="11"/>
  <c r="X1085" i="11"/>
  <c r="X1077" i="11"/>
  <c r="X1209" i="11"/>
  <c r="X1201" i="11"/>
  <c r="X1193" i="11"/>
  <c r="X1185" i="11"/>
  <c r="X1177" i="11"/>
  <c r="X1169" i="11"/>
  <c r="X1161" i="11"/>
  <c r="X1153" i="11"/>
  <c r="X1145" i="11"/>
  <c r="X1137" i="11"/>
  <c r="X1129" i="11"/>
  <c r="X1121" i="11"/>
  <c r="X1113" i="11"/>
  <c r="X1105" i="11"/>
  <c r="X1097" i="11"/>
  <c r="X1089" i="11"/>
  <c r="X1081" i="11"/>
  <c r="X1207" i="11"/>
  <c r="X1196" i="11"/>
  <c r="X1186" i="11"/>
  <c r="X1175" i="11"/>
  <c r="X1164" i="11"/>
  <c r="X1154" i="11"/>
  <c r="X1143" i="11"/>
  <c r="X1132" i="11"/>
  <c r="X1122" i="11"/>
  <c r="X1111" i="11"/>
  <c r="X1100" i="11"/>
  <c r="X1090" i="11"/>
  <c r="X1079" i="11"/>
  <c r="X1070" i="11"/>
  <c r="X1062" i="11"/>
  <c r="X1054" i="11"/>
  <c r="X1206" i="11"/>
  <c r="X1195" i="11"/>
  <c r="X1184" i="11"/>
  <c r="X1174" i="11"/>
  <c r="X1163" i="11"/>
  <c r="X1152" i="11"/>
  <c r="X1142" i="11"/>
  <c r="X1131" i="11"/>
  <c r="X1120" i="11"/>
  <c r="X1110" i="11"/>
  <c r="X1099" i="11"/>
  <c r="X1088" i="11"/>
  <c r="X1078" i="11"/>
  <c r="X1069" i="11"/>
  <c r="X1061" i="11"/>
  <c r="X1053" i="11"/>
  <c r="X1203" i="11"/>
  <c r="X1192" i="11"/>
  <c r="X1182" i="11"/>
  <c r="X1171" i="11"/>
  <c r="X1160" i="11"/>
  <c r="X1150" i="11"/>
  <c r="X1139" i="11"/>
  <c r="X1128" i="11"/>
  <c r="X1118" i="11"/>
  <c r="X1107" i="11"/>
  <c r="X1096" i="11"/>
  <c r="X1086" i="11"/>
  <c r="X1075" i="11"/>
  <c r="X1067" i="11"/>
  <c r="X1059" i="11"/>
  <c r="X1202" i="11"/>
  <c r="X1191" i="11"/>
  <c r="X1180" i="11"/>
  <c r="X1170" i="11"/>
  <c r="X1159" i="11"/>
  <c r="X1148" i="11"/>
  <c r="X1138" i="11"/>
  <c r="X1127" i="11"/>
  <c r="X1116" i="11"/>
  <c r="X1106" i="11"/>
  <c r="X1095" i="11"/>
  <c r="X1084" i="11"/>
  <c r="X1074" i="11"/>
  <c r="X1066" i="11"/>
  <c r="X1058" i="11"/>
  <c r="X1208" i="11"/>
  <c r="X1198" i="11"/>
  <c r="X1187" i="11"/>
  <c r="X1176" i="11"/>
  <c r="X1166" i="11"/>
  <c r="X1155" i="11"/>
  <c r="X1144" i="11"/>
  <c r="X1134" i="11"/>
  <c r="X1123" i="11"/>
  <c r="X1112" i="11"/>
  <c r="X1102" i="11"/>
  <c r="X1091" i="11"/>
  <c r="X1080" i="11"/>
  <c r="X1071" i="11"/>
  <c r="X1063" i="11"/>
  <c r="X1055" i="11"/>
  <c r="X1188" i="11"/>
  <c r="X1158" i="11"/>
  <c r="X1130" i="11"/>
  <c r="X1103" i="11"/>
  <c r="X1073" i="11"/>
  <c r="X1052" i="11"/>
  <c r="X1211" i="11"/>
  <c r="X1183" i="11"/>
  <c r="X1156" i="11"/>
  <c r="X1126" i="11"/>
  <c r="X1098" i="11"/>
  <c r="X1072" i="11"/>
  <c r="X1204" i="11"/>
  <c r="X1178" i="11"/>
  <c r="X1147" i="11"/>
  <c r="X1119" i="11"/>
  <c r="X1092" i="11"/>
  <c r="X1065" i="11"/>
  <c r="X1200" i="11"/>
  <c r="X1172" i="11"/>
  <c r="X1146" i="11"/>
  <c r="X1115" i="11"/>
  <c r="X1087" i="11"/>
  <c r="X1064" i="11"/>
  <c r="X1190" i="11"/>
  <c r="X1162" i="11"/>
  <c r="X1135" i="11"/>
  <c r="X1104" i="11"/>
  <c r="X1076" i="11"/>
  <c r="X1056" i="11"/>
  <c r="X1151" i="11"/>
  <c r="X1082" i="11"/>
  <c r="X1140" i="11"/>
  <c r="X1068" i="11"/>
  <c r="X1199" i="11"/>
  <c r="X1124" i="11"/>
  <c r="X1057" i="11"/>
  <c r="X1194" i="11"/>
  <c r="X1114" i="11"/>
  <c r="X1167" i="11"/>
  <c r="X1083" i="11"/>
  <c r="X1179" i="11"/>
  <c r="X1168" i="11"/>
  <c r="X1108" i="11"/>
  <c r="X1094" i="11"/>
  <c r="X1210" i="11"/>
  <c r="X1136" i="11"/>
  <c r="X1060" i="11"/>
  <c r="X253" i="11"/>
  <c r="X252" i="11"/>
  <c r="X251" i="11"/>
  <c r="X250" i="11"/>
  <c r="X249" i="11"/>
  <c r="X248" i="11"/>
  <c r="X247" i="11"/>
  <c r="X246" i="11"/>
  <c r="X245" i="11"/>
  <c r="X244" i="11"/>
  <c r="X243" i="11"/>
  <c r="X242" i="11"/>
  <c r="X241" i="11"/>
  <c r="X240" i="11"/>
  <c r="X239" i="11"/>
  <c r="X238" i="11"/>
  <c r="X237" i="11"/>
  <c r="X236" i="11"/>
  <c r="X235" i="11"/>
  <c r="X234" i="11"/>
  <c r="X233" i="11"/>
  <c r="X232" i="11"/>
  <c r="X231" i="11"/>
  <c r="X230" i="11"/>
  <c r="X229" i="11"/>
  <c r="X228" i="11"/>
  <c r="X227" i="11"/>
  <c r="X226" i="11"/>
  <c r="X225" i="11"/>
  <c r="A137" i="12"/>
  <c r="X1608" i="11"/>
  <c r="X1630" i="11"/>
  <c r="A159" i="12"/>
  <c r="X1664" i="11"/>
  <c r="A193" i="12"/>
  <c r="A198" i="12"/>
  <c r="X1669" i="11"/>
  <c r="X1696" i="11"/>
  <c r="A225" i="12"/>
  <c r="A230" i="12"/>
  <c r="X1701" i="11"/>
  <c r="X1728" i="11"/>
  <c r="A257" i="12"/>
  <c r="A262" i="12"/>
  <c r="X1733" i="11"/>
  <c r="X1760" i="11"/>
  <c r="A289" i="12"/>
  <c r="A294" i="12"/>
  <c r="X1765" i="11"/>
  <c r="X1792" i="11"/>
  <c r="A321" i="12"/>
  <c r="A326" i="12"/>
  <c r="X1797" i="11"/>
  <c r="X1824" i="11"/>
  <c r="A353" i="12"/>
  <c r="A358" i="12"/>
  <c r="X1829" i="11"/>
  <c r="X1856" i="11"/>
  <c r="A385" i="12"/>
  <c r="A390" i="12"/>
  <c r="X1861" i="11"/>
  <c r="A417" i="12"/>
  <c r="X1888" i="11"/>
  <c r="A422" i="12"/>
  <c r="X1893" i="11"/>
  <c r="A449" i="12"/>
  <c r="X1920" i="11"/>
  <c r="A454" i="12"/>
  <c r="X1925" i="11"/>
  <c r="A481" i="12"/>
  <c r="X1952" i="11"/>
  <c r="A486" i="12"/>
  <c r="X1957" i="11"/>
  <c r="A513" i="12"/>
  <c r="X1984" i="11"/>
  <c r="A518" i="12"/>
  <c r="X1989" i="11"/>
  <c r="A545" i="12"/>
  <c r="X2016" i="11"/>
  <c r="A550" i="12"/>
  <c r="X2021" i="11"/>
  <c r="L9" i="9"/>
  <c r="L8" i="9"/>
  <c r="S18" i="11"/>
  <c r="I18" i="11"/>
  <c r="S27" i="11"/>
  <c r="I27" i="11"/>
  <c r="S50" i="11"/>
  <c r="I50" i="11"/>
  <c r="S55" i="11"/>
  <c r="I55" i="11"/>
  <c r="I62" i="11"/>
  <c r="S62" i="11"/>
  <c r="S71" i="11"/>
  <c r="I71" i="11"/>
  <c r="I78" i="11"/>
  <c r="S78" i="11"/>
  <c r="S87" i="11"/>
  <c r="I87" i="11"/>
  <c r="I94" i="11"/>
  <c r="S94" i="11"/>
  <c r="S111" i="11"/>
  <c r="I111" i="11"/>
  <c r="A128" i="12"/>
  <c r="X1599" i="11"/>
  <c r="X1042" i="11"/>
  <c r="X1034" i="11"/>
  <c r="X1026" i="11"/>
  <c r="X1018" i="11"/>
  <c r="X1010" i="11"/>
  <c r="X1041" i="11"/>
  <c r="X1033" i="11"/>
  <c r="X1025" i="11"/>
  <c r="X1017" i="11"/>
  <c r="X1009" i="11"/>
  <c r="X1047" i="11"/>
  <c r="X1039" i="11"/>
  <c r="X1031" i="11"/>
  <c r="X1023" i="11"/>
  <c r="X1015" i="11"/>
  <c r="X1046" i="11"/>
  <c r="X1038" i="11"/>
  <c r="X1030" i="11"/>
  <c r="X1022" i="11"/>
  <c r="X1014" i="11"/>
  <c r="X1043" i="11"/>
  <c r="X1035" i="11"/>
  <c r="X1027" i="11"/>
  <c r="X1019" i="11"/>
  <c r="X1011" i="11"/>
  <c r="X1044" i="11"/>
  <c r="X1021" i="11"/>
  <c r="X1040" i="11"/>
  <c r="X1020" i="11"/>
  <c r="X1036" i="11"/>
  <c r="X1013" i="11"/>
  <c r="X1032" i="11"/>
  <c r="X1012" i="11"/>
  <c r="X1045" i="11"/>
  <c r="X1024" i="11"/>
  <c r="X1048" i="11"/>
  <c r="X1037" i="11"/>
  <c r="X1028" i="11"/>
  <c r="X1016" i="11"/>
  <c r="X1008" i="11"/>
  <c r="X1029" i="11"/>
  <c r="A130" i="12"/>
  <c r="X1601" i="11"/>
  <c r="A136" i="12"/>
  <c r="X1607" i="11"/>
  <c r="A138" i="12"/>
  <c r="X1609" i="11"/>
  <c r="A157" i="12"/>
  <c r="X1628" i="11"/>
  <c r="A172" i="12"/>
  <c r="X1643" i="11"/>
  <c r="A178" i="12"/>
  <c r="X1649" i="11"/>
  <c r="A187" i="12"/>
  <c r="X1658" i="11"/>
  <c r="A195" i="12"/>
  <c r="X1666" i="11"/>
  <c r="A203" i="12"/>
  <c r="X1674" i="11"/>
  <c r="A211" i="12"/>
  <c r="X1682" i="11"/>
  <c r="A219" i="12"/>
  <c r="X1690" i="11"/>
  <c r="A227" i="12"/>
  <c r="X1698" i="11"/>
  <c r="A235" i="12"/>
  <c r="X1706" i="11"/>
  <c r="A243" i="12"/>
  <c r="X1714" i="11"/>
  <c r="A251" i="12"/>
  <c r="X1722" i="11"/>
  <c r="A259" i="12"/>
  <c r="X1730" i="11"/>
  <c r="A267" i="12"/>
  <c r="X1738" i="11"/>
  <c r="X1746" i="11"/>
  <c r="A275" i="12"/>
  <c r="A283" i="12"/>
  <c r="X1754" i="11"/>
  <c r="A291" i="12"/>
  <c r="X1762" i="11"/>
  <c r="A299" i="12"/>
  <c r="X1770" i="11"/>
  <c r="X1778" i="11"/>
  <c r="A307" i="12"/>
  <c r="A315" i="12"/>
  <c r="X1786" i="11"/>
  <c r="A323" i="12"/>
  <c r="X1794" i="11"/>
  <c r="A331" i="12"/>
  <c r="X1802" i="11"/>
  <c r="X1810" i="11"/>
  <c r="A339" i="12"/>
  <c r="A347" i="12"/>
  <c r="X1818" i="11"/>
  <c r="A355" i="12"/>
  <c r="X1826" i="11"/>
  <c r="A363" i="12"/>
  <c r="X1834" i="11"/>
  <c r="X1842" i="11"/>
  <c r="A371" i="12"/>
  <c r="A379" i="12"/>
  <c r="X1850" i="11"/>
  <c r="A387" i="12"/>
  <c r="X1858" i="11"/>
  <c r="A395" i="12"/>
  <c r="X1866" i="11"/>
  <c r="X1874" i="11"/>
  <c r="A403" i="12"/>
  <c r="A411" i="12"/>
  <c r="X1882" i="11"/>
  <c r="A419" i="12"/>
  <c r="X1890" i="11"/>
  <c r="A427" i="12"/>
  <c r="X1898" i="11"/>
  <c r="A435" i="12"/>
  <c r="X1906" i="11"/>
  <c r="A443" i="12"/>
  <c r="X1914" i="11"/>
  <c r="A451" i="12"/>
  <c r="X1922" i="11"/>
  <c r="A459" i="12"/>
  <c r="X1930" i="11"/>
  <c r="A467" i="12"/>
  <c r="X1938" i="11"/>
  <c r="A475" i="12"/>
  <c r="X1946" i="11"/>
  <c r="A483" i="12"/>
  <c r="X1954" i="11"/>
  <c r="A491" i="12"/>
  <c r="X1962" i="11"/>
  <c r="A499" i="12"/>
  <c r="X1970" i="11"/>
  <c r="A507" i="12"/>
  <c r="X1978" i="11"/>
  <c r="A515" i="12"/>
  <c r="X1986" i="11"/>
  <c r="A523" i="12"/>
  <c r="X1994" i="11"/>
  <c r="A531" i="12"/>
  <c r="X2002" i="11"/>
  <c r="A539" i="12"/>
  <c r="X2010" i="11"/>
  <c r="A547" i="12"/>
  <c r="X2018" i="11"/>
  <c r="A555" i="12"/>
  <c r="X2026" i="11"/>
  <c r="A563" i="12"/>
  <c r="X2034" i="11"/>
  <c r="A571" i="12"/>
  <c r="X2042" i="11"/>
  <c r="S9" i="11"/>
  <c r="I9" i="11"/>
  <c r="S17" i="11"/>
  <c r="I17" i="11"/>
  <c r="S25" i="11"/>
  <c r="I25" i="11"/>
  <c r="S33" i="11"/>
  <c r="I33" i="11"/>
  <c r="S41" i="11"/>
  <c r="I41" i="11"/>
  <c r="S49" i="11"/>
  <c r="I49" i="11"/>
  <c r="I100" i="11"/>
  <c r="S100" i="11"/>
  <c r="S138" i="11"/>
  <c r="I138" i="11"/>
  <c r="S170" i="11"/>
  <c r="I170" i="11"/>
  <c r="S226" i="11"/>
  <c r="I262" i="11"/>
  <c r="S256" i="11"/>
  <c r="I292" i="11"/>
  <c r="S348" i="11"/>
  <c r="I384" i="11"/>
  <c r="S476" i="11"/>
  <c r="I512" i="11"/>
  <c r="I686" i="11"/>
  <c r="S650" i="11"/>
  <c r="S32" i="11"/>
  <c r="X313" i="11"/>
  <c r="X312" i="11"/>
  <c r="X311" i="11"/>
  <c r="X310" i="11"/>
  <c r="X309" i="11"/>
  <c r="X308" i="11"/>
  <c r="X307" i="11"/>
  <c r="X306" i="11"/>
  <c r="X305" i="11"/>
  <c r="X304" i="11"/>
  <c r="X303" i="11"/>
  <c r="X302" i="11"/>
  <c r="X301" i="11"/>
  <c r="X300" i="11"/>
  <c r="X299" i="11"/>
  <c r="X298" i="11"/>
  <c r="X297" i="11"/>
  <c r="X296" i="11"/>
  <c r="X295" i="11"/>
  <c r="X294" i="11"/>
  <c r="X293" i="11"/>
  <c r="X292" i="11"/>
  <c r="X291" i="11"/>
  <c r="X290" i="11"/>
  <c r="X289" i="11"/>
  <c r="X288" i="11"/>
  <c r="X287" i="11"/>
  <c r="X286" i="11"/>
  <c r="X285" i="11"/>
  <c r="X284" i="11"/>
  <c r="X283" i="11"/>
  <c r="X282" i="11"/>
  <c r="X281" i="11"/>
  <c r="X280" i="11"/>
  <c r="X279" i="11"/>
  <c r="X278" i="11"/>
  <c r="X277" i="11"/>
  <c r="X276" i="11"/>
  <c r="X275" i="11"/>
  <c r="X274" i="11"/>
  <c r="X273" i="11"/>
  <c r="A144" i="12"/>
  <c r="X1615" i="11"/>
  <c r="A149" i="12"/>
  <c r="X1620" i="11"/>
  <c r="X1632" i="11"/>
  <c r="A161" i="12"/>
  <c r="A165" i="12"/>
  <c r="X1636" i="11"/>
  <c r="A176" i="12"/>
  <c r="X1647" i="11"/>
  <c r="A181" i="12"/>
  <c r="X1652" i="11"/>
  <c r="A188" i="12"/>
  <c r="X1659" i="11"/>
  <c r="A196" i="12"/>
  <c r="X1667" i="11"/>
  <c r="A204" i="12"/>
  <c r="X1675" i="11"/>
  <c r="A212" i="12"/>
  <c r="X1683" i="11"/>
  <c r="A220" i="12"/>
  <c r="X1691" i="11"/>
  <c r="A228" i="12"/>
  <c r="X1699" i="11"/>
  <c r="A236" i="12"/>
  <c r="X1707" i="11"/>
  <c r="A244" i="12"/>
  <c r="X1715" i="11"/>
  <c r="A252" i="12"/>
  <c r="X1723" i="11"/>
  <c r="A260" i="12"/>
  <c r="X1731" i="11"/>
  <c r="A268" i="12"/>
  <c r="X1739" i="11"/>
  <c r="A276" i="12"/>
  <c r="X1747" i="11"/>
  <c r="A284" i="12"/>
  <c r="X1755" i="11"/>
  <c r="A292" i="12"/>
  <c r="X1763" i="11"/>
  <c r="A300" i="12"/>
  <c r="X1771" i="11"/>
  <c r="A308" i="12"/>
  <c r="X1779" i="11"/>
  <c r="A316" i="12"/>
  <c r="X1787" i="11"/>
  <c r="A324" i="12"/>
  <c r="X1795" i="11"/>
  <c r="A332" i="12"/>
  <c r="X1803" i="11"/>
  <c r="A340" i="12"/>
  <c r="X1811" i="11"/>
  <c r="A348" i="12"/>
  <c r="X1819" i="11"/>
  <c r="A356" i="12"/>
  <c r="X1827" i="11"/>
  <c r="A364" i="12"/>
  <c r="X1835" i="11"/>
  <c r="A372" i="12"/>
  <c r="X1843" i="11"/>
  <c r="A380" i="12"/>
  <c r="X1851" i="11"/>
  <c r="A388" i="12"/>
  <c r="X1859" i="11"/>
  <c r="A396" i="12"/>
  <c r="X1867" i="11"/>
  <c r="A404" i="12"/>
  <c r="X1875" i="11"/>
  <c r="A412" i="12"/>
  <c r="X1883" i="11"/>
  <c r="X1891" i="11"/>
  <c r="A420" i="12"/>
  <c r="A428" i="12"/>
  <c r="X1899" i="11"/>
  <c r="A436" i="12"/>
  <c r="X1907" i="11"/>
  <c r="X1915" i="11"/>
  <c r="A444" i="12"/>
  <c r="A452" i="12"/>
  <c r="X1923" i="11"/>
  <c r="A460" i="12"/>
  <c r="X1931" i="11"/>
  <c r="X1939" i="11"/>
  <c r="A468" i="12"/>
  <c r="X1947" i="11"/>
  <c r="A476" i="12"/>
  <c r="A484" i="12"/>
  <c r="X1955" i="11"/>
  <c r="X1963" i="11"/>
  <c r="A492" i="12"/>
  <c r="A500" i="12"/>
  <c r="X1971" i="11"/>
  <c r="A508" i="12"/>
  <c r="X1979" i="11"/>
  <c r="A516" i="12"/>
  <c r="X1987" i="11"/>
  <c r="X1995" i="11"/>
  <c r="A524" i="12"/>
  <c r="A532" i="12"/>
  <c r="X2003" i="11"/>
  <c r="A540" i="12"/>
  <c r="X2011" i="11"/>
  <c r="X2019" i="11"/>
  <c r="A548" i="12"/>
  <c r="A556" i="12"/>
  <c r="X2027" i="11"/>
  <c r="A564" i="12"/>
  <c r="X2035" i="11"/>
  <c r="X2043" i="11"/>
  <c r="A572" i="12"/>
  <c r="S12" i="11"/>
  <c r="I12" i="11"/>
  <c r="S20" i="11"/>
  <c r="I20" i="11"/>
  <c r="I28" i="11"/>
  <c r="S28" i="11"/>
  <c r="I36" i="11"/>
  <c r="S36" i="11"/>
  <c r="I44" i="11"/>
  <c r="S44" i="11"/>
  <c r="S66" i="11"/>
  <c r="I66" i="11"/>
  <c r="S67" i="11"/>
  <c r="I67" i="11"/>
  <c r="I68" i="11"/>
  <c r="S68" i="11"/>
  <c r="S82" i="11"/>
  <c r="I82" i="11"/>
  <c r="S83" i="11"/>
  <c r="I83" i="11"/>
  <c r="I84" i="11"/>
  <c r="S84" i="11"/>
  <c r="I108" i="11"/>
  <c r="S108" i="11"/>
  <c r="I116" i="11"/>
  <c r="S116" i="11"/>
  <c r="S134" i="11"/>
  <c r="I134" i="11"/>
  <c r="S143" i="11"/>
  <c r="I143" i="11"/>
  <c r="S166" i="11"/>
  <c r="I166" i="11"/>
  <c r="S175" i="11"/>
  <c r="I175" i="11"/>
  <c r="S221" i="11"/>
  <c r="I257" i="11"/>
  <c r="S223" i="11"/>
  <c r="I259" i="11"/>
  <c r="S257" i="11"/>
  <c r="I293" i="11"/>
  <c r="S403" i="11"/>
  <c r="I439" i="11"/>
  <c r="I459" i="11"/>
  <c r="S423" i="11"/>
  <c r="I567" i="11"/>
  <c r="S531" i="11"/>
  <c r="S551" i="11"/>
  <c r="I587" i="11"/>
  <c r="A133" i="12"/>
  <c r="X1604" i="11"/>
  <c r="A140" i="12"/>
  <c r="X1611" i="11"/>
  <c r="X1616" i="11"/>
  <c r="A145" i="12"/>
  <c r="A160" i="12"/>
  <c r="X1631" i="11"/>
  <c r="A180" i="12"/>
  <c r="X1651" i="11"/>
  <c r="A183" i="12"/>
  <c r="X1654" i="11"/>
  <c r="X1662" i="11"/>
  <c r="A191" i="12"/>
  <c r="A199" i="12"/>
  <c r="X1670" i="11"/>
  <c r="A207" i="12"/>
  <c r="X1678" i="11"/>
  <c r="A215" i="12"/>
  <c r="X1686" i="11"/>
  <c r="X1694" i="11"/>
  <c r="A223" i="12"/>
  <c r="A231" i="12"/>
  <c r="X1702" i="11"/>
  <c r="A239" i="12"/>
  <c r="X1710" i="11"/>
  <c r="A247" i="12"/>
  <c r="X1718" i="11"/>
  <c r="X1726" i="11"/>
  <c r="A255" i="12"/>
  <c r="A263" i="12"/>
  <c r="X1734" i="11"/>
  <c r="A271" i="12"/>
  <c r="X1742" i="11"/>
  <c r="A279" i="12"/>
  <c r="X1750" i="11"/>
  <c r="X1758" i="11"/>
  <c r="A287" i="12"/>
  <c r="A295" i="12"/>
  <c r="X1766" i="11"/>
  <c r="A303" i="12"/>
  <c r="X1774" i="11"/>
  <c r="A311" i="12"/>
  <c r="X1782" i="11"/>
  <c r="X1790" i="11"/>
  <c r="A319" i="12"/>
  <c r="A327" i="12"/>
  <c r="X1798" i="11"/>
  <c r="A335" i="12"/>
  <c r="X1806" i="11"/>
  <c r="A343" i="12"/>
  <c r="X1814" i="11"/>
  <c r="X1822" i="11"/>
  <c r="A351" i="12"/>
  <c r="A359" i="12"/>
  <c r="X1830" i="11"/>
  <c r="A367" i="12"/>
  <c r="X1838" i="11"/>
  <c r="A375" i="12"/>
  <c r="X1846" i="11"/>
  <c r="X1854" i="11"/>
  <c r="A383" i="12"/>
  <c r="A391" i="12"/>
  <c r="X1862" i="11"/>
  <c r="A399" i="12"/>
  <c r="X1870" i="11"/>
  <c r="A407" i="12"/>
  <c r="X1878" i="11"/>
  <c r="A415" i="12"/>
  <c r="X1886" i="11"/>
  <c r="A423" i="12"/>
  <c r="X1894" i="11"/>
  <c r="A431" i="12"/>
  <c r="X1902" i="11"/>
  <c r="A439" i="12"/>
  <c r="X1910" i="11"/>
  <c r="A447" i="12"/>
  <c r="X1918" i="11"/>
  <c r="A455" i="12"/>
  <c r="X1926" i="11"/>
  <c r="A463" i="12"/>
  <c r="X1934" i="11"/>
  <c r="A471" i="12"/>
  <c r="X1942" i="11"/>
  <c r="A479" i="12"/>
  <c r="X1950" i="11"/>
  <c r="A487" i="12"/>
  <c r="X1958" i="11"/>
  <c r="A495" i="12"/>
  <c r="X1966" i="11"/>
  <c r="A503" i="12"/>
  <c r="X1974" i="11"/>
  <c r="A511" i="12"/>
  <c r="X1982" i="11"/>
  <c r="A519" i="12"/>
  <c r="X1990" i="11"/>
  <c r="A527" i="12"/>
  <c r="X1998" i="11"/>
  <c r="A535" i="12"/>
  <c r="X2006" i="11"/>
  <c r="A543" i="12"/>
  <c r="X2014" i="11"/>
  <c r="A551" i="12"/>
  <c r="X2022" i="11"/>
  <c r="A559" i="12"/>
  <c r="X2030" i="11"/>
  <c r="A567" i="12"/>
  <c r="X2038" i="11"/>
  <c r="A575" i="12"/>
  <c r="X2046" i="11"/>
  <c r="S5" i="11"/>
  <c r="I5" i="11"/>
  <c r="S13" i="11"/>
  <c r="I13" i="11"/>
  <c r="S21" i="11"/>
  <c r="I21" i="11"/>
  <c r="S29" i="11"/>
  <c r="I29" i="11"/>
  <c r="S37" i="11"/>
  <c r="I37" i="11"/>
  <c r="S45" i="11"/>
  <c r="I45" i="11"/>
  <c r="S103" i="11"/>
  <c r="I103" i="11"/>
  <c r="S122" i="11"/>
  <c r="I122" i="11"/>
  <c r="S154" i="11"/>
  <c r="I154" i="11"/>
  <c r="S225" i="11"/>
  <c r="I261" i="11"/>
  <c r="S227" i="11"/>
  <c r="I263" i="11"/>
  <c r="S255" i="11"/>
  <c r="I291" i="11"/>
  <c r="S412" i="11"/>
  <c r="I448" i="11"/>
  <c r="S540" i="11"/>
  <c r="I576" i="11"/>
  <c r="S602" i="11"/>
  <c r="I638" i="11"/>
  <c r="X271" i="11"/>
  <c r="X270" i="11"/>
  <c r="X269" i="11"/>
  <c r="X268" i="11"/>
  <c r="X267" i="11"/>
  <c r="X266" i="11"/>
  <c r="X265" i="11"/>
  <c r="X264" i="11"/>
  <c r="A131" i="12"/>
  <c r="X1602" i="11"/>
  <c r="A142" i="12"/>
  <c r="X1613" i="11"/>
  <c r="A150" i="12"/>
  <c r="X1621" i="11"/>
  <c r="A152" i="12"/>
  <c r="X1623" i="11"/>
  <c r="A158" i="12"/>
  <c r="X1629" i="11"/>
  <c r="A162" i="12"/>
  <c r="X1633" i="11"/>
  <c r="A166" i="12"/>
  <c r="X1637" i="11"/>
  <c r="A189" i="12"/>
  <c r="X1660" i="11"/>
  <c r="A197" i="12"/>
  <c r="X1668" i="11"/>
  <c r="A205" i="12"/>
  <c r="X1676" i="11"/>
  <c r="A213" i="12"/>
  <c r="X1684" i="11"/>
  <c r="A221" i="12"/>
  <c r="X1692" i="11"/>
  <c r="A229" i="12"/>
  <c r="X1700" i="11"/>
  <c r="A237" i="12"/>
  <c r="X1708" i="11"/>
  <c r="A245" i="12"/>
  <c r="X1716" i="11"/>
  <c r="A253" i="12"/>
  <c r="X1724" i="11"/>
  <c r="A261" i="12"/>
  <c r="X1732" i="11"/>
  <c r="A269" i="12"/>
  <c r="X1740" i="11"/>
  <c r="A277" i="12"/>
  <c r="X1748" i="11"/>
  <c r="A285" i="12"/>
  <c r="X1756" i="11"/>
  <c r="A293" i="12"/>
  <c r="X1764" i="11"/>
  <c r="A301" i="12"/>
  <c r="X1772" i="11"/>
  <c r="A309" i="12"/>
  <c r="X1780" i="11"/>
  <c r="A317" i="12"/>
  <c r="X1788" i="11"/>
  <c r="A325" i="12"/>
  <c r="X1796" i="11"/>
  <c r="A333" i="12"/>
  <c r="X1804" i="11"/>
  <c r="A341" i="12"/>
  <c r="X1812" i="11"/>
  <c r="A349" i="12"/>
  <c r="X1820" i="11"/>
  <c r="A357" i="12"/>
  <c r="X1828" i="11"/>
  <c r="A365" i="12"/>
  <c r="X1836" i="11"/>
  <c r="A373" i="12"/>
  <c r="X1844" i="11"/>
  <c r="A381" i="12"/>
  <c r="X1852" i="11"/>
  <c r="A389" i="12"/>
  <c r="X1860" i="11"/>
  <c r="A397" i="12"/>
  <c r="X1868" i="11"/>
  <c r="A405" i="12"/>
  <c r="X1876" i="11"/>
  <c r="A413" i="12"/>
  <c r="X1884" i="11"/>
  <c r="A421" i="12"/>
  <c r="X1892" i="11"/>
  <c r="A429" i="12"/>
  <c r="X1900" i="11"/>
  <c r="A437" i="12"/>
  <c r="X1908" i="11"/>
  <c r="A445" i="12"/>
  <c r="X1916" i="11"/>
  <c r="A453" i="12"/>
  <c r="X1924" i="11"/>
  <c r="A461" i="12"/>
  <c r="X1932" i="11"/>
  <c r="A469" i="12"/>
  <c r="X1940" i="11"/>
  <c r="A477" i="12"/>
  <c r="X1948" i="11"/>
  <c r="A485" i="12"/>
  <c r="X1956" i="11"/>
  <c r="A493" i="12"/>
  <c r="X1964" i="11"/>
  <c r="A501" i="12"/>
  <c r="X1972" i="11"/>
  <c r="A509" i="12"/>
  <c r="X1980" i="11"/>
  <c r="A517" i="12"/>
  <c r="X1988" i="11"/>
  <c r="A525" i="12"/>
  <c r="X1996" i="11"/>
  <c r="A533" i="12"/>
  <c r="X2004" i="11"/>
  <c r="A541" i="12"/>
  <c r="X2012" i="11"/>
  <c r="A549" i="12"/>
  <c r="X2020" i="11"/>
  <c r="A557" i="12"/>
  <c r="X2028" i="11"/>
  <c r="A565" i="12"/>
  <c r="X2036" i="11"/>
  <c r="A573" i="12"/>
  <c r="X2044" i="11"/>
  <c r="S7" i="11"/>
  <c r="I7" i="11"/>
  <c r="S15" i="11"/>
  <c r="I15" i="11"/>
  <c r="S23" i="11"/>
  <c r="I23" i="11"/>
  <c r="S31" i="11"/>
  <c r="I31" i="11"/>
  <c r="S39" i="11"/>
  <c r="I39" i="11"/>
  <c r="S47" i="11"/>
  <c r="I47" i="11"/>
  <c r="S106" i="11"/>
  <c r="I106" i="11"/>
  <c r="S114" i="11"/>
  <c r="I114" i="11"/>
  <c r="S130" i="11"/>
  <c r="I130" i="11"/>
  <c r="S162" i="11"/>
  <c r="I162" i="11"/>
  <c r="S195" i="11"/>
  <c r="I231" i="11"/>
  <c r="S211" i="11"/>
  <c r="I247" i="11"/>
  <c r="S316" i="11"/>
  <c r="I352" i="11"/>
  <c r="I480" i="11"/>
  <c r="S444" i="11"/>
  <c r="S572" i="11"/>
  <c r="I608" i="11"/>
  <c r="I718" i="11"/>
  <c r="S682" i="11"/>
  <c r="A151" i="12"/>
  <c r="X1622" i="11"/>
  <c r="A153" i="12"/>
  <c r="X1624" i="11"/>
  <c r="A164" i="12"/>
  <c r="X1635" i="11"/>
  <c r="A168" i="12"/>
  <c r="X1639" i="11"/>
  <c r="A173" i="12"/>
  <c r="X1644" i="11"/>
  <c r="A184" i="12"/>
  <c r="X1655" i="11"/>
  <c r="A192" i="12"/>
  <c r="X1663" i="11"/>
  <c r="A200" i="12"/>
  <c r="X1671" i="11"/>
  <c r="A208" i="12"/>
  <c r="X1679" i="11"/>
  <c r="A216" i="12"/>
  <c r="X1687" i="11"/>
  <c r="A224" i="12"/>
  <c r="X1695" i="11"/>
  <c r="A232" i="12"/>
  <c r="X1703" i="11"/>
  <c r="A240" i="12"/>
  <c r="X1711" i="11"/>
  <c r="A248" i="12"/>
  <c r="X1719" i="11"/>
  <c r="A256" i="12"/>
  <c r="X1727" i="11"/>
  <c r="A264" i="12"/>
  <c r="X1735" i="11"/>
  <c r="A272" i="12"/>
  <c r="X1743" i="11"/>
  <c r="A280" i="12"/>
  <c r="X1751" i="11"/>
  <c r="A288" i="12"/>
  <c r="X1759" i="11"/>
  <c r="A296" i="12"/>
  <c r="X1767" i="11"/>
  <c r="A304" i="12"/>
  <c r="X1775" i="11"/>
  <c r="A312" i="12"/>
  <c r="X1783" i="11"/>
  <c r="A320" i="12"/>
  <c r="X1791" i="11"/>
  <c r="A328" i="12"/>
  <c r="X1799" i="11"/>
  <c r="A336" i="12"/>
  <c r="X1807" i="11"/>
  <c r="A344" i="12"/>
  <c r="X1815" i="11"/>
  <c r="A352" i="12"/>
  <c r="X1823" i="11"/>
  <c r="A360" i="12"/>
  <c r="X1831" i="11"/>
  <c r="A368" i="12"/>
  <c r="X1839" i="11"/>
  <c r="A376" i="12"/>
  <c r="X1847" i="11"/>
  <c r="A384" i="12"/>
  <c r="X1855" i="11"/>
  <c r="A392" i="12"/>
  <c r="X1863" i="11"/>
  <c r="A400" i="12"/>
  <c r="X1871" i="11"/>
  <c r="X1879" i="11"/>
  <c r="A408" i="12"/>
  <c r="A416" i="12"/>
  <c r="X1887" i="11"/>
  <c r="A424" i="12"/>
  <c r="X1895" i="11"/>
  <c r="A432" i="12"/>
  <c r="X1903" i="11"/>
  <c r="A440" i="12"/>
  <c r="X1911" i="11"/>
  <c r="A448" i="12"/>
  <c r="X1919" i="11"/>
  <c r="X1927" i="11"/>
  <c r="A456" i="12"/>
  <c r="A464" i="12"/>
  <c r="X1935" i="11"/>
  <c r="A472" i="12"/>
  <c r="X1943" i="11"/>
  <c r="A480" i="12"/>
  <c r="X1951" i="11"/>
  <c r="X1959" i="11"/>
  <c r="A488" i="12"/>
  <c r="A496" i="12"/>
  <c r="X1967" i="11"/>
  <c r="A504" i="12"/>
  <c r="X1975" i="11"/>
  <c r="A512" i="12"/>
  <c r="X1983" i="11"/>
  <c r="A520" i="12"/>
  <c r="X1991" i="11"/>
  <c r="A528" i="12"/>
  <c r="X1999" i="11"/>
  <c r="A536" i="12"/>
  <c r="X2007" i="11"/>
  <c r="A544" i="12"/>
  <c r="X2015" i="11"/>
  <c r="A552" i="12"/>
  <c r="X2023" i="11"/>
  <c r="A560" i="12"/>
  <c r="X2031" i="11"/>
  <c r="X2039" i="11"/>
  <c r="A568" i="12"/>
  <c r="S8" i="11"/>
  <c r="I8" i="11"/>
  <c r="S16" i="11"/>
  <c r="I16" i="11"/>
  <c r="I24" i="11"/>
  <c r="S24" i="11"/>
  <c r="I40" i="11"/>
  <c r="S40" i="11"/>
  <c r="I48" i="11"/>
  <c r="S48" i="11"/>
  <c r="S58" i="11"/>
  <c r="I58" i="11"/>
  <c r="S59" i="11"/>
  <c r="I59" i="11"/>
  <c r="I60" i="11"/>
  <c r="S60" i="11"/>
  <c r="S74" i="11"/>
  <c r="I74" i="11"/>
  <c r="S75" i="11"/>
  <c r="I75" i="11"/>
  <c r="I76" i="11"/>
  <c r="S76" i="11"/>
  <c r="S90" i="11"/>
  <c r="I90" i="11"/>
  <c r="S91" i="11"/>
  <c r="I91" i="11"/>
  <c r="I92" i="11"/>
  <c r="S92" i="11"/>
  <c r="I110" i="11"/>
  <c r="S110" i="11"/>
  <c r="S118" i="11"/>
  <c r="I118" i="11"/>
  <c r="S127" i="11"/>
  <c r="I127" i="11"/>
  <c r="S150" i="11"/>
  <c r="I150" i="11"/>
  <c r="S159" i="11"/>
  <c r="I159" i="11"/>
  <c r="S182" i="11"/>
  <c r="I182" i="11"/>
  <c r="S220" i="11"/>
  <c r="I256" i="11"/>
  <c r="S224" i="11"/>
  <c r="I260" i="11"/>
  <c r="S339" i="11"/>
  <c r="I375" i="11"/>
  <c r="S359" i="11"/>
  <c r="I395" i="11"/>
  <c r="I503" i="11"/>
  <c r="S467" i="11"/>
  <c r="S487" i="11"/>
  <c r="I523" i="11"/>
  <c r="S53" i="11"/>
  <c r="I53" i="11"/>
  <c r="S61" i="11"/>
  <c r="I61" i="11"/>
  <c r="S69" i="11"/>
  <c r="I69" i="11"/>
  <c r="S77" i="11"/>
  <c r="I77" i="11"/>
  <c r="S85" i="11"/>
  <c r="I85" i="11"/>
  <c r="S93" i="11"/>
  <c r="I93" i="11"/>
  <c r="S101" i="11"/>
  <c r="I101" i="11"/>
  <c r="S109" i="11"/>
  <c r="I109" i="11"/>
  <c r="S117" i="11"/>
  <c r="I117" i="11"/>
  <c r="S125" i="11"/>
  <c r="I125" i="11"/>
  <c r="I133" i="11"/>
  <c r="S133" i="11"/>
  <c r="I141" i="11"/>
  <c r="S141" i="11"/>
  <c r="I149" i="11"/>
  <c r="S149" i="11"/>
  <c r="I157" i="11"/>
  <c r="S157" i="11"/>
  <c r="I165" i="11"/>
  <c r="S165" i="11"/>
  <c r="I173" i="11"/>
  <c r="S173" i="11"/>
  <c r="I181" i="11"/>
  <c r="S181" i="11"/>
  <c r="S193" i="11"/>
  <c r="I229" i="11"/>
  <c r="S201" i="11"/>
  <c r="I237" i="11"/>
  <c r="S209" i="11"/>
  <c r="I245" i="11"/>
  <c r="S217" i="11"/>
  <c r="I253" i="11"/>
  <c r="S218" i="11"/>
  <c r="I254" i="11"/>
  <c r="S219" i="11"/>
  <c r="I255" i="11"/>
  <c r="S249" i="11"/>
  <c r="I285" i="11"/>
  <c r="S250" i="11"/>
  <c r="I286" i="11"/>
  <c r="S251" i="11"/>
  <c r="I287" i="11"/>
  <c r="S319" i="11"/>
  <c r="I355" i="11"/>
  <c r="S351" i="11"/>
  <c r="I387" i="11"/>
  <c r="S383" i="11"/>
  <c r="I419" i="11"/>
  <c r="S415" i="11"/>
  <c r="I451" i="11"/>
  <c r="I483" i="11"/>
  <c r="S447" i="11"/>
  <c r="S479" i="11"/>
  <c r="I515" i="11"/>
  <c r="I547" i="11"/>
  <c r="S511" i="11"/>
  <c r="S543" i="11"/>
  <c r="I579" i="11"/>
  <c r="S575" i="11"/>
  <c r="I611" i="11"/>
  <c r="S641" i="11"/>
  <c r="I677" i="11"/>
  <c r="I709" i="11"/>
  <c r="S673" i="11"/>
  <c r="S705" i="11"/>
  <c r="I741" i="11"/>
  <c r="I750" i="11"/>
  <c r="S714" i="11"/>
  <c r="I104" i="11"/>
  <c r="S104" i="11"/>
  <c r="I112" i="11"/>
  <c r="S112" i="11"/>
  <c r="I120" i="11"/>
  <c r="S120" i="11"/>
  <c r="I128" i="11"/>
  <c r="S128" i="11"/>
  <c r="I136" i="11"/>
  <c r="S136" i="11"/>
  <c r="I152" i="11"/>
  <c r="S152" i="11"/>
  <c r="I160" i="11"/>
  <c r="S160" i="11"/>
  <c r="I168" i="11"/>
  <c r="S168" i="11"/>
  <c r="I176" i="11"/>
  <c r="S176" i="11"/>
  <c r="S184" i="11"/>
  <c r="I184" i="11"/>
  <c r="S196" i="11"/>
  <c r="I232" i="11"/>
  <c r="S204" i="11"/>
  <c r="I240" i="11"/>
  <c r="S212" i="11"/>
  <c r="I248" i="11"/>
  <c r="S228" i="11"/>
  <c r="I264" i="11"/>
  <c r="S229" i="11"/>
  <c r="I265" i="11"/>
  <c r="S231" i="11"/>
  <c r="I267" i="11"/>
  <c r="S232" i="11"/>
  <c r="I268" i="11"/>
  <c r="S265" i="11"/>
  <c r="I301" i="11"/>
  <c r="S273" i="11"/>
  <c r="I309" i="11"/>
  <c r="S281" i="11"/>
  <c r="I317" i="11"/>
  <c r="S289" i="11"/>
  <c r="I325" i="11"/>
  <c r="S297" i="11"/>
  <c r="I333" i="11"/>
  <c r="S315" i="11"/>
  <c r="I351" i="11"/>
  <c r="S324" i="11"/>
  <c r="I360" i="11"/>
  <c r="S347" i="11"/>
  <c r="I383" i="11"/>
  <c r="S356" i="11"/>
  <c r="I392" i="11"/>
  <c r="S379" i="11"/>
  <c r="I415" i="11"/>
  <c r="S388" i="11"/>
  <c r="I424" i="11"/>
  <c r="S411" i="11"/>
  <c r="I447" i="11"/>
  <c r="S420" i="11"/>
  <c r="I456" i="11"/>
  <c r="I479" i="11"/>
  <c r="S443" i="11"/>
  <c r="I488" i="11"/>
  <c r="S452" i="11"/>
  <c r="S475" i="11"/>
  <c r="I511" i="11"/>
  <c r="S484" i="11"/>
  <c r="I520" i="11"/>
  <c r="I543" i="11"/>
  <c r="S507" i="11"/>
  <c r="I552" i="11"/>
  <c r="S516" i="11"/>
  <c r="I575" i="11"/>
  <c r="S539" i="11"/>
  <c r="S548" i="11"/>
  <c r="I584" i="11"/>
  <c r="S571" i="11"/>
  <c r="I607" i="11"/>
  <c r="S599" i="11"/>
  <c r="I635" i="11"/>
  <c r="S608" i="11"/>
  <c r="I644" i="11"/>
  <c r="S625" i="11"/>
  <c r="I661" i="11"/>
  <c r="S648" i="11"/>
  <c r="I684" i="11"/>
  <c r="I716" i="11"/>
  <c r="S680" i="11"/>
  <c r="I748" i="11"/>
  <c r="S712" i="11"/>
  <c r="S57" i="11"/>
  <c r="I57" i="11"/>
  <c r="S65" i="11"/>
  <c r="I65" i="11"/>
  <c r="S73" i="11"/>
  <c r="I73" i="11"/>
  <c r="S81" i="11"/>
  <c r="I81" i="11"/>
  <c r="S89" i="11"/>
  <c r="I89" i="11"/>
  <c r="S97" i="11"/>
  <c r="I97" i="11"/>
  <c r="S105" i="11"/>
  <c r="I105" i="11"/>
  <c r="S113" i="11"/>
  <c r="I113" i="11"/>
  <c r="S121" i="11"/>
  <c r="I121" i="11"/>
  <c r="S129" i="11"/>
  <c r="I129" i="11"/>
  <c r="I137" i="11"/>
  <c r="S137" i="11"/>
  <c r="I145" i="11"/>
  <c r="S145" i="11"/>
  <c r="I153" i="11"/>
  <c r="S153" i="11"/>
  <c r="I161" i="11"/>
  <c r="S161" i="11"/>
  <c r="I169" i="11"/>
  <c r="S169" i="11"/>
  <c r="I177" i="11"/>
  <c r="S177" i="11"/>
  <c r="S185" i="11"/>
  <c r="I185" i="11"/>
  <c r="S197" i="11"/>
  <c r="I233" i="11"/>
  <c r="S205" i="11"/>
  <c r="I241" i="11"/>
  <c r="S213" i="11"/>
  <c r="I249" i="11"/>
  <c r="S233" i="11"/>
  <c r="I269" i="11"/>
  <c r="S235" i="11"/>
  <c r="I271" i="11"/>
  <c r="S303" i="11"/>
  <c r="I339" i="11"/>
  <c r="S335" i="11"/>
  <c r="I371" i="11"/>
  <c r="S367" i="11"/>
  <c r="I403" i="11"/>
  <c r="S399" i="11"/>
  <c r="I435" i="11"/>
  <c r="I467" i="11"/>
  <c r="S431" i="11"/>
  <c r="I499" i="11"/>
  <c r="S463" i="11"/>
  <c r="S495" i="11"/>
  <c r="I531" i="11"/>
  <c r="I563" i="11"/>
  <c r="S527" i="11"/>
  <c r="S559" i="11"/>
  <c r="I595" i="11"/>
  <c r="S614" i="11"/>
  <c r="I650" i="11"/>
  <c r="I693" i="11"/>
  <c r="S657" i="11"/>
  <c r="I725" i="11"/>
  <c r="S689" i="11"/>
  <c r="S186" i="11"/>
  <c r="I186" i="11"/>
  <c r="S190" i="11"/>
  <c r="I226" i="11"/>
  <c r="S198" i="11"/>
  <c r="I234" i="11"/>
  <c r="S206" i="11"/>
  <c r="I242" i="11"/>
  <c r="S214" i="11"/>
  <c r="I250" i="11"/>
  <c r="S236" i="11"/>
  <c r="I272" i="11"/>
  <c r="S237" i="11"/>
  <c r="I273" i="11"/>
  <c r="S239" i="11"/>
  <c r="I275" i="11"/>
  <c r="S240" i="11"/>
  <c r="I276" i="11"/>
  <c r="S260" i="11"/>
  <c r="I296" i="11"/>
  <c r="S268" i="11"/>
  <c r="I304" i="11"/>
  <c r="S276" i="11"/>
  <c r="I312" i="11"/>
  <c r="S284" i="11"/>
  <c r="I320" i="11"/>
  <c r="S292" i="11"/>
  <c r="I328" i="11"/>
  <c r="S300" i="11"/>
  <c r="I336" i="11"/>
  <c r="S323" i="11"/>
  <c r="I359" i="11"/>
  <c r="S332" i="11"/>
  <c r="I368" i="11"/>
  <c r="S355" i="11"/>
  <c r="I391" i="11"/>
  <c r="S364" i="11"/>
  <c r="I400" i="11"/>
  <c r="S387" i="11"/>
  <c r="I423" i="11"/>
  <c r="S396" i="11"/>
  <c r="I432" i="11"/>
  <c r="S419" i="11"/>
  <c r="I455" i="11"/>
  <c r="I464" i="11"/>
  <c r="S428" i="11"/>
  <c r="I487" i="11"/>
  <c r="S451" i="11"/>
  <c r="I496" i="11"/>
  <c r="S460" i="11"/>
  <c r="S483" i="11"/>
  <c r="I519" i="11"/>
  <c r="S492" i="11"/>
  <c r="I528" i="11"/>
  <c r="I551" i="11"/>
  <c r="S515" i="11"/>
  <c r="I560" i="11"/>
  <c r="S524" i="11"/>
  <c r="S547" i="11"/>
  <c r="I583" i="11"/>
  <c r="S556" i="11"/>
  <c r="I592" i="11"/>
  <c r="S579" i="11"/>
  <c r="I615" i="11"/>
  <c r="S147" i="11"/>
  <c r="S107" i="11"/>
  <c r="I107" i="11"/>
  <c r="S115" i="11"/>
  <c r="I115" i="11"/>
  <c r="S123" i="11"/>
  <c r="I123" i="11"/>
  <c r="I131" i="11"/>
  <c r="S131" i="11"/>
  <c r="I139" i="11"/>
  <c r="S139" i="11"/>
  <c r="I155" i="11"/>
  <c r="S155" i="11"/>
  <c r="I163" i="11"/>
  <c r="S163" i="11"/>
  <c r="I171" i="11"/>
  <c r="S171" i="11"/>
  <c r="I179" i="11"/>
  <c r="S179" i="11"/>
  <c r="S187" i="11"/>
  <c r="I187" i="11"/>
  <c r="S191" i="11"/>
  <c r="I227" i="11"/>
  <c r="S199" i="11"/>
  <c r="I235" i="11"/>
  <c r="S207" i="11"/>
  <c r="I243" i="11"/>
  <c r="S215" i="11"/>
  <c r="I251" i="11"/>
  <c r="S241" i="11"/>
  <c r="I277" i="11"/>
  <c r="S242" i="11"/>
  <c r="I278" i="11"/>
  <c r="S243" i="11"/>
  <c r="I279" i="11"/>
  <c r="S259" i="11"/>
  <c r="I295" i="11"/>
  <c r="S263" i="11"/>
  <c r="I299" i="11"/>
  <c r="S271" i="11"/>
  <c r="I307" i="11"/>
  <c r="S279" i="11"/>
  <c r="I315" i="11"/>
  <c r="S287" i="11"/>
  <c r="I323" i="11"/>
  <c r="S295" i="11"/>
  <c r="I331" i="11"/>
  <c r="S311" i="11"/>
  <c r="I347" i="11"/>
  <c r="S343" i="11"/>
  <c r="I379" i="11"/>
  <c r="S375" i="11"/>
  <c r="I411" i="11"/>
  <c r="S407" i="11"/>
  <c r="I443" i="11"/>
  <c r="I475" i="11"/>
  <c r="S439" i="11"/>
  <c r="I507" i="11"/>
  <c r="S471" i="11"/>
  <c r="S503" i="11"/>
  <c r="I539" i="11"/>
  <c r="I571" i="11"/>
  <c r="S535" i="11"/>
  <c r="S567" i="11"/>
  <c r="I603" i="11"/>
  <c r="S609" i="11"/>
  <c r="I645" i="11"/>
  <c r="S634" i="11"/>
  <c r="I670" i="11"/>
  <c r="I702" i="11"/>
  <c r="S666" i="11"/>
  <c r="I734" i="11"/>
  <c r="S698" i="11"/>
  <c r="S144" i="11"/>
  <c r="I270" i="11"/>
  <c r="I124" i="11"/>
  <c r="S124" i="11"/>
  <c r="S132" i="11"/>
  <c r="I132" i="11"/>
  <c r="S140" i="11"/>
  <c r="I140" i="11"/>
  <c r="S148" i="11"/>
  <c r="I148" i="11"/>
  <c r="S156" i="11"/>
  <c r="I156" i="11"/>
  <c r="S164" i="11"/>
  <c r="I164" i="11"/>
  <c r="S172" i="11"/>
  <c r="I172" i="11"/>
  <c r="S180" i="11"/>
  <c r="I180" i="11"/>
  <c r="S188" i="11"/>
  <c r="I188" i="11"/>
  <c r="S192" i="11"/>
  <c r="I228" i="11"/>
  <c r="S200" i="11"/>
  <c r="I236" i="11"/>
  <c r="S208" i="11"/>
  <c r="I244" i="11"/>
  <c r="S216" i="11"/>
  <c r="I252" i="11"/>
  <c r="S244" i="11"/>
  <c r="I280" i="11"/>
  <c r="S245" i="11"/>
  <c r="I281" i="11"/>
  <c r="S247" i="11"/>
  <c r="I283" i="11"/>
  <c r="S248" i="11"/>
  <c r="I284" i="11"/>
  <c r="S252" i="11"/>
  <c r="I288" i="11"/>
  <c r="S267" i="11"/>
  <c r="I303" i="11"/>
  <c r="S275" i="11"/>
  <c r="I311" i="11"/>
  <c r="S283" i="11"/>
  <c r="I319" i="11"/>
  <c r="S291" i="11"/>
  <c r="I327" i="11"/>
  <c r="S299" i="11"/>
  <c r="I335" i="11"/>
  <c r="S308" i="11"/>
  <c r="I344" i="11"/>
  <c r="S331" i="11"/>
  <c r="I367" i="11"/>
  <c r="S340" i="11"/>
  <c r="I376" i="11"/>
  <c r="S363" i="11"/>
  <c r="I399" i="11"/>
  <c r="S372" i="11"/>
  <c r="I408" i="11"/>
  <c r="S395" i="11"/>
  <c r="I431" i="11"/>
  <c r="S404" i="11"/>
  <c r="I440" i="11"/>
  <c r="I463" i="11"/>
  <c r="S427" i="11"/>
  <c r="I472" i="11"/>
  <c r="S436" i="11"/>
  <c r="I495" i="11"/>
  <c r="S459" i="11"/>
  <c r="I504" i="11"/>
  <c r="S468" i="11"/>
  <c r="S491" i="11"/>
  <c r="I527" i="11"/>
  <c r="S500" i="11"/>
  <c r="I536" i="11"/>
  <c r="I559" i="11"/>
  <c r="S523" i="11"/>
  <c r="I568" i="11"/>
  <c r="S532" i="11"/>
  <c r="S555" i="11"/>
  <c r="I591" i="11"/>
  <c r="S564" i="11"/>
  <c r="I600" i="11"/>
  <c r="S615" i="11"/>
  <c r="I651" i="11"/>
  <c r="S632" i="11"/>
  <c r="I668" i="11"/>
  <c r="I700" i="11"/>
  <c r="S664" i="11"/>
  <c r="I732" i="11"/>
  <c r="S696" i="11"/>
  <c r="S274" i="11"/>
  <c r="I310" i="11"/>
  <c r="S282" i="11"/>
  <c r="I318" i="11"/>
  <c r="S306" i="11"/>
  <c r="I342" i="11"/>
  <c r="S314" i="11"/>
  <c r="I350" i="11"/>
  <c r="S338" i="11"/>
  <c r="I374" i="11"/>
  <c r="S346" i="11"/>
  <c r="I382" i="11"/>
  <c r="S370" i="11"/>
  <c r="I406" i="11"/>
  <c r="S378" i="11"/>
  <c r="I414" i="11"/>
  <c r="S402" i="11"/>
  <c r="I438" i="11"/>
  <c r="S410" i="11"/>
  <c r="I446" i="11"/>
  <c r="I462" i="11"/>
  <c r="S426" i="11"/>
  <c r="I470" i="11"/>
  <c r="S434" i="11"/>
  <c r="I478" i="11"/>
  <c r="S442" i="11"/>
  <c r="I486" i="11"/>
  <c r="S450" i="11"/>
  <c r="I494" i="11"/>
  <c r="S458" i="11"/>
  <c r="I502" i="11"/>
  <c r="S466" i="11"/>
  <c r="S474" i="11"/>
  <c r="I510" i="11"/>
  <c r="S482" i="11"/>
  <c r="I518" i="11"/>
  <c r="S490" i="11"/>
  <c r="I526" i="11"/>
  <c r="S498" i="11"/>
  <c r="I534" i="11"/>
  <c r="I542" i="11"/>
  <c r="S506" i="11"/>
  <c r="I550" i="11"/>
  <c r="S514" i="11"/>
  <c r="I558" i="11"/>
  <c r="S522" i="11"/>
  <c r="I566" i="11"/>
  <c r="S530" i="11"/>
  <c r="I574" i="11"/>
  <c r="S538" i="11"/>
  <c r="S546" i="11"/>
  <c r="I582" i="11"/>
  <c r="S554" i="11"/>
  <c r="I590" i="11"/>
  <c r="S562" i="11"/>
  <c r="I598" i="11"/>
  <c r="S570" i="11"/>
  <c r="I606" i="11"/>
  <c r="S578" i="11"/>
  <c r="I614" i="11"/>
  <c r="S581" i="11"/>
  <c r="I617" i="11"/>
  <c r="S582" i="11"/>
  <c r="I618" i="11"/>
  <c r="S583" i="11"/>
  <c r="I619" i="11"/>
  <c r="S610" i="11"/>
  <c r="I646" i="11"/>
  <c r="S616" i="11"/>
  <c r="I652" i="11"/>
  <c r="S622" i="11"/>
  <c r="I658" i="11"/>
  <c r="S253" i="11"/>
  <c r="I289" i="11"/>
  <c r="S261" i="11"/>
  <c r="I297" i="11"/>
  <c r="S269" i="11"/>
  <c r="I305" i="11"/>
  <c r="S277" i="11"/>
  <c r="I313" i="11"/>
  <c r="S285" i="11"/>
  <c r="I321" i="11"/>
  <c r="S293" i="11"/>
  <c r="I329" i="11"/>
  <c r="S301" i="11"/>
  <c r="I337" i="11"/>
  <c r="S309" i="11"/>
  <c r="I345" i="11"/>
  <c r="S317" i="11"/>
  <c r="I353" i="11"/>
  <c r="S325" i="11"/>
  <c r="I361" i="11"/>
  <c r="S333" i="11"/>
  <c r="I369" i="11"/>
  <c r="S341" i="11"/>
  <c r="I377" i="11"/>
  <c r="S349" i="11"/>
  <c r="I385" i="11"/>
  <c r="S357" i="11"/>
  <c r="I393" i="11"/>
  <c r="S365" i="11"/>
  <c r="I401" i="11"/>
  <c r="S373" i="11"/>
  <c r="I409" i="11"/>
  <c r="S381" i="11"/>
  <c r="I417" i="11"/>
  <c r="S389" i="11"/>
  <c r="I425" i="11"/>
  <c r="S397" i="11"/>
  <c r="I433" i="11"/>
  <c r="S405" i="11"/>
  <c r="I441" i="11"/>
  <c r="S413" i="11"/>
  <c r="I449" i="11"/>
  <c r="S421" i="11"/>
  <c r="I457" i="11"/>
  <c r="I465" i="11"/>
  <c r="S429" i="11"/>
  <c r="I473" i="11"/>
  <c r="S437" i="11"/>
  <c r="I481" i="11"/>
  <c r="S445" i="11"/>
  <c r="I489" i="11"/>
  <c r="S453" i="11"/>
  <c r="I497" i="11"/>
  <c r="S461" i="11"/>
  <c r="I505" i="11"/>
  <c r="S469" i="11"/>
  <c r="S477" i="11"/>
  <c r="I513" i="11"/>
  <c r="S485" i="11"/>
  <c r="I521" i="11"/>
  <c r="S493" i="11"/>
  <c r="I529" i="11"/>
  <c r="S501" i="11"/>
  <c r="I537" i="11"/>
  <c r="I545" i="11"/>
  <c r="S509" i="11"/>
  <c r="I553" i="11"/>
  <c r="S517" i="11"/>
  <c r="I561" i="11"/>
  <c r="S525" i="11"/>
  <c r="I569" i="11"/>
  <c r="S533" i="11"/>
  <c r="S541" i="11"/>
  <c r="I577" i="11"/>
  <c r="S549" i="11"/>
  <c r="I585" i="11"/>
  <c r="S557" i="11"/>
  <c r="I593" i="11"/>
  <c r="S565" i="11"/>
  <c r="I601" i="11"/>
  <c r="S573" i="11"/>
  <c r="I609" i="11"/>
  <c r="S592" i="11"/>
  <c r="I628" i="11"/>
  <c r="S593" i="11"/>
  <c r="I629" i="11"/>
  <c r="S594" i="11"/>
  <c r="I630" i="11"/>
  <c r="S601" i="11"/>
  <c r="I637" i="11"/>
  <c r="S607" i="11"/>
  <c r="I643" i="11"/>
  <c r="S633" i="11"/>
  <c r="I669" i="11"/>
  <c r="S642" i="11"/>
  <c r="I678" i="11"/>
  <c r="S656" i="11"/>
  <c r="I692" i="11"/>
  <c r="I701" i="11"/>
  <c r="S665" i="11"/>
  <c r="I710" i="11"/>
  <c r="S674" i="11"/>
  <c r="I724" i="11"/>
  <c r="S688" i="11"/>
  <c r="I733" i="11"/>
  <c r="S697" i="11"/>
  <c r="I742" i="11"/>
  <c r="S706" i="11"/>
  <c r="I266" i="11"/>
  <c r="I298" i="11"/>
  <c r="I330" i="11"/>
  <c r="I362" i="11"/>
  <c r="I394" i="11"/>
  <c r="I426" i="11"/>
  <c r="S222" i="11"/>
  <c r="I258" i="11"/>
  <c r="S238" i="11"/>
  <c r="I274" i="11"/>
  <c r="S246" i="11"/>
  <c r="I282" i="11"/>
  <c r="S254" i="11"/>
  <c r="I290" i="11"/>
  <c r="S270" i="11"/>
  <c r="I306" i="11"/>
  <c r="S278" i="11"/>
  <c r="I314" i="11"/>
  <c r="S286" i="11"/>
  <c r="I322" i="11"/>
  <c r="S302" i="11"/>
  <c r="I338" i="11"/>
  <c r="S310" i="11"/>
  <c r="I346" i="11"/>
  <c r="S318" i="11"/>
  <c r="I354" i="11"/>
  <c r="S334" i="11"/>
  <c r="I370" i="11"/>
  <c r="S342" i="11"/>
  <c r="I378" i="11"/>
  <c r="S350" i="11"/>
  <c r="I386" i="11"/>
  <c r="S366" i="11"/>
  <c r="I402" i="11"/>
  <c r="S374" i="11"/>
  <c r="I410" i="11"/>
  <c r="S382" i="11"/>
  <c r="I418" i="11"/>
  <c r="S398" i="11"/>
  <c r="I434" i="11"/>
  <c r="S406" i="11"/>
  <c r="I442" i="11"/>
  <c r="S414" i="11"/>
  <c r="I450" i="11"/>
  <c r="I458" i="11"/>
  <c r="S422" i="11"/>
  <c r="I466" i="11"/>
  <c r="S430" i="11"/>
  <c r="I474" i="11"/>
  <c r="S438" i="11"/>
  <c r="I482" i="11"/>
  <c r="S446" i="11"/>
  <c r="I490" i="11"/>
  <c r="S454" i="11"/>
  <c r="I498" i="11"/>
  <c r="S462" i="11"/>
  <c r="I506" i="11"/>
  <c r="S470" i="11"/>
  <c r="S478" i="11"/>
  <c r="I514" i="11"/>
  <c r="S486" i="11"/>
  <c r="I522" i="11"/>
  <c r="S494" i="11"/>
  <c r="I530" i="11"/>
  <c r="S502" i="11"/>
  <c r="I538" i="11"/>
  <c r="I546" i="11"/>
  <c r="S510" i="11"/>
  <c r="I554" i="11"/>
  <c r="S518" i="11"/>
  <c r="I562" i="11"/>
  <c r="S526" i="11"/>
  <c r="I570" i="11"/>
  <c r="S534" i="11"/>
  <c r="S542" i="11"/>
  <c r="I578" i="11"/>
  <c r="S550" i="11"/>
  <c r="I586" i="11"/>
  <c r="S558" i="11"/>
  <c r="I594" i="11"/>
  <c r="S566" i="11"/>
  <c r="I602" i="11"/>
  <c r="S574" i="11"/>
  <c r="I610" i="11"/>
  <c r="S589" i="11"/>
  <c r="I625" i="11"/>
  <c r="S590" i="11"/>
  <c r="I626" i="11"/>
  <c r="S591" i="11"/>
  <c r="I627" i="11"/>
  <c r="S600" i="11"/>
  <c r="I636" i="11"/>
  <c r="S606" i="11"/>
  <c r="I642" i="11"/>
  <c r="S626" i="11"/>
  <c r="I662" i="11"/>
  <c r="S264" i="11"/>
  <c r="I300" i="11"/>
  <c r="S272" i="11"/>
  <c r="I308" i="11"/>
  <c r="S280" i="11"/>
  <c r="I316" i="11"/>
  <c r="S288" i="11"/>
  <c r="I324" i="11"/>
  <c r="S296" i="11"/>
  <c r="I332" i="11"/>
  <c r="S304" i="11"/>
  <c r="I340" i="11"/>
  <c r="S312" i="11"/>
  <c r="I348" i="11"/>
  <c r="S320" i="11"/>
  <c r="I356" i="11"/>
  <c r="S328" i="11"/>
  <c r="I364" i="11"/>
  <c r="S336" i="11"/>
  <c r="I372" i="11"/>
  <c r="S344" i="11"/>
  <c r="I380" i="11"/>
  <c r="S352" i="11"/>
  <c r="I388" i="11"/>
  <c r="S360" i="11"/>
  <c r="I396" i="11"/>
  <c r="S368" i="11"/>
  <c r="I404" i="11"/>
  <c r="S376" i="11"/>
  <c r="I412" i="11"/>
  <c r="S384" i="11"/>
  <c r="I420" i="11"/>
  <c r="S392" i="11"/>
  <c r="I428" i="11"/>
  <c r="S400" i="11"/>
  <c r="I436" i="11"/>
  <c r="S408" i="11"/>
  <c r="I444" i="11"/>
  <c r="S416" i="11"/>
  <c r="I452" i="11"/>
  <c r="I460" i="11"/>
  <c r="S424" i="11"/>
  <c r="I468" i="11"/>
  <c r="S432" i="11"/>
  <c r="I476" i="11"/>
  <c r="S440" i="11"/>
  <c r="I484" i="11"/>
  <c r="S448" i="11"/>
  <c r="I492" i="11"/>
  <c r="S456" i="11"/>
  <c r="I500" i="11"/>
  <c r="S464" i="11"/>
  <c r="I508" i="11"/>
  <c r="S472" i="11"/>
  <c r="S480" i="11"/>
  <c r="I516" i="11"/>
  <c r="S488" i="11"/>
  <c r="I524" i="11"/>
  <c r="S496" i="11"/>
  <c r="I532" i="11"/>
  <c r="S504" i="11"/>
  <c r="I540" i="11"/>
  <c r="I548" i="11"/>
  <c r="S512" i="11"/>
  <c r="I556" i="11"/>
  <c r="S520" i="11"/>
  <c r="I564" i="11"/>
  <c r="S528" i="11"/>
  <c r="I572" i="11"/>
  <c r="S536" i="11"/>
  <c r="S544" i="11"/>
  <c r="I580" i="11"/>
  <c r="S552" i="11"/>
  <c r="I588" i="11"/>
  <c r="S560" i="11"/>
  <c r="I596" i="11"/>
  <c r="S568" i="11"/>
  <c r="I604" i="11"/>
  <c r="S576" i="11"/>
  <c r="I612" i="11"/>
  <c r="S598" i="11"/>
  <c r="I634" i="11"/>
  <c r="S618" i="11"/>
  <c r="I654" i="11"/>
  <c r="S624" i="11"/>
  <c r="I660" i="11"/>
  <c r="I294" i="11"/>
  <c r="I326" i="11"/>
  <c r="I358" i="11"/>
  <c r="I390" i="11"/>
  <c r="I422" i="11"/>
  <c r="I454" i="11"/>
  <c r="S305" i="11"/>
  <c r="I341" i="11"/>
  <c r="S313" i="11"/>
  <c r="I349" i="11"/>
  <c r="S321" i="11"/>
  <c r="I357" i="11"/>
  <c r="S329" i="11"/>
  <c r="I365" i="11"/>
  <c r="S337" i="11"/>
  <c r="I373" i="11"/>
  <c r="S345" i="11"/>
  <c r="I381" i="11"/>
  <c r="S353" i="11"/>
  <c r="I389" i="11"/>
  <c r="S361" i="11"/>
  <c r="I397" i="11"/>
  <c r="S369" i="11"/>
  <c r="I405" i="11"/>
  <c r="S377" i="11"/>
  <c r="I413" i="11"/>
  <c r="S385" i="11"/>
  <c r="I421" i="11"/>
  <c r="S393" i="11"/>
  <c r="I429" i="11"/>
  <c r="S401" i="11"/>
  <c r="I437" i="11"/>
  <c r="S409" i="11"/>
  <c r="I445" i="11"/>
  <c r="S417" i="11"/>
  <c r="I453" i="11"/>
  <c r="I461" i="11"/>
  <c r="S425" i="11"/>
  <c r="I469" i="11"/>
  <c r="S433" i="11"/>
  <c r="I477" i="11"/>
  <c r="S441" i="11"/>
  <c r="I485" i="11"/>
  <c r="S449" i="11"/>
  <c r="I493" i="11"/>
  <c r="S457" i="11"/>
  <c r="I501" i="11"/>
  <c r="S465" i="11"/>
  <c r="I509" i="11"/>
  <c r="S473" i="11"/>
  <c r="S481" i="11"/>
  <c r="I517" i="11"/>
  <c r="S489" i="11"/>
  <c r="I525" i="11"/>
  <c r="S497" i="11"/>
  <c r="I533" i="11"/>
  <c r="I541" i="11"/>
  <c r="S505" i="11"/>
  <c r="I549" i="11"/>
  <c r="S513" i="11"/>
  <c r="I557" i="11"/>
  <c r="S521" i="11"/>
  <c r="I565" i="11"/>
  <c r="S529" i="11"/>
  <c r="I573" i="11"/>
  <c r="S537" i="11"/>
  <c r="S545" i="11"/>
  <c r="I581" i="11"/>
  <c r="S553" i="11"/>
  <c r="I589" i="11"/>
  <c r="S561" i="11"/>
  <c r="I597" i="11"/>
  <c r="S569" i="11"/>
  <c r="I605" i="11"/>
  <c r="S577" i="11"/>
  <c r="I613" i="11"/>
  <c r="S584" i="11"/>
  <c r="I620" i="11"/>
  <c r="S585" i="11"/>
  <c r="I621" i="11"/>
  <c r="S586" i="11"/>
  <c r="I622" i="11"/>
  <c r="S617" i="11"/>
  <c r="I653" i="11"/>
  <c r="S623" i="11"/>
  <c r="I659" i="11"/>
  <c r="S640" i="11"/>
  <c r="I676" i="11"/>
  <c r="I685" i="11"/>
  <c r="S649" i="11"/>
  <c r="I694" i="11"/>
  <c r="S658" i="11"/>
  <c r="I708" i="11"/>
  <c r="S672" i="11"/>
  <c r="I717" i="11"/>
  <c r="S681" i="11"/>
  <c r="I726" i="11"/>
  <c r="S690" i="11"/>
  <c r="I740" i="11"/>
  <c r="S704" i="11"/>
  <c r="S713" i="11"/>
  <c r="I749" i="11"/>
  <c r="S587" i="11"/>
  <c r="I623" i="11"/>
  <c r="S595" i="11"/>
  <c r="I631" i="11"/>
  <c r="S603" i="11"/>
  <c r="I639" i="11"/>
  <c r="S611" i="11"/>
  <c r="I647" i="11"/>
  <c r="S619" i="11"/>
  <c r="I655" i="11"/>
  <c r="S627" i="11"/>
  <c r="I663" i="11"/>
  <c r="S635" i="11"/>
  <c r="I671" i="11"/>
  <c r="S643" i="11"/>
  <c r="I679" i="11"/>
  <c r="S651" i="11"/>
  <c r="I687" i="11"/>
  <c r="S659" i="11"/>
  <c r="I695" i="11"/>
  <c r="I703" i="11"/>
  <c r="S667" i="11"/>
  <c r="I711" i="11"/>
  <c r="S675" i="11"/>
  <c r="I719" i="11"/>
  <c r="S683" i="11"/>
  <c r="I727" i="11"/>
  <c r="S691" i="11"/>
  <c r="I735" i="11"/>
  <c r="S699" i="11"/>
  <c r="I743" i="11"/>
  <c r="S707" i="11"/>
  <c r="I751" i="11"/>
  <c r="S715" i="11"/>
  <c r="S580" i="11"/>
  <c r="I616" i="11"/>
  <c r="S588" i="11"/>
  <c r="I624" i="11"/>
  <c r="S596" i="11"/>
  <c r="I632" i="11"/>
  <c r="S604" i="11"/>
  <c r="I640" i="11"/>
  <c r="S612" i="11"/>
  <c r="I648" i="11"/>
  <c r="S620" i="11"/>
  <c r="I656" i="11"/>
  <c r="S628" i="11"/>
  <c r="I664" i="11"/>
  <c r="S636" i="11"/>
  <c r="I672" i="11"/>
  <c r="S644" i="11"/>
  <c r="I680" i="11"/>
  <c r="I688" i="11"/>
  <c r="S652" i="11"/>
  <c r="I696" i="11"/>
  <c r="S660" i="11"/>
  <c r="I704" i="11"/>
  <c r="S668" i="11"/>
  <c r="I712" i="11"/>
  <c r="S676" i="11"/>
  <c r="I720" i="11"/>
  <c r="S684" i="11"/>
  <c r="I728" i="11"/>
  <c r="S692" i="11"/>
  <c r="I736" i="11"/>
  <c r="S700" i="11"/>
  <c r="S708" i="11"/>
  <c r="I744" i="11"/>
  <c r="I752" i="11"/>
  <c r="S716" i="11"/>
  <c r="I756" i="11"/>
  <c r="S720" i="11"/>
  <c r="S721" i="11"/>
  <c r="I757" i="11"/>
  <c r="S597" i="11"/>
  <c r="I633" i="11"/>
  <c r="S605" i="11"/>
  <c r="I641" i="11"/>
  <c r="S613" i="11"/>
  <c r="I649" i="11"/>
  <c r="S621" i="11"/>
  <c r="I657" i="11"/>
  <c r="S629" i="11"/>
  <c r="I665" i="11"/>
  <c r="S637" i="11"/>
  <c r="I673" i="11"/>
  <c r="S645" i="11"/>
  <c r="I681" i="11"/>
  <c r="I689" i="11"/>
  <c r="S653" i="11"/>
  <c r="I697" i="11"/>
  <c r="S661" i="11"/>
  <c r="I705" i="11"/>
  <c r="S669" i="11"/>
  <c r="I713" i="11"/>
  <c r="S677" i="11"/>
  <c r="I721" i="11"/>
  <c r="S685" i="11"/>
  <c r="I729" i="11"/>
  <c r="S693" i="11"/>
  <c r="I737" i="11"/>
  <c r="S701" i="11"/>
  <c r="S709" i="11"/>
  <c r="I745" i="11"/>
  <c r="S717" i="11"/>
  <c r="I753" i="11"/>
  <c r="I762" i="11"/>
  <c r="S726" i="11"/>
  <c r="S730" i="11"/>
  <c r="I766" i="11"/>
  <c r="I770" i="11"/>
  <c r="S734" i="11"/>
  <c r="I774" i="11"/>
  <c r="S738" i="11"/>
  <c r="S630" i="11"/>
  <c r="I666" i="11"/>
  <c r="S638" i="11"/>
  <c r="I674" i="11"/>
  <c r="S646" i="11"/>
  <c r="I682" i="11"/>
  <c r="S654" i="11"/>
  <c r="I690" i="11"/>
  <c r="I698" i="11"/>
  <c r="S662" i="11"/>
  <c r="I706" i="11"/>
  <c r="S670" i="11"/>
  <c r="I714" i="11"/>
  <c r="S678" i="11"/>
  <c r="I722" i="11"/>
  <c r="S686" i="11"/>
  <c r="I730" i="11"/>
  <c r="S694" i="11"/>
  <c r="I738" i="11"/>
  <c r="S702" i="11"/>
  <c r="I746" i="11"/>
  <c r="S710" i="11"/>
  <c r="I754" i="11"/>
  <c r="S718" i="11"/>
  <c r="S725" i="11"/>
  <c r="I761" i="11"/>
  <c r="I765" i="11"/>
  <c r="S729" i="11"/>
  <c r="I769" i="11"/>
  <c r="S733" i="11"/>
  <c r="I773" i="11"/>
  <c r="S737" i="11"/>
  <c r="S631" i="11"/>
  <c r="I667" i="11"/>
  <c r="S639" i="11"/>
  <c r="I675" i="11"/>
  <c r="S647" i="11"/>
  <c r="I683" i="11"/>
  <c r="S655" i="11"/>
  <c r="I691" i="11"/>
  <c r="I699" i="11"/>
  <c r="S663" i="11"/>
  <c r="I707" i="11"/>
  <c r="S671" i="11"/>
  <c r="I715" i="11"/>
  <c r="S679" i="11"/>
  <c r="I723" i="11"/>
  <c r="S687" i="11"/>
  <c r="I731" i="11"/>
  <c r="S695" i="11"/>
  <c r="I739" i="11"/>
  <c r="S703" i="11"/>
  <c r="I747" i="11"/>
  <c r="S711" i="11"/>
  <c r="I755" i="11"/>
  <c r="S719" i="11"/>
  <c r="I764" i="11"/>
  <c r="S728" i="11"/>
  <c r="I772" i="11"/>
  <c r="S736" i="11"/>
  <c r="I759" i="11"/>
  <c r="S723" i="11"/>
  <c r="S735" i="11"/>
  <c r="I760" i="11"/>
  <c r="S724" i="11"/>
  <c r="I768" i="11"/>
  <c r="S732" i="11"/>
  <c r="S731" i="11"/>
  <c r="I763" i="11"/>
  <c r="S727" i="11"/>
  <c r="AZ65" i="8" l="1"/>
  <c r="AZ130" i="8"/>
  <c r="AZ59" i="8"/>
  <c r="AU22" i="8"/>
  <c r="AZ674" i="8"/>
  <c r="AU360" i="8"/>
  <c r="AU204" i="8"/>
  <c r="AZ257" i="8"/>
  <c r="AZ226" i="8"/>
  <c r="AZ155" i="8"/>
  <c r="AZ1198" i="8"/>
  <c r="AU432" i="8"/>
  <c r="AZ258" i="8"/>
  <c r="AU573" i="8"/>
  <c r="AU1085" i="8"/>
  <c r="AZ187" i="8"/>
  <c r="AZ478" i="8"/>
  <c r="AU621" i="8"/>
  <c r="Z58" i="6"/>
  <c r="AC58" i="6"/>
  <c r="AZ315" i="8" s="1"/>
  <c r="AU1296" i="8"/>
  <c r="AU128" i="8"/>
  <c r="AU320" i="8"/>
  <c r="AU597" i="8"/>
  <c r="AZ160" i="8"/>
  <c r="AZ20" i="8"/>
  <c r="AZ113" i="8"/>
  <c r="AZ337" i="8"/>
  <c r="AU501" i="8"/>
  <c r="AU981" i="8"/>
  <c r="AZ320" i="8"/>
  <c r="AZ34" i="8"/>
  <c r="AU83" i="8"/>
  <c r="AU124" i="8"/>
  <c r="AU220" i="8"/>
  <c r="AU284" i="8"/>
  <c r="AU348" i="8"/>
  <c r="AU403" i="8"/>
  <c r="AU444" i="8"/>
  <c r="AU560" i="8"/>
  <c r="AU688" i="8"/>
  <c r="AU816" i="8"/>
  <c r="AU944" i="8"/>
  <c r="AU1072" i="8"/>
  <c r="AU1200" i="8"/>
  <c r="AU164" i="8"/>
  <c r="AZ397" i="8"/>
  <c r="AZ105" i="8"/>
  <c r="AZ866" i="8"/>
  <c r="AZ1268" i="8"/>
  <c r="AZ1236" i="8"/>
  <c r="AZ1204" i="8"/>
  <c r="AZ1172" i="8"/>
  <c r="AZ1140" i="8"/>
  <c r="AZ1108" i="8"/>
  <c r="AZ1076" i="8"/>
  <c r="AZ1012" i="8"/>
  <c r="AZ980" i="8"/>
  <c r="AZ948" i="8"/>
  <c r="AZ916" i="8"/>
  <c r="AZ884" i="8"/>
  <c r="AZ852" i="8"/>
  <c r="AZ788" i="8"/>
  <c r="AZ756" i="8"/>
  <c r="AZ724" i="8"/>
  <c r="AZ692" i="8"/>
  <c r="AZ660" i="8"/>
  <c r="AZ628" i="8"/>
  <c r="AZ596" i="8"/>
  <c r="AZ564" i="8"/>
  <c r="AZ532" i="8"/>
  <c r="AZ500" i="8"/>
  <c r="AZ468" i="8"/>
  <c r="AU1276" i="8"/>
  <c r="AU1244" i="8"/>
  <c r="AU1212" i="8"/>
  <c r="AU1180" i="8"/>
  <c r="AU1148" i="8"/>
  <c r="AU1084" i="8"/>
  <c r="AU1052" i="8"/>
  <c r="AU1020" i="8"/>
  <c r="AU988" i="8"/>
  <c r="AU956" i="8"/>
  <c r="AU924" i="8"/>
  <c r="AU892" i="8"/>
  <c r="AU828" i="8"/>
  <c r="AU796" i="8"/>
  <c r="AU764" i="8"/>
  <c r="AU732" i="8"/>
  <c r="AU700" i="8"/>
  <c r="AU668" i="8"/>
  <c r="AU636" i="8"/>
  <c r="AU604" i="8"/>
  <c r="AU572" i="8"/>
  <c r="AU540" i="8"/>
  <c r="AU508" i="8"/>
  <c r="AU476" i="8"/>
  <c r="AZ1283" i="8"/>
  <c r="AZ1251" i="8"/>
  <c r="AZ1155" i="8"/>
  <c r="AZ1123" i="8"/>
  <c r="AZ173" i="8"/>
  <c r="AZ365" i="8"/>
  <c r="AU789" i="8"/>
  <c r="AU1205" i="8"/>
  <c r="AZ233" i="8"/>
  <c r="AZ1186" i="8"/>
  <c r="AZ33" i="8"/>
  <c r="AZ136" i="8"/>
  <c r="AZ200" i="8"/>
  <c r="AZ264" i="8"/>
  <c r="AZ360" i="8"/>
  <c r="AZ11" i="8"/>
  <c r="AZ205" i="8"/>
  <c r="AU565" i="8"/>
  <c r="AZ37" i="8"/>
  <c r="AU88" i="8"/>
  <c r="AZ133" i="8"/>
  <c r="AZ229" i="8"/>
  <c r="AZ293" i="8"/>
  <c r="AZ357" i="8"/>
  <c r="AU408" i="8"/>
  <c r="AZ453" i="8"/>
  <c r="AZ566" i="8"/>
  <c r="AZ694" i="8"/>
  <c r="AZ822" i="8"/>
  <c r="AZ950" i="8"/>
  <c r="AZ1078" i="8"/>
  <c r="AZ1206" i="8"/>
  <c r="AU196" i="8"/>
  <c r="AU420" i="8"/>
  <c r="AU1109" i="8"/>
  <c r="AZ201" i="8"/>
  <c r="AZ930" i="8"/>
  <c r="AU1295" i="8"/>
  <c r="AU1263" i="8"/>
  <c r="AU1231" i="8"/>
  <c r="AU1199" i="8"/>
  <c r="AU1167" i="8"/>
  <c r="AU1135" i="8"/>
  <c r="AU1103" i="8"/>
  <c r="AU1071" i="8"/>
  <c r="AU1039" i="8"/>
  <c r="AU975" i="8"/>
  <c r="AU943" i="8"/>
  <c r="AU911" i="8"/>
  <c r="AU879" i="8"/>
  <c r="AU847" i="8"/>
  <c r="AU815" i="8"/>
  <c r="AU783" i="8"/>
  <c r="AU751" i="8"/>
  <c r="AU719" i="8"/>
  <c r="AU687" i="8"/>
  <c r="AU655" i="8"/>
  <c r="AU623" i="8"/>
  <c r="AU591" i="8"/>
  <c r="AU559" i="8"/>
  <c r="AU527" i="8"/>
  <c r="AU495" i="8"/>
  <c r="AU463" i="8"/>
  <c r="AZ1273" i="8"/>
  <c r="AZ1241" i="8"/>
  <c r="AZ1209" i="8"/>
  <c r="AZ1177" i="8"/>
  <c r="AZ1145" i="8"/>
  <c r="AZ1081" i="8"/>
  <c r="AZ1049" i="8"/>
  <c r="AZ1017" i="8"/>
  <c r="AZ985" i="8"/>
  <c r="AZ953" i="8"/>
  <c r="AZ921" i="8"/>
  <c r="AZ889" i="8"/>
  <c r="AZ857" i="8"/>
  <c r="AZ793" i="8"/>
  <c r="AZ761" i="8"/>
  <c r="AZ729" i="8"/>
  <c r="AZ697" i="8"/>
  <c r="AZ665" i="8"/>
  <c r="AZ633" i="8"/>
  <c r="AZ601" i="8"/>
  <c r="AZ569" i="8"/>
  <c r="AZ537" i="8"/>
  <c r="AZ505" i="8"/>
  <c r="AZ473" i="8"/>
  <c r="AU1278" i="8"/>
  <c r="AU1246" i="8"/>
  <c r="AU1214" i="8"/>
  <c r="AU1150" i="8"/>
  <c r="AZ1250" i="8"/>
  <c r="AU192" i="8"/>
  <c r="AU388" i="8"/>
  <c r="AZ770" i="8"/>
  <c r="AZ36" i="8"/>
  <c r="AZ145" i="8"/>
  <c r="AZ209" i="8"/>
  <c r="AZ273" i="8"/>
  <c r="AZ369" i="8"/>
  <c r="AZ45" i="8"/>
  <c r="AU224" i="8"/>
  <c r="AU629" i="8"/>
  <c r="AU51" i="8"/>
  <c r="AU92" i="8"/>
  <c r="AU179" i="8"/>
  <c r="AU243" i="8"/>
  <c r="AU307" i="8"/>
  <c r="AU412" i="8"/>
  <c r="AU464" i="8"/>
  <c r="AU592" i="8"/>
  <c r="AU720" i="8"/>
  <c r="AU848" i="8"/>
  <c r="AU976" i="8"/>
  <c r="AU1104" i="8"/>
  <c r="AU1232" i="8"/>
  <c r="AZ14" i="8"/>
  <c r="AU219" i="8"/>
  <c r="AU452" i="8"/>
  <c r="AU1141" i="8"/>
  <c r="AZ288" i="8"/>
  <c r="AZ1026" i="8"/>
  <c r="AZ1260" i="8"/>
  <c r="AZ1228" i="8"/>
  <c r="AZ1196" i="8"/>
  <c r="AZ1164" i="8"/>
  <c r="AZ1132" i="8"/>
  <c r="AZ1100" i="8"/>
  <c r="AZ1068" i="8"/>
  <c r="AZ1036" i="8"/>
  <c r="AZ1004" i="8"/>
  <c r="AZ940" i="8"/>
  <c r="AZ908" i="8"/>
  <c r="AZ876" i="8"/>
  <c r="AZ844" i="8"/>
  <c r="AZ812" i="8"/>
  <c r="AZ780" i="8"/>
  <c r="AZ748" i="8"/>
  <c r="AZ716" i="8"/>
  <c r="AZ684" i="8"/>
  <c r="AZ652" i="8"/>
  <c r="AZ620" i="8"/>
  <c r="AZ588" i="8"/>
  <c r="AZ556" i="8"/>
  <c r="AZ524" i="8"/>
  <c r="AZ492" i="8"/>
  <c r="AU416" i="8"/>
  <c r="AZ40" i="8"/>
  <c r="AZ392" i="8"/>
  <c r="AZ456" i="8"/>
  <c r="AU59" i="8"/>
  <c r="AU256" i="8"/>
  <c r="AU725" i="8"/>
  <c r="AZ416" i="8"/>
  <c r="AZ1154" i="8"/>
  <c r="AU56" i="8"/>
  <c r="AZ101" i="8"/>
  <c r="AU184" i="8"/>
  <c r="AU248" i="8"/>
  <c r="AU312" i="8"/>
  <c r="AZ421" i="8"/>
  <c r="AZ470" i="8"/>
  <c r="AZ598" i="8"/>
  <c r="AZ726" i="8"/>
  <c r="AZ854" i="8"/>
  <c r="AZ982" i="8"/>
  <c r="AZ1238" i="8"/>
  <c r="AZ30" i="8"/>
  <c r="AU251" i="8"/>
  <c r="AU757" i="8"/>
  <c r="AZ1122" i="8"/>
  <c r="AU1287" i="8"/>
  <c r="AU1223" i="8"/>
  <c r="AU1191" i="8"/>
  <c r="AU1159" i="8"/>
  <c r="AU1127" i="8"/>
  <c r="AU1095" i="8"/>
  <c r="AU1063" i="8"/>
  <c r="AU1031" i="8"/>
  <c r="AU999" i="8"/>
  <c r="AU903" i="8"/>
  <c r="AU871" i="8"/>
  <c r="AU839" i="8"/>
  <c r="AU807" i="8"/>
  <c r="AU775" i="8"/>
  <c r="AU743" i="8"/>
  <c r="AU711" i="8"/>
  <c r="AU679" i="8"/>
  <c r="AU647" i="8"/>
  <c r="AU615" i="8"/>
  <c r="AU583" i="8"/>
  <c r="AU551" i="8"/>
  <c r="AU519" i="8"/>
  <c r="AU487" i="8"/>
  <c r="AZ1297" i="8"/>
  <c r="AZ1265" i="8"/>
  <c r="AZ1233" i="8"/>
  <c r="AZ1201" i="8"/>
  <c r="AZ1169" i="8"/>
  <c r="AZ1137" i="8"/>
  <c r="AZ1105" i="8"/>
  <c r="AZ1073" i="8"/>
  <c r="AZ1041" i="8"/>
  <c r="AZ977" i="8"/>
  <c r="AZ945" i="8"/>
  <c r="AZ913" i="8"/>
  <c r="AZ881" i="8"/>
  <c r="AZ849" i="8"/>
  <c r="AZ817" i="8"/>
  <c r="AZ785" i="8"/>
  <c r="AZ753" i="8"/>
  <c r="AZ721" i="8"/>
  <c r="AZ689" i="8"/>
  <c r="AZ657" i="8"/>
  <c r="AZ625" i="8"/>
  <c r="AZ593" i="8"/>
  <c r="AZ561" i="8"/>
  <c r="AZ529" i="8"/>
  <c r="AZ497" i="8"/>
  <c r="AZ465" i="8"/>
  <c r="AU1270" i="8"/>
  <c r="AU1238" i="8"/>
  <c r="AU1206" i="8"/>
  <c r="AU1174" i="8"/>
  <c r="AU1142" i="8"/>
  <c r="AU1078" i="8"/>
  <c r="AU1013" i="8"/>
  <c r="AZ49" i="8"/>
  <c r="AZ401" i="8"/>
  <c r="AU100" i="8"/>
  <c r="AZ301" i="8"/>
  <c r="AZ482" i="8"/>
  <c r="AU60" i="8"/>
  <c r="AU147" i="8"/>
  <c r="AU188" i="8"/>
  <c r="AU252" i="8"/>
  <c r="AU316" i="8"/>
  <c r="AU371" i="8"/>
  <c r="AU496" i="8"/>
  <c r="AU624" i="8"/>
  <c r="AU752" i="8"/>
  <c r="AU880" i="8"/>
  <c r="AU1136" i="8"/>
  <c r="AU1264" i="8"/>
  <c r="AZ77" i="8"/>
  <c r="AU283" i="8"/>
  <c r="AZ1284" i="8"/>
  <c r="AZ1252" i="8"/>
  <c r="AZ1156" i="8"/>
  <c r="AZ1124" i="8"/>
  <c r="AZ1092" i="8"/>
  <c r="AZ1060" i="8"/>
  <c r="AZ1028" i="8"/>
  <c r="AZ996" i="8"/>
  <c r="AZ964" i="8"/>
  <c r="AZ932" i="8"/>
  <c r="AZ900" i="8"/>
  <c r="AZ868" i="8"/>
  <c r="AZ836" i="8"/>
  <c r="AZ804" i="8"/>
  <c r="AZ772" i="8"/>
  <c r="AZ740" i="8"/>
  <c r="AZ708" i="8"/>
  <c r="AZ676" i="8"/>
  <c r="AZ644" i="8"/>
  <c r="AZ612" i="8"/>
  <c r="AZ580" i="8"/>
  <c r="AZ548" i="8"/>
  <c r="AZ516" i="8"/>
  <c r="AZ484" i="8"/>
  <c r="AU1260" i="8"/>
  <c r="AU1228" i="8"/>
  <c r="AU1196" i="8"/>
  <c r="AU1164" i="8"/>
  <c r="AU1132" i="8"/>
  <c r="AU1100" i="8"/>
  <c r="AU1068" i="8"/>
  <c r="AU1036" i="8"/>
  <c r="AU1004" i="8"/>
  <c r="AU940" i="8"/>
  <c r="AU908" i="8"/>
  <c r="AU876" i="8"/>
  <c r="AU844" i="8"/>
  <c r="AU812" i="8"/>
  <c r="AU780" i="8"/>
  <c r="AU748" i="8"/>
  <c r="AU716" i="8"/>
  <c r="AU684" i="8"/>
  <c r="AU652" i="8"/>
  <c r="AU620" i="8"/>
  <c r="AU588" i="8"/>
  <c r="AU556" i="8"/>
  <c r="AU524" i="8"/>
  <c r="AU492" i="8"/>
  <c r="AU460" i="8"/>
  <c r="AZ1267" i="8"/>
  <c r="AZ1235" i="8"/>
  <c r="AZ1203" i="8"/>
  <c r="AZ1171" i="8"/>
  <c r="AZ1139" i="8"/>
  <c r="AZ1107" i="8"/>
  <c r="AZ237" i="8"/>
  <c r="AZ72" i="8"/>
  <c r="AZ168" i="8"/>
  <c r="AZ232" i="8"/>
  <c r="AZ296" i="8"/>
  <c r="AZ424" i="8"/>
  <c r="AU123" i="8"/>
  <c r="AU347" i="8"/>
  <c r="AZ8" i="8"/>
  <c r="AZ898" i="8"/>
  <c r="AZ15" i="8"/>
  <c r="AZ69" i="8"/>
  <c r="AU152" i="8"/>
  <c r="AZ197" i="8"/>
  <c r="AZ261" i="8"/>
  <c r="AZ325" i="8"/>
  <c r="AU376" i="8"/>
  <c r="AZ502" i="8"/>
  <c r="AZ630" i="8"/>
  <c r="AZ758" i="8"/>
  <c r="AZ886" i="8"/>
  <c r="AZ1014" i="8"/>
  <c r="AZ1142" i="8"/>
  <c r="AZ1270" i="8"/>
  <c r="AU96" i="8"/>
  <c r="AZ333" i="8"/>
  <c r="AU1269" i="8"/>
  <c r="AZ448" i="8"/>
  <c r="AU1279" i="8"/>
  <c r="AU1247" i="8"/>
  <c r="AU1215" i="8"/>
  <c r="AU1119" i="8"/>
  <c r="AU1087" i="8"/>
  <c r="AU1055" i="8"/>
  <c r="AU1023" i="8"/>
  <c r="AU991" i="8"/>
  <c r="AU959" i="8"/>
  <c r="AU927" i="8"/>
  <c r="AU895" i="8"/>
  <c r="AU863" i="8"/>
  <c r="AU831" i="8"/>
  <c r="AU799" i="8"/>
  <c r="AU767" i="8"/>
  <c r="AU735" i="8"/>
  <c r="AU703" i="8"/>
  <c r="AU671" i="8"/>
  <c r="AU639" i="8"/>
  <c r="AU607" i="8"/>
  <c r="AU575" i="8"/>
  <c r="AU543" i="8"/>
  <c r="AU511" i="8"/>
  <c r="AU479" i="8"/>
  <c r="AZ1225" i="8"/>
  <c r="AZ1193" i="8"/>
  <c r="AZ1161" i="8"/>
  <c r="AZ1129" i="8"/>
  <c r="AZ1097" i="8"/>
  <c r="AZ1065" i="8"/>
  <c r="AZ1033" i="8"/>
  <c r="AZ1001" i="8"/>
  <c r="AZ905" i="8"/>
  <c r="AZ873" i="8"/>
  <c r="AZ841" i="8"/>
  <c r="AZ809" i="8"/>
  <c r="AZ777" i="8"/>
  <c r="AZ745" i="8"/>
  <c r="AZ713" i="8"/>
  <c r="AZ681" i="8"/>
  <c r="AZ649" i="8"/>
  <c r="AZ617" i="8"/>
  <c r="AZ585" i="8"/>
  <c r="AZ553" i="8"/>
  <c r="AZ521" i="8"/>
  <c r="AZ489" i="8"/>
  <c r="AU1262" i="8"/>
  <c r="AU1230" i="8"/>
  <c r="AU1198" i="8"/>
  <c r="AU91" i="8"/>
  <c r="AU288" i="8"/>
  <c r="AU533" i="8"/>
  <c r="AZ128" i="8"/>
  <c r="AZ17" i="8"/>
  <c r="AZ104" i="8"/>
  <c r="AZ328" i="8"/>
  <c r="AU448" i="8"/>
  <c r="AU885" i="8"/>
  <c r="AU1237" i="8"/>
  <c r="AZ73" i="8"/>
  <c r="AZ265" i="8"/>
  <c r="AZ31" i="8"/>
  <c r="AU120" i="8"/>
  <c r="AZ165" i="8"/>
  <c r="AU216" i="8"/>
  <c r="AU280" i="8"/>
  <c r="AU344" i="8"/>
  <c r="AZ389" i="8"/>
  <c r="AU440" i="8"/>
  <c r="AZ534" i="8"/>
  <c r="AZ662" i="8"/>
  <c r="AZ790" i="8"/>
  <c r="AZ918" i="8"/>
  <c r="AZ1046" i="8"/>
  <c r="AZ1174" i="8"/>
  <c r="AU132" i="8"/>
  <c r="AU379" i="8"/>
  <c r="AU949" i="8"/>
  <c r="AZ21" i="8"/>
  <c r="AZ738" i="8"/>
  <c r="AU1271" i="8"/>
  <c r="AU1239" i="8"/>
  <c r="AU1207" i="8"/>
  <c r="AU1175" i="8"/>
  <c r="AU1143" i="8"/>
  <c r="AU1079" i="8"/>
  <c r="AU1047" i="8"/>
  <c r="AU1015" i="8"/>
  <c r="AU983" i="8"/>
  <c r="AU951" i="8"/>
  <c r="AU919" i="8"/>
  <c r="AU887" i="8"/>
  <c r="AU855" i="8"/>
  <c r="AU791" i="8"/>
  <c r="AU759" i="8"/>
  <c r="AU727" i="8"/>
  <c r="AU695" i="8"/>
  <c r="AU663" i="8"/>
  <c r="AU631" i="8"/>
  <c r="AU599" i="8"/>
  <c r="AU567" i="8"/>
  <c r="AU535" i="8"/>
  <c r="AU503" i="8"/>
  <c r="AU471" i="8"/>
  <c r="AZ1281" i="8"/>
  <c r="AZ1249" i="8"/>
  <c r="AZ1217" i="8"/>
  <c r="AZ1121" i="8"/>
  <c r="AZ1089" i="8"/>
  <c r="AZ1057" i="8"/>
  <c r="AZ1025" i="8"/>
  <c r="AZ993" i="8"/>
  <c r="AZ961" i="8"/>
  <c r="AZ865" i="8"/>
  <c r="AZ833" i="8"/>
  <c r="AZ801" i="8"/>
  <c r="AZ769" i="8"/>
  <c r="AZ737" i="8"/>
  <c r="AZ705" i="8"/>
  <c r="AZ673" i="8"/>
  <c r="AZ641" i="8"/>
  <c r="AZ609" i="8"/>
  <c r="AZ577" i="8"/>
  <c r="AZ545" i="8"/>
  <c r="AZ513" i="8"/>
  <c r="AZ481" i="8"/>
  <c r="AU1286" i="8"/>
  <c r="AU1190" i="8"/>
  <c r="AU1158" i="8"/>
  <c r="AU1126" i="8"/>
  <c r="AU1094" i="8"/>
  <c r="AZ4" i="8"/>
  <c r="AU115" i="8"/>
  <c r="AU339" i="8"/>
  <c r="AU656" i="8"/>
  <c r="AZ1276" i="8"/>
  <c r="AZ1020" i="8"/>
  <c r="AZ764" i="8"/>
  <c r="AZ508" i="8"/>
  <c r="AU1204" i="8"/>
  <c r="AU1076" i="8"/>
  <c r="AU948" i="8"/>
  <c r="AU692" i="8"/>
  <c r="AU564" i="8"/>
  <c r="AZ1275" i="8"/>
  <c r="AZ1163" i="8"/>
  <c r="AZ1091" i="8"/>
  <c r="AZ1051" i="8"/>
  <c r="AZ1019" i="8"/>
  <c r="AZ987" i="8"/>
  <c r="AZ955" i="8"/>
  <c r="AZ923" i="8"/>
  <c r="AZ891" i="8"/>
  <c r="AZ827" i="8"/>
  <c r="AZ795" i="8"/>
  <c r="AZ763" i="8"/>
  <c r="AZ731" i="8"/>
  <c r="AZ699" i="8"/>
  <c r="AZ667" i="8"/>
  <c r="AZ635" i="8"/>
  <c r="AZ603" i="8"/>
  <c r="AZ571" i="8"/>
  <c r="AZ539" i="8"/>
  <c r="AZ507" i="8"/>
  <c r="AZ475" i="8"/>
  <c r="AU1283" i="8"/>
  <c r="AU1251" i="8"/>
  <c r="AU1155" i="8"/>
  <c r="AU1123" i="8"/>
  <c r="AU1091" i="8"/>
  <c r="AU1059" i="8"/>
  <c r="AU1027" i="8"/>
  <c r="AU995" i="8"/>
  <c r="AU963" i="8"/>
  <c r="AU899" i="8"/>
  <c r="AU867" i="8"/>
  <c r="AU835" i="8"/>
  <c r="AU803" i="8"/>
  <c r="AU771" i="8"/>
  <c r="AU739" i="8"/>
  <c r="AU707" i="8"/>
  <c r="AU675" i="8"/>
  <c r="AU643" i="8"/>
  <c r="AU611" i="8"/>
  <c r="AU579" i="8"/>
  <c r="AU547" i="8"/>
  <c r="AU515" i="8"/>
  <c r="AU483" i="8"/>
  <c r="AU1226" i="8"/>
  <c r="AU1194" i="8"/>
  <c r="AU1162" i="8"/>
  <c r="AU1130" i="8"/>
  <c r="AU1098" i="8"/>
  <c r="AU1066" i="8"/>
  <c r="AU1034" i="8"/>
  <c r="AU1002" i="8"/>
  <c r="AU970" i="8"/>
  <c r="AU938" i="8"/>
  <c r="AU906" i="8"/>
  <c r="AU874" i="8"/>
  <c r="AU842" i="8"/>
  <c r="AU810" i="8"/>
  <c r="AU778" i="8"/>
  <c r="AU746" i="8"/>
  <c r="AU714" i="8"/>
  <c r="AU682" i="8"/>
  <c r="AU650" i="8"/>
  <c r="AU618" i="8"/>
  <c r="AU586" i="8"/>
  <c r="AU554" i="8"/>
  <c r="AU522" i="8"/>
  <c r="AU490" i="8"/>
  <c r="AZ1166" i="8"/>
  <c r="AZ1038" i="8"/>
  <c r="AZ910" i="8"/>
  <c r="AZ782" i="8"/>
  <c r="AZ654" i="8"/>
  <c r="AZ526" i="8"/>
  <c r="AZ447" i="8"/>
  <c r="AZ415" i="8"/>
  <c r="AZ383" i="8"/>
  <c r="AZ351" i="8"/>
  <c r="AZ319" i="8"/>
  <c r="AZ287" i="8"/>
  <c r="AZ255" i="8"/>
  <c r="AZ223" i="8"/>
  <c r="AZ191" i="8"/>
  <c r="AZ159" i="8"/>
  <c r="AZ127" i="8"/>
  <c r="AZ95" i="8"/>
  <c r="AZ63" i="8"/>
  <c r="AU1225" i="8"/>
  <c r="AU1161" i="8"/>
  <c r="AU1097" i="8"/>
  <c r="AU1033" i="8"/>
  <c r="AU905" i="8"/>
  <c r="AU841" i="8"/>
  <c r="AU777" i="8"/>
  <c r="AU713" i="8"/>
  <c r="AU649" i="8"/>
  <c r="AU585" i="8"/>
  <c r="AU521" i="8"/>
  <c r="AU455" i="8"/>
  <c r="AU423" i="8"/>
  <c r="AU391" i="8"/>
  <c r="AU359" i="8"/>
  <c r="AU327" i="8"/>
  <c r="AU295" i="8"/>
  <c r="AU263" i="8"/>
  <c r="AU231" i="8"/>
  <c r="AU199" i="8"/>
  <c r="AU167" i="8"/>
  <c r="AU135" i="8"/>
  <c r="AU103" i="8"/>
  <c r="AU71" i="8"/>
  <c r="AU39" i="8"/>
  <c r="AZ1242" i="8"/>
  <c r="AZ1178" i="8"/>
  <c r="AZ1114" i="8"/>
  <c r="AZ1050" i="8"/>
  <c r="AZ986" i="8"/>
  <c r="AZ922" i="8"/>
  <c r="AZ858" i="8"/>
  <c r="AZ794" i="8"/>
  <c r="AZ730" i="8"/>
  <c r="AZ666" i="8"/>
  <c r="AZ602" i="8"/>
  <c r="AZ538" i="8"/>
  <c r="AZ474" i="8"/>
  <c r="AZ438" i="8"/>
  <c r="AZ406" i="8"/>
  <c r="AZ374" i="8"/>
  <c r="AZ342" i="8"/>
  <c r="AZ310" i="8"/>
  <c r="AZ278" i="8"/>
  <c r="AZ246" i="8"/>
  <c r="AZ214" i="8"/>
  <c r="AZ182" i="8"/>
  <c r="AZ150" i="8"/>
  <c r="AZ118" i="8"/>
  <c r="AZ86" i="8"/>
  <c r="AZ54" i="8"/>
  <c r="AZ81" i="8"/>
  <c r="AZ241" i="8"/>
  <c r="AU155" i="8"/>
  <c r="AU784" i="8"/>
  <c r="AZ109" i="8"/>
  <c r="AZ1244" i="8"/>
  <c r="AZ988" i="8"/>
  <c r="AZ732" i="8"/>
  <c r="AZ476" i="8"/>
  <c r="AU1060" i="8"/>
  <c r="AU932" i="8"/>
  <c r="AU804" i="8"/>
  <c r="AU676" i="8"/>
  <c r="AU548" i="8"/>
  <c r="AZ1259" i="8"/>
  <c r="AU1086" i="8"/>
  <c r="AU1046" i="8"/>
  <c r="AU1014" i="8"/>
  <c r="AU982" i="8"/>
  <c r="AU950" i="8"/>
  <c r="AU918" i="8"/>
  <c r="AU886" i="8"/>
  <c r="AU854" i="8"/>
  <c r="AU822" i="8"/>
  <c r="AU790" i="8"/>
  <c r="AU758" i="8"/>
  <c r="AU726" i="8"/>
  <c r="AU694" i="8"/>
  <c r="AU662" i="8"/>
  <c r="AU630" i="8"/>
  <c r="AU598" i="8"/>
  <c r="AU566" i="8"/>
  <c r="AU534" i="8"/>
  <c r="AU502" i="8"/>
  <c r="AU470" i="8"/>
  <c r="AZ1280" i="8"/>
  <c r="AZ1248" i="8"/>
  <c r="AZ1216" i="8"/>
  <c r="AZ1184" i="8"/>
  <c r="AZ1120" i="8"/>
  <c r="AZ1088" i="8"/>
  <c r="AZ1056" i="8"/>
  <c r="AZ1024" i="8"/>
  <c r="AZ992" i="8"/>
  <c r="AZ960" i="8"/>
  <c r="AZ928" i="8"/>
  <c r="AZ864" i="8"/>
  <c r="AZ832" i="8"/>
  <c r="AZ800" i="8"/>
  <c r="AZ768" i="8"/>
  <c r="AZ736" i="8"/>
  <c r="AZ704" i="8"/>
  <c r="AZ672" i="8"/>
  <c r="AZ640" i="8"/>
  <c r="AZ608" i="8"/>
  <c r="AZ576" i="8"/>
  <c r="AZ544" i="8"/>
  <c r="AZ512" i="8"/>
  <c r="AZ480" i="8"/>
  <c r="AZ1287" i="8"/>
  <c r="AZ1223" i="8"/>
  <c r="AZ1191" i="8"/>
  <c r="AZ1159" i="8"/>
  <c r="AZ1127" i="8"/>
  <c r="AZ1095" i="8"/>
  <c r="AZ1063" i="8"/>
  <c r="AZ1031" i="8"/>
  <c r="AZ999" i="8"/>
  <c r="AZ903" i="8"/>
  <c r="AZ871" i="8"/>
  <c r="AZ839" i="8"/>
  <c r="AZ807" i="8"/>
  <c r="AZ775" i="8"/>
  <c r="AZ743" i="8"/>
  <c r="AZ711" i="8"/>
  <c r="AZ679" i="8"/>
  <c r="AZ647" i="8"/>
  <c r="AZ615" i="8"/>
  <c r="AZ583" i="8"/>
  <c r="AZ551" i="8"/>
  <c r="AZ519" i="8"/>
  <c r="AZ487" i="8"/>
  <c r="AZ1285" i="8"/>
  <c r="AZ1157" i="8"/>
  <c r="AZ1029" i="8"/>
  <c r="AZ901" i="8"/>
  <c r="AZ773" i="8"/>
  <c r="AZ645" i="8"/>
  <c r="AZ517" i="8"/>
  <c r="AU442" i="8"/>
  <c r="AU410" i="8"/>
  <c r="AU378" i="8"/>
  <c r="AU346" i="8"/>
  <c r="AU314" i="8"/>
  <c r="AU282" i="8"/>
  <c r="AU250" i="8"/>
  <c r="AU218" i="8"/>
  <c r="AU186" i="8"/>
  <c r="AU154" i="8"/>
  <c r="AU122" i="8"/>
  <c r="AU90" i="8"/>
  <c r="AU58" i="8"/>
  <c r="AU1285" i="8"/>
  <c r="AU1157" i="8"/>
  <c r="AU1093" i="8"/>
  <c r="AU1029" i="8"/>
  <c r="AU965" i="8"/>
  <c r="AU901" i="8"/>
  <c r="AU837" i="8"/>
  <c r="AU773" i="8"/>
  <c r="AU709" i="8"/>
  <c r="AU645" i="8"/>
  <c r="AU581" i="8"/>
  <c r="AU517" i="8"/>
  <c r="AZ452" i="8"/>
  <c r="AZ420" i="8"/>
  <c r="AZ388" i="8"/>
  <c r="AZ356" i="8"/>
  <c r="AZ324" i="8"/>
  <c r="AZ292" i="8"/>
  <c r="AZ260" i="8"/>
  <c r="AZ228" i="8"/>
  <c r="AZ196" i="8"/>
  <c r="AZ164" i="8"/>
  <c r="AZ132" i="8"/>
  <c r="AZ100" i="8"/>
  <c r="AZ68" i="8"/>
  <c r="AU1297" i="8"/>
  <c r="AU1233" i="8"/>
  <c r="AU1169" i="8"/>
  <c r="AU1105" i="8"/>
  <c r="AU1041" i="8"/>
  <c r="AU977" i="8"/>
  <c r="AU913" i="8"/>
  <c r="AU849" i="8"/>
  <c r="AU785" i="8"/>
  <c r="AU721" i="8"/>
  <c r="AU657" i="8"/>
  <c r="AU593" i="8"/>
  <c r="AU529" i="8"/>
  <c r="AU465" i="8"/>
  <c r="AU469" i="8"/>
  <c r="AZ224" i="8"/>
  <c r="AU912" i="8"/>
  <c r="AU352" i="8"/>
  <c r="AZ1212" i="8"/>
  <c r="AZ956" i="8"/>
  <c r="AZ700" i="8"/>
  <c r="AZ460" i="8"/>
  <c r="AU1172" i="8"/>
  <c r="AU916" i="8"/>
  <c r="AU788" i="8"/>
  <c r="AU660" i="8"/>
  <c r="AU532" i="8"/>
  <c r="AZ1243" i="8"/>
  <c r="AU1134" i="8"/>
  <c r="AZ1083" i="8"/>
  <c r="AZ1011" i="8"/>
  <c r="AZ979" i="8"/>
  <c r="AZ947" i="8"/>
  <c r="AZ915" i="8"/>
  <c r="AZ883" i="8"/>
  <c r="AZ851" i="8"/>
  <c r="AZ819" i="8"/>
  <c r="AZ787" i="8"/>
  <c r="AZ755" i="8"/>
  <c r="AZ723" i="8"/>
  <c r="AZ691" i="8"/>
  <c r="AZ659" i="8"/>
  <c r="AZ627" i="8"/>
  <c r="AZ595" i="8"/>
  <c r="AZ563" i="8"/>
  <c r="AZ531" i="8"/>
  <c r="AZ499" i="8"/>
  <c r="AZ467" i="8"/>
  <c r="AU1275" i="8"/>
  <c r="AU1243" i="8"/>
  <c r="AU1211" i="8"/>
  <c r="AU1179" i="8"/>
  <c r="AU1083" i="8"/>
  <c r="AU1051" i="8"/>
  <c r="AU1019" i="8"/>
  <c r="AU987" i="8"/>
  <c r="AU955" i="8"/>
  <c r="AU923" i="8"/>
  <c r="AU891" i="8"/>
  <c r="AU827" i="8"/>
  <c r="AU795" i="8"/>
  <c r="AU763" i="8"/>
  <c r="AU731" i="8"/>
  <c r="AU699" i="8"/>
  <c r="AU667" i="8"/>
  <c r="AU635" i="8"/>
  <c r="AU603" i="8"/>
  <c r="AU571" i="8"/>
  <c r="AU539" i="8"/>
  <c r="AU507" i="8"/>
  <c r="AU475" i="8"/>
  <c r="AU1282" i="8"/>
  <c r="AU1250" i="8"/>
  <c r="AU1186" i="8"/>
  <c r="AU1154" i="8"/>
  <c r="AU1122" i="8"/>
  <c r="AU1090" i="8"/>
  <c r="AU1058" i="8"/>
  <c r="AU1026" i="8"/>
  <c r="AU994" i="8"/>
  <c r="AU962" i="8"/>
  <c r="AU930" i="8"/>
  <c r="AU898" i="8"/>
  <c r="AU866" i="8"/>
  <c r="AU834" i="8"/>
  <c r="AU802" i="8"/>
  <c r="AU770" i="8"/>
  <c r="AU738" i="8"/>
  <c r="AU706" i="8"/>
  <c r="AU674" i="8"/>
  <c r="AU642" i="8"/>
  <c r="AU610" i="8"/>
  <c r="AU578" i="8"/>
  <c r="AU546" i="8"/>
  <c r="AU514" i="8"/>
  <c r="AU482" i="8"/>
  <c r="AZ1262" i="8"/>
  <c r="AZ1134" i="8"/>
  <c r="AZ1006" i="8"/>
  <c r="AZ878" i="8"/>
  <c r="AZ750" i="8"/>
  <c r="AZ622" i="8"/>
  <c r="AZ494" i="8"/>
  <c r="AZ439" i="8"/>
  <c r="AZ407" i="8"/>
  <c r="AZ375" i="8"/>
  <c r="AZ343" i="8"/>
  <c r="AZ311" i="8"/>
  <c r="AZ279" i="8"/>
  <c r="AZ247" i="8"/>
  <c r="AZ215" i="8"/>
  <c r="AZ183" i="8"/>
  <c r="AZ151" i="8"/>
  <c r="AZ119" i="8"/>
  <c r="AZ87" i="8"/>
  <c r="AZ55" i="8"/>
  <c r="AU1280" i="8"/>
  <c r="AU1216" i="8"/>
  <c r="AU1088" i="8"/>
  <c r="AU1024" i="8"/>
  <c r="AU960" i="8"/>
  <c r="AU832" i="8"/>
  <c r="AU768" i="8"/>
  <c r="AU704" i="8"/>
  <c r="AU640" i="8"/>
  <c r="AU576" i="8"/>
  <c r="AU512" i="8"/>
  <c r="AU447" i="8"/>
  <c r="AU415" i="8"/>
  <c r="AU383" i="8"/>
  <c r="AU351" i="8"/>
  <c r="AU319" i="8"/>
  <c r="AU287" i="8"/>
  <c r="AU255" i="8"/>
  <c r="AU223" i="8"/>
  <c r="AU191" i="8"/>
  <c r="AU159" i="8"/>
  <c r="AU127" i="8"/>
  <c r="AU95" i="8"/>
  <c r="AU63" i="8"/>
  <c r="AU1229" i="8"/>
  <c r="AU1165" i="8"/>
  <c r="AU1101" i="8"/>
  <c r="AU1037" i="8"/>
  <c r="AU909" i="8"/>
  <c r="AU845" i="8"/>
  <c r="AU781" i="8"/>
  <c r="AU717" i="8"/>
  <c r="AU653" i="8"/>
  <c r="AU589" i="8"/>
  <c r="AU525" i="8"/>
  <c r="AU461" i="8"/>
  <c r="AZ430" i="8"/>
  <c r="AZ398" i="8"/>
  <c r="AZ366" i="8"/>
  <c r="AZ334" i="8"/>
  <c r="AZ302" i="8"/>
  <c r="AZ270" i="8"/>
  <c r="AZ238" i="8"/>
  <c r="AZ206" i="8"/>
  <c r="AZ174" i="8"/>
  <c r="AZ142" i="8"/>
  <c r="AZ110" i="8"/>
  <c r="AZ78" i="8"/>
  <c r="AZ46" i="8"/>
  <c r="AU26" i="8"/>
  <c r="AU10" i="8"/>
  <c r="AZ1214" i="8"/>
  <c r="AZ1086" i="8"/>
  <c r="AZ958" i="8"/>
  <c r="AZ830" i="8"/>
  <c r="AZ702" i="8"/>
  <c r="AZ574" i="8"/>
  <c r="AU454" i="8"/>
  <c r="AU422" i="8"/>
  <c r="AU390" i="8"/>
  <c r="AZ41" i="8"/>
  <c r="AZ18" i="8"/>
  <c r="AU156" i="8"/>
  <c r="AU380" i="8"/>
  <c r="AU1040" i="8"/>
  <c r="AZ546" i="8"/>
  <c r="AZ1180" i="8"/>
  <c r="AZ924" i="8"/>
  <c r="AZ668" i="8"/>
  <c r="AU1284" i="8"/>
  <c r="AU1156" i="8"/>
  <c r="AU1028" i="8"/>
  <c r="AU900" i="8"/>
  <c r="AU772" i="8"/>
  <c r="AU644" i="8"/>
  <c r="AU516" i="8"/>
  <c r="AZ1227" i="8"/>
  <c r="AZ1131" i="8"/>
  <c r="AU1070" i="8"/>
  <c r="AU1038" i="8"/>
  <c r="AU1006" i="8"/>
  <c r="AU974" i="8"/>
  <c r="AU942" i="8"/>
  <c r="AU910" i="8"/>
  <c r="AU878" i="8"/>
  <c r="AU846" i="8"/>
  <c r="AU814" i="8"/>
  <c r="AU782" i="8"/>
  <c r="AU750" i="8"/>
  <c r="AU718" i="8"/>
  <c r="AU686" i="8"/>
  <c r="AU654" i="8"/>
  <c r="AU622" i="8"/>
  <c r="AU590" i="8"/>
  <c r="AU558" i="8"/>
  <c r="AU526" i="8"/>
  <c r="AU494" i="8"/>
  <c r="AU462" i="8"/>
  <c r="AZ1272" i="8"/>
  <c r="AZ1240" i="8"/>
  <c r="AZ1208" i="8"/>
  <c r="AZ1176" i="8"/>
  <c r="AZ1144" i="8"/>
  <c r="AZ1112" i="8"/>
  <c r="AZ1080" i="8"/>
  <c r="AZ1048" i="8"/>
  <c r="AZ1016" i="8"/>
  <c r="AZ984" i="8"/>
  <c r="AZ952" i="8"/>
  <c r="AZ920" i="8"/>
  <c r="AZ888" i="8"/>
  <c r="AZ856" i="8"/>
  <c r="AZ792" i="8"/>
  <c r="AZ760" i="8"/>
  <c r="AZ728" i="8"/>
  <c r="AZ696" i="8"/>
  <c r="AZ664" i="8"/>
  <c r="AZ632" i="8"/>
  <c r="AZ600" i="8"/>
  <c r="AZ568" i="8"/>
  <c r="AZ536" i="8"/>
  <c r="AZ504" i="8"/>
  <c r="AZ472" i="8"/>
  <c r="AZ1279" i="8"/>
  <c r="AZ1247" i="8"/>
  <c r="AZ1215" i="8"/>
  <c r="AZ1119" i="8"/>
  <c r="AZ1087" i="8"/>
  <c r="AZ1055" i="8"/>
  <c r="AZ1023" i="8"/>
  <c r="AZ991" i="8"/>
  <c r="AZ959" i="8"/>
  <c r="AZ927" i="8"/>
  <c r="AZ895" i="8"/>
  <c r="AZ863" i="8"/>
  <c r="AZ831" i="8"/>
  <c r="AZ799" i="8"/>
  <c r="AZ767" i="8"/>
  <c r="AZ735" i="8"/>
  <c r="AZ703" i="8"/>
  <c r="AZ671" i="8"/>
  <c r="AZ639" i="8"/>
  <c r="AZ607" i="8"/>
  <c r="AZ575" i="8"/>
  <c r="AZ543" i="8"/>
  <c r="AZ511" i="8"/>
  <c r="AZ479" i="8"/>
  <c r="AZ1253" i="8"/>
  <c r="AZ1125" i="8"/>
  <c r="AZ997" i="8"/>
  <c r="AZ869" i="8"/>
  <c r="AZ741" i="8"/>
  <c r="AZ613" i="8"/>
  <c r="AZ485" i="8"/>
  <c r="AU434" i="8"/>
  <c r="AU402" i="8"/>
  <c r="AU370" i="8"/>
  <c r="AU338" i="8"/>
  <c r="AU306" i="8"/>
  <c r="AU274" i="8"/>
  <c r="AU242" i="8"/>
  <c r="AU210" i="8"/>
  <c r="AU178" i="8"/>
  <c r="AU146" i="8"/>
  <c r="AU114" i="8"/>
  <c r="AU82" i="8"/>
  <c r="AU50" i="8"/>
  <c r="AZ1266" i="8"/>
  <c r="AZ1202" i="8"/>
  <c r="AZ1138" i="8"/>
  <c r="AZ1074" i="8"/>
  <c r="AZ1010" i="8"/>
  <c r="AZ946" i="8"/>
  <c r="AZ882" i="8"/>
  <c r="AZ818" i="8"/>
  <c r="AZ754" i="8"/>
  <c r="AZ690" i="8"/>
  <c r="AZ626" i="8"/>
  <c r="AZ562" i="8"/>
  <c r="AZ498" i="8"/>
  <c r="AZ444" i="8"/>
  <c r="AZ412" i="8"/>
  <c r="AZ380" i="8"/>
  <c r="AZ348" i="8"/>
  <c r="AZ316" i="8"/>
  <c r="AZ284" i="8"/>
  <c r="AZ252" i="8"/>
  <c r="AZ220" i="8"/>
  <c r="AZ188" i="8"/>
  <c r="AZ156" i="8"/>
  <c r="AZ124" i="8"/>
  <c r="AZ92" i="8"/>
  <c r="AZ60" i="8"/>
  <c r="AU1288" i="8"/>
  <c r="AU1224" i="8"/>
  <c r="AU1160" i="8"/>
  <c r="AU1096" i="8"/>
  <c r="AU1032" i="8"/>
  <c r="AU968" i="8"/>
  <c r="AU904" i="8"/>
  <c r="AU840" i="8"/>
  <c r="AU776" i="8"/>
  <c r="AU712" i="8"/>
  <c r="AU648" i="8"/>
  <c r="AU584" i="8"/>
  <c r="AU520" i="8"/>
  <c r="AU457" i="8"/>
  <c r="AU425" i="8"/>
  <c r="AU393" i="8"/>
  <c r="AU361" i="8"/>
  <c r="AU329" i="8"/>
  <c r="AU297" i="8"/>
  <c r="AU265" i="8"/>
  <c r="AU233" i="8"/>
  <c r="AU201" i="8"/>
  <c r="AU169" i="8"/>
  <c r="AU137" i="8"/>
  <c r="AU105" i="8"/>
  <c r="AU73" i="8"/>
  <c r="AU41" i="8"/>
  <c r="AU24" i="8"/>
  <c r="AU8" i="8"/>
  <c r="AZ1205" i="8"/>
  <c r="AZ1077" i="8"/>
  <c r="AZ949" i="8"/>
  <c r="AU68" i="8"/>
  <c r="AZ177" i="8"/>
  <c r="AZ429" i="8"/>
  <c r="AU1168" i="8"/>
  <c r="AZ1148" i="8"/>
  <c r="AZ892" i="8"/>
  <c r="AZ636" i="8"/>
  <c r="AU1268" i="8"/>
  <c r="AU1140" i="8"/>
  <c r="AU1012" i="8"/>
  <c r="AU884" i="8"/>
  <c r="AU756" i="8"/>
  <c r="AU628" i="8"/>
  <c r="AU500" i="8"/>
  <c r="AZ1211" i="8"/>
  <c r="AU1118" i="8"/>
  <c r="AZ1067" i="8"/>
  <c r="AZ1035" i="8"/>
  <c r="AZ1003" i="8"/>
  <c r="AZ939" i="8"/>
  <c r="AZ907" i="8"/>
  <c r="AZ875" i="8"/>
  <c r="AZ843" i="8"/>
  <c r="AZ811" i="8"/>
  <c r="AZ779" i="8"/>
  <c r="AZ747" i="8"/>
  <c r="AZ715" i="8"/>
  <c r="AZ683" i="8"/>
  <c r="AZ651" i="8"/>
  <c r="AZ619" i="8"/>
  <c r="AZ587" i="8"/>
  <c r="AZ555" i="8"/>
  <c r="AZ523" i="8"/>
  <c r="AZ491" i="8"/>
  <c r="AZ459" i="8"/>
  <c r="AU1267" i="8"/>
  <c r="AU1235" i="8"/>
  <c r="AU1203" i="8"/>
  <c r="AU1171" i="8"/>
  <c r="AU1139" i="8"/>
  <c r="AU1107" i="8"/>
  <c r="AU1011" i="8"/>
  <c r="AU979" i="8"/>
  <c r="AU947" i="8"/>
  <c r="AU915" i="8"/>
  <c r="AU883" i="8"/>
  <c r="AU851" i="8"/>
  <c r="AU819" i="8"/>
  <c r="AU787" i="8"/>
  <c r="AU755" i="8"/>
  <c r="AU723" i="8"/>
  <c r="AU691" i="8"/>
  <c r="AU659" i="8"/>
  <c r="AU627" i="8"/>
  <c r="AU595" i="8"/>
  <c r="AU563" i="8"/>
  <c r="AU531" i="8"/>
  <c r="AU499" i="8"/>
  <c r="AU467" i="8"/>
  <c r="AU1274" i="8"/>
  <c r="AU1242" i="8"/>
  <c r="AU1210" i="8"/>
  <c r="AU1178" i="8"/>
  <c r="AU1114" i="8"/>
  <c r="AU1082" i="8"/>
  <c r="AU1050" i="8"/>
  <c r="AU1018" i="8"/>
  <c r="AU986" i="8"/>
  <c r="AU954" i="8"/>
  <c r="AU922" i="8"/>
  <c r="AU890" i="8"/>
  <c r="AU858" i="8"/>
  <c r="AU826" i="8"/>
  <c r="AU794" i="8"/>
  <c r="AU762" i="8"/>
  <c r="AU730" i="8"/>
  <c r="AU698" i="8"/>
  <c r="AU666" i="8"/>
  <c r="AU634" i="8"/>
  <c r="AU602" i="8"/>
  <c r="AU570" i="8"/>
  <c r="AU538" i="8"/>
  <c r="AU506" i="8"/>
  <c r="AU474" i="8"/>
  <c r="AZ1230" i="8"/>
  <c r="AZ1102" i="8"/>
  <c r="AZ974" i="8"/>
  <c r="AZ846" i="8"/>
  <c r="AZ718" i="8"/>
  <c r="AZ590" i="8"/>
  <c r="AZ462" i="8"/>
  <c r="AZ431" i="8"/>
  <c r="AZ399" i="8"/>
  <c r="AZ367" i="8"/>
  <c r="AZ335" i="8"/>
  <c r="AZ303" i="8"/>
  <c r="AZ271" i="8"/>
  <c r="AZ239" i="8"/>
  <c r="AZ207" i="8"/>
  <c r="AZ175" i="8"/>
  <c r="AZ143" i="8"/>
  <c r="AZ111" i="8"/>
  <c r="AZ79" i="8"/>
  <c r="AZ47" i="8"/>
  <c r="AU1193" i="8"/>
  <c r="AU1129" i="8"/>
  <c r="AU1065" i="8"/>
  <c r="AU1001" i="8"/>
  <c r="AU873" i="8"/>
  <c r="AU809" i="8"/>
  <c r="AU745" i="8"/>
  <c r="AU681" i="8"/>
  <c r="AU617" i="8"/>
  <c r="AU553" i="8"/>
  <c r="AU489" i="8"/>
  <c r="AU439" i="8"/>
  <c r="AU407" i="8"/>
  <c r="AU375" i="8"/>
  <c r="AU343" i="8"/>
  <c r="AU311" i="8"/>
  <c r="AU279" i="8"/>
  <c r="AU247" i="8"/>
  <c r="AU215" i="8"/>
  <c r="AU183" i="8"/>
  <c r="AU151" i="8"/>
  <c r="AU119" i="8"/>
  <c r="AU87" i="8"/>
  <c r="AU55" i="8"/>
  <c r="AZ1274" i="8"/>
  <c r="AZ1210" i="8"/>
  <c r="AZ1082" i="8"/>
  <c r="AZ1018" i="8"/>
  <c r="AZ954" i="8"/>
  <c r="AZ890" i="8"/>
  <c r="AZ826" i="8"/>
  <c r="AZ762" i="8"/>
  <c r="AZ698" i="8"/>
  <c r="AZ634" i="8"/>
  <c r="AZ570" i="8"/>
  <c r="AZ506" i="8"/>
  <c r="AZ454" i="8"/>
  <c r="AZ422" i="8"/>
  <c r="AZ390" i="8"/>
  <c r="AZ358" i="8"/>
  <c r="AZ326" i="8"/>
  <c r="AZ294" i="8"/>
  <c r="AZ262" i="8"/>
  <c r="AZ230" i="8"/>
  <c r="AZ198" i="8"/>
  <c r="AZ166" i="8"/>
  <c r="AZ134" i="8"/>
  <c r="AZ102" i="8"/>
  <c r="AZ70" i="8"/>
  <c r="AZ38" i="8"/>
  <c r="AZ24" i="8"/>
  <c r="AZ962" i="8"/>
  <c r="AU917" i="8"/>
  <c r="AZ604" i="8"/>
  <c r="AU1252" i="8"/>
  <c r="AU1124" i="8"/>
  <c r="AU996" i="8"/>
  <c r="AU868" i="8"/>
  <c r="AU740" i="8"/>
  <c r="AU612" i="8"/>
  <c r="AU484" i="8"/>
  <c r="AZ1195" i="8"/>
  <c r="AU1062" i="8"/>
  <c r="AU1030" i="8"/>
  <c r="AU998" i="8"/>
  <c r="AU966" i="8"/>
  <c r="AU934" i="8"/>
  <c r="AU902" i="8"/>
  <c r="AU870" i="8"/>
  <c r="AU838" i="8"/>
  <c r="AU806" i="8"/>
  <c r="AU774" i="8"/>
  <c r="AU742" i="8"/>
  <c r="AU710" i="8"/>
  <c r="AU678" i="8"/>
  <c r="AU646" i="8"/>
  <c r="AU614" i="8"/>
  <c r="AU582" i="8"/>
  <c r="AU550" i="8"/>
  <c r="AU518" i="8"/>
  <c r="AU486" i="8"/>
  <c r="AZ1296" i="8"/>
  <c r="AZ1264" i="8"/>
  <c r="AZ1232" i="8"/>
  <c r="AZ1200" i="8"/>
  <c r="AZ1168" i="8"/>
  <c r="AZ1136" i="8"/>
  <c r="AZ1104" i="8"/>
  <c r="AZ1072" i="8"/>
  <c r="AZ1040" i="8"/>
  <c r="AZ976" i="8"/>
  <c r="AZ944" i="8"/>
  <c r="AZ912" i="8"/>
  <c r="AZ880" i="8"/>
  <c r="AZ848" i="8"/>
  <c r="AZ816" i="8"/>
  <c r="AZ784" i="8"/>
  <c r="AZ752" i="8"/>
  <c r="AZ720" i="8"/>
  <c r="AZ688" i="8"/>
  <c r="AZ656" i="8"/>
  <c r="AZ624" i="8"/>
  <c r="AZ592" i="8"/>
  <c r="AZ560" i="8"/>
  <c r="AZ528" i="8"/>
  <c r="AZ496" i="8"/>
  <c r="AZ464" i="8"/>
  <c r="AZ1271" i="8"/>
  <c r="AZ1239" i="8"/>
  <c r="AZ1207" i="8"/>
  <c r="AZ1175" i="8"/>
  <c r="AZ1143" i="8"/>
  <c r="AZ1079" i="8"/>
  <c r="AZ1047" i="8"/>
  <c r="AZ1015" i="8"/>
  <c r="AZ983" i="8"/>
  <c r="AZ951" i="8"/>
  <c r="AZ919" i="8"/>
  <c r="AZ887" i="8"/>
  <c r="AZ855" i="8"/>
  <c r="AZ791" i="8"/>
  <c r="AZ759" i="8"/>
  <c r="AZ727" i="8"/>
  <c r="AZ695" i="8"/>
  <c r="AZ663" i="8"/>
  <c r="AZ631" i="8"/>
  <c r="AZ599" i="8"/>
  <c r="AZ567" i="8"/>
  <c r="AZ535" i="8"/>
  <c r="AZ503" i="8"/>
  <c r="AZ471" i="8"/>
  <c r="AZ1093" i="8"/>
  <c r="AZ965" i="8"/>
  <c r="AZ837" i="8"/>
  <c r="AZ709" i="8"/>
  <c r="AZ581" i="8"/>
  <c r="AU458" i="8"/>
  <c r="AU426" i="8"/>
  <c r="AU394" i="8"/>
  <c r="AU362" i="8"/>
  <c r="AU330" i="8"/>
  <c r="AU298" i="8"/>
  <c r="AU266" i="8"/>
  <c r="AU234" i="8"/>
  <c r="AU202" i="8"/>
  <c r="AU170" i="8"/>
  <c r="AU138" i="8"/>
  <c r="AU106" i="8"/>
  <c r="AU74" i="8"/>
  <c r="AU42" i="8"/>
  <c r="AU1253" i="8"/>
  <c r="AU1125" i="8"/>
  <c r="AU1061" i="8"/>
  <c r="AU997" i="8"/>
  <c r="AU933" i="8"/>
  <c r="AU869" i="8"/>
  <c r="AU805" i="8"/>
  <c r="AU741" i="8"/>
  <c r="AU677" i="8"/>
  <c r="AU613" i="8"/>
  <c r="AU549" i="8"/>
  <c r="AU485" i="8"/>
  <c r="AZ436" i="8"/>
  <c r="AZ404" i="8"/>
  <c r="AZ372" i="8"/>
  <c r="AZ340" i="8"/>
  <c r="AZ308" i="8"/>
  <c r="AZ276" i="8"/>
  <c r="AZ244" i="8"/>
  <c r="AZ212" i="8"/>
  <c r="AZ180" i="8"/>
  <c r="AZ148" i="8"/>
  <c r="AZ116" i="8"/>
  <c r="AZ84" i="8"/>
  <c r="AZ52" i="8"/>
  <c r="AU1265" i="8"/>
  <c r="AU1201" i="8"/>
  <c r="AU1137" i="8"/>
  <c r="AU1073" i="8"/>
  <c r="AU945" i="8"/>
  <c r="AU881" i="8"/>
  <c r="AU817" i="8"/>
  <c r="AU753" i="8"/>
  <c r="AU689" i="8"/>
  <c r="AU625" i="8"/>
  <c r="AU561" i="8"/>
  <c r="AU497" i="8"/>
  <c r="AU449" i="8"/>
  <c r="AU417" i="8"/>
  <c r="AU385" i="8"/>
  <c r="AU353" i="8"/>
  <c r="AU321" i="8"/>
  <c r="AU289" i="8"/>
  <c r="AU257" i="8"/>
  <c r="AU225" i="8"/>
  <c r="AU193" i="8"/>
  <c r="AU161" i="8"/>
  <c r="AU129" i="8"/>
  <c r="AU97" i="8"/>
  <c r="AU65" i="8"/>
  <c r="AU36" i="8"/>
  <c r="AU20" i="8"/>
  <c r="AU4" i="8"/>
  <c r="AZ1173" i="8"/>
  <c r="AZ917" i="8"/>
  <c r="AZ789" i="8"/>
  <c r="AZ661" i="8"/>
  <c r="AZ533" i="8"/>
  <c r="AZ443" i="8"/>
  <c r="AU260" i="8"/>
  <c r="AZ433" i="8"/>
  <c r="AU275" i="8"/>
  <c r="AU528" i="8"/>
  <c r="AZ1052" i="8"/>
  <c r="AZ796" i="8"/>
  <c r="AZ540" i="8"/>
  <c r="AU1092" i="8"/>
  <c r="AU964" i="8"/>
  <c r="AU836" i="8"/>
  <c r="AU708" i="8"/>
  <c r="AU580" i="8"/>
  <c r="AU1166" i="8"/>
  <c r="AZ1099" i="8"/>
  <c r="AU1054" i="8"/>
  <c r="AU1022" i="8"/>
  <c r="AU990" i="8"/>
  <c r="AU958" i="8"/>
  <c r="AU926" i="8"/>
  <c r="AU894" i="8"/>
  <c r="AU862" i="8"/>
  <c r="AU830" i="8"/>
  <c r="AU798" i="8"/>
  <c r="AU766" i="8"/>
  <c r="AU734" i="8"/>
  <c r="AU702" i="8"/>
  <c r="AU670" i="8"/>
  <c r="AU638" i="8"/>
  <c r="AU606" i="8"/>
  <c r="AU574" i="8"/>
  <c r="AU542" i="8"/>
  <c r="AU510" i="8"/>
  <c r="AU478" i="8"/>
  <c r="AZ1288" i="8"/>
  <c r="AZ1224" i="8"/>
  <c r="AZ1192" i="8"/>
  <c r="AZ1160" i="8"/>
  <c r="AZ1128" i="8"/>
  <c r="AZ1096" i="8"/>
  <c r="AZ1064" i="8"/>
  <c r="AZ1032" i="8"/>
  <c r="AZ1000" i="8"/>
  <c r="AZ968" i="8"/>
  <c r="AZ904" i="8"/>
  <c r="AZ872" i="8"/>
  <c r="AZ840" i="8"/>
  <c r="AZ808" i="8"/>
  <c r="AZ776" i="8"/>
  <c r="AZ744" i="8"/>
  <c r="AZ712" i="8"/>
  <c r="AZ680" i="8"/>
  <c r="AZ648" i="8"/>
  <c r="AZ616" i="8"/>
  <c r="AZ584" i="8"/>
  <c r="AZ552" i="8"/>
  <c r="AZ520" i="8"/>
  <c r="AZ488" i="8"/>
  <c r="AZ1295" i="8"/>
  <c r="AZ1263" i="8"/>
  <c r="AZ1231" i="8"/>
  <c r="AZ1199" i="8"/>
  <c r="AZ1167" i="8"/>
  <c r="AZ1135" i="8"/>
  <c r="AZ1103" i="8"/>
  <c r="AZ1071" i="8"/>
  <c r="AZ1039" i="8"/>
  <c r="AZ975" i="8"/>
  <c r="AZ943" i="8"/>
  <c r="AZ911" i="8"/>
  <c r="AZ879" i="8"/>
  <c r="AZ847" i="8"/>
  <c r="AZ815" i="8"/>
  <c r="AZ783" i="8"/>
  <c r="AZ751" i="8"/>
  <c r="AZ719" i="8"/>
  <c r="AZ687" i="8"/>
  <c r="AZ655" i="8"/>
  <c r="AZ623" i="8"/>
  <c r="AZ591" i="8"/>
  <c r="AZ559" i="8"/>
  <c r="AZ527" i="8"/>
  <c r="AZ495" i="8"/>
  <c r="AZ463" i="8"/>
  <c r="AZ1061" i="8"/>
  <c r="AZ933" i="8"/>
  <c r="AZ805" i="8"/>
  <c r="AZ677" i="8"/>
  <c r="AZ549" i="8"/>
  <c r="AU450" i="8"/>
  <c r="AU418" i="8"/>
  <c r="AU386" i="8"/>
  <c r="AU354" i="8"/>
  <c r="AU322" i="8"/>
  <c r="AU290" i="8"/>
  <c r="AU258" i="8"/>
  <c r="AU226" i="8"/>
  <c r="AU194" i="8"/>
  <c r="AU162" i="8"/>
  <c r="AU130" i="8"/>
  <c r="AU98" i="8"/>
  <c r="AU66" i="8"/>
  <c r="AU3" i="8"/>
  <c r="AZ1234" i="8"/>
  <c r="AZ1170" i="8"/>
  <c r="AZ1106" i="8"/>
  <c r="AZ1042" i="8"/>
  <c r="AZ978" i="8"/>
  <c r="AZ914" i="8"/>
  <c r="AZ850" i="8"/>
  <c r="AZ786" i="8"/>
  <c r="AZ722" i="8"/>
  <c r="AZ658" i="8"/>
  <c r="AZ594" i="8"/>
  <c r="AZ530" i="8"/>
  <c r="AZ466" i="8"/>
  <c r="AZ428" i="8"/>
  <c r="AZ396" i="8"/>
  <c r="AZ364" i="8"/>
  <c r="AZ332" i="8"/>
  <c r="AZ300" i="8"/>
  <c r="AZ268" i="8"/>
  <c r="AZ236" i="8"/>
  <c r="AZ204" i="8"/>
  <c r="AZ172" i="8"/>
  <c r="AZ140" i="8"/>
  <c r="AZ108" i="8"/>
  <c r="AZ76" i="8"/>
  <c r="AZ44" i="8"/>
  <c r="AU1192" i="8"/>
  <c r="AU1128" i="8"/>
  <c r="AU1064" i="8"/>
  <c r="AU1000" i="8"/>
  <c r="AU872" i="8"/>
  <c r="AU808" i="8"/>
  <c r="AU744" i="8"/>
  <c r="AU680" i="8"/>
  <c r="AU616" i="8"/>
  <c r="AU552" i="8"/>
  <c r="AU488" i="8"/>
  <c r="AU441" i="8"/>
  <c r="AU409" i="8"/>
  <c r="AU377" i="8"/>
  <c r="AU345" i="8"/>
  <c r="AU313" i="8"/>
  <c r="AU281" i="8"/>
  <c r="AU249" i="8"/>
  <c r="AU217" i="8"/>
  <c r="AU185" i="8"/>
  <c r="AU153" i="8"/>
  <c r="AU121" i="8"/>
  <c r="AU89" i="8"/>
  <c r="AU57" i="8"/>
  <c r="AU32" i="8"/>
  <c r="AU16" i="8"/>
  <c r="AZ1269" i="8"/>
  <c r="AZ1141" i="8"/>
  <c r="AZ1013" i="8"/>
  <c r="AZ885" i="8"/>
  <c r="AZ757" i="8"/>
  <c r="AZ629" i="8"/>
  <c r="AZ501" i="8"/>
  <c r="AZ435" i="8"/>
  <c r="AU724" i="8"/>
  <c r="AZ963" i="8"/>
  <c r="AZ707" i="8"/>
  <c r="AU1035" i="8"/>
  <c r="AU779" i="8"/>
  <c r="AU523" i="8"/>
  <c r="AU1106" i="8"/>
  <c r="AU850" i="8"/>
  <c r="AU594" i="8"/>
  <c r="AZ814" i="8"/>
  <c r="AZ295" i="8"/>
  <c r="AZ39" i="8"/>
  <c r="AU800" i="8"/>
  <c r="AU367" i="8"/>
  <c r="AU111" i="8"/>
  <c r="AU941" i="8"/>
  <c r="AZ446" i="8"/>
  <c r="AZ318" i="8"/>
  <c r="AZ190" i="8"/>
  <c r="AZ62" i="8"/>
  <c r="AU12" i="8"/>
  <c r="AZ1109" i="8"/>
  <c r="AZ853" i="8"/>
  <c r="AZ606" i="8"/>
  <c r="AU446" i="8"/>
  <c r="AZ403" i="8"/>
  <c r="AU366" i="8"/>
  <c r="AU334" i="8"/>
  <c r="AU302" i="8"/>
  <c r="AU270" i="8"/>
  <c r="AU238" i="8"/>
  <c r="AU206" i="8"/>
  <c r="AU174" i="8"/>
  <c r="AU142" i="8"/>
  <c r="AU110" i="8"/>
  <c r="AU78" i="8"/>
  <c r="AU46" i="8"/>
  <c r="AU1249" i="8"/>
  <c r="AU1121" i="8"/>
  <c r="AU1057" i="8"/>
  <c r="AU993" i="8"/>
  <c r="AU865" i="8"/>
  <c r="AU801" i="8"/>
  <c r="AU737" i="8"/>
  <c r="AU673" i="8"/>
  <c r="AU609" i="8"/>
  <c r="AU545" i="8"/>
  <c r="AU481" i="8"/>
  <c r="AU437" i="8"/>
  <c r="AU405" i="8"/>
  <c r="AU373" i="8"/>
  <c r="AU341" i="8"/>
  <c r="AU309" i="8"/>
  <c r="AU277" i="8"/>
  <c r="AU245" i="8"/>
  <c r="AU213" i="8"/>
  <c r="AU181" i="8"/>
  <c r="AU149" i="8"/>
  <c r="AU117" i="8"/>
  <c r="AU85" i="8"/>
  <c r="AU53" i="8"/>
  <c r="AU29" i="8"/>
  <c r="AU13" i="8"/>
  <c r="AZ25" i="8"/>
  <c r="AZ88" i="8"/>
  <c r="AZ184" i="8"/>
  <c r="AZ376" i="8"/>
  <c r="AZ541" i="8"/>
  <c r="AZ989" i="8"/>
  <c r="AZ1245" i="8"/>
  <c r="AZ169" i="8"/>
  <c r="AZ6" i="8"/>
  <c r="AU75" i="8"/>
  <c r="AU116" i="8"/>
  <c r="AU180" i="8"/>
  <c r="AU244" i="8"/>
  <c r="AU308" i="8"/>
  <c r="AU395" i="8"/>
  <c r="AZ834" i="8"/>
  <c r="AZ176" i="8"/>
  <c r="AZ272" i="8"/>
  <c r="AZ336" i="8"/>
  <c r="AZ432" i="8"/>
  <c r="AU443" i="8"/>
  <c r="AU1077" i="8"/>
  <c r="AZ610" i="8"/>
  <c r="AZ26" i="8"/>
  <c r="AU99" i="8"/>
  <c r="AU163" i="8"/>
  <c r="AU227" i="8"/>
  <c r="AU268" i="8"/>
  <c r="AU323" i="8"/>
  <c r="AU387" i="8"/>
  <c r="AU451" i="8"/>
  <c r="AZ525" i="8"/>
  <c r="AZ614" i="8"/>
  <c r="AZ678" i="8"/>
  <c r="AU761" i="8"/>
  <c r="AU953" i="8"/>
  <c r="AZ998" i="8"/>
  <c r="AZ1101" i="8"/>
  <c r="AU1209" i="8"/>
  <c r="AU435" i="8"/>
  <c r="AZ1084" i="8"/>
  <c r="AU596" i="8"/>
  <c r="AZ675" i="8"/>
  <c r="AU1259" i="8"/>
  <c r="AU1003" i="8"/>
  <c r="AU747" i="8"/>
  <c r="AU491" i="8"/>
  <c r="AU1074" i="8"/>
  <c r="AU818" i="8"/>
  <c r="AU562" i="8"/>
  <c r="AZ686" i="8"/>
  <c r="AZ263" i="8"/>
  <c r="AU1248" i="8"/>
  <c r="AU736" i="8"/>
  <c r="AU335" i="8"/>
  <c r="AU79" i="8"/>
  <c r="AU877" i="8"/>
  <c r="AU433" i="8"/>
  <c r="AU305" i="8"/>
  <c r="AU177" i="8"/>
  <c r="AU49" i="8"/>
  <c r="AU6" i="8"/>
  <c r="AZ1054" i="8"/>
  <c r="AZ798" i="8"/>
  <c r="AZ597" i="8"/>
  <c r="AU438" i="8"/>
  <c r="AU398" i="8"/>
  <c r="AZ363" i="8"/>
  <c r="AZ331" i="8"/>
  <c r="AZ299" i="8"/>
  <c r="AZ267" i="8"/>
  <c r="AZ235" i="8"/>
  <c r="AZ203" i="8"/>
  <c r="AZ171" i="8"/>
  <c r="AZ139" i="8"/>
  <c r="AZ107" i="8"/>
  <c r="AZ75" i="8"/>
  <c r="AZ43" i="8"/>
  <c r="AU1245" i="8"/>
  <c r="AU1181" i="8"/>
  <c r="AU1053" i="8"/>
  <c r="AU989" i="8"/>
  <c r="AU925" i="8"/>
  <c r="AU797" i="8"/>
  <c r="AU733" i="8"/>
  <c r="AU669" i="8"/>
  <c r="AU605" i="8"/>
  <c r="AU541" i="8"/>
  <c r="AU477" i="8"/>
  <c r="AZ434" i="8"/>
  <c r="AZ402" i="8"/>
  <c r="AZ370" i="8"/>
  <c r="AZ338" i="8"/>
  <c r="AZ306" i="8"/>
  <c r="AZ274" i="8"/>
  <c r="AZ242" i="8"/>
  <c r="AZ210" i="8"/>
  <c r="AZ178" i="8"/>
  <c r="AZ146" i="8"/>
  <c r="AZ114" i="8"/>
  <c r="AZ82" i="8"/>
  <c r="AZ50" i="8"/>
  <c r="AU27" i="8"/>
  <c r="AU11" i="8"/>
  <c r="AZ28" i="8"/>
  <c r="AZ97" i="8"/>
  <c r="AZ193" i="8"/>
  <c r="AZ385" i="8"/>
  <c r="AZ573" i="8"/>
  <c r="AZ765" i="8"/>
  <c r="AZ1085" i="8"/>
  <c r="AZ352" i="8"/>
  <c r="AZ1090" i="8"/>
  <c r="AZ19" i="8"/>
  <c r="AU80" i="8"/>
  <c r="AZ125" i="8"/>
  <c r="AZ189" i="8"/>
  <c r="AZ253" i="8"/>
  <c r="AZ317" i="8"/>
  <c r="AU400" i="8"/>
  <c r="AZ329" i="8"/>
  <c r="AZ1058" i="8"/>
  <c r="AZ185" i="8"/>
  <c r="AZ281" i="8"/>
  <c r="AZ345" i="8"/>
  <c r="AZ441" i="8"/>
  <c r="AZ27" i="8"/>
  <c r="AZ269" i="8"/>
  <c r="AU661" i="8"/>
  <c r="AU1173" i="8"/>
  <c r="AZ706" i="8"/>
  <c r="AU40" i="8"/>
  <c r="AU104" i="8"/>
  <c r="AU168" i="8"/>
  <c r="AU232" i="8"/>
  <c r="AZ277" i="8"/>
  <c r="AU328" i="8"/>
  <c r="AU392" i="8"/>
  <c r="AU456" i="8"/>
  <c r="AU537" i="8"/>
  <c r="AZ621" i="8"/>
  <c r="AZ685" i="8"/>
  <c r="AZ774" i="8"/>
  <c r="AZ838" i="8"/>
  <c r="AZ902" i="8"/>
  <c r="AZ828" i="8"/>
  <c r="AU468" i="8"/>
  <c r="AZ899" i="8"/>
  <c r="AZ643" i="8"/>
  <c r="AU1227" i="8"/>
  <c r="AU715" i="8"/>
  <c r="AU459" i="8"/>
  <c r="AU1042" i="8"/>
  <c r="AU786" i="8"/>
  <c r="AU530" i="8"/>
  <c r="AZ558" i="8"/>
  <c r="AZ231" i="8"/>
  <c r="AU1184" i="8"/>
  <c r="AU672" i="8"/>
  <c r="AU303" i="8"/>
  <c r="AU47" i="8"/>
  <c r="AU813" i="8"/>
  <c r="AZ414" i="8"/>
  <c r="AZ286" i="8"/>
  <c r="AZ158" i="8"/>
  <c r="AU34" i="8"/>
  <c r="AZ1278" i="8"/>
  <c r="AZ1022" i="8"/>
  <c r="AZ766" i="8"/>
  <c r="AZ565" i="8"/>
  <c r="AU430" i="8"/>
  <c r="AZ395" i="8"/>
  <c r="AU358" i="8"/>
  <c r="AU326" i="8"/>
  <c r="AU294" i="8"/>
  <c r="AU262" i="8"/>
  <c r="AU230" i="8"/>
  <c r="AU198" i="8"/>
  <c r="AU166" i="8"/>
  <c r="AU134" i="8"/>
  <c r="AU102" i="8"/>
  <c r="AU70" i="8"/>
  <c r="AU38" i="8"/>
  <c r="AU1240" i="8"/>
  <c r="AU1176" i="8"/>
  <c r="AU1112" i="8"/>
  <c r="AU1048" i="8"/>
  <c r="AU984" i="8"/>
  <c r="AU920" i="8"/>
  <c r="AU856" i="8"/>
  <c r="AU792" i="8"/>
  <c r="AU728" i="8"/>
  <c r="AU664" i="8"/>
  <c r="AU600" i="8"/>
  <c r="AU536" i="8"/>
  <c r="AU472" i="8"/>
  <c r="AU429" i="8"/>
  <c r="AU397" i="8"/>
  <c r="AU365" i="8"/>
  <c r="AU333" i="8"/>
  <c r="AU301" i="8"/>
  <c r="AU269" i="8"/>
  <c r="AU237" i="8"/>
  <c r="AU205" i="8"/>
  <c r="AU173" i="8"/>
  <c r="AU141" i="8"/>
  <c r="AU109" i="8"/>
  <c r="AU77" i="8"/>
  <c r="AU45" i="8"/>
  <c r="AU25" i="8"/>
  <c r="AU9" i="8"/>
  <c r="AZ120" i="8"/>
  <c r="AZ216" i="8"/>
  <c r="AZ312" i="8"/>
  <c r="AZ408" i="8"/>
  <c r="AZ605" i="8"/>
  <c r="AZ797" i="8"/>
  <c r="AZ925" i="8"/>
  <c r="AZ1181" i="8"/>
  <c r="AZ393" i="8"/>
  <c r="AZ1282" i="8"/>
  <c r="AZ22" i="8"/>
  <c r="AU84" i="8"/>
  <c r="AU139" i="8"/>
  <c r="AU203" i="8"/>
  <c r="AU267" i="8"/>
  <c r="AU363" i="8"/>
  <c r="AU404" i="8"/>
  <c r="AZ5" i="8"/>
  <c r="AZ384" i="8"/>
  <c r="AZ13" i="8"/>
  <c r="AZ80" i="8"/>
  <c r="AZ208" i="8"/>
  <c r="AU64" i="8"/>
  <c r="AU292" i="8"/>
  <c r="AU693" i="8"/>
  <c r="AZ994" i="8"/>
  <c r="AU44" i="8"/>
  <c r="AU108" i="8"/>
  <c r="AU172" i="8"/>
  <c r="AU236" i="8"/>
  <c r="AU332" i="8"/>
  <c r="AU396" i="8"/>
  <c r="AZ461" i="8"/>
  <c r="AZ550" i="8"/>
  <c r="AU633" i="8"/>
  <c r="AU697" i="8"/>
  <c r="AZ781" i="8"/>
  <c r="AZ845" i="8"/>
  <c r="AZ909" i="8"/>
  <c r="AU1017" i="8"/>
  <c r="AZ1062" i="8"/>
  <c r="AZ1165" i="8"/>
  <c r="AU1273" i="8"/>
  <c r="AZ572" i="8"/>
  <c r="AZ1179" i="8"/>
  <c r="AZ867" i="8"/>
  <c r="AZ611" i="8"/>
  <c r="AU1195" i="8"/>
  <c r="AU939" i="8"/>
  <c r="AU683" i="8"/>
  <c r="AU1266" i="8"/>
  <c r="AU1010" i="8"/>
  <c r="AU754" i="8"/>
  <c r="AU498" i="8"/>
  <c r="AZ455" i="8"/>
  <c r="AZ199" i="8"/>
  <c r="AU1120" i="8"/>
  <c r="AU608" i="8"/>
  <c r="AU271" i="8"/>
  <c r="AU1261" i="8"/>
  <c r="AU749" i="8"/>
  <c r="AU401" i="8"/>
  <c r="AU273" i="8"/>
  <c r="AU145" i="8"/>
  <c r="AU30" i="8"/>
  <c r="AZ1246" i="8"/>
  <c r="AZ990" i="8"/>
  <c r="AZ734" i="8"/>
  <c r="AZ542" i="8"/>
  <c r="AZ427" i="8"/>
  <c r="AZ387" i="8"/>
  <c r="AZ355" i="8"/>
  <c r="AZ323" i="8"/>
  <c r="AZ291" i="8"/>
  <c r="AZ259" i="8"/>
  <c r="AZ227" i="8"/>
  <c r="AZ195" i="8"/>
  <c r="AZ163" i="8"/>
  <c r="AZ131" i="8"/>
  <c r="AZ99" i="8"/>
  <c r="AZ67" i="8"/>
  <c r="AZ1226" i="8"/>
  <c r="AZ1162" i="8"/>
  <c r="AZ1098" i="8"/>
  <c r="AZ1034" i="8"/>
  <c r="AZ970" i="8"/>
  <c r="AZ906" i="8"/>
  <c r="AZ842" i="8"/>
  <c r="AZ778" i="8"/>
  <c r="AZ714" i="8"/>
  <c r="AZ650" i="8"/>
  <c r="AZ586" i="8"/>
  <c r="AZ522" i="8"/>
  <c r="AZ458" i="8"/>
  <c r="AZ426" i="8"/>
  <c r="AZ394" i="8"/>
  <c r="AZ362" i="8"/>
  <c r="AZ330" i="8"/>
  <c r="AZ298" i="8"/>
  <c r="AZ266" i="8"/>
  <c r="AZ234" i="8"/>
  <c r="AZ202" i="8"/>
  <c r="AZ170" i="8"/>
  <c r="AZ138" i="8"/>
  <c r="AZ106" i="8"/>
  <c r="AZ74" i="8"/>
  <c r="AZ42" i="8"/>
  <c r="AU23" i="8"/>
  <c r="AU7" i="8"/>
  <c r="AZ129" i="8"/>
  <c r="AZ225" i="8"/>
  <c r="AZ321" i="8"/>
  <c r="AZ417" i="8"/>
  <c r="AZ637" i="8"/>
  <c r="AZ829" i="8"/>
  <c r="AZ1021" i="8"/>
  <c r="AZ1277" i="8"/>
  <c r="AZ457" i="8"/>
  <c r="AZ35" i="8"/>
  <c r="AZ93" i="8"/>
  <c r="AU144" i="8"/>
  <c r="AU208" i="8"/>
  <c r="AU272" i="8"/>
  <c r="AU368" i="8"/>
  <c r="AZ413" i="8"/>
  <c r="AZ64" i="8"/>
  <c r="AZ16" i="8"/>
  <c r="AZ89" i="8"/>
  <c r="AZ217" i="8"/>
  <c r="AZ141" i="8"/>
  <c r="AU315" i="8"/>
  <c r="AU853" i="8"/>
  <c r="AZ256" i="8"/>
  <c r="AZ53" i="8"/>
  <c r="AZ117" i="8"/>
  <c r="AZ181" i="8"/>
  <c r="AZ245" i="8"/>
  <c r="AZ341" i="8"/>
  <c r="AZ405" i="8"/>
  <c r="AU473" i="8"/>
  <c r="AZ557" i="8"/>
  <c r="AZ710" i="8"/>
  <c r="AU793" i="8"/>
  <c r="AU857" i="8"/>
  <c r="AU921" i="8"/>
  <c r="AZ966" i="8"/>
  <c r="AZ1069" i="8"/>
  <c r="AU1177" i="8"/>
  <c r="AU211" i="8"/>
  <c r="AU1236" i="8"/>
  <c r="AU1102" i="8"/>
  <c r="AZ835" i="8"/>
  <c r="AZ579" i="8"/>
  <c r="AU1163" i="8"/>
  <c r="AU907" i="8"/>
  <c r="AU651" i="8"/>
  <c r="AU1234" i="8"/>
  <c r="AU978" i="8"/>
  <c r="AU722" i="8"/>
  <c r="AU466" i="8"/>
  <c r="AZ423" i="8"/>
  <c r="AZ167" i="8"/>
  <c r="AU1056" i="8"/>
  <c r="AU544" i="8"/>
  <c r="AU239" i="8"/>
  <c r="AU1197" i="8"/>
  <c r="AU685" i="8"/>
  <c r="AZ382" i="8"/>
  <c r="AZ254" i="8"/>
  <c r="AZ126" i="8"/>
  <c r="AU28" i="8"/>
  <c r="AZ1237" i="8"/>
  <c r="AZ981" i="8"/>
  <c r="AZ725" i="8"/>
  <c r="AZ510" i="8"/>
  <c r="AZ419" i="8"/>
  <c r="AU382" i="8"/>
  <c r="AU350" i="8"/>
  <c r="AU318" i="8"/>
  <c r="AU286" i="8"/>
  <c r="AU254" i="8"/>
  <c r="AU222" i="8"/>
  <c r="AU190" i="8"/>
  <c r="AU158" i="8"/>
  <c r="AU126" i="8"/>
  <c r="AU94" i="8"/>
  <c r="AU62" i="8"/>
  <c r="AU1281" i="8"/>
  <c r="AU1217" i="8"/>
  <c r="AU1089" i="8"/>
  <c r="AU1025" i="8"/>
  <c r="AU961" i="8"/>
  <c r="AU833" i="8"/>
  <c r="AU769" i="8"/>
  <c r="AU705" i="8"/>
  <c r="AU641" i="8"/>
  <c r="AU577" i="8"/>
  <c r="AU513" i="8"/>
  <c r="AU453" i="8"/>
  <c r="AU421" i="8"/>
  <c r="AU389" i="8"/>
  <c r="AU357" i="8"/>
  <c r="AU325" i="8"/>
  <c r="AU293" i="8"/>
  <c r="AU261" i="8"/>
  <c r="AU229" i="8"/>
  <c r="AU197" i="8"/>
  <c r="AU165" i="8"/>
  <c r="AU133" i="8"/>
  <c r="AU101" i="8"/>
  <c r="AU69" i="8"/>
  <c r="AU37" i="8"/>
  <c r="AU21" i="8"/>
  <c r="AU5" i="8"/>
  <c r="AZ56" i="8"/>
  <c r="AZ248" i="8"/>
  <c r="AZ440" i="8"/>
  <c r="AZ669" i="8"/>
  <c r="AZ578" i="8"/>
  <c r="AU43" i="8"/>
  <c r="AU148" i="8"/>
  <c r="AU212" i="8"/>
  <c r="AU276" i="8"/>
  <c r="AU331" i="8"/>
  <c r="AU372" i="8"/>
  <c r="AU427" i="8"/>
  <c r="AZ96" i="8"/>
  <c r="AZ29" i="8"/>
  <c r="AZ112" i="8"/>
  <c r="AZ240" i="8"/>
  <c r="AZ304" i="8"/>
  <c r="AZ368" i="8"/>
  <c r="AU160" i="8"/>
  <c r="AU324" i="8"/>
  <c r="AZ297" i="8"/>
  <c r="AU67" i="8"/>
  <c r="AU131" i="8"/>
  <c r="AU195" i="8"/>
  <c r="AU291" i="8"/>
  <c r="AU355" i="8"/>
  <c r="AU419" i="8"/>
  <c r="AZ486" i="8"/>
  <c r="AU569" i="8"/>
  <c r="AZ717" i="8"/>
  <c r="AZ806" i="8"/>
  <c r="AZ870" i="8"/>
  <c r="AU1081" i="8"/>
  <c r="AZ1126" i="8"/>
  <c r="AZ1229" i="8"/>
  <c r="AU1108" i="8"/>
  <c r="AZ1059" i="8"/>
  <c r="AZ803" i="8"/>
  <c r="AZ547" i="8"/>
  <c r="AZ305" i="8"/>
  <c r="AU980" i="8"/>
  <c r="AZ1027" i="8"/>
  <c r="AZ771" i="8"/>
  <c r="AZ515" i="8"/>
  <c r="AU1099" i="8"/>
  <c r="AU843" i="8"/>
  <c r="AU587" i="8"/>
  <c r="AU1170" i="8"/>
  <c r="AU914" i="8"/>
  <c r="AU658" i="8"/>
  <c r="AZ1070" i="8"/>
  <c r="AZ359" i="8"/>
  <c r="AZ103" i="8"/>
  <c r="AU928" i="8"/>
  <c r="AU431" i="8"/>
  <c r="AU175" i="8"/>
  <c r="AU1069" i="8"/>
  <c r="AU557" i="8"/>
  <c r="AZ350" i="8"/>
  <c r="AZ222" i="8"/>
  <c r="AZ94" i="8"/>
  <c r="AU18" i="8"/>
  <c r="AZ1150" i="8"/>
  <c r="AZ894" i="8"/>
  <c r="AZ670" i="8"/>
  <c r="AZ469" i="8"/>
  <c r="AZ411" i="8"/>
  <c r="AU374" i="8"/>
  <c r="AU342" i="8"/>
  <c r="AU310" i="8"/>
  <c r="AU278" i="8"/>
  <c r="AU246" i="8"/>
  <c r="AU214" i="8"/>
  <c r="AU182" i="8"/>
  <c r="AU150" i="8"/>
  <c r="AU118" i="8"/>
  <c r="AU86" i="8"/>
  <c r="AU54" i="8"/>
  <c r="AU1272" i="8"/>
  <c r="AU1208" i="8"/>
  <c r="AU1144" i="8"/>
  <c r="AU1080" i="8"/>
  <c r="AU1016" i="8"/>
  <c r="AU952" i="8"/>
  <c r="AU888" i="8"/>
  <c r="AU760" i="8"/>
  <c r="AU696" i="8"/>
  <c r="AU632" i="8"/>
  <c r="AU568" i="8"/>
  <c r="AU504" i="8"/>
  <c r="AU445" i="8"/>
  <c r="AU413" i="8"/>
  <c r="AU381" i="8"/>
  <c r="AU349" i="8"/>
  <c r="AU317" i="8"/>
  <c r="AU285" i="8"/>
  <c r="AU253" i="8"/>
  <c r="AU221" i="8"/>
  <c r="AU189" i="8"/>
  <c r="AU157" i="8"/>
  <c r="AU125" i="8"/>
  <c r="AU93" i="8"/>
  <c r="AU61" i="8"/>
  <c r="AU33" i="8"/>
  <c r="AU17" i="8"/>
  <c r="AZ9" i="8"/>
  <c r="AZ152" i="8"/>
  <c r="AZ280" i="8"/>
  <c r="AZ344" i="8"/>
  <c r="AZ477" i="8"/>
  <c r="AZ733" i="8"/>
  <c r="AZ1053" i="8"/>
  <c r="AZ802" i="8"/>
  <c r="AU52" i="8"/>
  <c r="AU107" i="8"/>
  <c r="AU171" i="8"/>
  <c r="AU235" i="8"/>
  <c r="AU299" i="8"/>
  <c r="AU340" i="8"/>
  <c r="AU436" i="8"/>
  <c r="AZ192" i="8"/>
  <c r="AZ48" i="8"/>
  <c r="AU852" i="8"/>
  <c r="AZ995" i="8"/>
  <c r="AZ739" i="8"/>
  <c r="AZ483" i="8"/>
  <c r="AU1067" i="8"/>
  <c r="AU811" i="8"/>
  <c r="AU555" i="8"/>
  <c r="AU1138" i="8"/>
  <c r="AU882" i="8"/>
  <c r="AU626" i="8"/>
  <c r="AZ942" i="8"/>
  <c r="AZ327" i="8"/>
  <c r="AZ71" i="8"/>
  <c r="AU864" i="8"/>
  <c r="AU399" i="8"/>
  <c r="AU143" i="8"/>
  <c r="AU493" i="8"/>
  <c r="AU337" i="8"/>
  <c r="AU209" i="8"/>
  <c r="AU81" i="8"/>
  <c r="AU14" i="8"/>
  <c r="AZ1118" i="8"/>
  <c r="AZ862" i="8"/>
  <c r="AZ638" i="8"/>
  <c r="AZ451" i="8"/>
  <c r="AU406" i="8"/>
  <c r="AZ371" i="8"/>
  <c r="AZ339" i="8"/>
  <c r="AZ307" i="8"/>
  <c r="AZ275" i="8"/>
  <c r="AZ243" i="8"/>
  <c r="AZ211" i="8"/>
  <c r="AZ179" i="8"/>
  <c r="AZ147" i="8"/>
  <c r="AZ115" i="8"/>
  <c r="AZ83" i="8"/>
  <c r="AZ51" i="8"/>
  <c r="AZ1194" i="8"/>
  <c r="AZ1130" i="8"/>
  <c r="AZ1066" i="8"/>
  <c r="AZ1002" i="8"/>
  <c r="AZ938" i="8"/>
  <c r="AZ874" i="8"/>
  <c r="AZ810" i="8"/>
  <c r="AZ746" i="8"/>
  <c r="AZ682" i="8"/>
  <c r="AZ618" i="8"/>
  <c r="AZ554" i="8"/>
  <c r="AZ490" i="8"/>
  <c r="AZ442" i="8"/>
  <c r="AZ410" i="8"/>
  <c r="AZ378" i="8"/>
  <c r="AZ346" i="8"/>
  <c r="AZ314" i="8"/>
  <c r="AZ282" i="8"/>
  <c r="AZ250" i="8"/>
  <c r="AZ218" i="8"/>
  <c r="AZ186" i="8"/>
  <c r="AZ154" i="8"/>
  <c r="AZ122" i="8"/>
  <c r="AZ90" i="8"/>
  <c r="AZ58" i="8"/>
  <c r="AU31" i="8"/>
  <c r="AU15" i="8"/>
  <c r="AZ12" i="8"/>
  <c r="AZ161" i="8"/>
  <c r="AZ289" i="8"/>
  <c r="AZ353" i="8"/>
  <c r="AZ509" i="8"/>
  <c r="AZ61" i="8"/>
  <c r="AU112" i="8"/>
  <c r="AU176" i="8"/>
  <c r="AU240" i="8"/>
  <c r="AU304" i="8"/>
  <c r="AZ349" i="8"/>
  <c r="AZ445" i="8"/>
  <c r="AZ57" i="8"/>
  <c r="AZ153" i="8"/>
  <c r="AZ409" i="8"/>
  <c r="AU411" i="8"/>
  <c r="AZ514" i="8"/>
  <c r="AZ23" i="8"/>
  <c r="AZ85" i="8"/>
  <c r="AZ149" i="8"/>
  <c r="AZ213" i="8"/>
  <c r="AU264" i="8"/>
  <c r="AZ309" i="8"/>
  <c r="AZ373" i="8"/>
  <c r="AZ437" i="8"/>
  <c r="AZ518" i="8"/>
  <c r="AU601" i="8"/>
  <c r="AU665" i="8"/>
  <c r="AZ144" i="8"/>
  <c r="AZ285" i="8"/>
  <c r="AZ701" i="8"/>
  <c r="AU35" i="8"/>
  <c r="AZ290" i="8"/>
  <c r="AU637" i="8"/>
  <c r="AZ219" i="8"/>
  <c r="AZ693" i="8"/>
  <c r="AU1133" i="8"/>
  <c r="AU946" i="8"/>
  <c r="AU136" i="8"/>
  <c r="AZ361" i="8"/>
  <c r="AZ121" i="8"/>
  <c r="AZ221" i="8"/>
  <c r="AZ449" i="8"/>
  <c r="AZ66" i="8"/>
  <c r="AZ322" i="8"/>
  <c r="AU701" i="8"/>
  <c r="AU1213" i="8"/>
  <c r="AZ251" i="8"/>
  <c r="AZ926" i="8"/>
  <c r="AU207" i="8"/>
  <c r="AU1202" i="8"/>
  <c r="AZ313" i="8"/>
  <c r="AZ381" i="8"/>
  <c r="AZ157" i="8"/>
  <c r="AZ98" i="8"/>
  <c r="AZ354" i="8"/>
  <c r="AU765" i="8"/>
  <c r="AU1277" i="8"/>
  <c r="AZ283" i="8"/>
  <c r="AU480" i="8"/>
  <c r="AU619" i="8"/>
  <c r="H27" i="11"/>
  <c r="R27" i="11"/>
  <c r="H21" i="11"/>
  <c r="R21" i="11"/>
  <c r="H17" i="11"/>
  <c r="R17" i="11"/>
  <c r="C62" i="9"/>
  <c r="H58" i="9"/>
  <c r="L55" i="9"/>
  <c r="C54" i="9"/>
  <c r="H50" i="9"/>
  <c r="L62" i="9"/>
  <c r="C61" i="9"/>
  <c r="H57" i="9"/>
  <c r="L54" i="9"/>
  <c r="C53" i="9"/>
  <c r="H49" i="9"/>
  <c r="L60" i="9"/>
  <c r="C59" i="9"/>
  <c r="H55" i="9"/>
  <c r="L52" i="9"/>
  <c r="C51" i="9"/>
  <c r="H62" i="9"/>
  <c r="L59" i="9"/>
  <c r="C58" i="9"/>
  <c r="H54" i="9"/>
  <c r="L51" i="9"/>
  <c r="C50" i="9"/>
  <c r="H59" i="9"/>
  <c r="L56" i="9"/>
  <c r="C55" i="9"/>
  <c r="H51" i="9"/>
  <c r="L48" i="9"/>
  <c r="H61" i="9"/>
  <c r="L53" i="9"/>
  <c r="L50" i="9"/>
  <c r="C52" i="9"/>
  <c r="C49" i="9"/>
  <c r="L57" i="9"/>
  <c r="H48" i="9"/>
  <c r="C60" i="9"/>
  <c r="C57" i="9"/>
  <c r="H52" i="9"/>
  <c r="C48" i="9"/>
  <c r="H60" i="9"/>
  <c r="L49" i="9"/>
  <c r="A52" i="5"/>
  <c r="A44" i="5"/>
  <c r="A49" i="5"/>
  <c r="A38" i="5"/>
  <c r="A45" i="5"/>
  <c r="C56" i="9"/>
  <c r="A41" i="5"/>
  <c r="A46" i="5"/>
  <c r="L61" i="9"/>
  <c r="H53" i="9"/>
  <c r="A51" i="5"/>
  <c r="A43" i="5"/>
  <c r="A48" i="5"/>
  <c r="A40" i="5"/>
  <c r="A50" i="5"/>
  <c r="H56" i="9"/>
  <c r="A47" i="5"/>
  <c r="A39" i="5"/>
  <c r="H6" i="4"/>
  <c r="L58" i="9"/>
  <c r="A42" i="5"/>
  <c r="R20" i="11"/>
  <c r="H20" i="11"/>
  <c r="R18" i="11"/>
  <c r="H18" i="11"/>
  <c r="R30" i="11"/>
  <c r="H30" i="11"/>
  <c r="G781" i="9"/>
  <c r="K781" i="9"/>
  <c r="D752" i="9"/>
  <c r="K722" i="9"/>
  <c r="G692" i="9"/>
  <c r="D662" i="9"/>
  <c r="D781" i="9"/>
  <c r="K752" i="9"/>
  <c r="G722" i="9"/>
  <c r="D692" i="9"/>
  <c r="G662" i="9"/>
  <c r="G632" i="9"/>
  <c r="D602" i="9"/>
  <c r="G512" i="9"/>
  <c r="D482" i="9"/>
  <c r="G392" i="9"/>
  <c r="D362" i="9"/>
  <c r="D722" i="9"/>
  <c r="K572" i="9"/>
  <c r="K452" i="9"/>
  <c r="K332" i="9"/>
  <c r="G752" i="9"/>
  <c r="K602" i="9"/>
  <c r="K482" i="9"/>
  <c r="K362" i="9"/>
  <c r="K692" i="9"/>
  <c r="G572" i="9"/>
  <c r="D542" i="9"/>
  <c r="G452" i="9"/>
  <c r="D422" i="9"/>
  <c r="G332" i="9"/>
  <c r="K542" i="9"/>
  <c r="K422" i="9"/>
  <c r="K662" i="9"/>
  <c r="D392" i="9"/>
  <c r="K212" i="9"/>
  <c r="K632" i="9"/>
  <c r="G602" i="9"/>
  <c r="G422" i="9"/>
  <c r="G302" i="9"/>
  <c r="G272" i="9"/>
  <c r="G182" i="9"/>
  <c r="D152" i="9"/>
  <c r="D512" i="9"/>
  <c r="K242" i="9"/>
  <c r="G542" i="9"/>
  <c r="D332" i="9"/>
  <c r="D302" i="9"/>
  <c r="D272" i="9"/>
  <c r="G212" i="9"/>
  <c r="D182" i="9"/>
  <c r="G92" i="9"/>
  <c r="D632" i="9"/>
  <c r="K152" i="9"/>
  <c r="D572" i="9"/>
  <c r="K512" i="9"/>
  <c r="G482" i="9"/>
  <c r="D242" i="9"/>
  <c r="G152" i="9"/>
  <c r="D122" i="9"/>
  <c r="K182" i="9"/>
  <c r="D452" i="9"/>
  <c r="G362" i="9"/>
  <c r="D92" i="9"/>
  <c r="K302" i="9"/>
  <c r="K272" i="9"/>
  <c r="K392" i="9"/>
  <c r="G122" i="9"/>
  <c r="K92" i="9"/>
  <c r="D62" i="9"/>
  <c r="D212" i="9"/>
  <c r="K122" i="9"/>
  <c r="B712" i="5"/>
  <c r="K62" i="9"/>
  <c r="G62" i="9"/>
  <c r="G242" i="9"/>
  <c r="B652" i="5"/>
  <c r="B532" i="5"/>
  <c r="B382" i="5"/>
  <c r="B262" i="5"/>
  <c r="B142" i="5"/>
  <c r="B202" i="5"/>
  <c r="B771" i="5"/>
  <c r="B742" i="5"/>
  <c r="B502" i="5"/>
  <c r="B472" i="5"/>
  <c r="B352" i="5"/>
  <c r="B232" i="5"/>
  <c r="B112" i="5"/>
  <c r="B592" i="5"/>
  <c r="A41" i="4"/>
  <c r="B562" i="5"/>
  <c r="B622" i="5"/>
  <c r="B412" i="5"/>
  <c r="B292" i="5"/>
  <c r="B172" i="5"/>
  <c r="B52" i="5"/>
  <c r="B682" i="5"/>
  <c r="B442" i="5"/>
  <c r="B322" i="5"/>
  <c r="B82" i="5"/>
  <c r="R28" i="11"/>
  <c r="H28" i="11"/>
  <c r="R16" i="11"/>
  <c r="H16" i="11"/>
  <c r="G1" i="3"/>
  <c r="H2" i="3"/>
  <c r="H19" i="11"/>
  <c r="R19" i="11"/>
  <c r="R29" i="11"/>
  <c r="H29" i="11"/>
  <c r="R25" i="11"/>
  <c r="H25" i="11"/>
  <c r="L31" i="9"/>
  <c r="C30" i="9"/>
  <c r="H26" i="9"/>
  <c r="L23" i="9"/>
  <c r="C22" i="9"/>
  <c r="L30" i="9"/>
  <c r="C29" i="9"/>
  <c r="H25" i="9"/>
  <c r="L22" i="9"/>
  <c r="H31" i="9"/>
  <c r="L28" i="9"/>
  <c r="C27" i="9"/>
  <c r="H23" i="9"/>
  <c r="H30" i="9"/>
  <c r="L27" i="9"/>
  <c r="C26" i="9"/>
  <c r="H22" i="9"/>
  <c r="L32" i="9"/>
  <c r="C31" i="9"/>
  <c r="H27" i="9"/>
  <c r="L24" i="9"/>
  <c r="C23" i="9"/>
  <c r="H32" i="9"/>
  <c r="H29" i="9"/>
  <c r="C32" i="9"/>
  <c r="L25" i="9"/>
  <c r="C28" i="9"/>
  <c r="C25" i="9"/>
  <c r="H28" i="9"/>
  <c r="A20" i="5"/>
  <c r="A12" i="5"/>
  <c r="A17" i="5"/>
  <c r="A22" i="5"/>
  <c r="A13" i="5"/>
  <c r="L26" i="9"/>
  <c r="C24" i="9"/>
  <c r="A14" i="5"/>
  <c r="L29" i="9"/>
  <c r="A19" i="5"/>
  <c r="A16" i="5"/>
  <c r="A18" i="5"/>
  <c r="H24" i="9"/>
  <c r="A15" i="5"/>
  <c r="E5" i="4"/>
  <c r="A21" i="5"/>
  <c r="R26" i="11"/>
  <c r="H26" i="11"/>
  <c r="C27" i="3"/>
  <c r="A29" i="3"/>
  <c r="R24" i="11"/>
  <c r="H24" i="11"/>
  <c r="H23" i="11"/>
  <c r="R23" i="11"/>
  <c r="R22" i="11"/>
  <c r="H22" i="11"/>
  <c r="AU414" i="8" l="1"/>
  <c r="AZ194" i="8"/>
  <c r="H9" i="11"/>
  <c r="R9" i="11"/>
  <c r="H43" i="11"/>
  <c r="R43" i="11"/>
  <c r="R42" i="11"/>
  <c r="H42" i="11"/>
  <c r="H7" i="11"/>
  <c r="R7" i="11"/>
  <c r="R14" i="11"/>
  <c r="H14" i="11"/>
  <c r="I2" i="3"/>
  <c r="H1" i="3"/>
  <c r="G766" i="9"/>
  <c r="D736" i="9"/>
  <c r="K706" i="9"/>
  <c r="D766" i="9"/>
  <c r="G676" i="9"/>
  <c r="K736" i="9"/>
  <c r="G706" i="9"/>
  <c r="D676" i="9"/>
  <c r="D646" i="9"/>
  <c r="G616" i="9"/>
  <c r="D586" i="9"/>
  <c r="G496" i="9"/>
  <c r="D466" i="9"/>
  <c r="G376" i="9"/>
  <c r="K556" i="9"/>
  <c r="K436" i="9"/>
  <c r="K316" i="9"/>
  <c r="K646" i="9"/>
  <c r="K586" i="9"/>
  <c r="K466" i="9"/>
  <c r="K346" i="9"/>
  <c r="G556" i="9"/>
  <c r="D526" i="9"/>
  <c r="G436" i="9"/>
  <c r="D406" i="9"/>
  <c r="G316" i="9"/>
  <c r="K766" i="9"/>
  <c r="G736" i="9"/>
  <c r="K676" i="9"/>
  <c r="K526" i="9"/>
  <c r="K406" i="9"/>
  <c r="D616" i="9"/>
  <c r="D346" i="9"/>
  <c r="K196" i="9"/>
  <c r="G646" i="9"/>
  <c r="D436" i="9"/>
  <c r="K376" i="9"/>
  <c r="D256" i="9"/>
  <c r="G166" i="9"/>
  <c r="D136" i="9"/>
  <c r="K286" i="9"/>
  <c r="K226" i="9"/>
  <c r="D706" i="9"/>
  <c r="D556" i="9"/>
  <c r="K496" i="9"/>
  <c r="G466" i="9"/>
  <c r="D316" i="9"/>
  <c r="G196" i="9"/>
  <c r="D166" i="9"/>
  <c r="G76" i="9"/>
  <c r="D376" i="9"/>
  <c r="K256" i="9"/>
  <c r="K136" i="9"/>
  <c r="G526" i="9"/>
  <c r="D286" i="9"/>
  <c r="G256" i="9"/>
  <c r="D226" i="9"/>
  <c r="G136" i="9"/>
  <c r="D106" i="9"/>
  <c r="G346" i="9"/>
  <c r="K616" i="9"/>
  <c r="G286" i="9"/>
  <c r="G106" i="9"/>
  <c r="D76" i="9"/>
  <c r="K76" i="9"/>
  <c r="D46" i="9"/>
  <c r="B696" i="5"/>
  <c r="G586" i="9"/>
  <c r="D496" i="9"/>
  <c r="D196" i="9"/>
  <c r="B756" i="5"/>
  <c r="B636" i="5"/>
  <c r="B516" i="5"/>
  <c r="G406" i="9"/>
  <c r="K166" i="9"/>
  <c r="G46" i="9"/>
  <c r="B576" i="5"/>
  <c r="B126" i="5"/>
  <c r="B66" i="5"/>
  <c r="B666" i="5"/>
  <c r="B366" i="5"/>
  <c r="B246" i="5"/>
  <c r="B546" i="5"/>
  <c r="K46" i="9"/>
  <c r="B726" i="5"/>
  <c r="B456" i="5"/>
  <c r="B336" i="5"/>
  <c r="B216" i="5"/>
  <c r="B96" i="5"/>
  <c r="B306" i="5"/>
  <c r="B186" i="5"/>
  <c r="G226" i="9"/>
  <c r="K106" i="9"/>
  <c r="B606" i="5"/>
  <c r="B396" i="5"/>
  <c r="B276" i="5"/>
  <c r="B156" i="5"/>
  <c r="B36" i="5"/>
  <c r="B486" i="5"/>
  <c r="B426" i="5"/>
  <c r="A40" i="4"/>
  <c r="R38" i="11"/>
  <c r="H38" i="11"/>
  <c r="R5" i="11"/>
  <c r="H5" i="11"/>
  <c r="H35" i="11"/>
  <c r="R35" i="11"/>
  <c r="R33" i="11"/>
  <c r="H33" i="11"/>
  <c r="R10" i="11"/>
  <c r="H10" i="11"/>
  <c r="C26" i="3"/>
  <c r="A28" i="3"/>
  <c r="R12" i="11"/>
  <c r="H12" i="11"/>
  <c r="R8" i="11"/>
  <c r="H8" i="11"/>
  <c r="R44" i="11"/>
  <c r="H44" i="11"/>
  <c r="R37" i="11"/>
  <c r="H37" i="11"/>
  <c r="AD58" i="6"/>
  <c r="AU1045" i="8"/>
  <c r="AZ1044" i="8"/>
  <c r="AZ820" i="8"/>
  <c r="AU1116" i="8"/>
  <c r="AU860" i="8"/>
  <c r="AZ1219" i="8"/>
  <c r="AZ1187" i="8"/>
  <c r="AU1007" i="8"/>
  <c r="AZ1113" i="8"/>
  <c r="AZ825" i="8"/>
  <c r="AU1182" i="8"/>
  <c r="AZ1292" i="8"/>
  <c r="AZ972" i="8"/>
  <c r="AZ1110" i="8"/>
  <c r="AU1255" i="8"/>
  <c r="AU967" i="8"/>
  <c r="AU935" i="8"/>
  <c r="AZ1009" i="8"/>
  <c r="AU1110" i="8"/>
  <c r="AU1008" i="8"/>
  <c r="AZ1218" i="8"/>
  <c r="AZ1220" i="8"/>
  <c r="AZ1188" i="8"/>
  <c r="AU1292" i="8"/>
  <c r="AU972" i="8"/>
  <c r="AZ1075" i="8"/>
  <c r="AU1183" i="8"/>
  <c r="AU1151" i="8"/>
  <c r="AZ1289" i="8"/>
  <c r="AZ1257" i="8"/>
  <c r="AZ969" i="8"/>
  <c r="AZ937" i="8"/>
  <c r="AU1294" i="8"/>
  <c r="AU1111" i="8"/>
  <c r="AU823" i="8"/>
  <c r="AZ1185" i="8"/>
  <c r="AZ1153" i="8"/>
  <c r="AZ929" i="8"/>
  <c r="AZ897" i="8"/>
  <c r="AU1254" i="8"/>
  <c r="AU1222" i="8"/>
  <c r="AU820" i="8"/>
  <c r="AZ859" i="8"/>
  <c r="AU1219" i="8"/>
  <c r="AU1187" i="8"/>
  <c r="AU931" i="8"/>
  <c r="AU1290" i="8"/>
  <c r="AU1258" i="8"/>
  <c r="AZ1294" i="8"/>
  <c r="AU1289" i="8"/>
  <c r="AU969" i="8"/>
  <c r="AU1188" i="8"/>
  <c r="AZ1147" i="8"/>
  <c r="AZ1152" i="8"/>
  <c r="AZ896" i="8"/>
  <c r="AZ1255" i="8"/>
  <c r="AZ967" i="8"/>
  <c r="AZ935" i="8"/>
  <c r="AU1221" i="8"/>
  <c r="AU1044" i="8"/>
  <c r="AZ1043" i="8"/>
  <c r="AU1147" i="8"/>
  <c r="AU1115" i="8"/>
  <c r="AU859" i="8"/>
  <c r="AU1218" i="8"/>
  <c r="AU1152" i="8"/>
  <c r="AU896" i="8"/>
  <c r="AU1293" i="8"/>
  <c r="AU973" i="8"/>
  <c r="AZ824" i="8"/>
  <c r="AZ1183" i="8"/>
  <c r="AZ1151" i="8"/>
  <c r="AZ821" i="8"/>
  <c r="AZ971" i="8"/>
  <c r="AU1075" i="8"/>
  <c r="AU1043" i="8"/>
  <c r="AU1146" i="8"/>
  <c r="AU1257" i="8"/>
  <c r="AU937" i="8"/>
  <c r="AZ1146" i="8"/>
  <c r="AZ1116" i="8"/>
  <c r="AZ860" i="8"/>
  <c r="AZ1115" i="8"/>
  <c r="AZ1008" i="8"/>
  <c r="AZ1111" i="8"/>
  <c r="AZ823" i="8"/>
  <c r="AZ1221" i="8"/>
  <c r="AU1189" i="8"/>
  <c r="AU1009" i="8"/>
  <c r="AZ1045" i="8"/>
  <c r="AU821" i="8"/>
  <c r="AU1220" i="8"/>
  <c r="AZ1291" i="8"/>
  <c r="AZ1256" i="8"/>
  <c r="AZ936" i="8"/>
  <c r="AZ1007" i="8"/>
  <c r="AZ1189" i="8"/>
  <c r="AU1256" i="8"/>
  <c r="AU936" i="8"/>
  <c r="AU1291" i="8"/>
  <c r="AU1185" i="8"/>
  <c r="AU929" i="8"/>
  <c r="AZ1254" i="8"/>
  <c r="AZ931" i="8"/>
  <c r="AU1117" i="8"/>
  <c r="AU861" i="8"/>
  <c r="AZ1005" i="8"/>
  <c r="AU1113" i="8"/>
  <c r="AU971" i="8"/>
  <c r="AZ1290" i="8"/>
  <c r="AZ1222" i="8"/>
  <c r="AU1153" i="8"/>
  <c r="AU897" i="8"/>
  <c r="AZ1117" i="8"/>
  <c r="AZ973" i="8"/>
  <c r="AU824" i="8"/>
  <c r="AZ861" i="8"/>
  <c r="AU1005" i="8"/>
  <c r="AZ1258" i="8"/>
  <c r="AZ893" i="8"/>
  <c r="AZ1149" i="8"/>
  <c r="AZ1182" i="8"/>
  <c r="AU76" i="8"/>
  <c r="AU729" i="8"/>
  <c r="AU889" i="8"/>
  <c r="AU1049" i="8"/>
  <c r="AZ1133" i="8"/>
  <c r="AZ1197" i="8"/>
  <c r="AU893" i="8"/>
  <c r="AZ10" i="8"/>
  <c r="AU505" i="8"/>
  <c r="AZ742" i="8"/>
  <c r="AU985" i="8"/>
  <c r="AU1145" i="8"/>
  <c r="AZ1286" i="8"/>
  <c r="AZ347" i="8"/>
  <c r="AU187" i="8"/>
  <c r="AU1149" i="8"/>
  <c r="AU356" i="8"/>
  <c r="AZ425" i="8"/>
  <c r="AU140" i="8"/>
  <c r="AU296" i="8"/>
  <c r="AZ582" i="8"/>
  <c r="AZ749" i="8"/>
  <c r="AZ1293" i="8"/>
  <c r="AU113" i="8"/>
  <c r="AZ400" i="8"/>
  <c r="AZ941" i="8"/>
  <c r="AZ249" i="8"/>
  <c r="AU384" i="8"/>
  <c r="AU200" i="8"/>
  <c r="AU300" i="8"/>
  <c r="AZ589" i="8"/>
  <c r="AZ813" i="8"/>
  <c r="AU1241" i="8"/>
  <c r="AZ91" i="8"/>
  <c r="AZ32" i="8"/>
  <c r="AZ1030" i="8"/>
  <c r="AU825" i="8"/>
  <c r="AZ1158" i="8"/>
  <c r="AU1131" i="8"/>
  <c r="AZ162" i="8"/>
  <c r="AZ646" i="8"/>
  <c r="AZ7" i="8"/>
  <c r="AU364" i="8"/>
  <c r="AZ934" i="8"/>
  <c r="AZ1094" i="8"/>
  <c r="AZ1261" i="8"/>
  <c r="AU72" i="8"/>
  <c r="AU259" i="8"/>
  <c r="AU428" i="8"/>
  <c r="AZ653" i="8"/>
  <c r="AZ877" i="8"/>
  <c r="AZ1037" i="8"/>
  <c r="AZ1190" i="8"/>
  <c r="AZ418" i="8"/>
  <c r="AU424" i="8"/>
  <c r="AU19" i="8"/>
  <c r="AU1021" i="8"/>
  <c r="AZ391" i="8"/>
  <c r="AU48" i="8"/>
  <c r="AU829" i="8"/>
  <c r="AZ957" i="8"/>
  <c r="AU509" i="8"/>
  <c r="AU241" i="8"/>
  <c r="AU336" i="8"/>
  <c r="AZ386" i="8"/>
  <c r="R32" i="11"/>
  <c r="H32" i="11"/>
  <c r="AZ379" i="8"/>
  <c r="AZ377" i="8"/>
  <c r="H15" i="11"/>
  <c r="R15" i="11"/>
  <c r="H75" i="9"/>
  <c r="L72" i="9"/>
  <c r="C71" i="9"/>
  <c r="L76" i="9"/>
  <c r="C75" i="9"/>
  <c r="H71" i="9"/>
  <c r="L68" i="9"/>
  <c r="H74" i="9"/>
  <c r="H66" i="9"/>
  <c r="L63" i="9"/>
  <c r="H77" i="9"/>
  <c r="H76" i="9"/>
  <c r="H65" i="9"/>
  <c r="C74" i="9"/>
  <c r="C73" i="9"/>
  <c r="L70" i="9"/>
  <c r="C67" i="9"/>
  <c r="H63" i="9"/>
  <c r="C76" i="9"/>
  <c r="L71" i="9"/>
  <c r="L69" i="9"/>
  <c r="L67" i="9"/>
  <c r="C66" i="9"/>
  <c r="L77" i="9"/>
  <c r="H73" i="9"/>
  <c r="H72" i="9"/>
  <c r="H67" i="9"/>
  <c r="L64" i="9"/>
  <c r="C63" i="9"/>
  <c r="C69" i="9"/>
  <c r="H64" i="9"/>
  <c r="L75" i="9"/>
  <c r="H70" i="9"/>
  <c r="L65" i="9"/>
  <c r="C70" i="9"/>
  <c r="H68" i="9"/>
  <c r="C64" i="9"/>
  <c r="C77" i="9"/>
  <c r="L66" i="9"/>
  <c r="A60" i="5"/>
  <c r="L74" i="9"/>
  <c r="A65" i="5"/>
  <c r="A54" i="5"/>
  <c r="C68" i="9"/>
  <c r="A67" i="5"/>
  <c r="A59" i="5"/>
  <c r="A56" i="5"/>
  <c r="A61" i="5"/>
  <c r="A53" i="5"/>
  <c r="A66" i="5"/>
  <c r="A64" i="5"/>
  <c r="I6" i="4"/>
  <c r="C72" i="9"/>
  <c r="L73" i="9"/>
  <c r="C65" i="9"/>
  <c r="A63" i="5"/>
  <c r="A55" i="5"/>
  <c r="A57" i="5"/>
  <c r="A62" i="5"/>
  <c r="H69" i="9"/>
  <c r="A58" i="5"/>
  <c r="H13" i="11"/>
  <c r="R13" i="11"/>
  <c r="R36" i="11"/>
  <c r="H36" i="11"/>
  <c r="H31" i="11"/>
  <c r="R31" i="11"/>
  <c r="R34" i="11"/>
  <c r="H34" i="11"/>
  <c r="R41" i="11"/>
  <c r="H41" i="11"/>
  <c r="H11" i="11"/>
  <c r="R11" i="11"/>
  <c r="R6" i="11"/>
  <c r="H6" i="11"/>
  <c r="R45" i="11"/>
  <c r="H45" i="11"/>
  <c r="AZ642" i="8"/>
  <c r="AZ3" i="8"/>
  <c r="AZ123" i="8"/>
  <c r="AU875" i="8"/>
  <c r="H39" i="11"/>
  <c r="R39" i="11"/>
  <c r="R40" i="11"/>
  <c r="H40" i="11"/>
  <c r="AU957" i="8"/>
  <c r="AU992" i="8"/>
  <c r="AU228" i="8"/>
  <c r="AU369" i="8"/>
  <c r="AZ1213" i="8"/>
  <c r="AZ450" i="8"/>
  <c r="AU690" i="8"/>
  <c r="H47" i="11" l="1"/>
  <c r="R47" i="11"/>
  <c r="A27" i="3"/>
  <c r="C25" i="3"/>
  <c r="R54" i="11"/>
  <c r="H54" i="11"/>
  <c r="R48" i="11"/>
  <c r="H48" i="11"/>
  <c r="R52" i="11"/>
  <c r="H52" i="11"/>
  <c r="H91" i="9"/>
  <c r="L88" i="9"/>
  <c r="C87" i="9"/>
  <c r="H83" i="9"/>
  <c r="L80" i="9"/>
  <c r="C79" i="9"/>
  <c r="L92" i="9"/>
  <c r="C91" i="9"/>
  <c r="H87" i="9"/>
  <c r="L84" i="9"/>
  <c r="C83" i="9"/>
  <c r="H79" i="9"/>
  <c r="H90" i="9"/>
  <c r="C84" i="9"/>
  <c r="L79" i="9"/>
  <c r="H92" i="9"/>
  <c r="C86" i="9"/>
  <c r="C85" i="9"/>
  <c r="L82" i="9"/>
  <c r="L81" i="9"/>
  <c r="C90" i="9"/>
  <c r="C89" i="9"/>
  <c r="L86" i="9"/>
  <c r="L85" i="9"/>
  <c r="H81" i="9"/>
  <c r="H80" i="9"/>
  <c r="C92" i="9"/>
  <c r="L87" i="9"/>
  <c r="H82" i="9"/>
  <c r="H89" i="9"/>
  <c r="H88" i="9"/>
  <c r="C82" i="9"/>
  <c r="C81" i="9"/>
  <c r="L78" i="9"/>
  <c r="L91" i="9"/>
  <c r="H86" i="9"/>
  <c r="C78" i="9"/>
  <c r="A76" i="5"/>
  <c r="A68" i="5"/>
  <c r="A78" i="5"/>
  <c r="A70" i="5"/>
  <c r="A81" i="5"/>
  <c r="C80" i="9"/>
  <c r="L90" i="9"/>
  <c r="A75" i="5"/>
  <c r="J6" i="4"/>
  <c r="A80" i="5"/>
  <c r="A72" i="5"/>
  <c r="A69" i="5"/>
  <c r="H84" i="9"/>
  <c r="H78" i="9"/>
  <c r="A77" i="5"/>
  <c r="C88" i="9"/>
  <c r="A82" i="5"/>
  <c r="L89" i="9"/>
  <c r="H85" i="9"/>
  <c r="L83" i="9"/>
  <c r="A79" i="5"/>
  <c r="A71" i="5"/>
  <c r="A73" i="5"/>
  <c r="A74" i="5"/>
  <c r="H51" i="11"/>
  <c r="R51" i="11"/>
  <c r="H59" i="11"/>
  <c r="R59" i="11"/>
  <c r="I1" i="3"/>
  <c r="J2" i="3"/>
  <c r="R50" i="11"/>
  <c r="H50" i="11"/>
  <c r="R60" i="11"/>
  <c r="H60" i="11"/>
  <c r="H55" i="11"/>
  <c r="R55" i="11"/>
  <c r="R46" i="11"/>
  <c r="H46" i="11"/>
  <c r="D780" i="9"/>
  <c r="G780" i="9"/>
  <c r="K691" i="9"/>
  <c r="D751" i="9"/>
  <c r="K721" i="9"/>
  <c r="G691" i="9"/>
  <c r="D661" i="9"/>
  <c r="K751" i="9"/>
  <c r="G751" i="9"/>
  <c r="K541" i="9"/>
  <c r="K421" i="9"/>
  <c r="G631" i="9"/>
  <c r="D601" i="9"/>
  <c r="G511" i="9"/>
  <c r="D481" i="9"/>
  <c r="G391" i="9"/>
  <c r="D361" i="9"/>
  <c r="D631" i="9"/>
  <c r="G541" i="9"/>
  <c r="D511" i="9"/>
  <c r="G421" i="9"/>
  <c r="D391" i="9"/>
  <c r="G301" i="9"/>
  <c r="D271" i="9"/>
  <c r="D691" i="9"/>
  <c r="K661" i="9"/>
  <c r="K601" i="9"/>
  <c r="K481" i="9"/>
  <c r="K361" i="9"/>
  <c r="D721" i="9"/>
  <c r="G661" i="9"/>
  <c r="G601" i="9"/>
  <c r="D571" i="9"/>
  <c r="G481" i="9"/>
  <c r="D451" i="9"/>
  <c r="G361" i="9"/>
  <c r="D331" i="9"/>
  <c r="D421" i="9"/>
  <c r="D241" i="9"/>
  <c r="G151" i="9"/>
  <c r="K571" i="9"/>
  <c r="G451" i="9"/>
  <c r="G271" i="9"/>
  <c r="K211" i="9"/>
  <c r="G721" i="9"/>
  <c r="D541" i="9"/>
  <c r="G571" i="9"/>
  <c r="K391" i="9"/>
  <c r="D301" i="9"/>
  <c r="K241" i="9"/>
  <c r="K121" i="9"/>
  <c r="G211" i="9"/>
  <c r="D181" i="9"/>
  <c r="K780" i="9"/>
  <c r="K631" i="9"/>
  <c r="K451" i="9"/>
  <c r="G331" i="9"/>
  <c r="K301" i="9"/>
  <c r="K181" i="9"/>
  <c r="D121" i="9"/>
  <c r="D61" i="9"/>
  <c r="K271" i="9"/>
  <c r="G91" i="9"/>
  <c r="K151" i="9"/>
  <c r="D91" i="9"/>
  <c r="K61" i="9"/>
  <c r="K331" i="9"/>
  <c r="K511" i="9"/>
  <c r="G181" i="9"/>
  <c r="K91" i="9"/>
  <c r="G241" i="9"/>
  <c r="D151" i="9"/>
  <c r="G61" i="9"/>
  <c r="B441" i="5"/>
  <c r="B321" i="5"/>
  <c r="B201" i="5"/>
  <c r="B81" i="5"/>
  <c r="B711" i="5"/>
  <c r="B51" i="5"/>
  <c r="B741" i="5"/>
  <c r="B231" i="5"/>
  <c r="B111" i="5"/>
  <c r="B561" i="5"/>
  <c r="B291" i="5"/>
  <c r="B171" i="5"/>
  <c r="D211" i="9"/>
  <c r="B411" i="5"/>
  <c r="G121" i="9"/>
  <c r="B770" i="5"/>
  <c r="B351" i="5"/>
  <c r="B531" i="5"/>
  <c r="B681" i="5"/>
  <c r="B381" i="5"/>
  <c r="B261" i="5"/>
  <c r="B471" i="5"/>
  <c r="B141" i="5"/>
  <c r="B501" i="5"/>
  <c r="B651" i="5"/>
  <c r="B591" i="5"/>
  <c r="B621" i="5"/>
  <c r="A39" i="4"/>
  <c r="R53" i="11"/>
  <c r="H53" i="11"/>
  <c r="R56" i="11"/>
  <c r="H56" i="11"/>
  <c r="R49" i="11"/>
  <c r="H49" i="11"/>
  <c r="R58" i="11"/>
  <c r="H58" i="11"/>
  <c r="R57" i="11"/>
  <c r="H57" i="11"/>
  <c r="H107" i="9" l="1"/>
  <c r="L104" i="9"/>
  <c r="C103" i="9"/>
  <c r="H99" i="9"/>
  <c r="L96" i="9"/>
  <c r="C95" i="9"/>
  <c r="C107" i="9"/>
  <c r="H103" i="9"/>
  <c r="L100" i="9"/>
  <c r="C99" i="9"/>
  <c r="H95" i="9"/>
  <c r="H106" i="9"/>
  <c r="C100" i="9"/>
  <c r="L95" i="9"/>
  <c r="C102" i="9"/>
  <c r="C101" i="9"/>
  <c r="L98" i="9"/>
  <c r="L97" i="9"/>
  <c r="H93" i="9"/>
  <c r="C106" i="9"/>
  <c r="C105" i="9"/>
  <c r="L102" i="9"/>
  <c r="L101" i="9"/>
  <c r="H97" i="9"/>
  <c r="H96" i="9"/>
  <c r="L103" i="9"/>
  <c r="H98" i="9"/>
  <c r="H105" i="9"/>
  <c r="H104" i="9"/>
  <c r="C98" i="9"/>
  <c r="C97" i="9"/>
  <c r="L94" i="9"/>
  <c r="L93" i="9"/>
  <c r="L107" i="9"/>
  <c r="H102" i="9"/>
  <c r="C93" i="9"/>
  <c r="C94" i="9"/>
  <c r="L105" i="9"/>
  <c r="H101" i="9"/>
  <c r="L99" i="9"/>
  <c r="A92" i="5"/>
  <c r="A84" i="5"/>
  <c r="K6" i="4"/>
  <c r="C96" i="9"/>
  <c r="H100" i="9"/>
  <c r="H94" i="9"/>
  <c r="L106" i="9"/>
  <c r="A91" i="5"/>
  <c r="A83" i="5"/>
  <c r="A96" i="5"/>
  <c r="A88" i="5"/>
  <c r="C104" i="9"/>
  <c r="A95" i="5"/>
  <c r="A87" i="5"/>
  <c r="A97" i="5"/>
  <c r="A89" i="5"/>
  <c r="A94" i="5"/>
  <c r="A86" i="5"/>
  <c r="A93" i="5"/>
  <c r="A85" i="5"/>
  <c r="A90" i="5"/>
  <c r="R72" i="11"/>
  <c r="H72" i="11"/>
  <c r="R65" i="11"/>
  <c r="H65" i="11"/>
  <c r="R69" i="11"/>
  <c r="H69" i="11"/>
  <c r="R62" i="11"/>
  <c r="H62" i="11"/>
  <c r="R66" i="11"/>
  <c r="H66" i="11"/>
  <c r="J1" i="3"/>
  <c r="K2" i="3"/>
  <c r="R61" i="11"/>
  <c r="H61" i="11"/>
  <c r="H67" i="11"/>
  <c r="R67" i="11"/>
  <c r="H63" i="11"/>
  <c r="R63" i="11"/>
  <c r="A26" i="3"/>
  <c r="C24" i="3"/>
  <c r="R64" i="11"/>
  <c r="H64" i="11"/>
  <c r="R70" i="11"/>
  <c r="H70" i="11"/>
  <c r="R74" i="11"/>
  <c r="H74" i="11"/>
  <c r="D792" i="9"/>
  <c r="G792" i="9"/>
  <c r="G765" i="9"/>
  <c r="D735" i="9"/>
  <c r="K705" i="9"/>
  <c r="D765" i="9"/>
  <c r="G675" i="9"/>
  <c r="D645" i="9"/>
  <c r="K735" i="9"/>
  <c r="K792" i="9"/>
  <c r="K525" i="9"/>
  <c r="K405" i="9"/>
  <c r="G705" i="9"/>
  <c r="D675" i="9"/>
  <c r="G615" i="9"/>
  <c r="D585" i="9"/>
  <c r="G495" i="9"/>
  <c r="D465" i="9"/>
  <c r="G375" i="9"/>
  <c r="D345" i="9"/>
  <c r="D705" i="9"/>
  <c r="K645" i="9"/>
  <c r="D615" i="9"/>
  <c r="G525" i="9"/>
  <c r="D495" i="9"/>
  <c r="G405" i="9"/>
  <c r="D375" i="9"/>
  <c r="G285" i="9"/>
  <c r="G735" i="9"/>
  <c r="K585" i="9"/>
  <c r="K465" i="9"/>
  <c r="K345" i="9"/>
  <c r="G585" i="9"/>
  <c r="D555" i="9"/>
  <c r="G465" i="9"/>
  <c r="D435" i="9"/>
  <c r="G345" i="9"/>
  <c r="D315" i="9"/>
  <c r="K675" i="9"/>
  <c r="G255" i="9"/>
  <c r="D225" i="9"/>
  <c r="K495" i="9"/>
  <c r="K195" i="9"/>
  <c r="D255" i="9"/>
  <c r="K765" i="9"/>
  <c r="K615" i="9"/>
  <c r="K435" i="9"/>
  <c r="K285" i="9"/>
  <c r="K225" i="9"/>
  <c r="K105" i="9"/>
  <c r="D405" i="9"/>
  <c r="G195" i="9"/>
  <c r="D165" i="9"/>
  <c r="G645" i="9"/>
  <c r="G555" i="9"/>
  <c r="K375" i="9"/>
  <c r="G315" i="9"/>
  <c r="D285" i="9"/>
  <c r="K165" i="9"/>
  <c r="G105" i="9"/>
  <c r="D45" i="9"/>
  <c r="K255" i="9"/>
  <c r="G135" i="9"/>
  <c r="G75" i="9"/>
  <c r="G165" i="9"/>
  <c r="D135" i="9"/>
  <c r="D75" i="9"/>
  <c r="K45" i="9"/>
  <c r="D525" i="9"/>
  <c r="G435" i="9"/>
  <c r="D195" i="9"/>
  <c r="K135" i="9"/>
  <c r="K75" i="9"/>
  <c r="K315" i="9"/>
  <c r="G225" i="9"/>
  <c r="B425" i="5"/>
  <c r="B305" i="5"/>
  <c r="B185" i="5"/>
  <c r="B65" i="5"/>
  <c r="A38" i="4"/>
  <c r="B395" i="5"/>
  <c r="B215" i="5"/>
  <c r="G45" i="9"/>
  <c r="B695" i="5"/>
  <c r="B605" i="5"/>
  <c r="B35" i="5"/>
  <c r="D105" i="9"/>
  <c r="B755" i="5"/>
  <c r="B575" i="5"/>
  <c r="B665" i="5"/>
  <c r="B125" i="5"/>
  <c r="B335" i="5"/>
  <c r="B485" i="5"/>
  <c r="B365" i="5"/>
  <c r="B245" i="5"/>
  <c r="B545" i="5"/>
  <c r="B455" i="5"/>
  <c r="B95" i="5"/>
  <c r="B782" i="5"/>
  <c r="B635" i="5"/>
  <c r="B515" i="5"/>
  <c r="B275" i="5"/>
  <c r="B155" i="5"/>
  <c r="K555" i="9"/>
  <c r="B725" i="5"/>
  <c r="R68" i="11"/>
  <c r="H68" i="11"/>
  <c r="H75" i="11"/>
  <c r="R75" i="11"/>
  <c r="R73" i="11"/>
  <c r="H73" i="11"/>
  <c r="H71" i="11"/>
  <c r="R71" i="11"/>
  <c r="R80" i="11" l="1"/>
  <c r="H80" i="11"/>
  <c r="R86" i="11"/>
  <c r="H86" i="11"/>
  <c r="R77" i="11"/>
  <c r="H77" i="11"/>
  <c r="H83" i="11"/>
  <c r="R83" i="11"/>
  <c r="H87" i="11"/>
  <c r="R87" i="11"/>
  <c r="R84" i="11"/>
  <c r="H84" i="11"/>
  <c r="R88" i="11"/>
  <c r="H88" i="11"/>
  <c r="R89" i="11"/>
  <c r="H89" i="11"/>
  <c r="R82" i="11"/>
  <c r="H82" i="11"/>
  <c r="D779" i="9"/>
  <c r="K779" i="9"/>
  <c r="G750" i="9"/>
  <c r="D720" i="9"/>
  <c r="K690" i="9"/>
  <c r="D750" i="9"/>
  <c r="G660" i="9"/>
  <c r="K720" i="9"/>
  <c r="G690" i="9"/>
  <c r="D660" i="9"/>
  <c r="G600" i="9"/>
  <c r="D570" i="9"/>
  <c r="G480" i="9"/>
  <c r="D450" i="9"/>
  <c r="G360" i="9"/>
  <c r="D690" i="9"/>
  <c r="K540" i="9"/>
  <c r="K420" i="9"/>
  <c r="K750" i="9"/>
  <c r="G720" i="9"/>
  <c r="K660" i="9"/>
  <c r="K570" i="9"/>
  <c r="K450" i="9"/>
  <c r="K330" i="9"/>
  <c r="G779" i="9"/>
  <c r="D630" i="9"/>
  <c r="G540" i="9"/>
  <c r="D510" i="9"/>
  <c r="G420" i="9"/>
  <c r="D390" i="9"/>
  <c r="K630" i="9"/>
  <c r="K510" i="9"/>
  <c r="K390" i="9"/>
  <c r="D360" i="9"/>
  <c r="D330" i="9"/>
  <c r="K180" i="9"/>
  <c r="K600" i="9"/>
  <c r="G570" i="9"/>
  <c r="G390" i="9"/>
  <c r="G300" i="9"/>
  <c r="G270" i="9"/>
  <c r="D240" i="9"/>
  <c r="G150" i="9"/>
  <c r="D480" i="9"/>
  <c r="K210" i="9"/>
  <c r="G510" i="9"/>
  <c r="D300" i="9"/>
  <c r="D270" i="9"/>
  <c r="G180" i="9"/>
  <c r="D150" i="9"/>
  <c r="D600" i="9"/>
  <c r="K240" i="9"/>
  <c r="K120" i="9"/>
  <c r="D540" i="9"/>
  <c r="K480" i="9"/>
  <c r="G450" i="9"/>
  <c r="K300" i="9"/>
  <c r="G240" i="9"/>
  <c r="D210" i="9"/>
  <c r="G120" i="9"/>
  <c r="D90" i="9"/>
  <c r="G630" i="9"/>
  <c r="K32" i="9"/>
  <c r="K360" i="9"/>
  <c r="K150" i="9"/>
  <c r="G90" i="9"/>
  <c r="D60" i="9"/>
  <c r="G32" i="9"/>
  <c r="K60" i="9"/>
  <c r="G60" i="9"/>
  <c r="G210" i="9"/>
  <c r="B680" i="5"/>
  <c r="D420" i="9"/>
  <c r="D120" i="9"/>
  <c r="D180" i="9"/>
  <c r="B740" i="5"/>
  <c r="B620" i="5"/>
  <c r="B500" i="5"/>
  <c r="K270" i="9"/>
  <c r="B769" i="5"/>
  <c r="B650" i="5"/>
  <c r="B590" i="5"/>
  <c r="B350" i="5"/>
  <c r="B110" i="5"/>
  <c r="B290" i="5"/>
  <c r="B470" i="5"/>
  <c r="B22" i="5"/>
  <c r="A37" i="4"/>
  <c r="K90" i="9"/>
  <c r="D32" i="9"/>
  <c r="B710" i="5"/>
  <c r="B440" i="5"/>
  <c r="B320" i="5"/>
  <c r="B200" i="5"/>
  <c r="B80" i="5"/>
  <c r="B560" i="5"/>
  <c r="B170" i="5"/>
  <c r="B530" i="5"/>
  <c r="B410" i="5"/>
  <c r="G330" i="9"/>
  <c r="B380" i="5"/>
  <c r="B260" i="5"/>
  <c r="B140" i="5"/>
  <c r="B38" i="4"/>
  <c r="B230" i="5"/>
  <c r="B50" i="5"/>
  <c r="L122" i="9"/>
  <c r="L120" i="9"/>
  <c r="C119" i="9"/>
  <c r="H115" i="9"/>
  <c r="L112" i="9"/>
  <c r="C111" i="9"/>
  <c r="H122" i="9"/>
  <c r="L119" i="9"/>
  <c r="C118" i="9"/>
  <c r="H114" i="9"/>
  <c r="H119" i="9"/>
  <c r="L116" i="9"/>
  <c r="C115" i="9"/>
  <c r="H111" i="9"/>
  <c r="L108" i="9"/>
  <c r="H117" i="9"/>
  <c r="L111" i="9"/>
  <c r="C122" i="9"/>
  <c r="C121" i="9"/>
  <c r="L113" i="9"/>
  <c r="H109" i="9"/>
  <c r="H108" i="9"/>
  <c r="L121" i="9"/>
  <c r="C117" i="9"/>
  <c r="H113" i="9"/>
  <c r="H112" i="9"/>
  <c r="H120" i="9"/>
  <c r="L115" i="9"/>
  <c r="C108" i="9"/>
  <c r="C120" i="9"/>
  <c r="L118" i="9"/>
  <c r="H116" i="9"/>
  <c r="C114" i="9"/>
  <c r="C113" i="9"/>
  <c r="L110" i="9"/>
  <c r="L109" i="9"/>
  <c r="C116" i="9"/>
  <c r="C109" i="9"/>
  <c r="C110" i="9"/>
  <c r="A108" i="5"/>
  <c r="A100" i="5"/>
  <c r="A105" i="5"/>
  <c r="A110" i="5"/>
  <c r="A102" i="5"/>
  <c r="L114" i="9"/>
  <c r="L6" i="4"/>
  <c r="L117" i="9"/>
  <c r="A107" i="5"/>
  <c r="A99" i="5"/>
  <c r="A104" i="5"/>
  <c r="H121" i="9"/>
  <c r="A112" i="5"/>
  <c r="A109" i="5"/>
  <c r="A106" i="5"/>
  <c r="A98" i="5"/>
  <c r="H118" i="9"/>
  <c r="C112" i="9"/>
  <c r="A111" i="5"/>
  <c r="A103" i="5"/>
  <c r="A101" i="5"/>
  <c r="H110" i="9"/>
  <c r="R85" i="11"/>
  <c r="H85" i="11"/>
  <c r="R81" i="11"/>
  <c r="H81" i="11"/>
  <c r="R76" i="11"/>
  <c r="H76" i="11"/>
  <c r="R78" i="11"/>
  <c r="H78" i="11"/>
  <c r="C23" i="3"/>
  <c r="A25" i="3"/>
  <c r="K1" i="3"/>
  <c r="L2" i="3"/>
  <c r="H79" i="11"/>
  <c r="R79" i="11"/>
  <c r="R90" i="11"/>
  <c r="H90" i="11"/>
  <c r="R102" i="11" l="1"/>
  <c r="H102" i="11"/>
  <c r="R98" i="11"/>
  <c r="H98" i="11"/>
  <c r="H95" i="11"/>
  <c r="R95" i="11"/>
  <c r="R97" i="11"/>
  <c r="H97" i="11"/>
  <c r="R104" i="11"/>
  <c r="H104" i="11"/>
  <c r="H103" i="11"/>
  <c r="R103" i="11"/>
  <c r="R100" i="11"/>
  <c r="H100" i="11"/>
  <c r="R101" i="11"/>
  <c r="H101" i="11"/>
  <c r="M2" i="3"/>
  <c r="L1" i="3"/>
  <c r="H99" i="11"/>
  <c r="R99" i="11"/>
  <c r="R105" i="11"/>
  <c r="H105" i="11"/>
  <c r="C137" i="9"/>
  <c r="H133" i="9"/>
  <c r="L130" i="9"/>
  <c r="C129" i="9"/>
  <c r="H125" i="9"/>
  <c r="L136" i="9"/>
  <c r="C135" i="9"/>
  <c r="H131" i="9"/>
  <c r="L128" i="9"/>
  <c r="C127" i="9"/>
  <c r="H123" i="9"/>
  <c r="L135" i="9"/>
  <c r="C134" i="9"/>
  <c r="H130" i="9"/>
  <c r="L127" i="9"/>
  <c r="C126" i="9"/>
  <c r="H135" i="9"/>
  <c r="L132" i="9"/>
  <c r="C131" i="9"/>
  <c r="H127" i="9"/>
  <c r="L124" i="9"/>
  <c r="C123" i="9"/>
  <c r="H134" i="9"/>
  <c r="L131" i="9"/>
  <c r="H126" i="9"/>
  <c r="L123" i="9"/>
  <c r="C130" i="9"/>
  <c r="H136" i="9"/>
  <c r="L133" i="9"/>
  <c r="H132" i="9"/>
  <c r="L129" i="9"/>
  <c r="H128" i="9"/>
  <c r="L125" i="9"/>
  <c r="H124" i="9"/>
  <c r="L137" i="9"/>
  <c r="C133" i="9"/>
  <c r="C125" i="9"/>
  <c r="C136" i="9"/>
  <c r="C124" i="9"/>
  <c r="H137" i="9"/>
  <c r="H129" i="9"/>
  <c r="L126" i="9"/>
  <c r="A124" i="5"/>
  <c r="A116" i="5"/>
  <c r="M6" i="4"/>
  <c r="A121" i="5"/>
  <c r="A126" i="5"/>
  <c r="A118" i="5"/>
  <c r="A123" i="5"/>
  <c r="A115" i="5"/>
  <c r="L134" i="9"/>
  <c r="A120" i="5"/>
  <c r="C128" i="9"/>
  <c r="A122" i="5"/>
  <c r="C132" i="9"/>
  <c r="A127" i="5"/>
  <c r="A119" i="5"/>
  <c r="A113" i="5"/>
  <c r="A125" i="5"/>
  <c r="A117" i="5"/>
  <c r="A114" i="5"/>
  <c r="H91" i="11"/>
  <c r="R91" i="11"/>
  <c r="R94" i="11"/>
  <c r="H94" i="11"/>
  <c r="D791" i="9"/>
  <c r="K791" i="9"/>
  <c r="G734" i="9"/>
  <c r="D704" i="9"/>
  <c r="G764" i="9"/>
  <c r="D734" i="9"/>
  <c r="K704" i="9"/>
  <c r="D764" i="9"/>
  <c r="G674" i="9"/>
  <c r="D644" i="9"/>
  <c r="D674" i="9"/>
  <c r="G584" i="9"/>
  <c r="D554" i="9"/>
  <c r="G464" i="9"/>
  <c r="D434" i="9"/>
  <c r="K524" i="9"/>
  <c r="K404" i="9"/>
  <c r="K554" i="9"/>
  <c r="K434" i="9"/>
  <c r="K314" i="9"/>
  <c r="D614" i="9"/>
  <c r="G524" i="9"/>
  <c r="D494" i="9"/>
  <c r="G404" i="9"/>
  <c r="D374" i="9"/>
  <c r="K734" i="9"/>
  <c r="G704" i="9"/>
  <c r="K614" i="9"/>
  <c r="K494" i="9"/>
  <c r="K374" i="9"/>
  <c r="D584" i="9"/>
  <c r="D314" i="9"/>
  <c r="K164" i="9"/>
  <c r="G791" i="9"/>
  <c r="G614" i="9"/>
  <c r="D404" i="9"/>
  <c r="G344" i="9"/>
  <c r="G254" i="9"/>
  <c r="D224" i="9"/>
  <c r="G134" i="9"/>
  <c r="K644" i="9"/>
  <c r="D524" i="9"/>
  <c r="K464" i="9"/>
  <c r="G434" i="9"/>
  <c r="D344" i="9"/>
  <c r="K284" i="9"/>
  <c r="D254" i="9"/>
  <c r="G164" i="9"/>
  <c r="D134" i="9"/>
  <c r="G644" i="9"/>
  <c r="K224" i="9"/>
  <c r="K764" i="9"/>
  <c r="G494" i="9"/>
  <c r="K344" i="9"/>
  <c r="D284" i="9"/>
  <c r="G224" i="9"/>
  <c r="D194" i="9"/>
  <c r="G104" i="9"/>
  <c r="D74" i="9"/>
  <c r="D464" i="9"/>
  <c r="G374" i="9"/>
  <c r="G284" i="9"/>
  <c r="K194" i="9"/>
  <c r="D104" i="9"/>
  <c r="G74" i="9"/>
  <c r="D44" i="9"/>
  <c r="K674" i="9"/>
  <c r="K584" i="9"/>
  <c r="G194" i="9"/>
  <c r="G314" i="9"/>
  <c r="K44" i="9"/>
  <c r="G554" i="9"/>
  <c r="G44" i="9"/>
  <c r="B664" i="5"/>
  <c r="K254" i="9"/>
  <c r="D164" i="9"/>
  <c r="B724" i="5"/>
  <c r="B604" i="5"/>
  <c r="K134" i="9"/>
  <c r="K104" i="9"/>
  <c r="B544" i="5"/>
  <c r="B454" i="5"/>
  <c r="B334" i="5"/>
  <c r="B214" i="5"/>
  <c r="B754" i="5"/>
  <c r="B634" i="5"/>
  <c r="B94" i="5"/>
  <c r="K74" i="9"/>
  <c r="B514" i="5"/>
  <c r="B694" i="5"/>
  <c r="B424" i="5"/>
  <c r="B304" i="5"/>
  <c r="B184" i="5"/>
  <c r="B64" i="5"/>
  <c r="B274" i="5"/>
  <c r="B34" i="5"/>
  <c r="B484" i="5"/>
  <c r="B364" i="5"/>
  <c r="B244" i="5"/>
  <c r="B124" i="5"/>
  <c r="B781" i="5"/>
  <c r="A36" i="4"/>
  <c r="B574" i="5"/>
  <c r="B394" i="5"/>
  <c r="B154" i="5"/>
  <c r="R96" i="11"/>
  <c r="H96" i="11"/>
  <c r="C22" i="3"/>
  <c r="A24" i="3"/>
  <c r="R93" i="11"/>
  <c r="H93" i="11"/>
  <c r="R92" i="11"/>
  <c r="H92" i="11"/>
  <c r="H107" i="11" l="1"/>
  <c r="R107" i="11"/>
  <c r="R116" i="11"/>
  <c r="H116" i="11"/>
  <c r="R118" i="11"/>
  <c r="H118" i="11"/>
  <c r="R120" i="11"/>
  <c r="H120" i="11"/>
  <c r="H111" i="11"/>
  <c r="R111" i="11"/>
  <c r="R114" i="11"/>
  <c r="H114" i="11"/>
  <c r="R112" i="11"/>
  <c r="H112" i="11"/>
  <c r="R117" i="11"/>
  <c r="H117" i="11"/>
  <c r="K778" i="9"/>
  <c r="G778" i="9"/>
  <c r="G749" i="9"/>
  <c r="D719" i="9"/>
  <c r="K689" i="9"/>
  <c r="D749" i="9"/>
  <c r="G659" i="9"/>
  <c r="K719" i="9"/>
  <c r="G719" i="9"/>
  <c r="K629" i="9"/>
  <c r="K509" i="9"/>
  <c r="K389" i="9"/>
  <c r="D778" i="9"/>
  <c r="K749" i="9"/>
  <c r="G599" i="9"/>
  <c r="D569" i="9"/>
  <c r="G479" i="9"/>
  <c r="D449" i="9"/>
  <c r="G359" i="9"/>
  <c r="D329" i="9"/>
  <c r="G629" i="9"/>
  <c r="D599" i="9"/>
  <c r="G509" i="9"/>
  <c r="D479" i="9"/>
  <c r="G389" i="9"/>
  <c r="D359" i="9"/>
  <c r="K569" i="9"/>
  <c r="K449" i="9"/>
  <c r="K329" i="9"/>
  <c r="D689" i="9"/>
  <c r="G569" i="9"/>
  <c r="D539" i="9"/>
  <c r="G449" i="9"/>
  <c r="D419" i="9"/>
  <c r="G329" i="9"/>
  <c r="D659" i="9"/>
  <c r="D389" i="9"/>
  <c r="G239" i="9"/>
  <c r="D209" i="9"/>
  <c r="K539" i="9"/>
  <c r="G419" i="9"/>
  <c r="K179" i="9"/>
  <c r="G689" i="9"/>
  <c r="D509" i="9"/>
  <c r="G299" i="9"/>
  <c r="G269" i="9"/>
  <c r="D239" i="9"/>
  <c r="G539" i="9"/>
  <c r="K359" i="9"/>
  <c r="K209" i="9"/>
  <c r="K89" i="9"/>
  <c r="D629" i="9"/>
  <c r="D299" i="9"/>
  <c r="D269" i="9"/>
  <c r="G179" i="9"/>
  <c r="D149" i="9"/>
  <c r="K599" i="9"/>
  <c r="K419" i="9"/>
  <c r="K299" i="9"/>
  <c r="K269" i="9"/>
  <c r="K149" i="9"/>
  <c r="G89" i="9"/>
  <c r="G59" i="9"/>
  <c r="K479" i="9"/>
  <c r="K239" i="9"/>
  <c r="K119" i="9"/>
  <c r="K31" i="9"/>
  <c r="D179" i="9"/>
  <c r="G119" i="9"/>
  <c r="G31" i="9"/>
  <c r="G149" i="9"/>
  <c r="B768" i="5"/>
  <c r="K659" i="9"/>
  <c r="K59" i="9"/>
  <c r="G209" i="9"/>
  <c r="D59" i="9"/>
  <c r="D119" i="9"/>
  <c r="D31" i="9"/>
  <c r="B409" i="5"/>
  <c r="B289" i="5"/>
  <c r="B169" i="5"/>
  <c r="B49" i="5"/>
  <c r="B679" i="5"/>
  <c r="B529" i="5"/>
  <c r="B379" i="5"/>
  <c r="B139" i="5"/>
  <c r="D89" i="9"/>
  <c r="B739" i="5"/>
  <c r="B499" i="5"/>
  <c r="A35" i="4"/>
  <c r="B589" i="5"/>
  <c r="B469" i="5"/>
  <c r="B229" i="5"/>
  <c r="B21" i="5"/>
  <c r="B439" i="5"/>
  <c r="B319" i="5"/>
  <c r="B649" i="5"/>
  <c r="B349" i="5"/>
  <c r="B109" i="5"/>
  <c r="B199" i="5"/>
  <c r="B619" i="5"/>
  <c r="B559" i="5"/>
  <c r="B259" i="5"/>
  <c r="B709" i="5"/>
  <c r="B79" i="5"/>
  <c r="H115" i="11"/>
  <c r="R115" i="11"/>
  <c r="R113" i="11"/>
  <c r="H113" i="11"/>
  <c r="R109" i="11"/>
  <c r="H109" i="11"/>
  <c r="A23" i="3"/>
  <c r="C21" i="3"/>
  <c r="H150" i="9"/>
  <c r="L147" i="9"/>
  <c r="C146" i="9"/>
  <c r="H142" i="9"/>
  <c r="L139" i="9"/>
  <c r="C138" i="9"/>
  <c r="H149" i="9"/>
  <c r="L146" i="9"/>
  <c r="C145" i="9"/>
  <c r="H141" i="9"/>
  <c r="L138" i="9"/>
  <c r="L152" i="9"/>
  <c r="C151" i="9"/>
  <c r="H147" i="9"/>
  <c r="L144" i="9"/>
  <c r="C143" i="9"/>
  <c r="H139" i="9"/>
  <c r="L151" i="9"/>
  <c r="C150" i="9"/>
  <c r="H146" i="9"/>
  <c r="L143" i="9"/>
  <c r="C142" i="9"/>
  <c r="H138" i="9"/>
  <c r="H151" i="9"/>
  <c r="L148" i="9"/>
  <c r="C147" i="9"/>
  <c r="H143" i="9"/>
  <c r="L140" i="9"/>
  <c r="C139" i="9"/>
  <c r="L150" i="9"/>
  <c r="C152" i="9"/>
  <c r="C149" i="9"/>
  <c r="H144" i="9"/>
  <c r="C140" i="9"/>
  <c r="C144" i="9"/>
  <c r="C141" i="9"/>
  <c r="H148" i="9"/>
  <c r="H145" i="9"/>
  <c r="H152" i="9"/>
  <c r="C148" i="9"/>
  <c r="L141" i="9"/>
  <c r="L142" i="9"/>
  <c r="H140" i="9"/>
  <c r="A140" i="5"/>
  <c r="A132" i="5"/>
  <c r="L145" i="9"/>
  <c r="A142" i="5"/>
  <c r="A134" i="5"/>
  <c r="L149" i="9"/>
  <c r="A139" i="5"/>
  <c r="A131" i="5"/>
  <c r="A128" i="5"/>
  <c r="A136" i="5"/>
  <c r="A141" i="5"/>
  <c r="A138" i="5"/>
  <c r="A135" i="5"/>
  <c r="N6" i="4"/>
  <c r="A137" i="5"/>
  <c r="A129" i="5"/>
  <c r="A133" i="5"/>
  <c r="A130" i="5"/>
  <c r="R108" i="11"/>
  <c r="H108" i="11"/>
  <c r="H119" i="11"/>
  <c r="R119" i="11"/>
  <c r="R110" i="11"/>
  <c r="H110" i="11"/>
  <c r="R106" i="11"/>
  <c r="H106" i="11"/>
  <c r="N2" i="3"/>
  <c r="M1" i="3"/>
  <c r="R135" i="11" l="1"/>
  <c r="H135" i="11"/>
  <c r="R121" i="11"/>
  <c r="H121" i="11"/>
  <c r="H132" i="11"/>
  <c r="R132" i="11"/>
  <c r="R130" i="11"/>
  <c r="H130" i="11"/>
  <c r="R131" i="11"/>
  <c r="H131" i="11"/>
  <c r="R129" i="11"/>
  <c r="H129" i="11"/>
  <c r="R125" i="11"/>
  <c r="H125" i="11"/>
  <c r="H123" i="11"/>
  <c r="R123" i="11"/>
  <c r="R126" i="11"/>
  <c r="H126" i="11"/>
  <c r="R124" i="11"/>
  <c r="H124" i="11"/>
  <c r="R128" i="11"/>
  <c r="H128" i="11"/>
  <c r="H166" i="9"/>
  <c r="L163" i="9"/>
  <c r="C162" i="9"/>
  <c r="H158" i="9"/>
  <c r="L155" i="9"/>
  <c r="C154" i="9"/>
  <c r="H165" i="9"/>
  <c r="L162" i="9"/>
  <c r="C161" i="9"/>
  <c r="H157" i="9"/>
  <c r="L154" i="9"/>
  <c r="C153" i="9"/>
  <c r="C167" i="9"/>
  <c r="H163" i="9"/>
  <c r="L160" i="9"/>
  <c r="C159" i="9"/>
  <c r="H155" i="9"/>
  <c r="L167" i="9"/>
  <c r="C166" i="9"/>
  <c r="H162" i="9"/>
  <c r="L159" i="9"/>
  <c r="C158" i="9"/>
  <c r="H154" i="9"/>
  <c r="H167" i="9"/>
  <c r="L164" i="9"/>
  <c r="C163" i="9"/>
  <c r="H159" i="9"/>
  <c r="L156" i="9"/>
  <c r="C155" i="9"/>
  <c r="H164" i="9"/>
  <c r="H161" i="9"/>
  <c r="L153" i="9"/>
  <c r="L165" i="9"/>
  <c r="C164" i="9"/>
  <c r="L157" i="9"/>
  <c r="L166" i="9"/>
  <c r="C160" i="9"/>
  <c r="C157" i="9"/>
  <c r="L161" i="9"/>
  <c r="H153" i="9"/>
  <c r="L158" i="9"/>
  <c r="C156" i="9"/>
  <c r="A156" i="5"/>
  <c r="A148" i="5"/>
  <c r="A153" i="5"/>
  <c r="A157" i="5"/>
  <c r="A149" i="5"/>
  <c r="H160" i="9"/>
  <c r="A150" i="5"/>
  <c r="C165" i="9"/>
  <c r="A155" i="5"/>
  <c r="A147" i="5"/>
  <c r="A152" i="5"/>
  <c r="A144" i="5"/>
  <c r="A146" i="5"/>
  <c r="O6" i="4"/>
  <c r="H156" i="9"/>
  <c r="A151" i="5"/>
  <c r="A143" i="5"/>
  <c r="A145" i="5"/>
  <c r="A154" i="5"/>
  <c r="R122" i="11"/>
  <c r="H122" i="11"/>
  <c r="H133" i="11"/>
  <c r="R133" i="11"/>
  <c r="K790" i="9"/>
  <c r="G790" i="9"/>
  <c r="K763" i="9"/>
  <c r="G733" i="9"/>
  <c r="D703" i="9"/>
  <c r="K673" i="9"/>
  <c r="G763" i="9"/>
  <c r="D733" i="9"/>
  <c r="G643" i="9"/>
  <c r="K703" i="9"/>
  <c r="K613" i="9"/>
  <c r="K493" i="9"/>
  <c r="K373" i="9"/>
  <c r="G583" i="9"/>
  <c r="D553" i="9"/>
  <c r="G463" i="9"/>
  <c r="D433" i="9"/>
  <c r="G343" i="9"/>
  <c r="D790" i="9"/>
  <c r="G613" i="9"/>
  <c r="D583" i="9"/>
  <c r="G493" i="9"/>
  <c r="D463" i="9"/>
  <c r="G373" i="9"/>
  <c r="D343" i="9"/>
  <c r="G703" i="9"/>
  <c r="K553" i="9"/>
  <c r="K433" i="9"/>
  <c r="K313" i="9"/>
  <c r="D673" i="9"/>
  <c r="G553" i="9"/>
  <c r="D523" i="9"/>
  <c r="G433" i="9"/>
  <c r="D403" i="9"/>
  <c r="G313" i="9"/>
  <c r="D613" i="9"/>
  <c r="D283" i="9"/>
  <c r="G223" i="9"/>
  <c r="D193" i="9"/>
  <c r="K463" i="9"/>
  <c r="K163" i="9"/>
  <c r="G673" i="9"/>
  <c r="D643" i="9"/>
  <c r="G253" i="9"/>
  <c r="D223" i="9"/>
  <c r="K733" i="9"/>
  <c r="K583" i="9"/>
  <c r="K403" i="9"/>
  <c r="K283" i="9"/>
  <c r="K193" i="9"/>
  <c r="K73" i="9"/>
  <c r="D373" i="9"/>
  <c r="D253" i="9"/>
  <c r="G163" i="9"/>
  <c r="D133" i="9"/>
  <c r="K643" i="9"/>
  <c r="G523" i="9"/>
  <c r="K253" i="9"/>
  <c r="K133" i="9"/>
  <c r="G73" i="9"/>
  <c r="G43" i="9"/>
  <c r="D493" i="9"/>
  <c r="G403" i="9"/>
  <c r="D313" i="9"/>
  <c r="K223" i="9"/>
  <c r="G193" i="9"/>
  <c r="D103" i="9"/>
  <c r="D763" i="9"/>
  <c r="K343" i="9"/>
  <c r="K523" i="9"/>
  <c r="D163" i="9"/>
  <c r="G103" i="9"/>
  <c r="D43" i="9"/>
  <c r="G133" i="9"/>
  <c r="K103" i="9"/>
  <c r="B780" i="5"/>
  <c r="B753" i="5"/>
  <c r="B573" i="5"/>
  <c r="B393" i="5"/>
  <c r="B273" i="5"/>
  <c r="B153" i="5"/>
  <c r="B33" i="5"/>
  <c r="B363" i="5"/>
  <c r="B123" i="5"/>
  <c r="B63" i="5"/>
  <c r="D73" i="9"/>
  <c r="G283" i="9"/>
  <c r="B483" i="5"/>
  <c r="B693" i="5"/>
  <c r="B423" i="5"/>
  <c r="B183" i="5"/>
  <c r="B723" i="5"/>
  <c r="B543" i="5"/>
  <c r="B333" i="5"/>
  <c r="B213" i="5"/>
  <c r="B93" i="5"/>
  <c r="B303" i="5"/>
  <c r="B633" i="5"/>
  <c r="B453" i="5"/>
  <c r="A34" i="4"/>
  <c r="B513" i="5"/>
  <c r="K43" i="9"/>
  <c r="B603" i="5"/>
  <c r="B663" i="5"/>
  <c r="B243" i="5"/>
  <c r="O2" i="3"/>
  <c r="N1" i="3"/>
  <c r="H127" i="11"/>
  <c r="R127" i="11"/>
  <c r="R134" i="11"/>
  <c r="H134" i="11"/>
  <c r="C20" i="3"/>
  <c r="A22" i="3"/>
  <c r="O1" i="3" l="1"/>
  <c r="P2" i="3"/>
  <c r="P6" i="3" s="1"/>
  <c r="H140" i="11"/>
  <c r="R140" i="11"/>
  <c r="C19" i="3"/>
  <c r="A21" i="3"/>
  <c r="R139" i="11"/>
  <c r="H139" i="11"/>
  <c r="R138" i="11"/>
  <c r="H138" i="11"/>
  <c r="H182" i="9"/>
  <c r="L179" i="9"/>
  <c r="C178" i="9"/>
  <c r="H174" i="9"/>
  <c r="L171" i="9"/>
  <c r="C170" i="9"/>
  <c r="H181" i="9"/>
  <c r="L178" i="9"/>
  <c r="C177" i="9"/>
  <c r="H173" i="9"/>
  <c r="L170" i="9"/>
  <c r="C169" i="9"/>
  <c r="H179" i="9"/>
  <c r="L176" i="9"/>
  <c r="C175" i="9"/>
  <c r="H171" i="9"/>
  <c r="L168" i="9"/>
  <c r="C182" i="9"/>
  <c r="H178" i="9"/>
  <c r="L175" i="9"/>
  <c r="C174" i="9"/>
  <c r="H170" i="9"/>
  <c r="L180" i="9"/>
  <c r="C179" i="9"/>
  <c r="H175" i="9"/>
  <c r="L172" i="9"/>
  <c r="C171" i="9"/>
  <c r="L182" i="9"/>
  <c r="C181" i="9"/>
  <c r="H176" i="9"/>
  <c r="C172" i="9"/>
  <c r="C176" i="9"/>
  <c r="C173" i="9"/>
  <c r="H168" i="9"/>
  <c r="H180" i="9"/>
  <c r="H177" i="9"/>
  <c r="L169" i="9"/>
  <c r="C180" i="9"/>
  <c r="L173" i="9"/>
  <c r="L174" i="9"/>
  <c r="H172" i="9"/>
  <c r="C168" i="9"/>
  <c r="H169" i="9"/>
  <c r="A172" i="5"/>
  <c r="A164" i="5"/>
  <c r="A169" i="5"/>
  <c r="A165" i="5"/>
  <c r="P6" i="4"/>
  <c r="L177" i="9"/>
  <c r="A161" i="5"/>
  <c r="A158" i="5"/>
  <c r="A166" i="5"/>
  <c r="A171" i="5"/>
  <c r="A163" i="5"/>
  <c r="A168" i="5"/>
  <c r="A160" i="5"/>
  <c r="L181" i="9"/>
  <c r="A170" i="5"/>
  <c r="A167" i="5"/>
  <c r="A159" i="5"/>
  <c r="A162" i="5"/>
  <c r="R143" i="11"/>
  <c r="H143" i="11"/>
  <c r="H136" i="11"/>
  <c r="R136" i="11"/>
  <c r="R150" i="11"/>
  <c r="H150" i="11"/>
  <c r="H144" i="11"/>
  <c r="R144" i="11"/>
  <c r="R137" i="11"/>
  <c r="H137" i="11"/>
  <c r="H148" i="11"/>
  <c r="R148" i="11"/>
  <c r="R147" i="11"/>
  <c r="H147" i="11"/>
  <c r="R146" i="11"/>
  <c r="H146" i="11"/>
  <c r="H149" i="11"/>
  <c r="R149" i="11"/>
  <c r="G777" i="9"/>
  <c r="K777" i="9"/>
  <c r="G718" i="9"/>
  <c r="D688" i="9"/>
  <c r="G748" i="9"/>
  <c r="D718" i="9"/>
  <c r="D777" i="9"/>
  <c r="K688" i="9"/>
  <c r="D748" i="9"/>
  <c r="G658" i="9"/>
  <c r="G568" i="9"/>
  <c r="D538" i="9"/>
  <c r="G448" i="9"/>
  <c r="D418" i="9"/>
  <c r="K658" i="9"/>
  <c r="K628" i="9"/>
  <c r="K508" i="9"/>
  <c r="K388" i="9"/>
  <c r="K718" i="9"/>
  <c r="G688" i="9"/>
  <c r="K538" i="9"/>
  <c r="K418" i="9"/>
  <c r="K298" i="9"/>
  <c r="D658" i="9"/>
  <c r="G628" i="9"/>
  <c r="D598" i="9"/>
  <c r="G508" i="9"/>
  <c r="D478" i="9"/>
  <c r="G388" i="9"/>
  <c r="D358" i="9"/>
  <c r="K598" i="9"/>
  <c r="K478" i="9"/>
  <c r="K358" i="9"/>
  <c r="K268" i="9"/>
  <c r="K148" i="9"/>
  <c r="D628" i="9"/>
  <c r="K568" i="9"/>
  <c r="G538" i="9"/>
  <c r="G358" i="9"/>
  <c r="G328" i="9"/>
  <c r="G238" i="9"/>
  <c r="D208" i="9"/>
  <c r="D448" i="9"/>
  <c r="G298" i="9"/>
  <c r="G478" i="9"/>
  <c r="D328" i="9"/>
  <c r="G268" i="9"/>
  <c r="D238" i="9"/>
  <c r="G148" i="9"/>
  <c r="D118" i="9"/>
  <c r="K748" i="9"/>
  <c r="D568" i="9"/>
  <c r="D298" i="9"/>
  <c r="K208" i="9"/>
  <c r="D508" i="9"/>
  <c r="K448" i="9"/>
  <c r="G418" i="9"/>
  <c r="K328" i="9"/>
  <c r="G208" i="9"/>
  <c r="D178" i="9"/>
  <c r="G88" i="9"/>
  <c r="K118" i="9"/>
  <c r="D268" i="9"/>
  <c r="D88" i="9"/>
  <c r="G58" i="9"/>
  <c r="G118" i="9"/>
  <c r="D58" i="9"/>
  <c r="D388" i="9"/>
  <c r="G178" i="9"/>
  <c r="D30" i="9"/>
  <c r="B648" i="5"/>
  <c r="K178" i="9"/>
  <c r="K30" i="9"/>
  <c r="K238" i="9"/>
  <c r="G30" i="9"/>
  <c r="D148" i="9"/>
  <c r="B708" i="5"/>
  <c r="B588" i="5"/>
  <c r="K88" i="9"/>
  <c r="K58" i="9"/>
  <c r="B618" i="5"/>
  <c r="B378" i="5"/>
  <c r="B438" i="5"/>
  <c r="B78" i="5"/>
  <c r="B678" i="5"/>
  <c r="B408" i="5"/>
  <c r="B288" i="5"/>
  <c r="B168" i="5"/>
  <c r="B48" i="5"/>
  <c r="B738" i="5"/>
  <c r="B498" i="5"/>
  <c r="G598" i="9"/>
  <c r="B528" i="5"/>
  <c r="B258" i="5"/>
  <c r="A33" i="4"/>
  <c r="B468" i="5"/>
  <c r="B348" i="5"/>
  <c r="B228" i="5"/>
  <c r="B108" i="5"/>
  <c r="B20" i="5"/>
  <c r="B558" i="5"/>
  <c r="B318" i="5"/>
  <c r="B198" i="5"/>
  <c r="B767" i="5"/>
  <c r="B138" i="5"/>
  <c r="R145" i="11"/>
  <c r="H145" i="11"/>
  <c r="H141" i="11"/>
  <c r="R141" i="11"/>
  <c r="R142" i="11"/>
  <c r="H142" i="11"/>
  <c r="G789" i="9" l="1"/>
  <c r="K789" i="9"/>
  <c r="G702" i="9"/>
  <c r="K762" i="9"/>
  <c r="G732" i="9"/>
  <c r="D702" i="9"/>
  <c r="D789" i="9"/>
  <c r="K672" i="9"/>
  <c r="G762" i="9"/>
  <c r="D732" i="9"/>
  <c r="G642" i="9"/>
  <c r="G552" i="9"/>
  <c r="D522" i="9"/>
  <c r="G432" i="9"/>
  <c r="D402" i="9"/>
  <c r="K612" i="9"/>
  <c r="K492" i="9"/>
  <c r="K372" i="9"/>
  <c r="K522" i="9"/>
  <c r="K402" i="9"/>
  <c r="K282" i="9"/>
  <c r="G672" i="9"/>
  <c r="G612" i="9"/>
  <c r="D582" i="9"/>
  <c r="G492" i="9"/>
  <c r="D462" i="9"/>
  <c r="G372" i="9"/>
  <c r="D342" i="9"/>
  <c r="D762" i="9"/>
  <c r="K702" i="9"/>
  <c r="K582" i="9"/>
  <c r="K462" i="9"/>
  <c r="K342" i="9"/>
  <c r="D552" i="9"/>
  <c r="K312" i="9"/>
  <c r="D282" i="9"/>
  <c r="K252" i="9"/>
  <c r="G582" i="9"/>
  <c r="D372" i="9"/>
  <c r="G222" i="9"/>
  <c r="D192" i="9"/>
  <c r="G312" i="9"/>
  <c r="D492" i="9"/>
  <c r="K432" i="9"/>
  <c r="G402" i="9"/>
  <c r="G252" i="9"/>
  <c r="D222" i="9"/>
  <c r="G132" i="9"/>
  <c r="D102" i="9"/>
  <c r="K642" i="9"/>
  <c r="D312" i="9"/>
  <c r="K192" i="9"/>
  <c r="K732" i="9"/>
  <c r="D672" i="9"/>
  <c r="D642" i="9"/>
  <c r="G462" i="9"/>
  <c r="G192" i="9"/>
  <c r="D162" i="9"/>
  <c r="G72" i="9"/>
  <c r="G342" i="9"/>
  <c r="D612" i="9"/>
  <c r="G522" i="9"/>
  <c r="D252" i="9"/>
  <c r="K162" i="9"/>
  <c r="K132" i="9"/>
  <c r="D72" i="9"/>
  <c r="G42" i="9"/>
  <c r="G282" i="9"/>
  <c r="G162" i="9"/>
  <c r="D42" i="9"/>
  <c r="K102" i="9"/>
  <c r="G102" i="9"/>
  <c r="B752" i="5"/>
  <c r="B632" i="5"/>
  <c r="D132" i="9"/>
  <c r="D432" i="9"/>
  <c r="K42" i="9"/>
  <c r="K552" i="9"/>
  <c r="B692" i="5"/>
  <c r="B572" i="5"/>
  <c r="K72" i="9"/>
  <c r="B512" i="5"/>
  <c r="A32" i="4"/>
  <c r="B302" i="5"/>
  <c r="B62" i="5"/>
  <c r="B722" i="5"/>
  <c r="B422" i="5"/>
  <c r="B182" i="5"/>
  <c r="K222" i="9"/>
  <c r="B662" i="5"/>
  <c r="B392" i="5"/>
  <c r="B272" i="5"/>
  <c r="B152" i="5"/>
  <c r="B32" i="5"/>
  <c r="B482" i="5"/>
  <c r="B33" i="4"/>
  <c r="B362" i="5"/>
  <c r="B122" i="5"/>
  <c r="B779" i="5"/>
  <c r="B452" i="5"/>
  <c r="B332" i="5"/>
  <c r="B212" i="5"/>
  <c r="B92" i="5"/>
  <c r="B602" i="5"/>
  <c r="B542" i="5"/>
  <c r="B242" i="5"/>
  <c r="R159" i="11"/>
  <c r="H159" i="11"/>
  <c r="R153" i="11"/>
  <c r="H153" i="11"/>
  <c r="H160" i="11"/>
  <c r="R160" i="11"/>
  <c r="H157" i="11"/>
  <c r="R157" i="11"/>
  <c r="H152" i="11"/>
  <c r="R152" i="11"/>
  <c r="R163" i="11"/>
  <c r="H163" i="11"/>
  <c r="R161" i="11"/>
  <c r="H161" i="11"/>
  <c r="C18" i="3"/>
  <c r="A20" i="3"/>
  <c r="R151" i="11"/>
  <c r="H151" i="11"/>
  <c r="H156" i="11"/>
  <c r="R156" i="11"/>
  <c r="R155" i="11"/>
  <c r="H155" i="11"/>
  <c r="R158" i="11"/>
  <c r="H158" i="11"/>
  <c r="H165" i="11"/>
  <c r="R165" i="11"/>
  <c r="R162" i="11"/>
  <c r="H162" i="11"/>
  <c r="L195" i="9"/>
  <c r="C194" i="9"/>
  <c r="H190" i="9"/>
  <c r="L187" i="9"/>
  <c r="C186" i="9"/>
  <c r="H197" i="9"/>
  <c r="L194" i="9"/>
  <c r="C193" i="9"/>
  <c r="H189" i="9"/>
  <c r="L186" i="9"/>
  <c r="C185" i="9"/>
  <c r="H195" i="9"/>
  <c r="L192" i="9"/>
  <c r="C191" i="9"/>
  <c r="H187" i="9"/>
  <c r="L184" i="9"/>
  <c r="C183" i="9"/>
  <c r="H194" i="9"/>
  <c r="L191" i="9"/>
  <c r="C190" i="9"/>
  <c r="H186" i="9"/>
  <c r="L183" i="9"/>
  <c r="L196" i="9"/>
  <c r="C195" i="9"/>
  <c r="H191" i="9"/>
  <c r="L188" i="9"/>
  <c r="C187" i="9"/>
  <c r="H183" i="9"/>
  <c r="H196" i="9"/>
  <c r="H193" i="9"/>
  <c r="L185" i="9"/>
  <c r="L197" i="9"/>
  <c r="C184" i="9"/>
  <c r="C196" i="9"/>
  <c r="L189" i="9"/>
  <c r="C192" i="9"/>
  <c r="C189" i="9"/>
  <c r="H184" i="9"/>
  <c r="L193" i="9"/>
  <c r="H185" i="9"/>
  <c r="L190" i="9"/>
  <c r="C188" i="9"/>
  <c r="A180" i="5"/>
  <c r="A185" i="5"/>
  <c r="A177" i="5"/>
  <c r="A182" i="5"/>
  <c r="A181" i="5"/>
  <c r="H192" i="9"/>
  <c r="C197" i="9"/>
  <c r="A187" i="5"/>
  <c r="A179" i="5"/>
  <c r="Q6" i="4"/>
  <c r="A184" i="5"/>
  <c r="A176" i="5"/>
  <c r="A173" i="5"/>
  <c r="A183" i="5"/>
  <c r="A175" i="5"/>
  <c r="A174" i="5"/>
  <c r="H188" i="9"/>
  <c r="A186" i="5"/>
  <c r="A178" i="5"/>
  <c r="R154" i="11"/>
  <c r="H154" i="11"/>
  <c r="H164" i="11"/>
  <c r="R164" i="11"/>
  <c r="R177" i="11" l="1"/>
  <c r="H177" i="11"/>
  <c r="H168" i="11"/>
  <c r="R168" i="11"/>
  <c r="R170" i="11"/>
  <c r="H170" i="11"/>
  <c r="R167" i="11"/>
  <c r="H167" i="11"/>
  <c r="H176" i="11"/>
  <c r="R176" i="11"/>
  <c r="H180" i="11"/>
  <c r="R180" i="11"/>
  <c r="R174" i="11"/>
  <c r="H174" i="11"/>
  <c r="R179" i="11"/>
  <c r="H179" i="11"/>
  <c r="R169" i="11"/>
  <c r="H169" i="11"/>
  <c r="D776" i="9"/>
  <c r="G776" i="9"/>
  <c r="K747" i="9"/>
  <c r="G717" i="9"/>
  <c r="D687" i="9"/>
  <c r="K657" i="9"/>
  <c r="G747" i="9"/>
  <c r="D717" i="9"/>
  <c r="K687" i="9"/>
  <c r="K776" i="9"/>
  <c r="G687" i="9"/>
  <c r="K597" i="9"/>
  <c r="K477" i="9"/>
  <c r="K357" i="9"/>
  <c r="K717" i="9"/>
  <c r="G657" i="9"/>
  <c r="G567" i="9"/>
  <c r="D537" i="9"/>
  <c r="G447" i="9"/>
  <c r="D417" i="9"/>
  <c r="G327" i="9"/>
  <c r="D657" i="9"/>
  <c r="G597" i="9"/>
  <c r="D567" i="9"/>
  <c r="G477" i="9"/>
  <c r="D447" i="9"/>
  <c r="G357" i="9"/>
  <c r="D327" i="9"/>
  <c r="K537" i="9"/>
  <c r="K417" i="9"/>
  <c r="D627" i="9"/>
  <c r="G537" i="9"/>
  <c r="D507" i="9"/>
  <c r="G417" i="9"/>
  <c r="D387" i="9"/>
  <c r="D357" i="9"/>
  <c r="G207" i="9"/>
  <c r="D177" i="9"/>
  <c r="K507" i="9"/>
  <c r="G387" i="9"/>
  <c r="K267" i="9"/>
  <c r="K147" i="9"/>
  <c r="D747" i="9"/>
  <c r="D477" i="9"/>
  <c r="G297" i="9"/>
  <c r="G237" i="9"/>
  <c r="D207" i="9"/>
  <c r="K627" i="9"/>
  <c r="G507" i="9"/>
  <c r="K177" i="9"/>
  <c r="D597" i="9"/>
  <c r="D297" i="9"/>
  <c r="G267" i="9"/>
  <c r="D237" i="9"/>
  <c r="G147" i="9"/>
  <c r="D117" i="9"/>
  <c r="K567" i="9"/>
  <c r="K387" i="9"/>
  <c r="K297" i="9"/>
  <c r="K237" i="9"/>
  <c r="K117" i="9"/>
  <c r="D29" i="9"/>
  <c r="K207" i="9"/>
  <c r="G117" i="9"/>
  <c r="D87" i="9"/>
  <c r="G627" i="9"/>
  <c r="K447" i="9"/>
  <c r="D147" i="9"/>
  <c r="K29" i="9"/>
  <c r="D57" i="9"/>
  <c r="G87" i="9"/>
  <c r="K57" i="9"/>
  <c r="G29" i="9"/>
  <c r="K87" i="9"/>
  <c r="G177" i="9"/>
  <c r="D267" i="9"/>
  <c r="B737" i="5"/>
  <c r="B377" i="5"/>
  <c r="B257" i="5"/>
  <c r="B137" i="5"/>
  <c r="A31" i="4"/>
  <c r="B497" i="5"/>
  <c r="B227" i="5"/>
  <c r="B19" i="5"/>
  <c r="G57" i="9"/>
  <c r="B707" i="5"/>
  <c r="B77" i="5"/>
  <c r="B287" i="5"/>
  <c r="B617" i="5"/>
  <c r="B557" i="5"/>
  <c r="B437" i="5"/>
  <c r="B317" i="5"/>
  <c r="B197" i="5"/>
  <c r="B677" i="5"/>
  <c r="B407" i="5"/>
  <c r="B167" i="5"/>
  <c r="K327" i="9"/>
  <c r="B766" i="5"/>
  <c r="B527" i="5"/>
  <c r="B32" i="4"/>
  <c r="B647" i="5"/>
  <c r="B587" i="5"/>
  <c r="B467" i="5"/>
  <c r="B347" i="5"/>
  <c r="B107" i="5"/>
  <c r="B47" i="5"/>
  <c r="H172" i="11"/>
  <c r="R172" i="11"/>
  <c r="L211" i="9"/>
  <c r="C210" i="9"/>
  <c r="H206" i="9"/>
  <c r="H189" i="11" s="1"/>
  <c r="L203" i="9"/>
  <c r="C202" i="9"/>
  <c r="H198" i="9"/>
  <c r="L210" i="9"/>
  <c r="C209" i="9"/>
  <c r="H205" i="9"/>
  <c r="L202" i="9"/>
  <c r="C201" i="9"/>
  <c r="H212" i="9"/>
  <c r="H195" i="11" s="1"/>
  <c r="L209" i="9"/>
  <c r="C208" i="9"/>
  <c r="H204" i="9"/>
  <c r="H211" i="9"/>
  <c r="H194" i="11" s="1"/>
  <c r="L208" i="9"/>
  <c r="C207" i="9"/>
  <c r="H203" i="9"/>
  <c r="L200" i="9"/>
  <c r="C199" i="9"/>
  <c r="H210" i="9"/>
  <c r="H193" i="11" s="1"/>
  <c r="L207" i="9"/>
  <c r="C206" i="9"/>
  <c r="H202" i="9"/>
  <c r="L199" i="9"/>
  <c r="C198" i="9"/>
  <c r="L212" i="9"/>
  <c r="C211" i="9"/>
  <c r="H207" i="9"/>
  <c r="L204" i="9"/>
  <c r="C203" i="9"/>
  <c r="H199" i="9"/>
  <c r="H209" i="9"/>
  <c r="H192" i="11" s="1"/>
  <c r="H200" i="9"/>
  <c r="L201" i="9"/>
  <c r="L198" i="9"/>
  <c r="H208" i="9"/>
  <c r="H191" i="11" s="1"/>
  <c r="C212" i="9"/>
  <c r="C200" i="9"/>
  <c r="L205" i="9"/>
  <c r="H201" i="9"/>
  <c r="L206" i="9"/>
  <c r="A196" i="5"/>
  <c r="A188" i="5"/>
  <c r="A201" i="5"/>
  <c r="A197" i="5"/>
  <c r="C204" i="9"/>
  <c r="A189" i="5"/>
  <c r="A195" i="5"/>
  <c r="R6" i="4"/>
  <c r="A200" i="5"/>
  <c r="A192" i="5"/>
  <c r="C205" i="9"/>
  <c r="A194" i="5"/>
  <c r="A199" i="5"/>
  <c r="A191" i="5"/>
  <c r="A193" i="5"/>
  <c r="A198" i="5"/>
  <c r="A190" i="5"/>
  <c r="A202" i="5"/>
  <c r="R166" i="11"/>
  <c r="H166" i="11"/>
  <c r="R178" i="11"/>
  <c r="H178" i="11"/>
  <c r="R175" i="11"/>
  <c r="H175" i="11"/>
  <c r="R171" i="11"/>
  <c r="H171" i="11"/>
  <c r="H173" i="11"/>
  <c r="R173" i="11"/>
  <c r="C17" i="3"/>
  <c r="A19" i="3"/>
  <c r="R184" i="11" l="1"/>
  <c r="H184" i="11"/>
  <c r="R188" i="11"/>
  <c r="H188" i="11"/>
  <c r="H181" i="11"/>
  <c r="R181" i="11"/>
  <c r="R182" i="11"/>
  <c r="H182" i="11"/>
  <c r="A18" i="3"/>
  <c r="C16" i="3"/>
  <c r="C15" i="3" s="1"/>
  <c r="C14" i="3" s="1"/>
  <c r="C13" i="3" s="1"/>
  <c r="C12" i="3" s="1"/>
  <c r="C11" i="3" s="1"/>
  <c r="C10" i="3" s="1"/>
  <c r="C9" i="3" s="1"/>
  <c r="C8" i="3" s="1"/>
  <c r="C7" i="3" s="1"/>
  <c r="C6" i="3" s="1"/>
  <c r="C5" i="3" s="1"/>
  <c r="C4" i="3" s="1"/>
  <c r="R187" i="11"/>
  <c r="H187" i="11"/>
  <c r="R189" i="11"/>
  <c r="H190" i="11"/>
  <c r="D788" i="9"/>
  <c r="G788" i="9"/>
  <c r="K731" i="9"/>
  <c r="G701" i="9"/>
  <c r="K761" i="9"/>
  <c r="G731" i="9"/>
  <c r="D701" i="9"/>
  <c r="K671" i="9"/>
  <c r="K581" i="9"/>
  <c r="K461" i="9"/>
  <c r="K641" i="9"/>
  <c r="G551" i="9"/>
  <c r="D521" i="9"/>
  <c r="G431" i="9"/>
  <c r="D401" i="9"/>
  <c r="G761" i="9"/>
  <c r="G671" i="9"/>
  <c r="G641" i="9"/>
  <c r="G581" i="9"/>
  <c r="D551" i="9"/>
  <c r="G461" i="9"/>
  <c r="D431" i="9"/>
  <c r="G341" i="9"/>
  <c r="D311" i="9"/>
  <c r="K521" i="9"/>
  <c r="K401" i="9"/>
  <c r="D611" i="9"/>
  <c r="G521" i="9"/>
  <c r="D491" i="9"/>
  <c r="G401" i="9"/>
  <c r="D371" i="9"/>
  <c r="D581" i="9"/>
  <c r="D281" i="9"/>
  <c r="G191" i="9"/>
  <c r="D161" i="9"/>
  <c r="G611" i="9"/>
  <c r="K431" i="9"/>
  <c r="K341" i="9"/>
  <c r="K251" i="9"/>
  <c r="K131" i="9"/>
  <c r="K788" i="9"/>
  <c r="G311" i="9"/>
  <c r="G221" i="9"/>
  <c r="K701" i="9"/>
  <c r="K551" i="9"/>
  <c r="K371" i="9"/>
  <c r="K281" i="9"/>
  <c r="K161" i="9"/>
  <c r="D671" i="9"/>
  <c r="D641" i="9"/>
  <c r="G251" i="9"/>
  <c r="D221" i="9"/>
  <c r="G131" i="9"/>
  <c r="D761" i="9"/>
  <c r="K611" i="9"/>
  <c r="G491" i="9"/>
  <c r="K311" i="9"/>
  <c r="K221" i="9"/>
  <c r="K101" i="9"/>
  <c r="G281" i="9"/>
  <c r="D101" i="9"/>
  <c r="K191" i="9"/>
  <c r="G161" i="9"/>
  <c r="D71" i="9"/>
  <c r="D461" i="9"/>
  <c r="G371" i="9"/>
  <c r="D131" i="9"/>
  <c r="D191" i="9"/>
  <c r="D41" i="9"/>
  <c r="D731" i="9"/>
  <c r="G71" i="9"/>
  <c r="K41" i="9"/>
  <c r="D251" i="9"/>
  <c r="D341" i="9"/>
  <c r="G41" i="9"/>
  <c r="K71" i="9"/>
  <c r="K491" i="9"/>
  <c r="B721" i="5"/>
  <c r="B541" i="5"/>
  <c r="B481" i="5"/>
  <c r="B361" i="5"/>
  <c r="B241" i="5"/>
  <c r="B121" i="5"/>
  <c r="B778" i="5"/>
  <c r="B631" i="5"/>
  <c r="B271" i="5"/>
  <c r="G101" i="9"/>
  <c r="B451" i="5"/>
  <c r="B571" i="5"/>
  <c r="B91" i="5"/>
  <c r="B751" i="5"/>
  <c r="B691" i="5"/>
  <c r="B511" i="5"/>
  <c r="B601" i="5"/>
  <c r="B421" i="5"/>
  <c r="B301" i="5"/>
  <c r="B61" i="5"/>
  <c r="A30" i="4"/>
  <c r="B181" i="5"/>
  <c r="B151" i="5"/>
  <c r="B31" i="5"/>
  <c r="B31" i="4"/>
  <c r="B331" i="5"/>
  <c r="B211" i="5"/>
  <c r="B661" i="5"/>
  <c r="B391" i="5"/>
  <c r="R185" i="11"/>
  <c r="H185" i="11"/>
  <c r="L227" i="9"/>
  <c r="C226" i="9"/>
  <c r="H222" i="9"/>
  <c r="H205" i="11" s="1"/>
  <c r="L219" i="9"/>
  <c r="C218" i="9"/>
  <c r="H214" i="9"/>
  <c r="H197" i="11" s="1"/>
  <c r="L226" i="9"/>
  <c r="C225" i="9"/>
  <c r="H221" i="9"/>
  <c r="H204" i="11" s="1"/>
  <c r="L218" i="9"/>
  <c r="C217" i="9"/>
  <c r="H213" i="9"/>
  <c r="H196" i="11" s="1"/>
  <c r="L225" i="9"/>
  <c r="C224" i="9"/>
  <c r="H220" i="9"/>
  <c r="H203" i="11" s="1"/>
  <c r="L217" i="9"/>
  <c r="C216" i="9"/>
  <c r="H227" i="9"/>
  <c r="H210" i="11" s="1"/>
  <c r="L224" i="9"/>
  <c r="C223" i="9"/>
  <c r="H219" i="9"/>
  <c r="H202" i="11" s="1"/>
  <c r="L216" i="9"/>
  <c r="C215" i="9"/>
  <c r="H226" i="9"/>
  <c r="H209" i="11" s="1"/>
  <c r="L223" i="9"/>
  <c r="C222" i="9"/>
  <c r="H218" i="9"/>
  <c r="H201" i="11" s="1"/>
  <c r="L215" i="9"/>
  <c r="C214" i="9"/>
  <c r="C227" i="9"/>
  <c r="H223" i="9"/>
  <c r="H206" i="11" s="1"/>
  <c r="L220" i="9"/>
  <c r="C219" i="9"/>
  <c r="H215" i="9"/>
  <c r="H198" i="11" s="1"/>
  <c r="H225" i="9"/>
  <c r="H208" i="11" s="1"/>
  <c r="L214" i="9"/>
  <c r="C213" i="9"/>
  <c r="C220" i="9"/>
  <c r="L221" i="9"/>
  <c r="L222" i="9"/>
  <c r="C221" i="9"/>
  <c r="H216" i="9"/>
  <c r="H199" i="11" s="1"/>
  <c r="A212" i="5"/>
  <c r="A204" i="5"/>
  <c r="A214" i="5"/>
  <c r="L213" i="9"/>
  <c r="A217" i="5"/>
  <c r="H217" i="9"/>
  <c r="H200" i="11" s="1"/>
  <c r="A211" i="5"/>
  <c r="A203" i="5"/>
  <c r="H224" i="9"/>
  <c r="H207" i="11" s="1"/>
  <c r="A216" i="5"/>
  <c r="A208" i="5"/>
  <c r="A205" i="5"/>
  <c r="A215" i="5"/>
  <c r="A207" i="5"/>
  <c r="A209" i="5"/>
  <c r="A206" i="5"/>
  <c r="S6" i="4"/>
  <c r="A213" i="5"/>
  <c r="A210" i="5"/>
  <c r="R183" i="11"/>
  <c r="H183" i="11"/>
  <c r="R186" i="11"/>
  <c r="H186" i="11"/>
  <c r="D775" i="9" l="1"/>
  <c r="K775" i="9"/>
  <c r="G686" i="9"/>
  <c r="K746" i="9"/>
  <c r="G716" i="9"/>
  <c r="D686" i="9"/>
  <c r="K656" i="9"/>
  <c r="G746" i="9"/>
  <c r="D716" i="9"/>
  <c r="G656" i="9"/>
  <c r="D626" i="9"/>
  <c r="G536" i="9"/>
  <c r="D506" i="9"/>
  <c r="G416" i="9"/>
  <c r="D386" i="9"/>
  <c r="K596" i="9"/>
  <c r="K476" i="9"/>
  <c r="K356" i="9"/>
  <c r="D746" i="9"/>
  <c r="K686" i="9"/>
  <c r="K626" i="9"/>
  <c r="K506" i="9"/>
  <c r="K386" i="9"/>
  <c r="G596" i="9"/>
  <c r="D566" i="9"/>
  <c r="G476" i="9"/>
  <c r="D446" i="9"/>
  <c r="G356" i="9"/>
  <c r="D326" i="9"/>
  <c r="K566" i="9"/>
  <c r="K446" i="9"/>
  <c r="K326" i="9"/>
  <c r="K296" i="9"/>
  <c r="K236" i="9"/>
  <c r="D596" i="9"/>
  <c r="K536" i="9"/>
  <c r="G506" i="9"/>
  <c r="G206" i="9"/>
  <c r="D176" i="9"/>
  <c r="G775" i="9"/>
  <c r="D416" i="9"/>
  <c r="K266" i="9"/>
  <c r="G626" i="9"/>
  <c r="G446" i="9"/>
  <c r="G296" i="9"/>
  <c r="G236" i="9"/>
  <c r="D206" i="9"/>
  <c r="G116" i="9"/>
  <c r="D86" i="9"/>
  <c r="K716" i="9"/>
  <c r="D656" i="9"/>
  <c r="D536" i="9"/>
  <c r="K176" i="9"/>
  <c r="D476" i="9"/>
  <c r="K416" i="9"/>
  <c r="G386" i="9"/>
  <c r="D266" i="9"/>
  <c r="G176" i="9"/>
  <c r="D146" i="9"/>
  <c r="K56" i="9"/>
  <c r="D356" i="9"/>
  <c r="G266" i="9"/>
  <c r="D236" i="9"/>
  <c r="D116" i="9"/>
  <c r="D28" i="9"/>
  <c r="G56" i="9"/>
  <c r="G566" i="9"/>
  <c r="K86" i="9"/>
  <c r="K28" i="9"/>
  <c r="D296" i="9"/>
  <c r="G146" i="9"/>
  <c r="G86" i="9"/>
  <c r="G28" i="9"/>
  <c r="B736" i="5"/>
  <c r="B616" i="5"/>
  <c r="K146" i="9"/>
  <c r="K116" i="9"/>
  <c r="G326" i="9"/>
  <c r="D56" i="9"/>
  <c r="B676" i="5"/>
  <c r="B556" i="5"/>
  <c r="K206" i="9"/>
  <c r="B406" i="5"/>
  <c r="B765" i="5"/>
  <c r="B706" i="5"/>
  <c r="B46" i="5"/>
  <c r="B106" i="5"/>
  <c r="B646" i="5"/>
  <c r="B376" i="5"/>
  <c r="B256" i="5"/>
  <c r="B136" i="5"/>
  <c r="B30" i="4"/>
  <c r="B496" i="5"/>
  <c r="B346" i="5"/>
  <c r="B18" i="5"/>
  <c r="B586" i="5"/>
  <c r="A29" i="4"/>
  <c r="B436" i="5"/>
  <c r="B316" i="5"/>
  <c r="B196" i="5"/>
  <c r="B76" i="5"/>
  <c r="B526" i="5"/>
  <c r="B286" i="5"/>
  <c r="B166" i="5"/>
  <c r="B466" i="5"/>
  <c r="B226" i="5"/>
  <c r="C242" i="9"/>
  <c r="H238" i="9"/>
  <c r="H221" i="11" s="1"/>
  <c r="L235" i="9"/>
  <c r="C234" i="9"/>
  <c r="H230" i="9"/>
  <c r="H213" i="11" s="1"/>
  <c r="L242" i="9"/>
  <c r="C241" i="9"/>
  <c r="H237" i="9"/>
  <c r="H220" i="11" s="1"/>
  <c r="L234" i="9"/>
  <c r="C233" i="9"/>
  <c r="H229" i="9"/>
  <c r="H212" i="11" s="1"/>
  <c r="L241" i="9"/>
  <c r="C240" i="9"/>
  <c r="H236" i="9"/>
  <c r="H219" i="11" s="1"/>
  <c r="L233" i="9"/>
  <c r="C232" i="9"/>
  <c r="H228" i="9"/>
  <c r="H211" i="11" s="1"/>
  <c r="L240" i="9"/>
  <c r="C239" i="9"/>
  <c r="H235" i="9"/>
  <c r="H218" i="11" s="1"/>
  <c r="L232" i="9"/>
  <c r="C231" i="9"/>
  <c r="H242" i="9"/>
  <c r="H225" i="11" s="1"/>
  <c r="L239" i="9"/>
  <c r="C238" i="9"/>
  <c r="H234" i="9"/>
  <c r="H217" i="11" s="1"/>
  <c r="L231" i="9"/>
  <c r="C230" i="9"/>
  <c r="H239" i="9"/>
  <c r="H222" i="11" s="1"/>
  <c r="L236" i="9"/>
  <c r="C235" i="9"/>
  <c r="H231" i="9"/>
  <c r="H214" i="11" s="1"/>
  <c r="L228" i="9"/>
  <c r="H241" i="9"/>
  <c r="H224" i="11" s="1"/>
  <c r="L230" i="9"/>
  <c r="C229" i="9"/>
  <c r="H233" i="9"/>
  <c r="H216" i="11" s="1"/>
  <c r="L229" i="9"/>
  <c r="H240" i="9"/>
  <c r="H223" i="11" s="1"/>
  <c r="L237" i="9"/>
  <c r="C228" i="9"/>
  <c r="H232" i="9"/>
  <c r="H215" i="11" s="1"/>
  <c r="A228" i="5"/>
  <c r="A220" i="5"/>
  <c r="A230" i="5"/>
  <c r="A222" i="5"/>
  <c r="A229" i="5"/>
  <c r="L238" i="9"/>
  <c r="A221" i="5"/>
  <c r="C236" i="9"/>
  <c r="A227" i="5"/>
  <c r="A219" i="5"/>
  <c r="A232" i="5"/>
  <c r="A224" i="5"/>
  <c r="A218" i="5"/>
  <c r="C237" i="9"/>
  <c r="A231" i="5"/>
  <c r="A223" i="5"/>
  <c r="A225" i="5"/>
  <c r="T6" i="4"/>
  <c r="A226" i="5"/>
  <c r="H254" i="9" l="1"/>
  <c r="L251" i="9"/>
  <c r="C250" i="9"/>
  <c r="H246" i="9"/>
  <c r="L243" i="9"/>
  <c r="C257" i="9"/>
  <c r="H253" i="9"/>
  <c r="L250" i="9"/>
  <c r="C249" i="9"/>
  <c r="H245" i="9"/>
  <c r="L257" i="9"/>
  <c r="C256" i="9"/>
  <c r="H252" i="9"/>
  <c r="L249" i="9"/>
  <c r="C248" i="9"/>
  <c r="H244" i="9"/>
  <c r="L256" i="9"/>
  <c r="C255" i="9"/>
  <c r="H251" i="9"/>
  <c r="L248" i="9"/>
  <c r="C247" i="9"/>
  <c r="H243" i="9"/>
  <c r="L255" i="9"/>
  <c r="C254" i="9"/>
  <c r="H250" i="9"/>
  <c r="L247" i="9"/>
  <c r="C246" i="9"/>
  <c r="H255" i="9"/>
  <c r="L252" i="9"/>
  <c r="C251" i="9"/>
  <c r="H247" i="9"/>
  <c r="L244" i="9"/>
  <c r="C243" i="9"/>
  <c r="H257" i="9"/>
  <c r="L246" i="9"/>
  <c r="C245" i="9"/>
  <c r="L254" i="9"/>
  <c r="C253" i="9"/>
  <c r="H248" i="9"/>
  <c r="C252" i="9"/>
  <c r="C244" i="9"/>
  <c r="A244" i="5"/>
  <c r="A236" i="5"/>
  <c r="U6" i="4"/>
  <c r="A241" i="5"/>
  <c r="A238" i="5"/>
  <c r="H256" i="9"/>
  <c r="A233" i="5"/>
  <c r="A246" i="5"/>
  <c r="L245" i="9"/>
  <c r="A243" i="5"/>
  <c r="A235" i="5"/>
  <c r="A240" i="5"/>
  <c r="A245" i="5"/>
  <c r="A242" i="5"/>
  <c r="A234" i="5"/>
  <c r="H249" i="9"/>
  <c r="A237" i="5"/>
  <c r="A247" i="5"/>
  <c r="A239" i="5"/>
  <c r="L253" i="9"/>
  <c r="D787" i="9"/>
  <c r="K787" i="9"/>
  <c r="D760" i="9"/>
  <c r="K730" i="9"/>
  <c r="G700" i="9"/>
  <c r="D670" i="9"/>
  <c r="K760" i="9"/>
  <c r="K640" i="9"/>
  <c r="G730" i="9"/>
  <c r="D700" i="9"/>
  <c r="G787" i="9"/>
  <c r="D610" i="9"/>
  <c r="G520" i="9"/>
  <c r="D490" i="9"/>
  <c r="G400" i="9"/>
  <c r="D370" i="9"/>
  <c r="G760" i="9"/>
  <c r="K580" i="9"/>
  <c r="K460" i="9"/>
  <c r="K340" i="9"/>
  <c r="G640" i="9"/>
  <c r="K610" i="9"/>
  <c r="K490" i="9"/>
  <c r="K370" i="9"/>
  <c r="G580" i="9"/>
  <c r="D550" i="9"/>
  <c r="G460" i="9"/>
  <c r="D430" i="9"/>
  <c r="G340" i="9"/>
  <c r="D310" i="9"/>
  <c r="D730" i="9"/>
  <c r="K670" i="9"/>
  <c r="K550" i="9"/>
  <c r="K430" i="9"/>
  <c r="K310" i="9"/>
  <c r="D520" i="9"/>
  <c r="G310" i="9"/>
  <c r="K220" i="9"/>
  <c r="G550" i="9"/>
  <c r="D280" i="9"/>
  <c r="G190" i="9"/>
  <c r="D160" i="9"/>
  <c r="D640" i="9"/>
  <c r="K250" i="9"/>
  <c r="D460" i="9"/>
  <c r="K400" i="9"/>
  <c r="G370" i="9"/>
  <c r="D340" i="9"/>
  <c r="G220" i="9"/>
  <c r="D190" i="9"/>
  <c r="G100" i="9"/>
  <c r="K280" i="9"/>
  <c r="K160" i="9"/>
  <c r="K700" i="9"/>
  <c r="G670" i="9"/>
  <c r="G610" i="9"/>
  <c r="G430" i="9"/>
  <c r="G280" i="9"/>
  <c r="D250" i="9"/>
  <c r="G160" i="9"/>
  <c r="D130" i="9"/>
  <c r="K40" i="9"/>
  <c r="G250" i="9"/>
  <c r="D220" i="9"/>
  <c r="D70" i="9"/>
  <c r="D580" i="9"/>
  <c r="G490" i="9"/>
  <c r="K100" i="9"/>
  <c r="G40" i="9"/>
  <c r="D400" i="9"/>
  <c r="K70" i="9"/>
  <c r="K520" i="9"/>
  <c r="K190" i="9"/>
  <c r="G130" i="9"/>
  <c r="D100" i="9"/>
  <c r="G70" i="9"/>
  <c r="D40" i="9"/>
  <c r="B720" i="5"/>
  <c r="B600" i="5"/>
  <c r="B660" i="5"/>
  <c r="B540" i="5"/>
  <c r="K130" i="9"/>
  <c r="B570" i="5"/>
  <c r="A28" i="4"/>
  <c r="B510" i="5"/>
  <c r="B210" i="5"/>
  <c r="B150" i="5"/>
  <c r="B450" i="5"/>
  <c r="B630" i="5"/>
  <c r="B480" i="5"/>
  <c r="B360" i="5"/>
  <c r="B240" i="5"/>
  <c r="B120" i="5"/>
  <c r="B777" i="5"/>
  <c r="B90" i="5"/>
  <c r="B29" i="4"/>
  <c r="B750" i="5"/>
  <c r="B420" i="5"/>
  <c r="B300" i="5"/>
  <c r="B180" i="5"/>
  <c r="B60" i="5"/>
  <c r="B390" i="5"/>
  <c r="B270" i="5"/>
  <c r="B30" i="5"/>
  <c r="B690" i="5"/>
  <c r="B330" i="5"/>
  <c r="R191" i="11" l="1"/>
  <c r="H227" i="11"/>
  <c r="R203" i="11"/>
  <c r="H239" i="11"/>
  <c r="R190" i="11"/>
  <c r="H226" i="11"/>
  <c r="R195" i="11"/>
  <c r="H231" i="11"/>
  <c r="R199" i="11"/>
  <c r="H235" i="11"/>
  <c r="R200" i="11"/>
  <c r="H236" i="11"/>
  <c r="C272" i="9"/>
  <c r="H272" i="9"/>
  <c r="H271" i="9"/>
  <c r="H270" i="9"/>
  <c r="L267" i="9"/>
  <c r="C266" i="9"/>
  <c r="H262" i="9"/>
  <c r="L259" i="9"/>
  <c r="C258" i="9"/>
  <c r="H269" i="9"/>
  <c r="L266" i="9"/>
  <c r="C265" i="9"/>
  <c r="H261" i="9"/>
  <c r="L258" i="9"/>
  <c r="H268" i="9"/>
  <c r="L265" i="9"/>
  <c r="C264" i="9"/>
  <c r="H260" i="9"/>
  <c r="C271" i="9"/>
  <c r="H267" i="9"/>
  <c r="L264" i="9"/>
  <c r="C263" i="9"/>
  <c r="H259" i="9"/>
  <c r="C270" i="9"/>
  <c r="H266" i="9"/>
  <c r="L263" i="9"/>
  <c r="C262" i="9"/>
  <c r="H258" i="9"/>
  <c r="L268" i="9"/>
  <c r="C267" i="9"/>
  <c r="H263" i="9"/>
  <c r="L260" i="9"/>
  <c r="C259" i="9"/>
  <c r="L271" i="9"/>
  <c r="L262" i="9"/>
  <c r="C261" i="9"/>
  <c r="L272" i="9"/>
  <c r="H264" i="9"/>
  <c r="L269" i="9"/>
  <c r="C260" i="9"/>
  <c r="H265" i="9"/>
  <c r="L261" i="9"/>
  <c r="C269" i="9"/>
  <c r="A260" i="5"/>
  <c r="A252" i="5"/>
  <c r="A249" i="5"/>
  <c r="A261" i="5"/>
  <c r="A262" i="5"/>
  <c r="L270" i="9"/>
  <c r="A259" i="5"/>
  <c r="A251" i="5"/>
  <c r="A248" i="5"/>
  <c r="C268" i="9"/>
  <c r="A256" i="5"/>
  <c r="A250" i="5"/>
  <c r="A255" i="5"/>
  <c r="V6" i="4"/>
  <c r="A257" i="5"/>
  <c r="A254" i="5"/>
  <c r="A253" i="5"/>
  <c r="A258" i="5"/>
  <c r="R202" i="11"/>
  <c r="H238" i="11"/>
  <c r="R193" i="11"/>
  <c r="H229" i="11"/>
  <c r="R194" i="11"/>
  <c r="H230" i="11"/>
  <c r="R198" i="11"/>
  <c r="H234" i="11"/>
  <c r="R204" i="11"/>
  <c r="H240" i="11"/>
  <c r="R192" i="11"/>
  <c r="H228" i="11"/>
  <c r="G774" i="9"/>
  <c r="K715" i="9"/>
  <c r="G685" i="9"/>
  <c r="K774" i="9"/>
  <c r="K745" i="9"/>
  <c r="G715" i="9"/>
  <c r="D685" i="9"/>
  <c r="K655" i="9"/>
  <c r="K565" i="9"/>
  <c r="K445" i="9"/>
  <c r="D745" i="9"/>
  <c r="K685" i="9"/>
  <c r="D655" i="9"/>
  <c r="D625" i="9"/>
  <c r="G535" i="9"/>
  <c r="D505" i="9"/>
  <c r="G415" i="9"/>
  <c r="D385" i="9"/>
  <c r="D774" i="9"/>
  <c r="G565" i="9"/>
  <c r="D535" i="9"/>
  <c r="G445" i="9"/>
  <c r="D415" i="9"/>
  <c r="G325" i="9"/>
  <c r="D295" i="9"/>
  <c r="K625" i="9"/>
  <c r="K505" i="9"/>
  <c r="K385" i="9"/>
  <c r="G745" i="9"/>
  <c r="G655" i="9"/>
  <c r="G625" i="9"/>
  <c r="D595" i="9"/>
  <c r="G505" i="9"/>
  <c r="D475" i="9"/>
  <c r="G385" i="9"/>
  <c r="D355" i="9"/>
  <c r="K295" i="9"/>
  <c r="D265" i="9"/>
  <c r="G175" i="9"/>
  <c r="D145" i="9"/>
  <c r="K475" i="9"/>
  <c r="G355" i="9"/>
  <c r="K325" i="9"/>
  <c r="K235" i="9"/>
  <c r="D715" i="9"/>
  <c r="D445" i="9"/>
  <c r="G205" i="9"/>
  <c r="K595" i="9"/>
  <c r="G475" i="9"/>
  <c r="G295" i="9"/>
  <c r="K265" i="9"/>
  <c r="K145" i="9"/>
  <c r="D565" i="9"/>
  <c r="G235" i="9"/>
  <c r="D205" i="9"/>
  <c r="G115" i="9"/>
  <c r="K535" i="9"/>
  <c r="K355" i="9"/>
  <c r="K205" i="9"/>
  <c r="K85" i="9"/>
  <c r="D175" i="9"/>
  <c r="D115" i="9"/>
  <c r="D85" i="9"/>
  <c r="G27" i="9"/>
  <c r="K55" i="9"/>
  <c r="G55" i="9"/>
  <c r="D325" i="9"/>
  <c r="K415" i="9"/>
  <c r="D55" i="9"/>
  <c r="K27" i="9"/>
  <c r="G595" i="9"/>
  <c r="D27" i="9"/>
  <c r="B764" i="5"/>
  <c r="G145" i="9"/>
  <c r="K175" i="9"/>
  <c r="G85" i="9"/>
  <c r="B705" i="5"/>
  <c r="B465" i="5"/>
  <c r="B345" i="5"/>
  <c r="B225" i="5"/>
  <c r="B105" i="5"/>
  <c r="B17" i="5"/>
  <c r="B555" i="5"/>
  <c r="B435" i="5"/>
  <c r="B195" i="5"/>
  <c r="B735" i="5"/>
  <c r="K115" i="9"/>
  <c r="B315" i="5"/>
  <c r="A27" i="4"/>
  <c r="B645" i="5"/>
  <c r="B75" i="5"/>
  <c r="B675" i="5"/>
  <c r="B525" i="5"/>
  <c r="B405" i="5"/>
  <c r="B285" i="5"/>
  <c r="B165" i="5"/>
  <c r="B255" i="5"/>
  <c r="B135" i="5"/>
  <c r="B45" i="5"/>
  <c r="D235" i="9"/>
  <c r="B585" i="5"/>
  <c r="B495" i="5"/>
  <c r="B28" i="4"/>
  <c r="B615" i="5"/>
  <c r="G265" i="9"/>
  <c r="B375" i="5"/>
  <c r="R196" i="11"/>
  <c r="H232" i="11"/>
  <c r="R197" i="11"/>
  <c r="H233" i="11"/>
  <c r="R201" i="11"/>
  <c r="H237" i="11"/>
  <c r="R205" i="11" l="1"/>
  <c r="H241" i="11"/>
  <c r="R214" i="11"/>
  <c r="H250" i="11"/>
  <c r="R217" i="11"/>
  <c r="H253" i="11"/>
  <c r="R207" i="11"/>
  <c r="H243" i="11"/>
  <c r="R216" i="11"/>
  <c r="H252" i="11"/>
  <c r="R219" i="11"/>
  <c r="H255" i="11"/>
  <c r="H284" i="9"/>
  <c r="L281" i="9"/>
  <c r="C280" i="9"/>
  <c r="H276" i="9"/>
  <c r="L273" i="9"/>
  <c r="C286" i="9"/>
  <c r="C285" i="9"/>
  <c r="C284" i="9"/>
  <c r="L287" i="9"/>
  <c r="L286" i="9"/>
  <c r="C283" i="9"/>
  <c r="C282" i="9"/>
  <c r="C281" i="9"/>
  <c r="C279" i="9"/>
  <c r="L285" i="9"/>
  <c r="L284" i="9"/>
  <c r="L283" i="9"/>
  <c r="C278" i="9"/>
  <c r="C277" i="9"/>
  <c r="C276" i="9"/>
  <c r="L282" i="9"/>
  <c r="L280" i="9"/>
  <c r="L279" i="9"/>
  <c r="L278" i="9"/>
  <c r="C275" i="9"/>
  <c r="C274" i="9"/>
  <c r="C273" i="9"/>
  <c r="H287" i="9"/>
  <c r="H286" i="9"/>
  <c r="L277" i="9"/>
  <c r="L276" i="9"/>
  <c r="L275" i="9"/>
  <c r="C287" i="9"/>
  <c r="H277" i="9"/>
  <c r="H275" i="9"/>
  <c r="H274" i="9"/>
  <c r="H273" i="9"/>
  <c r="H279" i="9"/>
  <c r="L274" i="9"/>
  <c r="H280" i="9"/>
  <c r="H278" i="9"/>
  <c r="H281" i="9"/>
  <c r="A276" i="5"/>
  <c r="A268" i="5"/>
  <c r="A273" i="5"/>
  <c r="A265" i="5"/>
  <c r="A269" i="5"/>
  <c r="H283" i="9"/>
  <c r="A270" i="5"/>
  <c r="H285" i="9"/>
  <c r="A277" i="5"/>
  <c r="A266" i="5"/>
  <c r="A275" i="5"/>
  <c r="A267" i="5"/>
  <c r="A264" i="5"/>
  <c r="A274" i="5"/>
  <c r="A272" i="5"/>
  <c r="A271" i="5"/>
  <c r="A263" i="5"/>
  <c r="H282" i="9"/>
  <c r="W6" i="4"/>
  <c r="R212" i="11"/>
  <c r="H248" i="11"/>
  <c r="R213" i="11"/>
  <c r="H249" i="11"/>
  <c r="R218" i="11"/>
  <c r="H254" i="11"/>
  <c r="R210" i="11"/>
  <c r="H246" i="11"/>
  <c r="R206" i="11"/>
  <c r="H242" i="11"/>
  <c r="R215" i="11"/>
  <c r="H251" i="11"/>
  <c r="R209" i="11"/>
  <c r="H245" i="11"/>
  <c r="R211" i="11"/>
  <c r="H247" i="11"/>
  <c r="K786" i="9"/>
  <c r="G786" i="9"/>
  <c r="K699" i="9"/>
  <c r="D759" i="9"/>
  <c r="K729" i="9"/>
  <c r="G699" i="9"/>
  <c r="D669" i="9"/>
  <c r="K759" i="9"/>
  <c r="K639" i="9"/>
  <c r="K549" i="9"/>
  <c r="K429" i="9"/>
  <c r="G669" i="9"/>
  <c r="D609" i="9"/>
  <c r="G519" i="9"/>
  <c r="D489" i="9"/>
  <c r="G399" i="9"/>
  <c r="D369" i="9"/>
  <c r="G729" i="9"/>
  <c r="G549" i="9"/>
  <c r="D519" i="9"/>
  <c r="G429" i="9"/>
  <c r="D399" i="9"/>
  <c r="G309" i="9"/>
  <c r="D279" i="9"/>
  <c r="D639" i="9"/>
  <c r="K609" i="9"/>
  <c r="K489" i="9"/>
  <c r="K369" i="9"/>
  <c r="G609" i="9"/>
  <c r="D579" i="9"/>
  <c r="G489" i="9"/>
  <c r="D459" i="9"/>
  <c r="G369" i="9"/>
  <c r="D339" i="9"/>
  <c r="D549" i="9"/>
  <c r="D309" i="9"/>
  <c r="D249" i="9"/>
  <c r="G159" i="9"/>
  <c r="G579" i="9"/>
  <c r="K399" i="9"/>
  <c r="K219" i="9"/>
  <c r="D786" i="9"/>
  <c r="K669" i="9"/>
  <c r="K519" i="9"/>
  <c r="K249" i="9"/>
  <c r="K129" i="9"/>
  <c r="G759" i="9"/>
  <c r="K309" i="9"/>
  <c r="K279" i="9"/>
  <c r="G219" i="9"/>
  <c r="D189" i="9"/>
  <c r="K579" i="9"/>
  <c r="G459" i="9"/>
  <c r="G339" i="9"/>
  <c r="G279" i="9"/>
  <c r="K189" i="9"/>
  <c r="K69" i="9"/>
  <c r="K459" i="9"/>
  <c r="D129" i="9"/>
  <c r="G639" i="9"/>
  <c r="K159" i="9"/>
  <c r="D69" i="9"/>
  <c r="K39" i="9"/>
  <c r="K339" i="9"/>
  <c r="K99" i="9"/>
  <c r="D159" i="9"/>
  <c r="G39" i="9"/>
  <c r="D99" i="9"/>
  <c r="G69" i="9"/>
  <c r="D699" i="9"/>
  <c r="B776" i="5"/>
  <c r="G189" i="9"/>
  <c r="D729" i="9"/>
  <c r="D219" i="9"/>
  <c r="G249" i="9"/>
  <c r="G99" i="9"/>
  <c r="G129" i="9"/>
  <c r="D39" i="9"/>
  <c r="B689" i="5"/>
  <c r="B509" i="5"/>
  <c r="B449" i="5"/>
  <c r="B329" i="5"/>
  <c r="B209" i="5"/>
  <c r="B89" i="5"/>
  <c r="B599" i="5"/>
  <c r="B27" i="4"/>
  <c r="B239" i="5"/>
  <c r="B299" i="5"/>
  <c r="B749" i="5"/>
  <c r="B59" i="5"/>
  <c r="B659" i="5"/>
  <c r="B569" i="5"/>
  <c r="B389" i="5"/>
  <c r="B269" i="5"/>
  <c r="B149" i="5"/>
  <c r="B539" i="5"/>
  <c r="B359" i="5"/>
  <c r="B29" i="5"/>
  <c r="A26" i="4"/>
  <c r="D429" i="9"/>
  <c r="B419" i="5"/>
  <c r="B179" i="5"/>
  <c r="B719" i="5"/>
  <c r="B629" i="5"/>
  <c r="B479" i="5"/>
  <c r="B119" i="5"/>
  <c r="R208" i="11"/>
  <c r="H244" i="11"/>
  <c r="R229" i="11" l="1"/>
  <c r="H265" i="11"/>
  <c r="R221" i="11"/>
  <c r="H257" i="11"/>
  <c r="R234" i="11"/>
  <c r="H270" i="11"/>
  <c r="R223" i="11"/>
  <c r="H259" i="11"/>
  <c r="R232" i="11"/>
  <c r="H268" i="11"/>
  <c r="R228" i="11"/>
  <c r="H264" i="11"/>
  <c r="R224" i="11"/>
  <c r="H260" i="11"/>
  <c r="R225" i="11"/>
  <c r="H261" i="11"/>
  <c r="R231" i="11"/>
  <c r="H267" i="11"/>
  <c r="R230" i="11"/>
  <c r="H266" i="11"/>
  <c r="R227" i="11"/>
  <c r="H263" i="11"/>
  <c r="R222" i="11"/>
  <c r="H258" i="11"/>
  <c r="D744" i="9"/>
  <c r="K714" i="9"/>
  <c r="K773" i="9"/>
  <c r="G684" i="9"/>
  <c r="D654" i="9"/>
  <c r="K744" i="9"/>
  <c r="G773" i="9"/>
  <c r="G714" i="9"/>
  <c r="D684" i="9"/>
  <c r="D773" i="9"/>
  <c r="G624" i="9"/>
  <c r="D594" i="9"/>
  <c r="G504" i="9"/>
  <c r="D474" i="9"/>
  <c r="G384" i="9"/>
  <c r="D354" i="9"/>
  <c r="K564" i="9"/>
  <c r="K444" i="9"/>
  <c r="K324" i="9"/>
  <c r="D714" i="9"/>
  <c r="K654" i="9"/>
  <c r="K594" i="9"/>
  <c r="K474" i="9"/>
  <c r="K354" i="9"/>
  <c r="G564" i="9"/>
  <c r="D534" i="9"/>
  <c r="G444" i="9"/>
  <c r="D414" i="9"/>
  <c r="G324" i="9"/>
  <c r="K534" i="9"/>
  <c r="K414" i="9"/>
  <c r="K294" i="9"/>
  <c r="K204" i="9"/>
  <c r="D564" i="9"/>
  <c r="K504" i="9"/>
  <c r="G474" i="9"/>
  <c r="D264" i="9"/>
  <c r="G174" i="9"/>
  <c r="D144" i="9"/>
  <c r="D384" i="9"/>
  <c r="K234" i="9"/>
  <c r="G744" i="9"/>
  <c r="K624" i="9"/>
  <c r="G594" i="9"/>
  <c r="G414" i="9"/>
  <c r="D324" i="9"/>
  <c r="G294" i="9"/>
  <c r="G204" i="9"/>
  <c r="D174" i="9"/>
  <c r="G84" i="9"/>
  <c r="K684" i="9"/>
  <c r="G654" i="9"/>
  <c r="D504" i="9"/>
  <c r="K264" i="9"/>
  <c r="K144" i="9"/>
  <c r="D444" i="9"/>
  <c r="K384" i="9"/>
  <c r="G354" i="9"/>
  <c r="G264" i="9"/>
  <c r="D234" i="9"/>
  <c r="G144" i="9"/>
  <c r="D114" i="9"/>
  <c r="G234" i="9"/>
  <c r="D204" i="9"/>
  <c r="G26" i="9"/>
  <c r="K174" i="9"/>
  <c r="K114" i="9"/>
  <c r="K84" i="9"/>
  <c r="D26" i="9"/>
  <c r="D294" i="9"/>
  <c r="D84" i="9"/>
  <c r="D54" i="9"/>
  <c r="B704" i="5"/>
  <c r="D624" i="9"/>
  <c r="K54" i="9"/>
  <c r="G114" i="9"/>
  <c r="B644" i="5"/>
  <c r="B524" i="5"/>
  <c r="G534" i="9"/>
  <c r="K26" i="9"/>
  <c r="B584" i="5"/>
  <c r="B314" i="5"/>
  <c r="B374" i="5"/>
  <c r="B254" i="5"/>
  <c r="B134" i="5"/>
  <c r="B674" i="5"/>
  <c r="B434" i="5"/>
  <c r="B74" i="5"/>
  <c r="B614" i="5"/>
  <c r="B464" i="5"/>
  <c r="B344" i="5"/>
  <c r="B224" i="5"/>
  <c r="B104" i="5"/>
  <c r="B16" i="5"/>
  <c r="B26" i="4"/>
  <c r="B554" i="5"/>
  <c r="A25" i="4"/>
  <c r="G54" i="9"/>
  <c r="B763" i="5"/>
  <c r="B734" i="5"/>
  <c r="B404" i="5"/>
  <c r="B284" i="5"/>
  <c r="B164" i="5"/>
  <c r="B44" i="5"/>
  <c r="B494" i="5"/>
  <c r="B194" i="5"/>
  <c r="R226" i="11"/>
  <c r="H262" i="11"/>
  <c r="H300" i="9"/>
  <c r="L297" i="9"/>
  <c r="C296" i="9"/>
  <c r="H292" i="9"/>
  <c r="L289" i="9"/>
  <c r="C288" i="9"/>
  <c r="H302" i="9"/>
  <c r="L293" i="9"/>
  <c r="L292" i="9"/>
  <c r="L291" i="9"/>
  <c r="H301" i="9"/>
  <c r="H299" i="9"/>
  <c r="H298" i="9"/>
  <c r="H297" i="9"/>
  <c r="L290" i="9"/>
  <c r="L288" i="9"/>
  <c r="H296" i="9"/>
  <c r="H295" i="9"/>
  <c r="H294" i="9"/>
  <c r="H293" i="9"/>
  <c r="H291" i="9"/>
  <c r="H290" i="9"/>
  <c r="H289" i="9"/>
  <c r="C302" i="9"/>
  <c r="C301" i="9"/>
  <c r="C300" i="9"/>
  <c r="H288" i="9"/>
  <c r="L298" i="9"/>
  <c r="L296" i="9"/>
  <c r="L295" i="9"/>
  <c r="L294" i="9"/>
  <c r="C291" i="9"/>
  <c r="C290" i="9"/>
  <c r="C289" i="9"/>
  <c r="L301" i="9"/>
  <c r="L299" i="9"/>
  <c r="C294" i="9"/>
  <c r="L302" i="9"/>
  <c r="C299" i="9"/>
  <c r="C297" i="9"/>
  <c r="C295" i="9"/>
  <c r="L300" i="9"/>
  <c r="C298" i="9"/>
  <c r="C293" i="9"/>
  <c r="A292" i="5"/>
  <c r="A284" i="5"/>
  <c r="A289" i="5"/>
  <c r="A278" i="5"/>
  <c r="A281" i="5"/>
  <c r="X6" i="4"/>
  <c r="A282" i="5"/>
  <c r="A291" i="5"/>
  <c r="A283" i="5"/>
  <c r="A280" i="5"/>
  <c r="A285" i="5"/>
  <c r="C292" i="9"/>
  <c r="A288" i="5"/>
  <c r="A290" i="5"/>
  <c r="A287" i="5"/>
  <c r="A279" i="5"/>
  <c r="A286" i="5"/>
  <c r="R220" i="11"/>
  <c r="H256" i="11"/>
  <c r="R233" i="11"/>
  <c r="H269" i="11"/>
  <c r="R235" i="11" l="1"/>
  <c r="H271" i="11"/>
  <c r="R240" i="11"/>
  <c r="H276" i="11"/>
  <c r="R246" i="11"/>
  <c r="H282" i="11"/>
  <c r="R239" i="11"/>
  <c r="H275" i="11"/>
  <c r="R242" i="11"/>
  <c r="H278" i="11"/>
  <c r="R243" i="11"/>
  <c r="H279" i="11"/>
  <c r="R247" i="11"/>
  <c r="H283" i="11"/>
  <c r="R248" i="11"/>
  <c r="H284" i="11"/>
  <c r="R236" i="11"/>
  <c r="H272" i="11"/>
  <c r="R249" i="11"/>
  <c r="H285" i="11"/>
  <c r="R241" i="11"/>
  <c r="H277" i="11"/>
  <c r="R237" i="11"/>
  <c r="H273" i="11"/>
  <c r="R244" i="11"/>
  <c r="H280" i="11"/>
  <c r="L315" i="9"/>
  <c r="C314" i="9"/>
  <c r="H316" i="9"/>
  <c r="L313" i="9"/>
  <c r="C312" i="9"/>
  <c r="H308" i="9"/>
  <c r="L305" i="9"/>
  <c r="C304" i="9"/>
  <c r="H315" i="9"/>
  <c r="L312" i="9"/>
  <c r="C311" i="9"/>
  <c r="H307" i="9"/>
  <c r="L304" i="9"/>
  <c r="L317" i="9"/>
  <c r="C316" i="9"/>
  <c r="H312" i="9"/>
  <c r="L309" i="9"/>
  <c r="C308" i="9"/>
  <c r="L316" i="9"/>
  <c r="L306" i="9"/>
  <c r="H304" i="9"/>
  <c r="H303" i="9"/>
  <c r="C315" i="9"/>
  <c r="H311" i="9"/>
  <c r="C309" i="9"/>
  <c r="L307" i="9"/>
  <c r="H305" i="9"/>
  <c r="C310" i="9"/>
  <c r="H306" i="9"/>
  <c r="H317" i="9"/>
  <c r="L314" i="9"/>
  <c r="H313" i="9"/>
  <c r="L308" i="9"/>
  <c r="C303" i="9"/>
  <c r="C305" i="9"/>
  <c r="H310" i="9"/>
  <c r="H309" i="9"/>
  <c r="C307" i="9"/>
  <c r="C317" i="9"/>
  <c r="H314" i="9"/>
  <c r="L310" i="9"/>
  <c r="L311" i="9"/>
  <c r="L303" i="9"/>
  <c r="C313" i="9"/>
  <c r="C306" i="9"/>
  <c r="A300" i="5"/>
  <c r="A293" i="5"/>
  <c r="A306" i="5"/>
  <c r="A305" i="5"/>
  <c r="A297" i="5"/>
  <c r="A301" i="5"/>
  <c r="A298" i="5"/>
  <c r="A307" i="5"/>
  <c r="A299" i="5"/>
  <c r="A304" i="5"/>
  <c r="A296" i="5"/>
  <c r="Y6" i="4"/>
  <c r="A303" i="5"/>
  <c r="A295" i="5"/>
  <c r="A302" i="5"/>
  <c r="A294" i="5"/>
  <c r="R238" i="11"/>
  <c r="H274" i="11"/>
  <c r="R245" i="11"/>
  <c r="H281" i="11"/>
  <c r="G785" i="9"/>
  <c r="K785" i="9"/>
  <c r="G758" i="9"/>
  <c r="D728" i="9"/>
  <c r="K698" i="9"/>
  <c r="D758" i="9"/>
  <c r="G668" i="9"/>
  <c r="D785" i="9"/>
  <c r="K728" i="9"/>
  <c r="G698" i="9"/>
  <c r="D668" i="9"/>
  <c r="G608" i="9"/>
  <c r="D578" i="9"/>
  <c r="G488" i="9"/>
  <c r="D458" i="9"/>
  <c r="G368" i="9"/>
  <c r="K758" i="9"/>
  <c r="G728" i="9"/>
  <c r="K548" i="9"/>
  <c r="K428" i="9"/>
  <c r="K578" i="9"/>
  <c r="K458" i="9"/>
  <c r="K338" i="9"/>
  <c r="D638" i="9"/>
  <c r="G548" i="9"/>
  <c r="D518" i="9"/>
  <c r="G428" i="9"/>
  <c r="D398" i="9"/>
  <c r="G308" i="9"/>
  <c r="D698" i="9"/>
  <c r="K638" i="9"/>
  <c r="K518" i="9"/>
  <c r="K398" i="9"/>
  <c r="D488" i="9"/>
  <c r="D338" i="9"/>
  <c r="K188" i="9"/>
  <c r="G518" i="9"/>
  <c r="D278" i="9"/>
  <c r="D248" i="9"/>
  <c r="G158" i="9"/>
  <c r="D128" i="9"/>
  <c r="D608" i="9"/>
  <c r="K218" i="9"/>
  <c r="G638" i="9"/>
  <c r="D428" i="9"/>
  <c r="K368" i="9"/>
  <c r="G188" i="9"/>
  <c r="D158" i="9"/>
  <c r="K308" i="9"/>
  <c r="K278" i="9"/>
  <c r="K248" i="9"/>
  <c r="K128" i="9"/>
  <c r="K668" i="9"/>
  <c r="K608" i="9"/>
  <c r="G578" i="9"/>
  <c r="G398" i="9"/>
  <c r="D308" i="9"/>
  <c r="G278" i="9"/>
  <c r="G248" i="9"/>
  <c r="D218" i="9"/>
  <c r="G128" i="9"/>
  <c r="D98" i="9"/>
  <c r="K488" i="9"/>
  <c r="G338" i="9"/>
  <c r="G218" i="9"/>
  <c r="D68" i="9"/>
  <c r="D188" i="9"/>
  <c r="K68" i="9"/>
  <c r="K158" i="9"/>
  <c r="G68" i="9"/>
  <c r="D38" i="9"/>
  <c r="B688" i="5"/>
  <c r="G458" i="9"/>
  <c r="D368" i="9"/>
  <c r="G38" i="9"/>
  <c r="D548" i="9"/>
  <c r="G98" i="9"/>
  <c r="B748" i="5"/>
  <c r="B628" i="5"/>
  <c r="B508" i="5"/>
  <c r="K38" i="9"/>
  <c r="B538" i="5"/>
  <c r="A24" i="4"/>
  <c r="B118" i="5"/>
  <c r="B58" i="5"/>
  <c r="B25" i="4"/>
  <c r="B568" i="5"/>
  <c r="B775" i="5"/>
  <c r="B478" i="5"/>
  <c r="B358" i="5"/>
  <c r="B598" i="5"/>
  <c r="B448" i="5"/>
  <c r="B328" i="5"/>
  <c r="B208" i="5"/>
  <c r="B88" i="5"/>
  <c r="B298" i="5"/>
  <c r="K98" i="9"/>
  <c r="B658" i="5"/>
  <c r="B418" i="5"/>
  <c r="B178" i="5"/>
  <c r="B718" i="5"/>
  <c r="B388" i="5"/>
  <c r="B268" i="5"/>
  <c r="B148" i="5"/>
  <c r="B28" i="5"/>
  <c r="B238" i="5"/>
  <c r="R253" i="11" l="1"/>
  <c r="H289" i="11"/>
  <c r="R264" i="11"/>
  <c r="H300" i="11"/>
  <c r="R250" i="11"/>
  <c r="H286" i="11"/>
  <c r="R255" i="11"/>
  <c r="H291" i="11"/>
  <c r="R251" i="11"/>
  <c r="H287" i="11"/>
  <c r="D772" i="9"/>
  <c r="K683" i="9"/>
  <c r="K772" i="9"/>
  <c r="D743" i="9"/>
  <c r="K713" i="9"/>
  <c r="G683" i="9"/>
  <c r="D653" i="9"/>
  <c r="G772" i="9"/>
  <c r="K743" i="9"/>
  <c r="K533" i="9"/>
  <c r="K413" i="9"/>
  <c r="D713" i="9"/>
  <c r="G623" i="9"/>
  <c r="D593" i="9"/>
  <c r="G503" i="9"/>
  <c r="D473" i="9"/>
  <c r="G383" i="9"/>
  <c r="D353" i="9"/>
  <c r="D623" i="9"/>
  <c r="G533" i="9"/>
  <c r="D503" i="9"/>
  <c r="G413" i="9"/>
  <c r="D383" i="9"/>
  <c r="G293" i="9"/>
  <c r="K593" i="9"/>
  <c r="K473" i="9"/>
  <c r="K353" i="9"/>
  <c r="G713" i="9"/>
  <c r="G593" i="9"/>
  <c r="D563" i="9"/>
  <c r="G473" i="9"/>
  <c r="D443" i="9"/>
  <c r="G353" i="9"/>
  <c r="D323" i="9"/>
  <c r="G263" i="9"/>
  <c r="D233" i="9"/>
  <c r="G143" i="9"/>
  <c r="G653" i="9"/>
  <c r="K623" i="9"/>
  <c r="K443" i="9"/>
  <c r="K293" i="9"/>
  <c r="K203" i="9"/>
  <c r="D683" i="9"/>
  <c r="D413" i="9"/>
  <c r="D263" i="9"/>
  <c r="K563" i="9"/>
  <c r="G443" i="9"/>
  <c r="K233" i="9"/>
  <c r="K113" i="9"/>
  <c r="D533" i="9"/>
  <c r="G203" i="9"/>
  <c r="D173" i="9"/>
  <c r="G743" i="9"/>
  <c r="K653" i="9"/>
  <c r="K503" i="9"/>
  <c r="G323" i="9"/>
  <c r="K173" i="9"/>
  <c r="D143" i="9"/>
  <c r="D53" i="9"/>
  <c r="G173" i="9"/>
  <c r="K83" i="9"/>
  <c r="K53" i="9"/>
  <c r="D293" i="9"/>
  <c r="G113" i="9"/>
  <c r="D25" i="9"/>
  <c r="G563" i="9"/>
  <c r="K383" i="9"/>
  <c r="D83" i="9"/>
  <c r="K25" i="9"/>
  <c r="G233" i="9"/>
  <c r="D113" i="9"/>
  <c r="G53" i="9"/>
  <c r="K323" i="9"/>
  <c r="K263" i="9"/>
  <c r="G83" i="9"/>
  <c r="B673" i="5"/>
  <c r="B433" i="5"/>
  <c r="B313" i="5"/>
  <c r="B193" i="5"/>
  <c r="B73" i="5"/>
  <c r="B762" i="5"/>
  <c r="B523" i="5"/>
  <c r="B43" i="5"/>
  <c r="A23" i="4"/>
  <c r="B583" i="5"/>
  <c r="B223" i="5"/>
  <c r="K143" i="9"/>
  <c r="B403" i="5"/>
  <c r="B283" i="5"/>
  <c r="B163" i="5"/>
  <c r="B613" i="5"/>
  <c r="G25" i="9"/>
  <c r="B643" i="5"/>
  <c r="B703" i="5"/>
  <c r="B103" i="5"/>
  <c r="B493" i="5"/>
  <c r="B373" i="5"/>
  <c r="B253" i="5"/>
  <c r="B133" i="5"/>
  <c r="B463" i="5"/>
  <c r="B553" i="5"/>
  <c r="B24" i="4"/>
  <c r="B733" i="5"/>
  <c r="D203" i="9"/>
  <c r="B343" i="5"/>
  <c r="B15" i="5"/>
  <c r="R257" i="11"/>
  <c r="H293" i="11"/>
  <c r="R254" i="11"/>
  <c r="H290" i="11"/>
  <c r="R252" i="11"/>
  <c r="H288" i="11"/>
  <c r="R263" i="11"/>
  <c r="H299" i="11"/>
  <c r="R256" i="11"/>
  <c r="H292" i="11"/>
  <c r="L331" i="9"/>
  <c r="C330" i="9"/>
  <c r="H326" i="9"/>
  <c r="L323" i="9"/>
  <c r="C322" i="9"/>
  <c r="H318" i="9"/>
  <c r="H332" i="9"/>
  <c r="L329" i="9"/>
  <c r="C328" i="9"/>
  <c r="H324" i="9"/>
  <c r="L321" i="9"/>
  <c r="C320" i="9"/>
  <c r="H331" i="9"/>
  <c r="L328" i="9"/>
  <c r="C327" i="9"/>
  <c r="H323" i="9"/>
  <c r="L320" i="9"/>
  <c r="C319" i="9"/>
  <c r="C332" i="9"/>
  <c r="H328" i="9"/>
  <c r="L325" i="9"/>
  <c r="C324" i="9"/>
  <c r="H320" i="9"/>
  <c r="L332" i="9"/>
  <c r="H327" i="9"/>
  <c r="L324" i="9"/>
  <c r="H319" i="9"/>
  <c r="C331" i="9"/>
  <c r="C323" i="9"/>
  <c r="L330" i="9"/>
  <c r="H329" i="9"/>
  <c r="L326" i="9"/>
  <c r="H325" i="9"/>
  <c r="L322" i="9"/>
  <c r="H321" i="9"/>
  <c r="L318" i="9"/>
  <c r="C326" i="9"/>
  <c r="C318" i="9"/>
  <c r="C325" i="9"/>
  <c r="C321" i="9"/>
  <c r="H330" i="9"/>
  <c r="L327" i="9"/>
  <c r="C329" i="9"/>
  <c r="H322" i="9"/>
  <c r="L319" i="9"/>
  <c r="A316" i="5"/>
  <c r="A308" i="5"/>
  <c r="A322" i="5"/>
  <c r="A321" i="5"/>
  <c r="A318" i="5"/>
  <c r="A315" i="5"/>
  <c r="Z6" i="4"/>
  <c r="A317" i="5"/>
  <c r="A320" i="5"/>
  <c r="A312" i="5"/>
  <c r="A319" i="5"/>
  <c r="A311" i="5"/>
  <c r="A313" i="5"/>
  <c r="A310" i="5"/>
  <c r="A309" i="5"/>
  <c r="A314" i="5"/>
  <c r="R262" i="11"/>
  <c r="H298" i="11"/>
  <c r="R261" i="11"/>
  <c r="H297" i="11"/>
  <c r="R260" i="11"/>
  <c r="H296" i="11"/>
  <c r="R258" i="11"/>
  <c r="H294" i="11"/>
  <c r="R259" i="11"/>
  <c r="H295" i="11"/>
  <c r="R274" i="11" l="1"/>
  <c r="H310" i="11"/>
  <c r="R271" i="11"/>
  <c r="H307" i="11"/>
  <c r="D784" i="9"/>
  <c r="G784" i="9"/>
  <c r="G757" i="9"/>
  <c r="D727" i="9"/>
  <c r="K697" i="9"/>
  <c r="D757" i="9"/>
  <c r="G667" i="9"/>
  <c r="D637" i="9"/>
  <c r="K727" i="9"/>
  <c r="K517" i="9"/>
  <c r="K397" i="9"/>
  <c r="G607" i="9"/>
  <c r="D577" i="9"/>
  <c r="G487" i="9"/>
  <c r="D457" i="9"/>
  <c r="G367" i="9"/>
  <c r="D337" i="9"/>
  <c r="G697" i="9"/>
  <c r="D607" i="9"/>
  <c r="G517" i="9"/>
  <c r="D487" i="9"/>
  <c r="G397" i="9"/>
  <c r="D367" i="9"/>
  <c r="G277" i="9"/>
  <c r="K784" i="9"/>
  <c r="K667" i="9"/>
  <c r="K577" i="9"/>
  <c r="K457" i="9"/>
  <c r="K337" i="9"/>
  <c r="K757" i="9"/>
  <c r="D667" i="9"/>
  <c r="K637" i="9"/>
  <c r="G577" i="9"/>
  <c r="D547" i="9"/>
  <c r="G457" i="9"/>
  <c r="D427" i="9"/>
  <c r="G337" i="9"/>
  <c r="D307" i="9"/>
  <c r="G637" i="9"/>
  <c r="D517" i="9"/>
  <c r="G247" i="9"/>
  <c r="D217" i="9"/>
  <c r="G547" i="9"/>
  <c r="K367" i="9"/>
  <c r="D277" i="9"/>
  <c r="K187" i="9"/>
  <c r="K307" i="9"/>
  <c r="D247" i="9"/>
  <c r="K487" i="9"/>
  <c r="K217" i="9"/>
  <c r="K97" i="9"/>
  <c r="G727" i="9"/>
  <c r="G307" i="9"/>
  <c r="G187" i="9"/>
  <c r="D157" i="9"/>
  <c r="K547" i="9"/>
  <c r="G427" i="9"/>
  <c r="K157" i="9"/>
  <c r="G67" i="9"/>
  <c r="D37" i="9"/>
  <c r="K607" i="9"/>
  <c r="D187" i="9"/>
  <c r="G127" i="9"/>
  <c r="D127" i="9"/>
  <c r="K37" i="9"/>
  <c r="D697" i="9"/>
  <c r="G97" i="9"/>
  <c r="D397" i="9"/>
  <c r="K277" i="9"/>
  <c r="K127" i="9"/>
  <c r="G157" i="9"/>
  <c r="D97" i="9"/>
  <c r="G217" i="9"/>
  <c r="K67" i="9"/>
  <c r="G37" i="9"/>
  <c r="B657" i="5"/>
  <c r="B417" i="5"/>
  <c r="B297" i="5"/>
  <c r="B177" i="5"/>
  <c r="B57" i="5"/>
  <c r="B267" i="5"/>
  <c r="B147" i="5"/>
  <c r="B597" i="5"/>
  <c r="B23" i="4"/>
  <c r="B717" i="5"/>
  <c r="K247" i="9"/>
  <c r="B27" i="5"/>
  <c r="B774" i="5"/>
  <c r="B627" i="5"/>
  <c r="B537" i="5"/>
  <c r="B237" i="5"/>
  <c r="A22" i="4"/>
  <c r="K427" i="9"/>
  <c r="B477" i="5"/>
  <c r="B357" i="5"/>
  <c r="B117" i="5"/>
  <c r="B687" i="5"/>
  <c r="B447" i="5"/>
  <c r="B207" i="5"/>
  <c r="B87" i="5"/>
  <c r="D67" i="9"/>
  <c r="B747" i="5"/>
  <c r="B567" i="5"/>
  <c r="B387" i="5"/>
  <c r="B507" i="5"/>
  <c r="B327" i="5"/>
  <c r="R276" i="11"/>
  <c r="H312" i="11"/>
  <c r="R279" i="11"/>
  <c r="H315" i="11"/>
  <c r="R270" i="11"/>
  <c r="H306" i="11"/>
  <c r="R265" i="11"/>
  <c r="H301" i="11"/>
  <c r="R278" i="11"/>
  <c r="H314" i="11"/>
  <c r="R272" i="11"/>
  <c r="H308" i="11"/>
  <c r="R267" i="11"/>
  <c r="H303" i="11"/>
  <c r="L347" i="9"/>
  <c r="C346" i="9"/>
  <c r="H342" i="9"/>
  <c r="L339" i="9"/>
  <c r="C338" i="9"/>
  <c r="H334" i="9"/>
  <c r="L345" i="9"/>
  <c r="C344" i="9"/>
  <c r="H340" i="9"/>
  <c r="L337" i="9"/>
  <c r="C336" i="9"/>
  <c r="H347" i="9"/>
  <c r="L344" i="9"/>
  <c r="C343" i="9"/>
  <c r="H339" i="9"/>
  <c r="L336" i="9"/>
  <c r="C335" i="9"/>
  <c r="H344" i="9"/>
  <c r="L341" i="9"/>
  <c r="C340" i="9"/>
  <c r="H336" i="9"/>
  <c r="L333" i="9"/>
  <c r="H343" i="9"/>
  <c r="L340" i="9"/>
  <c r="H335" i="9"/>
  <c r="C347" i="9"/>
  <c r="C339" i="9"/>
  <c r="L346" i="9"/>
  <c r="H345" i="9"/>
  <c r="L342" i="9"/>
  <c r="H341" i="9"/>
  <c r="L338" i="9"/>
  <c r="H337" i="9"/>
  <c r="L334" i="9"/>
  <c r="H333" i="9"/>
  <c r="C342" i="9"/>
  <c r="C334" i="9"/>
  <c r="H338" i="9"/>
  <c r="L335" i="9"/>
  <c r="H346" i="9"/>
  <c r="C333" i="9"/>
  <c r="L343" i="9"/>
  <c r="C345" i="9"/>
  <c r="C337" i="9"/>
  <c r="A332" i="5"/>
  <c r="A324" i="5"/>
  <c r="A329" i="5"/>
  <c r="A337" i="5"/>
  <c r="A334" i="5"/>
  <c r="AA6" i="4"/>
  <c r="A331" i="5"/>
  <c r="A323" i="5"/>
  <c r="A336" i="5"/>
  <c r="A328" i="5"/>
  <c r="A333" i="5"/>
  <c r="A325" i="5"/>
  <c r="A330" i="5"/>
  <c r="A335" i="5"/>
  <c r="A327" i="5"/>
  <c r="A326" i="5"/>
  <c r="C341" i="9"/>
  <c r="R269" i="11"/>
  <c r="H305" i="11"/>
  <c r="R275" i="11"/>
  <c r="H311" i="11"/>
  <c r="R277" i="11"/>
  <c r="H313" i="11"/>
  <c r="R268" i="11"/>
  <c r="H304" i="11"/>
  <c r="R266" i="11"/>
  <c r="H302" i="11"/>
  <c r="R273" i="11"/>
  <c r="H309" i="11"/>
  <c r="R294" i="11" l="1"/>
  <c r="H330" i="11"/>
  <c r="K771" i="9"/>
  <c r="G742" i="9"/>
  <c r="D712" i="9"/>
  <c r="K682" i="9"/>
  <c r="D742" i="9"/>
  <c r="G652" i="9"/>
  <c r="G771" i="9"/>
  <c r="K712" i="9"/>
  <c r="G682" i="9"/>
  <c r="D652" i="9"/>
  <c r="D771" i="9"/>
  <c r="G592" i="9"/>
  <c r="D562" i="9"/>
  <c r="G472" i="9"/>
  <c r="D442" i="9"/>
  <c r="K652" i="9"/>
  <c r="K532" i="9"/>
  <c r="K412" i="9"/>
  <c r="D682" i="9"/>
  <c r="K562" i="9"/>
  <c r="K442" i="9"/>
  <c r="K322" i="9"/>
  <c r="D622" i="9"/>
  <c r="G532" i="9"/>
  <c r="D502" i="9"/>
  <c r="G412" i="9"/>
  <c r="D382" i="9"/>
  <c r="K622" i="9"/>
  <c r="K502" i="9"/>
  <c r="K382" i="9"/>
  <c r="D322" i="9"/>
  <c r="K172" i="9"/>
  <c r="D532" i="9"/>
  <c r="K472" i="9"/>
  <c r="G442" i="9"/>
  <c r="G352" i="9"/>
  <c r="K292" i="9"/>
  <c r="G262" i="9"/>
  <c r="D232" i="9"/>
  <c r="G142" i="9"/>
  <c r="K742" i="9"/>
  <c r="K202" i="9"/>
  <c r="G712" i="9"/>
  <c r="K592" i="9"/>
  <c r="G562" i="9"/>
  <c r="G382" i="9"/>
  <c r="D352" i="9"/>
  <c r="G292" i="9"/>
  <c r="D262" i="9"/>
  <c r="G172" i="9"/>
  <c r="D142" i="9"/>
  <c r="D472" i="9"/>
  <c r="K232" i="9"/>
  <c r="G622" i="9"/>
  <c r="D412" i="9"/>
  <c r="K352" i="9"/>
  <c r="G232" i="9"/>
  <c r="D202" i="9"/>
  <c r="G112" i="9"/>
  <c r="D82" i="9"/>
  <c r="D592" i="9"/>
  <c r="G502" i="9"/>
  <c r="D172" i="9"/>
  <c r="K24" i="9"/>
  <c r="D292" i="9"/>
  <c r="G202" i="9"/>
  <c r="K112" i="9"/>
  <c r="D52" i="9"/>
  <c r="G322" i="9"/>
  <c r="K142" i="9"/>
  <c r="G24" i="9"/>
  <c r="K52" i="9"/>
  <c r="G52" i="9"/>
  <c r="K262" i="9"/>
  <c r="B672" i="5"/>
  <c r="G82" i="9"/>
  <c r="D24" i="9"/>
  <c r="B732" i="5"/>
  <c r="B612" i="5"/>
  <c r="B342" i="5"/>
  <c r="B222" i="5"/>
  <c r="D112" i="9"/>
  <c r="B102" i="5"/>
  <c r="B14" i="5"/>
  <c r="K82" i="9"/>
  <c r="B432" i="5"/>
  <c r="B312" i="5"/>
  <c r="B192" i="5"/>
  <c r="B72" i="5"/>
  <c r="B22" i="4"/>
  <c r="B761" i="5"/>
  <c r="B522" i="5"/>
  <c r="B402" i="5"/>
  <c r="B642" i="5"/>
  <c r="B162" i="5"/>
  <c r="B702" i="5"/>
  <c r="B582" i="5"/>
  <c r="B492" i="5"/>
  <c r="B372" i="5"/>
  <c r="B252" i="5"/>
  <c r="B132" i="5"/>
  <c r="B462" i="5"/>
  <c r="B552" i="5"/>
  <c r="B282" i="5"/>
  <c r="B42" i="5"/>
  <c r="A21" i="4"/>
  <c r="H359" i="9"/>
  <c r="L356" i="9"/>
  <c r="C355" i="9"/>
  <c r="C362" i="9"/>
  <c r="H358" i="9"/>
  <c r="L355" i="9"/>
  <c r="C354" i="9"/>
  <c r="H350" i="9"/>
  <c r="L361" i="9"/>
  <c r="C360" i="9"/>
  <c r="H356" i="9"/>
  <c r="L353" i="9"/>
  <c r="C352" i="9"/>
  <c r="H348" i="9"/>
  <c r="L360" i="9"/>
  <c r="C359" i="9"/>
  <c r="H355" i="9"/>
  <c r="L352" i="9"/>
  <c r="C351" i="9"/>
  <c r="H360" i="9"/>
  <c r="L357" i="9"/>
  <c r="C356" i="9"/>
  <c r="H352" i="9"/>
  <c r="L349" i="9"/>
  <c r="C348" i="9"/>
  <c r="H351" i="9"/>
  <c r="L348" i="9"/>
  <c r="H361" i="9"/>
  <c r="C357" i="9"/>
  <c r="L362" i="9"/>
  <c r="L359" i="9"/>
  <c r="C361" i="9"/>
  <c r="C358" i="9"/>
  <c r="H353" i="9"/>
  <c r="L350" i="9"/>
  <c r="H349" i="9"/>
  <c r="H362" i="9"/>
  <c r="L354" i="9"/>
  <c r="L358" i="9"/>
  <c r="C350" i="9"/>
  <c r="L351" i="9"/>
  <c r="H357" i="9"/>
  <c r="C353" i="9"/>
  <c r="H354" i="9"/>
  <c r="A348" i="5"/>
  <c r="A340" i="5"/>
  <c r="AB6" i="4"/>
  <c r="A350" i="5"/>
  <c r="A342" i="5"/>
  <c r="C349" i="9"/>
  <c r="A347" i="5"/>
  <c r="A339" i="5"/>
  <c r="A344" i="5"/>
  <c r="A352" i="5"/>
  <c r="A349" i="5"/>
  <c r="A346" i="5"/>
  <c r="A351" i="5"/>
  <c r="A343" i="5"/>
  <c r="A345" i="5"/>
  <c r="A341" i="5"/>
  <c r="A338" i="5"/>
  <c r="R291" i="11"/>
  <c r="H327" i="11"/>
  <c r="R282" i="11"/>
  <c r="H318" i="11"/>
  <c r="R280" i="11"/>
  <c r="H316" i="11"/>
  <c r="R293" i="11"/>
  <c r="H329" i="11"/>
  <c r="R284" i="11"/>
  <c r="H320" i="11"/>
  <c r="R288" i="11"/>
  <c r="H324" i="11"/>
  <c r="R290" i="11"/>
  <c r="H326" i="11"/>
  <c r="R286" i="11"/>
  <c r="H322" i="11"/>
  <c r="R289" i="11"/>
  <c r="H325" i="11"/>
  <c r="R287" i="11"/>
  <c r="H323" i="11"/>
  <c r="R285" i="11"/>
  <c r="H321" i="11"/>
  <c r="R281" i="11"/>
  <c r="H317" i="11"/>
  <c r="R292" i="11"/>
  <c r="H328" i="11"/>
  <c r="R283" i="11"/>
  <c r="H319" i="11"/>
  <c r="R303" i="11" l="1"/>
  <c r="H339" i="11"/>
  <c r="R301" i="11"/>
  <c r="H337" i="11"/>
  <c r="R296" i="11"/>
  <c r="H332" i="11"/>
  <c r="R308" i="11"/>
  <c r="H344" i="11"/>
  <c r="R307" i="11"/>
  <c r="H343" i="11"/>
  <c r="R300" i="11"/>
  <c r="H336" i="11"/>
  <c r="R302" i="11"/>
  <c r="H338" i="11"/>
  <c r="R306" i="11"/>
  <c r="H342" i="11"/>
  <c r="R297" i="11"/>
  <c r="H333" i="11"/>
  <c r="D783" i="9"/>
  <c r="K783" i="9"/>
  <c r="G726" i="9"/>
  <c r="D696" i="9"/>
  <c r="G756" i="9"/>
  <c r="D726" i="9"/>
  <c r="K696" i="9"/>
  <c r="D756" i="9"/>
  <c r="G666" i="9"/>
  <c r="D636" i="9"/>
  <c r="G576" i="9"/>
  <c r="D546" i="9"/>
  <c r="G456" i="9"/>
  <c r="D426" i="9"/>
  <c r="K726" i="9"/>
  <c r="G696" i="9"/>
  <c r="G636" i="9"/>
  <c r="K516" i="9"/>
  <c r="K396" i="9"/>
  <c r="K666" i="9"/>
  <c r="K546" i="9"/>
  <c r="K426" i="9"/>
  <c r="K306" i="9"/>
  <c r="K756" i="9"/>
  <c r="D606" i="9"/>
  <c r="G516" i="9"/>
  <c r="D486" i="9"/>
  <c r="G396" i="9"/>
  <c r="D366" i="9"/>
  <c r="K606" i="9"/>
  <c r="K486" i="9"/>
  <c r="K366" i="9"/>
  <c r="D456" i="9"/>
  <c r="K156" i="9"/>
  <c r="D666" i="9"/>
  <c r="G486" i="9"/>
  <c r="G336" i="9"/>
  <c r="D276" i="9"/>
  <c r="G246" i="9"/>
  <c r="D216" i="9"/>
  <c r="G126" i="9"/>
  <c r="D576" i="9"/>
  <c r="G606" i="9"/>
  <c r="D396" i="9"/>
  <c r="D336" i="9"/>
  <c r="G306" i="9"/>
  <c r="D246" i="9"/>
  <c r="G156" i="9"/>
  <c r="D126" i="9"/>
  <c r="K636" i="9"/>
  <c r="K216" i="9"/>
  <c r="G783" i="9"/>
  <c r="K576" i="9"/>
  <c r="G546" i="9"/>
  <c r="G366" i="9"/>
  <c r="K336" i="9"/>
  <c r="G276" i="9"/>
  <c r="G216" i="9"/>
  <c r="D186" i="9"/>
  <c r="G96" i="9"/>
  <c r="K96" i="9"/>
  <c r="G66" i="9"/>
  <c r="D36" i="9"/>
  <c r="K456" i="9"/>
  <c r="K276" i="9"/>
  <c r="K186" i="9"/>
  <c r="D66" i="9"/>
  <c r="D306" i="9"/>
  <c r="D156" i="9"/>
  <c r="K36" i="9"/>
  <c r="D516" i="9"/>
  <c r="G426" i="9"/>
  <c r="G36" i="9"/>
  <c r="K126" i="9"/>
  <c r="B656" i="5"/>
  <c r="B716" i="5"/>
  <c r="B596" i="5"/>
  <c r="B506" i="5"/>
  <c r="A20" i="4"/>
  <c r="B746" i="5"/>
  <c r="B206" i="5"/>
  <c r="B26" i="5"/>
  <c r="B773" i="5"/>
  <c r="K66" i="9"/>
  <c r="B446" i="5"/>
  <c r="B86" i="5"/>
  <c r="B566" i="5"/>
  <c r="B416" i="5"/>
  <c r="B296" i="5"/>
  <c r="B176" i="5"/>
  <c r="B56" i="5"/>
  <c r="D96" i="9"/>
  <c r="G186" i="9"/>
  <c r="B626" i="5"/>
  <c r="B266" i="5"/>
  <c r="B686" i="5"/>
  <c r="B476" i="5"/>
  <c r="B356" i="5"/>
  <c r="B236" i="5"/>
  <c r="B116" i="5"/>
  <c r="B326" i="5"/>
  <c r="B386" i="5"/>
  <c r="B146" i="5"/>
  <c r="B21" i="4"/>
  <c r="K246" i="9"/>
  <c r="B536" i="5"/>
  <c r="R298" i="11"/>
  <c r="H334" i="11"/>
  <c r="H375" i="9"/>
  <c r="L372" i="9"/>
  <c r="C371" i="9"/>
  <c r="H367" i="9"/>
  <c r="L364" i="9"/>
  <c r="C363" i="9"/>
  <c r="H374" i="9"/>
  <c r="L371" i="9"/>
  <c r="C370" i="9"/>
  <c r="H366" i="9"/>
  <c r="L363" i="9"/>
  <c r="L377" i="9"/>
  <c r="C376" i="9"/>
  <c r="H372" i="9"/>
  <c r="L369" i="9"/>
  <c r="C368" i="9"/>
  <c r="H364" i="9"/>
  <c r="L376" i="9"/>
  <c r="C375" i="9"/>
  <c r="H371" i="9"/>
  <c r="L368" i="9"/>
  <c r="C367" i="9"/>
  <c r="H363" i="9"/>
  <c r="H376" i="9"/>
  <c r="L373" i="9"/>
  <c r="C372" i="9"/>
  <c r="H368" i="9"/>
  <c r="L365" i="9"/>
  <c r="C364" i="9"/>
  <c r="L370" i="9"/>
  <c r="L367" i="9"/>
  <c r="C369" i="9"/>
  <c r="C366" i="9"/>
  <c r="H373" i="9"/>
  <c r="H370" i="9"/>
  <c r="L374" i="9"/>
  <c r="H365" i="9"/>
  <c r="C377" i="9"/>
  <c r="C374" i="9"/>
  <c r="H369" i="9"/>
  <c r="C365" i="9"/>
  <c r="L375" i="9"/>
  <c r="L366" i="9"/>
  <c r="C373" i="9"/>
  <c r="H377" i="9"/>
  <c r="A364" i="5"/>
  <c r="A356" i="5"/>
  <c r="AC6" i="4"/>
  <c r="A361" i="5"/>
  <c r="A353" i="5"/>
  <c r="A366" i="5"/>
  <c r="A358" i="5"/>
  <c r="A363" i="5"/>
  <c r="A355" i="5"/>
  <c r="A357" i="5"/>
  <c r="A360" i="5"/>
  <c r="A367" i="5"/>
  <c r="A359" i="5"/>
  <c r="A365" i="5"/>
  <c r="A362" i="5"/>
  <c r="A354" i="5"/>
  <c r="R299" i="11"/>
  <c r="H335" i="11"/>
  <c r="R295" i="11"/>
  <c r="H331" i="11"/>
  <c r="R304" i="11"/>
  <c r="H340" i="11"/>
  <c r="R309" i="11"/>
  <c r="H345" i="11"/>
  <c r="R305" i="11"/>
  <c r="H341" i="11"/>
  <c r="R316" i="11" l="1"/>
  <c r="H352" i="11"/>
  <c r="R320" i="11"/>
  <c r="H356" i="11"/>
  <c r="R313" i="11"/>
  <c r="H349" i="11"/>
  <c r="H391" i="9"/>
  <c r="L388" i="9"/>
  <c r="C387" i="9"/>
  <c r="H383" i="9"/>
  <c r="L380" i="9"/>
  <c r="C379" i="9"/>
  <c r="H390" i="9"/>
  <c r="L387" i="9"/>
  <c r="C386" i="9"/>
  <c r="H382" i="9"/>
  <c r="L379" i="9"/>
  <c r="C378" i="9"/>
  <c r="C392" i="9"/>
  <c r="H388" i="9"/>
  <c r="L385" i="9"/>
  <c r="C384" i="9"/>
  <c r="H380" i="9"/>
  <c r="L392" i="9"/>
  <c r="C391" i="9"/>
  <c r="H387" i="9"/>
  <c r="L384" i="9"/>
  <c r="C383" i="9"/>
  <c r="H379" i="9"/>
  <c r="H392" i="9"/>
  <c r="L389" i="9"/>
  <c r="C388" i="9"/>
  <c r="H384" i="9"/>
  <c r="L381" i="9"/>
  <c r="C380" i="9"/>
  <c r="H381" i="9"/>
  <c r="H378" i="9"/>
  <c r="C389" i="9"/>
  <c r="L382" i="9"/>
  <c r="L391" i="9"/>
  <c r="C390" i="9"/>
  <c r="H385" i="9"/>
  <c r="C381" i="9"/>
  <c r="L386" i="9"/>
  <c r="L383" i="9"/>
  <c r="L390" i="9"/>
  <c r="L378" i="9"/>
  <c r="H389" i="9"/>
  <c r="C382" i="9"/>
  <c r="A380" i="5"/>
  <c r="A372" i="5"/>
  <c r="H386" i="9"/>
  <c r="A381" i="5"/>
  <c r="A379" i="5"/>
  <c r="A371" i="5"/>
  <c r="A370" i="5"/>
  <c r="A376" i="5"/>
  <c r="A368" i="5"/>
  <c r="C385" i="9"/>
  <c r="A378" i="5"/>
  <c r="A375" i="5"/>
  <c r="AD6" i="4"/>
  <c r="A377" i="5"/>
  <c r="A369" i="5"/>
  <c r="A382" i="5"/>
  <c r="A374" i="5"/>
  <c r="A373" i="5"/>
  <c r="R310" i="11"/>
  <c r="H346" i="11"/>
  <c r="R321" i="11"/>
  <c r="H357" i="11"/>
  <c r="R319" i="11"/>
  <c r="H355" i="11"/>
  <c r="R311" i="11"/>
  <c r="H347" i="11"/>
  <c r="R324" i="11"/>
  <c r="H360" i="11"/>
  <c r="R322" i="11"/>
  <c r="H358" i="11"/>
  <c r="R312" i="11"/>
  <c r="H348" i="11"/>
  <c r="R318" i="11"/>
  <c r="H354" i="11"/>
  <c r="R314" i="11"/>
  <c r="H350" i="11"/>
  <c r="R323" i="11"/>
  <c r="H359" i="11"/>
  <c r="R317" i="11"/>
  <c r="H353" i="11"/>
  <c r="R315" i="11"/>
  <c r="H351" i="11"/>
  <c r="K770" i="9"/>
  <c r="G741" i="9"/>
  <c r="D711" i="9"/>
  <c r="K681" i="9"/>
  <c r="D741" i="9"/>
  <c r="G651" i="9"/>
  <c r="G770" i="9"/>
  <c r="K711" i="9"/>
  <c r="K651" i="9"/>
  <c r="K621" i="9"/>
  <c r="K501" i="9"/>
  <c r="K381" i="9"/>
  <c r="D681" i="9"/>
  <c r="G591" i="9"/>
  <c r="D561" i="9"/>
  <c r="G471" i="9"/>
  <c r="D441" i="9"/>
  <c r="G351" i="9"/>
  <c r="D321" i="9"/>
  <c r="K741" i="9"/>
  <c r="D651" i="9"/>
  <c r="G621" i="9"/>
  <c r="D591" i="9"/>
  <c r="G501" i="9"/>
  <c r="D471" i="9"/>
  <c r="G381" i="9"/>
  <c r="D351" i="9"/>
  <c r="K561" i="9"/>
  <c r="K441" i="9"/>
  <c r="K321" i="9"/>
  <c r="G681" i="9"/>
  <c r="G561" i="9"/>
  <c r="D531" i="9"/>
  <c r="G441" i="9"/>
  <c r="D411" i="9"/>
  <c r="G321" i="9"/>
  <c r="G231" i="9"/>
  <c r="D201" i="9"/>
  <c r="K591" i="9"/>
  <c r="K411" i="9"/>
  <c r="K291" i="9"/>
  <c r="K171" i="9"/>
  <c r="D381" i="9"/>
  <c r="G261" i="9"/>
  <c r="D231" i="9"/>
  <c r="D770" i="9"/>
  <c r="K531" i="9"/>
  <c r="G411" i="9"/>
  <c r="K201" i="9"/>
  <c r="K81" i="9"/>
  <c r="D501" i="9"/>
  <c r="G291" i="9"/>
  <c r="D261" i="9"/>
  <c r="G171" i="9"/>
  <c r="D141" i="9"/>
  <c r="G711" i="9"/>
  <c r="K471" i="9"/>
  <c r="K261" i="9"/>
  <c r="K141" i="9"/>
  <c r="G51" i="9"/>
  <c r="D621" i="9"/>
  <c r="G531" i="9"/>
  <c r="G141" i="9"/>
  <c r="K111" i="9"/>
  <c r="K23" i="9"/>
  <c r="G111" i="9"/>
  <c r="G81" i="9"/>
  <c r="G23" i="9"/>
  <c r="G201" i="9"/>
  <c r="K231" i="9"/>
  <c r="B760" i="5"/>
  <c r="D291" i="9"/>
  <c r="D81" i="9"/>
  <c r="D23" i="9"/>
  <c r="K51" i="9"/>
  <c r="K351" i="9"/>
  <c r="B641" i="5"/>
  <c r="B401" i="5"/>
  <c r="B281" i="5"/>
  <c r="B161" i="5"/>
  <c r="B41" i="5"/>
  <c r="B701" i="5"/>
  <c r="B581" i="5"/>
  <c r="B491" i="5"/>
  <c r="B311" i="5"/>
  <c r="B371" i="5"/>
  <c r="B251" i="5"/>
  <c r="B131" i="5"/>
  <c r="D111" i="9"/>
  <c r="D51" i="9"/>
  <c r="B611" i="5"/>
  <c r="B461" i="5"/>
  <c r="B341" i="5"/>
  <c r="B221" i="5"/>
  <c r="B101" i="5"/>
  <c r="B13" i="5"/>
  <c r="B191" i="5"/>
  <c r="B671" i="5"/>
  <c r="D171" i="9"/>
  <c r="B731" i="5"/>
  <c r="B521" i="5"/>
  <c r="B20" i="4"/>
  <c r="A19" i="4"/>
  <c r="B551" i="5"/>
  <c r="B431" i="5"/>
  <c r="B71" i="5"/>
  <c r="R338" i="11" l="1"/>
  <c r="H374" i="11"/>
  <c r="R336" i="11"/>
  <c r="H372" i="11"/>
  <c r="R329" i="11"/>
  <c r="H365" i="11"/>
  <c r="R325" i="11"/>
  <c r="H361" i="11"/>
  <c r="R326" i="11"/>
  <c r="H362" i="11"/>
  <c r="R337" i="11"/>
  <c r="H373" i="11"/>
  <c r="R333" i="11"/>
  <c r="H369" i="11"/>
  <c r="R328" i="11"/>
  <c r="H364" i="11"/>
  <c r="R335" i="11"/>
  <c r="H371" i="11"/>
  <c r="R327" i="11"/>
  <c r="H363" i="11"/>
  <c r="H407" i="9"/>
  <c r="L404" i="9"/>
  <c r="C403" i="9"/>
  <c r="H399" i="9"/>
  <c r="L396" i="9"/>
  <c r="C395" i="9"/>
  <c r="H406" i="9"/>
  <c r="L403" i="9"/>
  <c r="C402" i="9"/>
  <c r="H398" i="9"/>
  <c r="L395" i="9"/>
  <c r="C394" i="9"/>
  <c r="H404" i="9"/>
  <c r="L401" i="9"/>
  <c r="C400" i="9"/>
  <c r="H396" i="9"/>
  <c r="L393" i="9"/>
  <c r="C407" i="9"/>
  <c r="H403" i="9"/>
  <c r="L400" i="9"/>
  <c r="C399" i="9"/>
  <c r="H395" i="9"/>
  <c r="L405" i="9"/>
  <c r="C404" i="9"/>
  <c r="H400" i="9"/>
  <c r="L397" i="9"/>
  <c r="C396" i="9"/>
  <c r="L402" i="9"/>
  <c r="L399" i="9"/>
  <c r="C401" i="9"/>
  <c r="C398" i="9"/>
  <c r="H393" i="9"/>
  <c r="H405" i="9"/>
  <c r="H402" i="9"/>
  <c r="L394" i="9"/>
  <c r="L406" i="9"/>
  <c r="C393" i="9"/>
  <c r="H397" i="9"/>
  <c r="H394" i="9"/>
  <c r="C406" i="9"/>
  <c r="H401" i="9"/>
  <c r="C397" i="9"/>
  <c r="L407" i="9"/>
  <c r="L398" i="9"/>
  <c r="C405" i="9"/>
  <c r="A396" i="5"/>
  <c r="A388" i="5"/>
  <c r="A389" i="5"/>
  <c r="A393" i="5"/>
  <c r="A385" i="5"/>
  <c r="A386" i="5"/>
  <c r="A395" i="5"/>
  <c r="A387" i="5"/>
  <c r="A392" i="5"/>
  <c r="A384" i="5"/>
  <c r="A394" i="5"/>
  <c r="A397" i="5"/>
  <c r="AE6" i="4"/>
  <c r="A391" i="5"/>
  <c r="A383" i="5"/>
  <c r="A390" i="5"/>
  <c r="K782" i="9"/>
  <c r="G782" i="9"/>
  <c r="K755" i="9"/>
  <c r="G725" i="9"/>
  <c r="D695" i="9"/>
  <c r="K665" i="9"/>
  <c r="G755" i="9"/>
  <c r="D725" i="9"/>
  <c r="G635" i="9"/>
  <c r="K695" i="9"/>
  <c r="K605" i="9"/>
  <c r="K485" i="9"/>
  <c r="K365" i="9"/>
  <c r="G575" i="9"/>
  <c r="D545" i="9"/>
  <c r="G455" i="9"/>
  <c r="D425" i="9"/>
  <c r="G335" i="9"/>
  <c r="G665" i="9"/>
  <c r="G605" i="9"/>
  <c r="D575" i="9"/>
  <c r="G485" i="9"/>
  <c r="D455" i="9"/>
  <c r="G365" i="9"/>
  <c r="D335" i="9"/>
  <c r="D755" i="9"/>
  <c r="K545" i="9"/>
  <c r="K425" i="9"/>
  <c r="K305" i="9"/>
  <c r="D782" i="9"/>
  <c r="K725" i="9"/>
  <c r="G545" i="9"/>
  <c r="D515" i="9"/>
  <c r="G425" i="9"/>
  <c r="D395" i="9"/>
  <c r="G305" i="9"/>
  <c r="D485" i="9"/>
  <c r="G275" i="9"/>
  <c r="G215" i="9"/>
  <c r="D185" i="9"/>
  <c r="K635" i="9"/>
  <c r="G515" i="9"/>
  <c r="K155" i="9"/>
  <c r="D605" i="9"/>
  <c r="D275" i="9"/>
  <c r="G245" i="9"/>
  <c r="D215" i="9"/>
  <c r="K455" i="9"/>
  <c r="D305" i="9"/>
  <c r="K185" i="9"/>
  <c r="G695" i="9"/>
  <c r="D635" i="9"/>
  <c r="D245" i="9"/>
  <c r="G155" i="9"/>
  <c r="D125" i="9"/>
  <c r="K515" i="9"/>
  <c r="G395" i="9"/>
  <c r="K245" i="9"/>
  <c r="K125" i="9"/>
  <c r="G35" i="9"/>
  <c r="D365" i="9"/>
  <c r="D155" i="9"/>
  <c r="K95" i="9"/>
  <c r="K575" i="9"/>
  <c r="G185" i="9"/>
  <c r="G95" i="9"/>
  <c r="K395" i="9"/>
  <c r="K335" i="9"/>
  <c r="D65" i="9"/>
  <c r="K275" i="9"/>
  <c r="K65" i="9"/>
  <c r="D665" i="9"/>
  <c r="G65" i="9"/>
  <c r="B772" i="5"/>
  <c r="K35" i="9"/>
  <c r="B625" i="5"/>
  <c r="B385" i="5"/>
  <c r="B265" i="5"/>
  <c r="B145" i="5"/>
  <c r="B25" i="5"/>
  <c r="B115" i="5"/>
  <c r="B295" i="5"/>
  <c r="K215" i="9"/>
  <c r="B19" i="4"/>
  <c r="B475" i="5"/>
  <c r="B355" i="5"/>
  <c r="D95" i="9"/>
  <c r="B685" i="5"/>
  <c r="B235" i="5"/>
  <c r="B55" i="5"/>
  <c r="B595" i="5"/>
  <c r="B505" i="5"/>
  <c r="B745" i="5"/>
  <c r="B325" i="5"/>
  <c r="B445" i="5"/>
  <c r="B205" i="5"/>
  <c r="B85" i="5"/>
  <c r="A18" i="4"/>
  <c r="B175" i="5"/>
  <c r="D35" i="9"/>
  <c r="B715" i="5"/>
  <c r="B535" i="5"/>
  <c r="B655" i="5"/>
  <c r="G125" i="9"/>
  <c r="B565" i="5"/>
  <c r="B415" i="5"/>
  <c r="R332" i="11"/>
  <c r="H368" i="11"/>
  <c r="R334" i="11"/>
  <c r="H370" i="11"/>
  <c r="R330" i="11"/>
  <c r="H366" i="11"/>
  <c r="R339" i="11"/>
  <c r="H375" i="11"/>
  <c r="R331" i="11"/>
  <c r="H367" i="11"/>
  <c r="R349" i="11" l="1"/>
  <c r="H385" i="11"/>
  <c r="R346" i="11"/>
  <c r="H382" i="11"/>
  <c r="R348" i="11"/>
  <c r="H384" i="11"/>
  <c r="R352" i="11"/>
  <c r="H388" i="11"/>
  <c r="R347" i="11"/>
  <c r="H383" i="11"/>
  <c r="R354" i="11"/>
  <c r="H390" i="11"/>
  <c r="R345" i="11"/>
  <c r="H381" i="11"/>
  <c r="R340" i="11"/>
  <c r="H376" i="11"/>
  <c r="R343" i="11"/>
  <c r="H379" i="11"/>
  <c r="R350" i="11"/>
  <c r="H386" i="11"/>
  <c r="L420" i="9"/>
  <c r="C419" i="9"/>
  <c r="H415" i="9"/>
  <c r="L412" i="9"/>
  <c r="C411" i="9"/>
  <c r="H422" i="9"/>
  <c r="L419" i="9"/>
  <c r="C418" i="9"/>
  <c r="H414" i="9"/>
  <c r="L411" i="9"/>
  <c r="C410" i="9"/>
  <c r="H420" i="9"/>
  <c r="L417" i="9"/>
  <c r="C416" i="9"/>
  <c r="H412" i="9"/>
  <c r="L409" i="9"/>
  <c r="C408" i="9"/>
  <c r="H419" i="9"/>
  <c r="L416" i="9"/>
  <c r="C415" i="9"/>
  <c r="H411" i="9"/>
  <c r="L408" i="9"/>
  <c r="L421" i="9"/>
  <c r="C420" i="9"/>
  <c r="H416" i="9"/>
  <c r="L413" i="9"/>
  <c r="C412" i="9"/>
  <c r="H408" i="9"/>
  <c r="H413" i="9"/>
  <c r="H410" i="9"/>
  <c r="C421" i="9"/>
  <c r="L414" i="9"/>
  <c r="C422" i="9"/>
  <c r="H417" i="9"/>
  <c r="C413" i="9"/>
  <c r="L418" i="9"/>
  <c r="L415" i="9"/>
  <c r="L422" i="9"/>
  <c r="C409" i="9"/>
  <c r="H421" i="9"/>
  <c r="C417" i="9"/>
  <c r="H418" i="9"/>
  <c r="C414" i="9"/>
  <c r="H409" i="9"/>
  <c r="L410" i="9"/>
  <c r="A412" i="5"/>
  <c r="A404" i="5"/>
  <c r="A401" i="5"/>
  <c r="A405" i="5"/>
  <c r="A409" i="5"/>
  <c r="A402" i="5"/>
  <c r="A411" i="5"/>
  <c r="A403" i="5"/>
  <c r="A400" i="5"/>
  <c r="AF6" i="4"/>
  <c r="A408" i="5"/>
  <c r="A407" i="5"/>
  <c r="A399" i="5"/>
  <c r="A406" i="5"/>
  <c r="A398" i="5"/>
  <c r="A410" i="5"/>
  <c r="G710" i="9"/>
  <c r="K769" i="9"/>
  <c r="G740" i="9"/>
  <c r="D710" i="9"/>
  <c r="K680" i="9"/>
  <c r="D740" i="9"/>
  <c r="G650" i="9"/>
  <c r="K740" i="9"/>
  <c r="D680" i="9"/>
  <c r="G560" i="9"/>
  <c r="D530" i="9"/>
  <c r="G440" i="9"/>
  <c r="D410" i="9"/>
  <c r="G769" i="9"/>
  <c r="K620" i="9"/>
  <c r="K500" i="9"/>
  <c r="K380" i="9"/>
  <c r="D769" i="9"/>
  <c r="K530" i="9"/>
  <c r="K410" i="9"/>
  <c r="K290" i="9"/>
  <c r="G620" i="9"/>
  <c r="D590" i="9"/>
  <c r="G500" i="9"/>
  <c r="D470" i="9"/>
  <c r="G380" i="9"/>
  <c r="D350" i="9"/>
  <c r="K650" i="9"/>
  <c r="K590" i="9"/>
  <c r="K470" i="9"/>
  <c r="K350" i="9"/>
  <c r="K260" i="9"/>
  <c r="K140" i="9"/>
  <c r="D500" i="9"/>
  <c r="K440" i="9"/>
  <c r="G410" i="9"/>
  <c r="G320" i="9"/>
  <c r="G230" i="9"/>
  <c r="D200" i="9"/>
  <c r="K710" i="9"/>
  <c r="D620" i="9"/>
  <c r="K560" i="9"/>
  <c r="G530" i="9"/>
  <c r="D320" i="9"/>
  <c r="G260" i="9"/>
  <c r="D230" i="9"/>
  <c r="G140" i="9"/>
  <c r="D110" i="9"/>
  <c r="D440" i="9"/>
  <c r="G290" i="9"/>
  <c r="K200" i="9"/>
  <c r="G590" i="9"/>
  <c r="D380" i="9"/>
  <c r="K320" i="9"/>
  <c r="G200" i="9"/>
  <c r="D170" i="9"/>
  <c r="G80" i="9"/>
  <c r="D140" i="9"/>
  <c r="K110" i="9"/>
  <c r="G680" i="9"/>
  <c r="G170" i="9"/>
  <c r="K80" i="9"/>
  <c r="G50" i="9"/>
  <c r="G110" i="9"/>
  <c r="D50" i="9"/>
  <c r="G350" i="9"/>
  <c r="K170" i="9"/>
  <c r="D22" i="9"/>
  <c r="D650" i="9"/>
  <c r="B640" i="5"/>
  <c r="K50" i="9"/>
  <c r="D560" i="9"/>
  <c r="K22" i="9"/>
  <c r="K230" i="9"/>
  <c r="B700" i="5"/>
  <c r="B580" i="5"/>
  <c r="B430" i="5"/>
  <c r="B310" i="5"/>
  <c r="B520" i="5"/>
  <c r="A17" i="4"/>
  <c r="B759" i="5"/>
  <c r="B730" i="5"/>
  <c r="B190" i="5"/>
  <c r="B70" i="5"/>
  <c r="G470" i="9"/>
  <c r="B370" i="5"/>
  <c r="D290" i="9"/>
  <c r="B400" i="5"/>
  <c r="B280" i="5"/>
  <c r="B160" i="5"/>
  <c r="B40" i="5"/>
  <c r="B18" i="4"/>
  <c r="D80" i="9"/>
  <c r="B610" i="5"/>
  <c r="B490" i="5"/>
  <c r="B250" i="5"/>
  <c r="D260" i="9"/>
  <c r="G22" i="9"/>
  <c r="B670" i="5"/>
  <c r="B550" i="5"/>
  <c r="B460" i="5"/>
  <c r="B340" i="5"/>
  <c r="B220" i="5"/>
  <c r="B100" i="5"/>
  <c r="B12" i="5"/>
  <c r="B130" i="5"/>
  <c r="R341" i="11"/>
  <c r="H377" i="11"/>
  <c r="R353" i="11"/>
  <c r="H389" i="11"/>
  <c r="R344" i="11"/>
  <c r="H380" i="11"/>
  <c r="R342" i="11"/>
  <c r="H378" i="11"/>
  <c r="R351" i="11"/>
  <c r="H387" i="11"/>
  <c r="R356" i="11" l="1"/>
  <c r="H392" i="11"/>
  <c r="R355" i="11"/>
  <c r="H391" i="11"/>
  <c r="R367" i="11"/>
  <c r="H403" i="11"/>
  <c r="R366" i="11"/>
  <c r="H402" i="11"/>
  <c r="R363" i="11"/>
  <c r="H399" i="11"/>
  <c r="R361" i="11"/>
  <c r="H397" i="11"/>
  <c r="R368" i="11"/>
  <c r="H404" i="11"/>
  <c r="R362" i="11"/>
  <c r="H398" i="11"/>
  <c r="L436" i="9"/>
  <c r="C435" i="9"/>
  <c r="H431" i="9"/>
  <c r="L428" i="9"/>
  <c r="C427" i="9"/>
  <c r="H423" i="9"/>
  <c r="L435" i="9"/>
  <c r="C434" i="9"/>
  <c r="H430" i="9"/>
  <c r="L427" i="9"/>
  <c r="C426" i="9"/>
  <c r="H436" i="9"/>
  <c r="L433" i="9"/>
  <c r="C432" i="9"/>
  <c r="H428" i="9"/>
  <c r="L425" i="9"/>
  <c r="C424" i="9"/>
  <c r="H435" i="9"/>
  <c r="L432" i="9"/>
  <c r="C431" i="9"/>
  <c r="H427" i="9"/>
  <c r="L424" i="9"/>
  <c r="C423" i="9"/>
  <c r="L437" i="9"/>
  <c r="C436" i="9"/>
  <c r="H432" i="9"/>
  <c r="L429" i="9"/>
  <c r="C428" i="9"/>
  <c r="H424" i="9"/>
  <c r="L434" i="9"/>
  <c r="L431" i="9"/>
  <c r="C433" i="9"/>
  <c r="C430" i="9"/>
  <c r="H425" i="9"/>
  <c r="H437" i="9"/>
  <c r="H434" i="9"/>
  <c r="L426" i="9"/>
  <c r="L423" i="9"/>
  <c r="C425" i="9"/>
  <c r="H429" i="9"/>
  <c r="H426" i="9"/>
  <c r="H433" i="9"/>
  <c r="C429" i="9"/>
  <c r="C437" i="9"/>
  <c r="L430" i="9"/>
  <c r="A420" i="5"/>
  <c r="A425" i="5"/>
  <c r="A422" i="5"/>
  <c r="A421" i="5"/>
  <c r="A413" i="5"/>
  <c r="A427" i="5"/>
  <c r="A419" i="5"/>
  <c r="A424" i="5"/>
  <c r="A416" i="5"/>
  <c r="AG6" i="4"/>
  <c r="A426" i="5"/>
  <c r="A418" i="5"/>
  <c r="A423" i="5"/>
  <c r="A415" i="5"/>
  <c r="A417" i="5"/>
  <c r="A414" i="5"/>
  <c r="R359" i="11"/>
  <c r="H395" i="11"/>
  <c r="R364" i="11"/>
  <c r="H400" i="11"/>
  <c r="R357" i="11"/>
  <c r="H393" i="11"/>
  <c r="R369" i="11"/>
  <c r="H405" i="11"/>
  <c r="R365" i="11"/>
  <c r="H401" i="11"/>
  <c r="G694" i="9"/>
  <c r="K754" i="9"/>
  <c r="G724" i="9"/>
  <c r="D694" i="9"/>
  <c r="K664" i="9"/>
  <c r="G754" i="9"/>
  <c r="D724" i="9"/>
  <c r="G634" i="9"/>
  <c r="G544" i="9"/>
  <c r="D514" i="9"/>
  <c r="G424" i="9"/>
  <c r="D394" i="9"/>
  <c r="D754" i="9"/>
  <c r="K694" i="9"/>
  <c r="D634" i="9"/>
  <c r="K604" i="9"/>
  <c r="K484" i="9"/>
  <c r="K364" i="9"/>
  <c r="K514" i="9"/>
  <c r="K394" i="9"/>
  <c r="K274" i="9"/>
  <c r="K724" i="9"/>
  <c r="D664" i="9"/>
  <c r="G604" i="9"/>
  <c r="D574" i="9"/>
  <c r="G484" i="9"/>
  <c r="D454" i="9"/>
  <c r="G364" i="9"/>
  <c r="D334" i="9"/>
  <c r="K574" i="9"/>
  <c r="K454" i="9"/>
  <c r="K334" i="9"/>
  <c r="D424" i="9"/>
  <c r="G274" i="9"/>
  <c r="K244" i="9"/>
  <c r="G664" i="9"/>
  <c r="G454" i="9"/>
  <c r="G304" i="9"/>
  <c r="G214" i="9"/>
  <c r="D184" i="9"/>
  <c r="D544" i="9"/>
  <c r="D274" i="9"/>
  <c r="G574" i="9"/>
  <c r="D364" i="9"/>
  <c r="D304" i="9"/>
  <c r="G244" i="9"/>
  <c r="D214" i="9"/>
  <c r="G124" i="9"/>
  <c r="D94" i="9"/>
  <c r="K184" i="9"/>
  <c r="K634" i="9"/>
  <c r="D604" i="9"/>
  <c r="K544" i="9"/>
  <c r="G514" i="9"/>
  <c r="G184" i="9"/>
  <c r="D154" i="9"/>
  <c r="K94" i="9"/>
  <c r="K64" i="9"/>
  <c r="D484" i="9"/>
  <c r="G394" i="9"/>
  <c r="G334" i="9"/>
  <c r="K124" i="9"/>
  <c r="G34" i="9"/>
  <c r="K154" i="9"/>
  <c r="G94" i="9"/>
  <c r="G64" i="9"/>
  <c r="D34" i="9"/>
  <c r="B744" i="5"/>
  <c r="B624" i="5"/>
  <c r="K424" i="9"/>
  <c r="K304" i="9"/>
  <c r="D244" i="9"/>
  <c r="B684" i="5"/>
  <c r="B564" i="5"/>
  <c r="A16" i="4"/>
  <c r="B294" i="5"/>
  <c r="B174" i="5"/>
  <c r="B54" i="5"/>
  <c r="B474" i="5"/>
  <c r="K34" i="9"/>
  <c r="B714" i="5"/>
  <c r="B414" i="5"/>
  <c r="B594" i="5"/>
  <c r="D124" i="9"/>
  <c r="D64" i="9"/>
  <c r="B534" i="5"/>
  <c r="B384" i="5"/>
  <c r="B264" i="5"/>
  <c r="B144" i="5"/>
  <c r="B24" i="5"/>
  <c r="B17" i="4"/>
  <c r="B114" i="5"/>
  <c r="B654" i="5"/>
  <c r="B444" i="5"/>
  <c r="B324" i="5"/>
  <c r="B204" i="5"/>
  <c r="B84" i="5"/>
  <c r="K214" i="9"/>
  <c r="B354" i="5"/>
  <c r="B234" i="5"/>
  <c r="G154" i="9"/>
  <c r="B504" i="5"/>
  <c r="R360" i="11"/>
  <c r="H396" i="11"/>
  <c r="R358" i="11"/>
  <c r="H394" i="11"/>
  <c r="R376" i="11" l="1"/>
  <c r="H412" i="11"/>
  <c r="R371" i="11"/>
  <c r="H407" i="11"/>
  <c r="R374" i="11"/>
  <c r="H410" i="11"/>
  <c r="R375" i="11"/>
  <c r="H411" i="11"/>
  <c r="R381" i="11"/>
  <c r="H417" i="11"/>
  <c r="R383" i="11"/>
  <c r="H419" i="11"/>
  <c r="R384" i="11"/>
  <c r="H420" i="11"/>
  <c r="R378" i="11"/>
  <c r="H414" i="11"/>
  <c r="D768" i="9"/>
  <c r="K739" i="9"/>
  <c r="G709" i="9"/>
  <c r="K649" i="9"/>
  <c r="K768" i="9"/>
  <c r="G739" i="9"/>
  <c r="D709" i="9"/>
  <c r="K679" i="9"/>
  <c r="D739" i="9"/>
  <c r="K589" i="9"/>
  <c r="K469" i="9"/>
  <c r="D649" i="9"/>
  <c r="G559" i="9"/>
  <c r="D529" i="9"/>
  <c r="G439" i="9"/>
  <c r="D409" i="9"/>
  <c r="G319" i="9"/>
  <c r="K709" i="9"/>
  <c r="G589" i="9"/>
  <c r="D559" i="9"/>
  <c r="G469" i="9"/>
  <c r="D439" i="9"/>
  <c r="G349" i="9"/>
  <c r="D319" i="9"/>
  <c r="K529" i="9"/>
  <c r="K409" i="9"/>
  <c r="G768" i="9"/>
  <c r="D679" i="9"/>
  <c r="G649" i="9"/>
  <c r="D619" i="9"/>
  <c r="G529" i="9"/>
  <c r="D499" i="9"/>
  <c r="G409" i="9"/>
  <c r="D379" i="9"/>
  <c r="G199" i="9"/>
  <c r="D169" i="9"/>
  <c r="G679" i="9"/>
  <c r="K559" i="9"/>
  <c r="K379" i="9"/>
  <c r="K349" i="9"/>
  <c r="K289" i="9"/>
  <c r="K259" i="9"/>
  <c r="K139" i="9"/>
  <c r="G229" i="9"/>
  <c r="K499" i="9"/>
  <c r="G379" i="9"/>
  <c r="K169" i="9"/>
  <c r="D469" i="9"/>
  <c r="G289" i="9"/>
  <c r="G259" i="9"/>
  <c r="D229" i="9"/>
  <c r="G139" i="9"/>
  <c r="G619" i="9"/>
  <c r="K439" i="9"/>
  <c r="K229" i="9"/>
  <c r="K109" i="9"/>
  <c r="K79" i="9"/>
  <c r="D589" i="9"/>
  <c r="G499" i="9"/>
  <c r="G79" i="9"/>
  <c r="D349" i="9"/>
  <c r="D109" i="9"/>
  <c r="D49" i="9"/>
  <c r="K199" i="9"/>
  <c r="G169" i="9"/>
  <c r="K49" i="9"/>
  <c r="D289" i="9"/>
  <c r="K319" i="9"/>
  <c r="K619" i="9"/>
  <c r="D259" i="9"/>
  <c r="G49" i="9"/>
  <c r="D139" i="9"/>
  <c r="B609" i="5"/>
  <c r="B489" i="5"/>
  <c r="B369" i="5"/>
  <c r="B249" i="5"/>
  <c r="B129" i="5"/>
  <c r="B459" i="5"/>
  <c r="B99" i="5"/>
  <c r="A15" i="4"/>
  <c r="D79" i="9"/>
  <c r="B639" i="5"/>
  <c r="G109" i="9"/>
  <c r="B669" i="5"/>
  <c r="B219" i="5"/>
  <c r="D199" i="9"/>
  <c r="B758" i="5"/>
  <c r="B729" i="5"/>
  <c r="B429" i="5"/>
  <c r="B69" i="5"/>
  <c r="B519" i="5"/>
  <c r="B39" i="5"/>
  <c r="B309" i="5"/>
  <c r="B189" i="5"/>
  <c r="B279" i="5"/>
  <c r="B159" i="5"/>
  <c r="B699" i="5"/>
  <c r="B579" i="5"/>
  <c r="B16" i="4"/>
  <c r="B549" i="5"/>
  <c r="B339" i="5"/>
  <c r="B399" i="5"/>
  <c r="R380" i="11"/>
  <c r="H416" i="11"/>
  <c r="R372" i="11"/>
  <c r="H408" i="11"/>
  <c r="R379" i="11"/>
  <c r="H415" i="11"/>
  <c r="R382" i="11"/>
  <c r="H418" i="11"/>
  <c r="L452" i="9"/>
  <c r="C451" i="9"/>
  <c r="H447" i="9"/>
  <c r="L444" i="9"/>
  <c r="C443" i="9"/>
  <c r="H439" i="9"/>
  <c r="L451" i="9"/>
  <c r="C450" i="9"/>
  <c r="H446" i="9"/>
  <c r="L443" i="9"/>
  <c r="C442" i="9"/>
  <c r="H438" i="9"/>
  <c r="H452" i="9"/>
  <c r="L449" i="9"/>
  <c r="C448" i="9"/>
  <c r="H444" i="9"/>
  <c r="L441" i="9"/>
  <c r="C440" i="9"/>
  <c r="H451" i="9"/>
  <c r="L448" i="9"/>
  <c r="C447" i="9"/>
  <c r="H443" i="9"/>
  <c r="L440" i="9"/>
  <c r="C439" i="9"/>
  <c r="C452" i="9"/>
  <c r="H448" i="9"/>
  <c r="L445" i="9"/>
  <c r="C444" i="9"/>
  <c r="H440" i="9"/>
  <c r="H445" i="9"/>
  <c r="H442" i="9"/>
  <c r="L446" i="9"/>
  <c r="H449" i="9"/>
  <c r="C445" i="9"/>
  <c r="L438" i="9"/>
  <c r="L450" i="9"/>
  <c r="L447" i="9"/>
  <c r="C441" i="9"/>
  <c r="C438" i="9"/>
  <c r="H450" i="9"/>
  <c r="C446" i="9"/>
  <c r="H441" i="9"/>
  <c r="L442" i="9"/>
  <c r="L439" i="9"/>
  <c r="C449" i="9"/>
  <c r="A436" i="5"/>
  <c r="A428" i="5"/>
  <c r="A441" i="5"/>
  <c r="A434" i="5"/>
  <c r="A430" i="5"/>
  <c r="A435" i="5"/>
  <c r="AH6" i="4"/>
  <c r="A432" i="5"/>
  <c r="A440" i="5"/>
  <c r="A437" i="5"/>
  <c r="A429" i="5"/>
  <c r="A442" i="5"/>
  <c r="A439" i="5"/>
  <c r="A431" i="5"/>
  <c r="A433" i="5"/>
  <c r="A438" i="5"/>
  <c r="R370" i="11"/>
  <c r="H406" i="11"/>
  <c r="R373" i="11"/>
  <c r="H409" i="11"/>
  <c r="R377" i="11"/>
  <c r="H413" i="11"/>
  <c r="R397" i="11" l="1"/>
  <c r="H433" i="11"/>
  <c r="R388" i="11"/>
  <c r="H424" i="11"/>
  <c r="R395" i="11"/>
  <c r="H431" i="11"/>
  <c r="K723" i="9"/>
  <c r="G693" i="9"/>
  <c r="K753" i="9"/>
  <c r="G723" i="9"/>
  <c r="D693" i="9"/>
  <c r="K663" i="9"/>
  <c r="K573" i="9"/>
  <c r="K453" i="9"/>
  <c r="G663" i="9"/>
  <c r="D633" i="9"/>
  <c r="G543" i="9"/>
  <c r="D513" i="9"/>
  <c r="G423" i="9"/>
  <c r="D393" i="9"/>
  <c r="D663" i="9"/>
  <c r="G573" i="9"/>
  <c r="D543" i="9"/>
  <c r="G453" i="9"/>
  <c r="D423" i="9"/>
  <c r="G333" i="9"/>
  <c r="D303" i="9"/>
  <c r="D723" i="9"/>
  <c r="K513" i="9"/>
  <c r="K393" i="9"/>
  <c r="D753" i="9"/>
  <c r="K693" i="9"/>
  <c r="G633" i="9"/>
  <c r="D603" i="9"/>
  <c r="G513" i="9"/>
  <c r="D483" i="9"/>
  <c r="G393" i="9"/>
  <c r="D363" i="9"/>
  <c r="D453" i="9"/>
  <c r="G273" i="9"/>
  <c r="G183" i="9"/>
  <c r="D153" i="9"/>
  <c r="K603" i="9"/>
  <c r="G483" i="9"/>
  <c r="K333" i="9"/>
  <c r="G303" i="9"/>
  <c r="K243" i="9"/>
  <c r="K123" i="9"/>
  <c r="G753" i="9"/>
  <c r="D573" i="9"/>
  <c r="D273" i="9"/>
  <c r="G213" i="9"/>
  <c r="G603" i="9"/>
  <c r="K423" i="9"/>
  <c r="K153" i="9"/>
  <c r="K633" i="9"/>
  <c r="G243" i="9"/>
  <c r="D213" i="9"/>
  <c r="G123" i="9"/>
  <c r="K483" i="9"/>
  <c r="G363" i="9"/>
  <c r="K213" i="9"/>
  <c r="K93" i="9"/>
  <c r="K63" i="9"/>
  <c r="K183" i="9"/>
  <c r="G153" i="9"/>
  <c r="D123" i="9"/>
  <c r="D93" i="9"/>
  <c r="G63" i="9"/>
  <c r="D33" i="9"/>
  <c r="K303" i="9"/>
  <c r="K273" i="9"/>
  <c r="K33" i="9"/>
  <c r="K543" i="9"/>
  <c r="D243" i="9"/>
  <c r="D183" i="9"/>
  <c r="G33" i="9"/>
  <c r="D333" i="9"/>
  <c r="K363" i="9"/>
  <c r="D63" i="9"/>
  <c r="B473" i="5"/>
  <c r="B353" i="5"/>
  <c r="B233" i="5"/>
  <c r="B113" i="5"/>
  <c r="B503" i="5"/>
  <c r="B323" i="5"/>
  <c r="B203" i="5"/>
  <c r="B143" i="5"/>
  <c r="G93" i="9"/>
  <c r="B743" i="5"/>
  <c r="B15" i="4"/>
  <c r="B83" i="5"/>
  <c r="B653" i="5"/>
  <c r="B563" i="5"/>
  <c r="B713" i="5"/>
  <c r="B413" i="5"/>
  <c r="B293" i="5"/>
  <c r="B53" i="5"/>
  <c r="A14" i="4"/>
  <c r="B263" i="5"/>
  <c r="B173" i="5"/>
  <c r="B533" i="5"/>
  <c r="B23" i="5"/>
  <c r="B683" i="5"/>
  <c r="B593" i="5"/>
  <c r="B443" i="5"/>
  <c r="B623" i="5"/>
  <c r="B383" i="5"/>
  <c r="R389" i="11"/>
  <c r="H425" i="11"/>
  <c r="R391" i="11"/>
  <c r="H427" i="11"/>
  <c r="R390" i="11"/>
  <c r="H426" i="11"/>
  <c r="R386" i="11"/>
  <c r="H422" i="11"/>
  <c r="R392" i="11"/>
  <c r="H428" i="11"/>
  <c r="R387" i="11"/>
  <c r="H423" i="11"/>
  <c r="R399" i="11"/>
  <c r="H435" i="11"/>
  <c r="R396" i="11"/>
  <c r="H432" i="11"/>
  <c r="R393" i="11"/>
  <c r="H429" i="11"/>
  <c r="C467" i="9"/>
  <c r="H463" i="9"/>
  <c r="L460" i="9"/>
  <c r="C459" i="9"/>
  <c r="H455" i="9"/>
  <c r="L467" i="9"/>
  <c r="C466" i="9"/>
  <c r="H462" i="9"/>
  <c r="L459" i="9"/>
  <c r="C458" i="9"/>
  <c r="H454" i="9"/>
  <c r="L465" i="9"/>
  <c r="C464" i="9"/>
  <c r="H460" i="9"/>
  <c r="L457" i="9"/>
  <c r="C456" i="9"/>
  <c r="H467" i="9"/>
  <c r="L464" i="9"/>
  <c r="C463" i="9"/>
  <c r="H459" i="9"/>
  <c r="L456" i="9"/>
  <c r="C455" i="9"/>
  <c r="H464" i="9"/>
  <c r="L461" i="9"/>
  <c r="C460" i="9"/>
  <c r="H456" i="9"/>
  <c r="L453" i="9"/>
  <c r="L466" i="9"/>
  <c r="L463" i="9"/>
  <c r="C465" i="9"/>
  <c r="C462" i="9"/>
  <c r="H457" i="9"/>
  <c r="C453" i="9"/>
  <c r="H466" i="9"/>
  <c r="L458" i="9"/>
  <c r="L455" i="9"/>
  <c r="C457" i="9"/>
  <c r="C454" i="9"/>
  <c r="H461" i="9"/>
  <c r="H458" i="9"/>
  <c r="H465" i="9"/>
  <c r="C461" i="9"/>
  <c r="L454" i="9"/>
  <c r="H453" i="9"/>
  <c r="L462" i="9"/>
  <c r="A452" i="5"/>
  <c r="A444" i="5"/>
  <c r="A449" i="5"/>
  <c r="A445" i="5"/>
  <c r="AI6" i="4"/>
  <c r="A451" i="5"/>
  <c r="A443" i="5"/>
  <c r="A450" i="5"/>
  <c r="A456" i="5"/>
  <c r="A448" i="5"/>
  <c r="A453" i="5"/>
  <c r="A455" i="5"/>
  <c r="A447" i="5"/>
  <c r="A457" i="5"/>
  <c r="A454" i="5"/>
  <c r="A446" i="5"/>
  <c r="R385" i="11"/>
  <c r="H421" i="11"/>
  <c r="R398" i="11"/>
  <c r="H434" i="11"/>
  <c r="R394" i="11"/>
  <c r="H430" i="11"/>
  <c r="R405" i="11" l="1"/>
  <c r="H441" i="11"/>
  <c r="H479" i="9"/>
  <c r="L476" i="9"/>
  <c r="C475" i="9"/>
  <c r="H471" i="9"/>
  <c r="L468" i="9"/>
  <c r="C482" i="9"/>
  <c r="H478" i="9"/>
  <c r="L475" i="9"/>
  <c r="C474" i="9"/>
  <c r="H470" i="9"/>
  <c r="L481" i="9"/>
  <c r="C480" i="9"/>
  <c r="H476" i="9"/>
  <c r="L473" i="9"/>
  <c r="C472" i="9"/>
  <c r="H468" i="9"/>
  <c r="L480" i="9"/>
  <c r="C479" i="9"/>
  <c r="H475" i="9"/>
  <c r="L472" i="9"/>
  <c r="C471" i="9"/>
  <c r="H480" i="9"/>
  <c r="L477" i="9"/>
  <c r="C476" i="9"/>
  <c r="H472" i="9"/>
  <c r="L469" i="9"/>
  <c r="C468" i="9"/>
  <c r="H477" i="9"/>
  <c r="H474" i="9"/>
  <c r="L478" i="9"/>
  <c r="H469" i="9"/>
  <c r="H481" i="9"/>
  <c r="C477" i="9"/>
  <c r="L470" i="9"/>
  <c r="L482" i="9"/>
  <c r="L479" i="9"/>
  <c r="C473" i="9"/>
  <c r="C470" i="9"/>
  <c r="C481" i="9"/>
  <c r="H482" i="9"/>
  <c r="C478" i="9"/>
  <c r="H473" i="9"/>
  <c r="C469" i="9"/>
  <c r="L474" i="9"/>
  <c r="A468" i="5"/>
  <c r="A460" i="5"/>
  <c r="A470" i="5"/>
  <c r="A458" i="5"/>
  <c r="A465" i="5"/>
  <c r="AJ6" i="4"/>
  <c r="A469" i="5"/>
  <c r="A467" i="5"/>
  <c r="A459" i="5"/>
  <c r="A464" i="5"/>
  <c r="L471" i="9"/>
  <c r="A472" i="5"/>
  <c r="A461" i="5"/>
  <c r="A466" i="5"/>
  <c r="A471" i="5"/>
  <c r="A463" i="5"/>
  <c r="A462" i="5"/>
  <c r="R413" i="11"/>
  <c r="H449" i="11"/>
  <c r="R403" i="11"/>
  <c r="H439" i="11"/>
  <c r="R410" i="11"/>
  <c r="H446" i="11"/>
  <c r="R414" i="11"/>
  <c r="H450" i="11"/>
  <c r="R408" i="11"/>
  <c r="H444" i="11"/>
  <c r="R411" i="11"/>
  <c r="H447" i="11"/>
  <c r="R412" i="11"/>
  <c r="H448" i="11"/>
  <c r="R407" i="11"/>
  <c r="H443" i="11"/>
  <c r="R402" i="11"/>
  <c r="H438" i="11"/>
  <c r="K738" i="9"/>
  <c r="G708" i="9"/>
  <c r="D678" i="9"/>
  <c r="K648" i="9"/>
  <c r="G738" i="9"/>
  <c r="D708" i="9"/>
  <c r="K708" i="9"/>
  <c r="D618" i="9"/>
  <c r="G528" i="9"/>
  <c r="D498" i="9"/>
  <c r="G408" i="9"/>
  <c r="D378" i="9"/>
  <c r="K678" i="9"/>
  <c r="D648" i="9"/>
  <c r="K588" i="9"/>
  <c r="K468" i="9"/>
  <c r="K348" i="9"/>
  <c r="K618" i="9"/>
  <c r="K498" i="9"/>
  <c r="K378" i="9"/>
  <c r="G678" i="9"/>
  <c r="G588" i="9"/>
  <c r="D558" i="9"/>
  <c r="G468" i="9"/>
  <c r="D438" i="9"/>
  <c r="G348" i="9"/>
  <c r="D318" i="9"/>
  <c r="G648" i="9"/>
  <c r="K558" i="9"/>
  <c r="K438" i="9"/>
  <c r="K318" i="9"/>
  <c r="K228" i="9"/>
  <c r="D468" i="9"/>
  <c r="K408" i="9"/>
  <c r="G378" i="9"/>
  <c r="G198" i="9"/>
  <c r="D168" i="9"/>
  <c r="K288" i="9"/>
  <c r="K258" i="9"/>
  <c r="D738" i="9"/>
  <c r="D588" i="9"/>
  <c r="K528" i="9"/>
  <c r="G498" i="9"/>
  <c r="D348" i="9"/>
  <c r="G228" i="9"/>
  <c r="D198" i="9"/>
  <c r="G108" i="9"/>
  <c r="D78" i="9"/>
  <c r="D408" i="9"/>
  <c r="K168" i="9"/>
  <c r="G558" i="9"/>
  <c r="D288" i="9"/>
  <c r="D258" i="9"/>
  <c r="G168" i="9"/>
  <c r="D138" i="9"/>
  <c r="K78" i="9"/>
  <c r="K48" i="9"/>
  <c r="G288" i="9"/>
  <c r="G138" i="9"/>
  <c r="G618" i="9"/>
  <c r="G318" i="9"/>
  <c r="D108" i="9"/>
  <c r="G78" i="9"/>
  <c r="G48" i="9"/>
  <c r="D528" i="9"/>
  <c r="G438" i="9"/>
  <c r="K138" i="9"/>
  <c r="K108" i="9"/>
  <c r="B728" i="5"/>
  <c r="B608" i="5"/>
  <c r="B668" i="5"/>
  <c r="B548" i="5"/>
  <c r="K198" i="9"/>
  <c r="B698" i="5"/>
  <c r="B338" i="5"/>
  <c r="B218" i="5"/>
  <c r="B98" i="5"/>
  <c r="G258" i="9"/>
  <c r="B578" i="5"/>
  <c r="B488" i="5"/>
  <c r="B368" i="5"/>
  <c r="B248" i="5"/>
  <c r="B128" i="5"/>
  <c r="B14" i="4"/>
  <c r="B458" i="5"/>
  <c r="D228" i="9"/>
  <c r="D48" i="9"/>
  <c r="B638" i="5"/>
  <c r="B518" i="5"/>
  <c r="B428" i="5"/>
  <c r="B308" i="5"/>
  <c r="B188" i="5"/>
  <c r="B68" i="5"/>
  <c r="B398" i="5"/>
  <c r="B278" i="5"/>
  <c r="B158" i="5"/>
  <c r="B38" i="5"/>
  <c r="R404" i="11"/>
  <c r="H440" i="11"/>
  <c r="R406" i="11"/>
  <c r="H442" i="11"/>
  <c r="R409" i="11"/>
  <c r="H445" i="11"/>
  <c r="R400" i="11"/>
  <c r="H436" i="11"/>
  <c r="R401" i="11"/>
  <c r="H437" i="11"/>
  <c r="H459" i="11" l="1"/>
  <c r="R423" i="11"/>
  <c r="H463" i="11"/>
  <c r="R427" i="11"/>
  <c r="H460" i="11"/>
  <c r="R424" i="11"/>
  <c r="R422" i="11"/>
  <c r="H458" i="11"/>
  <c r="H495" i="9"/>
  <c r="L492" i="9"/>
  <c r="C491" i="9"/>
  <c r="H487" i="9"/>
  <c r="L484" i="9"/>
  <c r="C483" i="9"/>
  <c r="H494" i="9"/>
  <c r="L491" i="9"/>
  <c r="C490" i="9"/>
  <c r="H486" i="9"/>
  <c r="L483" i="9"/>
  <c r="L497" i="9"/>
  <c r="C496" i="9"/>
  <c r="H492" i="9"/>
  <c r="L489" i="9"/>
  <c r="C488" i="9"/>
  <c r="H484" i="9"/>
  <c r="L496" i="9"/>
  <c r="C495" i="9"/>
  <c r="H491" i="9"/>
  <c r="L488" i="9"/>
  <c r="C487" i="9"/>
  <c r="H483" i="9"/>
  <c r="H496" i="9"/>
  <c r="L493" i="9"/>
  <c r="C492" i="9"/>
  <c r="H488" i="9"/>
  <c r="L485" i="9"/>
  <c r="C484" i="9"/>
  <c r="L495" i="9"/>
  <c r="C497" i="9"/>
  <c r="C494" i="9"/>
  <c r="H489" i="9"/>
  <c r="C485" i="9"/>
  <c r="L490" i="9"/>
  <c r="L487" i="9"/>
  <c r="C489" i="9"/>
  <c r="C486" i="9"/>
  <c r="H493" i="9"/>
  <c r="H490" i="9"/>
  <c r="H497" i="9"/>
  <c r="C493" i="9"/>
  <c r="L486" i="9"/>
  <c r="L494" i="9"/>
  <c r="H485" i="9"/>
  <c r="A484" i="5"/>
  <c r="A476" i="5"/>
  <c r="AK6" i="4"/>
  <c r="A485" i="5"/>
  <c r="A473" i="5"/>
  <c r="A477" i="5"/>
  <c r="A483" i="5"/>
  <c r="A475" i="5"/>
  <c r="A482" i="5"/>
  <c r="A480" i="5"/>
  <c r="A474" i="5"/>
  <c r="A487" i="5"/>
  <c r="A479" i="5"/>
  <c r="A481" i="5"/>
  <c r="A486" i="5"/>
  <c r="A478" i="5"/>
  <c r="R420" i="11"/>
  <c r="H456" i="11"/>
  <c r="R417" i="11"/>
  <c r="H453" i="11"/>
  <c r="R418" i="11"/>
  <c r="H454" i="11"/>
  <c r="R419" i="11"/>
  <c r="H455" i="11"/>
  <c r="H462" i="11"/>
  <c r="R426" i="11"/>
  <c r="R421" i="11"/>
  <c r="H457" i="11"/>
  <c r="R429" i="11"/>
  <c r="H465" i="11"/>
  <c r="R428" i="11"/>
  <c r="H464" i="11"/>
  <c r="R415" i="11"/>
  <c r="H451" i="11"/>
  <c r="R416" i="11"/>
  <c r="H452" i="11"/>
  <c r="H461" i="11"/>
  <c r="R425" i="11"/>
  <c r="H511" i="9" l="1"/>
  <c r="L508" i="9"/>
  <c r="C507" i="9"/>
  <c r="H503" i="9"/>
  <c r="L500" i="9"/>
  <c r="C499" i="9"/>
  <c r="H510" i="9"/>
  <c r="L507" i="9"/>
  <c r="C506" i="9"/>
  <c r="H502" i="9"/>
  <c r="L499" i="9"/>
  <c r="C498" i="9"/>
  <c r="C512" i="9"/>
  <c r="H508" i="9"/>
  <c r="L505" i="9"/>
  <c r="C504" i="9"/>
  <c r="H500" i="9"/>
  <c r="L512" i="9"/>
  <c r="C511" i="9"/>
  <c r="H507" i="9"/>
  <c r="L504" i="9"/>
  <c r="C503" i="9"/>
  <c r="H499" i="9"/>
  <c r="H512" i="9"/>
  <c r="L509" i="9"/>
  <c r="C508" i="9"/>
  <c r="H504" i="9"/>
  <c r="L501" i="9"/>
  <c r="C500" i="9"/>
  <c r="H509" i="9"/>
  <c r="H506" i="9"/>
  <c r="L498" i="9"/>
  <c r="L510" i="9"/>
  <c r="H501" i="9"/>
  <c r="H498" i="9"/>
  <c r="C509" i="9"/>
  <c r="L502" i="9"/>
  <c r="L511" i="9"/>
  <c r="C505" i="9"/>
  <c r="C502" i="9"/>
  <c r="L506" i="9"/>
  <c r="L503" i="9"/>
  <c r="C501" i="9"/>
  <c r="H505" i="9"/>
  <c r="C510" i="9"/>
  <c r="A495" i="5"/>
  <c r="A492" i="5"/>
  <c r="A496" i="5"/>
  <c r="A489" i="5"/>
  <c r="A497" i="5"/>
  <c r="A494" i="5"/>
  <c r="A493" i="5"/>
  <c r="A491" i="5"/>
  <c r="A502" i="5"/>
  <c r="A490" i="5"/>
  <c r="A499" i="5"/>
  <c r="A488" i="5"/>
  <c r="A501" i="5"/>
  <c r="A498" i="5"/>
  <c r="AL6" i="4"/>
  <c r="A500" i="5"/>
  <c r="R437" i="11"/>
  <c r="H473" i="11"/>
  <c r="H479" i="11"/>
  <c r="R443" i="11"/>
  <c r="R430" i="11"/>
  <c r="H466" i="11"/>
  <c r="R438" i="11"/>
  <c r="H474" i="11"/>
  <c r="H470" i="11"/>
  <c r="R434" i="11"/>
  <c r="R441" i="11"/>
  <c r="H477" i="11"/>
  <c r="H471" i="11"/>
  <c r="R435" i="11"/>
  <c r="H475" i="11"/>
  <c r="R439" i="11"/>
  <c r="H469" i="11"/>
  <c r="R433" i="11"/>
  <c r="H476" i="11"/>
  <c r="R440" i="11"/>
  <c r="H468" i="11"/>
  <c r="R432" i="11"/>
  <c r="H480" i="11"/>
  <c r="R444" i="11"/>
  <c r="R436" i="11"/>
  <c r="H472" i="11"/>
  <c r="H467" i="11"/>
  <c r="R431" i="11"/>
  <c r="R442" i="11"/>
  <c r="H478" i="11"/>
  <c r="H495" i="11" l="1"/>
  <c r="R459" i="11"/>
  <c r="R457" i="11"/>
  <c r="H493" i="11"/>
  <c r="R446" i="11"/>
  <c r="H482" i="11"/>
  <c r="H492" i="11"/>
  <c r="R456" i="11"/>
  <c r="H527" i="9"/>
  <c r="L524" i="9"/>
  <c r="C523" i="9"/>
  <c r="H519" i="9"/>
  <c r="L516" i="9"/>
  <c r="C515" i="9"/>
  <c r="H526" i="9"/>
  <c r="L523" i="9"/>
  <c r="C522" i="9"/>
  <c r="H518" i="9"/>
  <c r="L515" i="9"/>
  <c r="C514" i="9"/>
  <c r="H524" i="9"/>
  <c r="L521" i="9"/>
  <c r="C520" i="9"/>
  <c r="H516" i="9"/>
  <c r="L513" i="9"/>
  <c r="C527" i="9"/>
  <c r="H523" i="9"/>
  <c r="L520" i="9"/>
  <c r="C519" i="9"/>
  <c r="H515" i="9"/>
  <c r="L525" i="9"/>
  <c r="C524" i="9"/>
  <c r="H520" i="9"/>
  <c r="L517" i="9"/>
  <c r="C516" i="9"/>
  <c r="L527" i="9"/>
  <c r="C526" i="9"/>
  <c r="H521" i="9"/>
  <c r="C517" i="9"/>
  <c r="L522" i="9"/>
  <c r="L519" i="9"/>
  <c r="C521" i="9"/>
  <c r="C518" i="9"/>
  <c r="H513" i="9"/>
  <c r="H525" i="9"/>
  <c r="H522" i="9"/>
  <c r="L514" i="9"/>
  <c r="C525" i="9"/>
  <c r="L518" i="9"/>
  <c r="L526" i="9"/>
  <c r="H517" i="9"/>
  <c r="A511" i="5"/>
  <c r="A503" i="5"/>
  <c r="C513" i="9"/>
  <c r="A515" i="5"/>
  <c r="A507" i="5"/>
  <c r="A512" i="5"/>
  <c r="A506" i="5"/>
  <c r="A510" i="5"/>
  <c r="H514" i="9"/>
  <c r="A517" i="5"/>
  <c r="A514" i="5"/>
  <c r="A508" i="5"/>
  <c r="A505" i="5"/>
  <c r="A504" i="5"/>
  <c r="A509" i="5"/>
  <c r="A516" i="5"/>
  <c r="A513" i="5"/>
  <c r="AM6" i="4"/>
  <c r="H488" i="11"/>
  <c r="R452" i="11"/>
  <c r="R454" i="11"/>
  <c r="H490" i="11"/>
  <c r="R450" i="11"/>
  <c r="H486" i="11"/>
  <c r="R445" i="11"/>
  <c r="H481" i="11"/>
  <c r="H487" i="11"/>
  <c r="R451" i="11"/>
  <c r="H484" i="11"/>
  <c r="R448" i="11"/>
  <c r="R449" i="11"/>
  <c r="H485" i="11"/>
  <c r="R453" i="11"/>
  <c r="H489" i="11"/>
  <c r="H491" i="11"/>
  <c r="R455" i="11"/>
  <c r="H483" i="11"/>
  <c r="R447" i="11"/>
  <c r="R458" i="11"/>
  <c r="H494" i="11"/>
  <c r="H499" i="11" l="1"/>
  <c r="R463" i="11"/>
  <c r="L540" i="9"/>
  <c r="C539" i="9"/>
  <c r="H535" i="9"/>
  <c r="L532" i="9"/>
  <c r="C531" i="9"/>
  <c r="H542" i="9"/>
  <c r="L539" i="9"/>
  <c r="C538" i="9"/>
  <c r="H534" i="9"/>
  <c r="L531" i="9"/>
  <c r="C530" i="9"/>
  <c r="H540" i="9"/>
  <c r="L537" i="9"/>
  <c r="C536" i="9"/>
  <c r="H532" i="9"/>
  <c r="L529" i="9"/>
  <c r="C528" i="9"/>
  <c r="H539" i="9"/>
  <c r="L536" i="9"/>
  <c r="C535" i="9"/>
  <c r="H531" i="9"/>
  <c r="L528" i="9"/>
  <c r="L541" i="9"/>
  <c r="C540" i="9"/>
  <c r="H536" i="9"/>
  <c r="L533" i="9"/>
  <c r="C532" i="9"/>
  <c r="H528" i="9"/>
  <c r="H541" i="9"/>
  <c r="H538" i="9"/>
  <c r="L530" i="9"/>
  <c r="L542" i="9"/>
  <c r="C529" i="9"/>
  <c r="H533" i="9"/>
  <c r="H530" i="9"/>
  <c r="C541" i="9"/>
  <c r="L534" i="9"/>
  <c r="C537" i="9"/>
  <c r="C534" i="9"/>
  <c r="H529" i="9"/>
  <c r="L535" i="9"/>
  <c r="C542" i="9"/>
  <c r="H537" i="9"/>
  <c r="C533" i="9"/>
  <c r="L538" i="9"/>
  <c r="A527" i="5"/>
  <c r="A519" i="5"/>
  <c r="A521" i="5"/>
  <c r="A518" i="5"/>
  <c r="A532" i="5"/>
  <c r="A526" i="5"/>
  <c r="A529" i="5"/>
  <c r="A528" i="5"/>
  <c r="A520" i="5"/>
  <c r="A531" i="5"/>
  <c r="A522" i="5"/>
  <c r="A530" i="5"/>
  <c r="A524" i="5"/>
  <c r="A523" i="5"/>
  <c r="A525" i="5"/>
  <c r="AN6" i="4"/>
  <c r="H508" i="11"/>
  <c r="R472" i="11"/>
  <c r="H507" i="11"/>
  <c r="R471" i="11"/>
  <c r="R462" i="11"/>
  <c r="H498" i="11"/>
  <c r="R461" i="11"/>
  <c r="H497" i="11"/>
  <c r="H496" i="11"/>
  <c r="R460" i="11"/>
  <c r="H502" i="11"/>
  <c r="R466" i="11"/>
  <c r="H504" i="11"/>
  <c r="R468" i="11"/>
  <c r="R473" i="11"/>
  <c r="H509" i="11"/>
  <c r="R469" i="11"/>
  <c r="H505" i="11"/>
  <c r="H500" i="11"/>
  <c r="R464" i="11"/>
  <c r="R470" i="11"/>
  <c r="H506" i="11"/>
  <c r="R465" i="11"/>
  <c r="H501" i="11"/>
  <c r="H503" i="11"/>
  <c r="R467" i="11"/>
  <c r="R474" i="11"/>
  <c r="H510" i="11"/>
  <c r="R485" i="11" l="1"/>
  <c r="H521" i="11"/>
  <c r="R489" i="11"/>
  <c r="H525" i="11"/>
  <c r="R477" i="11"/>
  <c r="H513" i="11"/>
  <c r="R482" i="11"/>
  <c r="H518" i="11"/>
  <c r="L556" i="9"/>
  <c r="C555" i="9"/>
  <c r="H551" i="9"/>
  <c r="L548" i="9"/>
  <c r="C547" i="9"/>
  <c r="H543" i="9"/>
  <c r="L555" i="9"/>
  <c r="C554" i="9"/>
  <c r="H550" i="9"/>
  <c r="L547" i="9"/>
  <c r="C546" i="9"/>
  <c r="H556" i="9"/>
  <c r="L553" i="9"/>
  <c r="C552" i="9"/>
  <c r="H548" i="9"/>
  <c r="L545" i="9"/>
  <c r="C544" i="9"/>
  <c r="H555" i="9"/>
  <c r="L552" i="9"/>
  <c r="C551" i="9"/>
  <c r="H547" i="9"/>
  <c r="L544" i="9"/>
  <c r="C543" i="9"/>
  <c r="L557" i="9"/>
  <c r="C556" i="9"/>
  <c r="H552" i="9"/>
  <c r="L549" i="9"/>
  <c r="C548" i="9"/>
  <c r="H544" i="9"/>
  <c r="H553" i="9"/>
  <c r="C549" i="9"/>
  <c r="L554" i="9"/>
  <c r="L551" i="9"/>
  <c r="C553" i="9"/>
  <c r="C550" i="9"/>
  <c r="H545" i="9"/>
  <c r="H557" i="9"/>
  <c r="H554" i="9"/>
  <c r="L546" i="9"/>
  <c r="L543" i="9"/>
  <c r="C557" i="9"/>
  <c r="L550" i="9"/>
  <c r="H549" i="9"/>
  <c r="C545" i="9"/>
  <c r="H546" i="9"/>
  <c r="A543" i="5"/>
  <c r="A535" i="5"/>
  <c r="A547" i="5"/>
  <c r="A538" i="5"/>
  <c r="A539" i="5"/>
  <c r="A541" i="5"/>
  <c r="A546" i="5"/>
  <c r="A540" i="5"/>
  <c r="A537" i="5"/>
  <c r="A534" i="5"/>
  <c r="AO6" i="4"/>
  <c r="A542" i="5"/>
  <c r="A536" i="5"/>
  <c r="A533" i="5"/>
  <c r="A544" i="5"/>
  <c r="A545" i="5"/>
  <c r="H511" i="11"/>
  <c r="R475" i="11"/>
  <c r="R480" i="11"/>
  <c r="H516" i="11"/>
  <c r="H522" i="11"/>
  <c r="R486" i="11"/>
  <c r="R488" i="11"/>
  <c r="H524" i="11"/>
  <c r="H523" i="11"/>
  <c r="R487" i="11"/>
  <c r="H519" i="11"/>
  <c r="R483" i="11"/>
  <c r="R481" i="11"/>
  <c r="H517" i="11"/>
  <c r="R484" i="11"/>
  <c r="H520" i="11"/>
  <c r="R476" i="11"/>
  <c r="H512" i="11"/>
  <c r="R478" i="11"/>
  <c r="H514" i="11"/>
  <c r="H515" i="11"/>
  <c r="R479" i="11"/>
  <c r="L572" i="9" l="1"/>
  <c r="C571" i="9"/>
  <c r="H567" i="9"/>
  <c r="L564" i="9"/>
  <c r="C563" i="9"/>
  <c r="H559" i="9"/>
  <c r="L571" i="9"/>
  <c r="C570" i="9"/>
  <c r="H566" i="9"/>
  <c r="L563" i="9"/>
  <c r="C562" i="9"/>
  <c r="H558" i="9"/>
  <c r="H572" i="9"/>
  <c r="L569" i="9"/>
  <c r="C568" i="9"/>
  <c r="H564" i="9"/>
  <c r="L561" i="9"/>
  <c r="C560" i="9"/>
  <c r="H571" i="9"/>
  <c r="L568" i="9"/>
  <c r="C567" i="9"/>
  <c r="H563" i="9"/>
  <c r="L560" i="9"/>
  <c r="C559" i="9"/>
  <c r="C572" i="9"/>
  <c r="H568" i="9"/>
  <c r="L565" i="9"/>
  <c r="C564" i="9"/>
  <c r="H560" i="9"/>
  <c r="H570" i="9"/>
  <c r="L562" i="9"/>
  <c r="L559" i="9"/>
  <c r="C561" i="9"/>
  <c r="C558" i="9"/>
  <c r="H565" i="9"/>
  <c r="H562" i="9"/>
  <c r="L566" i="9"/>
  <c r="C569" i="9"/>
  <c r="C566" i="9"/>
  <c r="H561" i="9"/>
  <c r="H569" i="9"/>
  <c r="C565" i="9"/>
  <c r="L570" i="9"/>
  <c r="L567" i="9"/>
  <c r="L558" i="9"/>
  <c r="A559" i="5"/>
  <c r="A551" i="5"/>
  <c r="A553" i="5"/>
  <c r="A550" i="5"/>
  <c r="A561" i="5"/>
  <c r="A555" i="5"/>
  <c r="A552" i="5"/>
  <c r="A549" i="5"/>
  <c r="AP6" i="4"/>
  <c r="A560" i="5"/>
  <c r="A554" i="5"/>
  <c r="A548" i="5"/>
  <c r="A562" i="5"/>
  <c r="A556" i="5"/>
  <c r="A558" i="5"/>
  <c r="A557" i="5"/>
  <c r="H536" i="11"/>
  <c r="R500" i="11"/>
  <c r="R493" i="11"/>
  <c r="H529" i="11"/>
  <c r="H540" i="11"/>
  <c r="R504" i="11"/>
  <c r="H527" i="11"/>
  <c r="R491" i="11"/>
  <c r="R494" i="11"/>
  <c r="H530" i="11"/>
  <c r="R490" i="11"/>
  <c r="H526" i="11"/>
  <c r="R492" i="11"/>
  <c r="H528" i="11"/>
  <c r="H539" i="11"/>
  <c r="R503" i="11"/>
  <c r="H534" i="11"/>
  <c r="R498" i="11"/>
  <c r="H531" i="11"/>
  <c r="R495" i="11"/>
  <c r="H532" i="11"/>
  <c r="R496" i="11"/>
  <c r="H535" i="11"/>
  <c r="R499" i="11"/>
  <c r="H538" i="11"/>
  <c r="R502" i="11"/>
  <c r="H537" i="11"/>
  <c r="R501" i="11"/>
  <c r="H533" i="11"/>
  <c r="R497" i="11"/>
  <c r="H544" i="11" l="1"/>
  <c r="R508" i="11"/>
  <c r="H547" i="11"/>
  <c r="R511" i="11"/>
  <c r="H543" i="11"/>
  <c r="R507" i="11"/>
  <c r="H555" i="11"/>
  <c r="R519" i="11"/>
  <c r="H542" i="11"/>
  <c r="R506" i="11"/>
  <c r="H545" i="11"/>
  <c r="R509" i="11"/>
  <c r="H541" i="11"/>
  <c r="R505" i="11"/>
  <c r="H553" i="11"/>
  <c r="R517" i="11"/>
  <c r="C587" i="9"/>
  <c r="H583" i="9"/>
  <c r="L580" i="9"/>
  <c r="C579" i="9"/>
  <c r="H575" i="9"/>
  <c r="L587" i="9"/>
  <c r="C586" i="9"/>
  <c r="H582" i="9"/>
  <c r="L579" i="9"/>
  <c r="C578" i="9"/>
  <c r="H574" i="9"/>
  <c r="L585" i="9"/>
  <c r="C584" i="9"/>
  <c r="H580" i="9"/>
  <c r="L577" i="9"/>
  <c r="C576" i="9"/>
  <c r="H587" i="9"/>
  <c r="L584" i="9"/>
  <c r="C583" i="9"/>
  <c r="H579" i="9"/>
  <c r="L576" i="9"/>
  <c r="C575" i="9"/>
  <c r="H584" i="9"/>
  <c r="L581" i="9"/>
  <c r="C580" i="9"/>
  <c r="H576" i="9"/>
  <c r="L573" i="9"/>
  <c r="H573" i="9"/>
  <c r="H585" i="9"/>
  <c r="C581" i="9"/>
  <c r="L574" i="9"/>
  <c r="L586" i="9"/>
  <c r="L583" i="9"/>
  <c r="C585" i="9"/>
  <c r="C582" i="9"/>
  <c r="H577" i="9"/>
  <c r="C573" i="9"/>
  <c r="H586" i="9"/>
  <c r="L578" i="9"/>
  <c r="L575" i="9"/>
  <c r="L582" i="9"/>
  <c r="H578" i="9"/>
  <c r="C574" i="9"/>
  <c r="H581" i="9"/>
  <c r="A575" i="5"/>
  <c r="A567" i="5"/>
  <c r="C577" i="9"/>
  <c r="A576" i="5"/>
  <c r="A570" i="5"/>
  <c r="A564" i="5"/>
  <c r="AQ6" i="4"/>
  <c r="A577" i="5"/>
  <c r="A571" i="5"/>
  <c r="A572" i="5"/>
  <c r="A569" i="5"/>
  <c r="A566" i="5"/>
  <c r="A563" i="5"/>
  <c r="A574" i="5"/>
  <c r="A568" i="5"/>
  <c r="A565" i="5"/>
  <c r="A573" i="5"/>
  <c r="H546" i="11"/>
  <c r="R510" i="11"/>
  <c r="H548" i="11"/>
  <c r="R512" i="11"/>
  <c r="H554" i="11"/>
  <c r="R518" i="11"/>
  <c r="H550" i="11"/>
  <c r="R514" i="11"/>
  <c r="H551" i="11"/>
  <c r="R515" i="11"/>
  <c r="H552" i="11"/>
  <c r="R516" i="11"/>
  <c r="H549" i="11"/>
  <c r="R513" i="11"/>
  <c r="H565" i="11" l="1"/>
  <c r="R529" i="11"/>
  <c r="H567" i="11"/>
  <c r="R531" i="11"/>
  <c r="H568" i="11"/>
  <c r="R532" i="11"/>
  <c r="H558" i="11"/>
  <c r="R522" i="11"/>
  <c r="H569" i="11"/>
  <c r="R533" i="11"/>
  <c r="H564" i="11"/>
  <c r="R528" i="11"/>
  <c r="H560" i="11"/>
  <c r="R524" i="11"/>
  <c r="H556" i="11"/>
  <c r="R520" i="11"/>
  <c r="H562" i="11"/>
  <c r="R526" i="11"/>
  <c r="H563" i="11"/>
  <c r="R527" i="11"/>
  <c r="H599" i="9"/>
  <c r="L596" i="9"/>
  <c r="C595" i="9"/>
  <c r="H591" i="9"/>
  <c r="L588" i="9"/>
  <c r="C602" i="9"/>
  <c r="H598" i="9"/>
  <c r="L595" i="9"/>
  <c r="C594" i="9"/>
  <c r="H590" i="9"/>
  <c r="L601" i="9"/>
  <c r="C600" i="9"/>
  <c r="H596" i="9"/>
  <c r="L593" i="9"/>
  <c r="C592" i="9"/>
  <c r="H588" i="9"/>
  <c r="L600" i="9"/>
  <c r="C599" i="9"/>
  <c r="H595" i="9"/>
  <c r="L592" i="9"/>
  <c r="C591" i="9"/>
  <c r="H600" i="9"/>
  <c r="L597" i="9"/>
  <c r="C596" i="9"/>
  <c r="H592" i="9"/>
  <c r="L589" i="9"/>
  <c r="C588" i="9"/>
  <c r="H602" i="9"/>
  <c r="L594" i="9"/>
  <c r="L591" i="9"/>
  <c r="C593" i="9"/>
  <c r="C590" i="9"/>
  <c r="H597" i="9"/>
  <c r="H594" i="9"/>
  <c r="L598" i="9"/>
  <c r="H589" i="9"/>
  <c r="C601" i="9"/>
  <c r="C598" i="9"/>
  <c r="H593" i="9"/>
  <c r="C589" i="9"/>
  <c r="H601" i="9"/>
  <c r="C597" i="9"/>
  <c r="L602" i="9"/>
  <c r="L590" i="9"/>
  <c r="A591" i="5"/>
  <c r="A583" i="5"/>
  <c r="A585" i="5"/>
  <c r="A582" i="5"/>
  <c r="A579" i="5"/>
  <c r="AR6" i="4"/>
  <c r="A590" i="5"/>
  <c r="A592" i="5"/>
  <c r="A587" i="5"/>
  <c r="A586" i="5"/>
  <c r="A584" i="5"/>
  <c r="A581" i="5"/>
  <c r="A578" i="5"/>
  <c r="A589" i="5"/>
  <c r="A580" i="5"/>
  <c r="L599" i="9"/>
  <c r="A588" i="5"/>
  <c r="H557" i="11"/>
  <c r="R521" i="11"/>
  <c r="H561" i="11"/>
  <c r="R525" i="11"/>
  <c r="H559" i="11"/>
  <c r="R523" i="11"/>
  <c r="H566" i="11"/>
  <c r="R530" i="11"/>
  <c r="H570" i="11"/>
  <c r="R534" i="11"/>
  <c r="H578" i="11" l="1"/>
  <c r="R542" i="11"/>
  <c r="H572" i="11"/>
  <c r="R536" i="11"/>
  <c r="H585" i="11"/>
  <c r="R549" i="11"/>
  <c r="H574" i="11"/>
  <c r="R538" i="11"/>
  <c r="H573" i="11"/>
  <c r="R537" i="11"/>
  <c r="H584" i="11"/>
  <c r="R548" i="11"/>
  <c r="H580" i="11"/>
  <c r="R544" i="11"/>
  <c r="H575" i="11"/>
  <c r="R539" i="11"/>
  <c r="H582" i="11"/>
  <c r="R546" i="11"/>
  <c r="H577" i="11"/>
  <c r="R541" i="11"/>
  <c r="H571" i="11"/>
  <c r="R535" i="11"/>
  <c r="H576" i="11"/>
  <c r="R540" i="11"/>
  <c r="H581" i="11"/>
  <c r="R545" i="11"/>
  <c r="H583" i="11"/>
  <c r="R547" i="11"/>
  <c r="H615" i="9"/>
  <c r="L612" i="9"/>
  <c r="C611" i="9"/>
  <c r="H607" i="9"/>
  <c r="L604" i="9"/>
  <c r="C603" i="9"/>
  <c r="H614" i="9"/>
  <c r="L611" i="9"/>
  <c r="C610" i="9"/>
  <c r="H606" i="9"/>
  <c r="L603" i="9"/>
  <c r="L617" i="9"/>
  <c r="C616" i="9"/>
  <c r="H612" i="9"/>
  <c r="L609" i="9"/>
  <c r="C608" i="9"/>
  <c r="H604" i="9"/>
  <c r="L616" i="9"/>
  <c r="C615" i="9"/>
  <c r="H611" i="9"/>
  <c r="L608" i="9"/>
  <c r="C607" i="9"/>
  <c r="H603" i="9"/>
  <c r="H616" i="9"/>
  <c r="L613" i="9"/>
  <c r="C612" i="9"/>
  <c r="H608" i="9"/>
  <c r="L605" i="9"/>
  <c r="C604" i="9"/>
  <c r="H605" i="9"/>
  <c r="H617" i="9"/>
  <c r="C613" i="9"/>
  <c r="L606" i="9"/>
  <c r="L615" i="9"/>
  <c r="C617" i="9"/>
  <c r="C614" i="9"/>
  <c r="H609" i="9"/>
  <c r="C605" i="9"/>
  <c r="L610" i="9"/>
  <c r="L607" i="9"/>
  <c r="L614" i="9"/>
  <c r="H613" i="9"/>
  <c r="C609" i="9"/>
  <c r="H610" i="9"/>
  <c r="C606" i="9"/>
  <c r="A603" i="5"/>
  <c r="A607" i="5"/>
  <c r="A599" i="5"/>
  <c r="A606" i="5"/>
  <c r="AS6" i="4"/>
  <c r="A602" i="5"/>
  <c r="A593" i="5"/>
  <c r="A604" i="5"/>
  <c r="A596" i="5"/>
  <c r="A605" i="5"/>
  <c r="A598" i="5"/>
  <c r="A601" i="5"/>
  <c r="A595" i="5"/>
  <c r="A600" i="5"/>
  <c r="A597" i="5"/>
  <c r="A594" i="5"/>
  <c r="H579" i="11"/>
  <c r="R543" i="11"/>
  <c r="H593" i="11" l="1"/>
  <c r="R557" i="11"/>
  <c r="H594" i="11"/>
  <c r="R558" i="11"/>
  <c r="H590" i="11"/>
  <c r="R554" i="11"/>
  <c r="H631" i="9"/>
  <c r="L628" i="9"/>
  <c r="C627" i="9"/>
  <c r="H623" i="9"/>
  <c r="L620" i="9"/>
  <c r="C619" i="9"/>
  <c r="H630" i="9"/>
  <c r="L627" i="9"/>
  <c r="C626" i="9"/>
  <c r="H622" i="9"/>
  <c r="L619" i="9"/>
  <c r="C618" i="9"/>
  <c r="C632" i="9"/>
  <c r="H628" i="9"/>
  <c r="L625" i="9"/>
  <c r="C624" i="9"/>
  <c r="H620" i="9"/>
  <c r="L632" i="9"/>
  <c r="C631" i="9"/>
  <c r="H627" i="9"/>
  <c r="L624" i="9"/>
  <c r="C623" i="9"/>
  <c r="H619" i="9"/>
  <c r="H632" i="9"/>
  <c r="L629" i="9"/>
  <c r="C628" i="9"/>
  <c r="H624" i="9"/>
  <c r="L621" i="9"/>
  <c r="C620" i="9"/>
  <c r="L626" i="9"/>
  <c r="L623" i="9"/>
  <c r="C625" i="9"/>
  <c r="C622" i="9"/>
  <c r="H629" i="9"/>
  <c r="H626" i="9"/>
  <c r="L618" i="9"/>
  <c r="L630" i="9"/>
  <c r="H621" i="9"/>
  <c r="H618" i="9"/>
  <c r="C630" i="9"/>
  <c r="H625" i="9"/>
  <c r="C621" i="9"/>
  <c r="L631" i="9"/>
  <c r="L622" i="9"/>
  <c r="A619" i="5"/>
  <c r="A611" i="5"/>
  <c r="C629" i="9"/>
  <c r="A615" i="5"/>
  <c r="A622" i="5"/>
  <c r="A618" i="5"/>
  <c r="A620" i="5"/>
  <c r="A610" i="5"/>
  <c r="A612" i="5"/>
  <c r="A621" i="5"/>
  <c r="A608" i="5"/>
  <c r="A617" i="5"/>
  <c r="A614" i="5"/>
  <c r="A616" i="5"/>
  <c r="A613" i="5"/>
  <c r="AT6" i="4"/>
  <c r="A609" i="5"/>
  <c r="H587" i="11"/>
  <c r="R551" i="11"/>
  <c r="H598" i="11"/>
  <c r="R562" i="11"/>
  <c r="H591" i="11"/>
  <c r="R555" i="11"/>
  <c r="H600" i="11"/>
  <c r="R564" i="11"/>
  <c r="H586" i="11"/>
  <c r="R550" i="11"/>
  <c r="H597" i="11"/>
  <c r="R561" i="11"/>
  <c r="H596" i="11"/>
  <c r="R560" i="11"/>
  <c r="H599" i="11"/>
  <c r="R563" i="11"/>
  <c r="H588" i="11"/>
  <c r="R552" i="11"/>
  <c r="H595" i="11"/>
  <c r="R559" i="11"/>
  <c r="H589" i="11"/>
  <c r="R553" i="11"/>
  <c r="H592" i="11"/>
  <c r="R556" i="11"/>
  <c r="H612" i="11" l="1"/>
  <c r="R576" i="11"/>
  <c r="H605" i="11"/>
  <c r="R569" i="11"/>
  <c r="H601" i="11"/>
  <c r="R565" i="11"/>
  <c r="H602" i="11"/>
  <c r="R566" i="11"/>
  <c r="H613" i="11"/>
  <c r="R577" i="11"/>
  <c r="H604" i="11"/>
  <c r="R568" i="11"/>
  <c r="H611" i="11"/>
  <c r="R575" i="11"/>
  <c r="H614" i="11"/>
  <c r="R578" i="11"/>
  <c r="H615" i="11"/>
  <c r="R579" i="11"/>
  <c r="L647" i="9"/>
  <c r="C646" i="9"/>
  <c r="H642" i="9"/>
  <c r="L639" i="9"/>
  <c r="C638" i="9"/>
  <c r="H634" i="9"/>
  <c r="L646" i="9"/>
  <c r="C645" i="9"/>
  <c r="H641" i="9"/>
  <c r="L638" i="9"/>
  <c r="C637" i="9"/>
  <c r="H633" i="9"/>
  <c r="L641" i="9"/>
  <c r="L640" i="9"/>
  <c r="H636" i="9"/>
  <c r="H635" i="9"/>
  <c r="C647" i="9"/>
  <c r="L644" i="9"/>
  <c r="L643" i="9"/>
  <c r="L642" i="9"/>
  <c r="H639" i="9"/>
  <c r="H638" i="9"/>
  <c r="H637" i="9"/>
  <c r="C636" i="9"/>
  <c r="C635" i="9"/>
  <c r="H644" i="9"/>
  <c r="H643" i="9"/>
  <c r="L633" i="9"/>
  <c r="C644" i="9"/>
  <c r="C643" i="9"/>
  <c r="H646" i="9"/>
  <c r="C642" i="9"/>
  <c r="H640" i="9"/>
  <c r="C639" i="9"/>
  <c r="L635" i="9"/>
  <c r="C634" i="9"/>
  <c r="H647" i="9"/>
  <c r="C640" i="9"/>
  <c r="L636" i="9"/>
  <c r="L645" i="9"/>
  <c r="C633" i="9"/>
  <c r="L634" i="9"/>
  <c r="C641" i="9"/>
  <c r="L637" i="9"/>
  <c r="A635" i="5"/>
  <c r="A627" i="5"/>
  <c r="A631" i="5"/>
  <c r="A623" i="5"/>
  <c r="H645" i="9"/>
  <c r="A633" i="5"/>
  <c r="A626" i="5"/>
  <c r="A625" i="5"/>
  <c r="A637" i="5"/>
  <c r="A624" i="5"/>
  <c r="A630" i="5"/>
  <c r="AU6" i="4"/>
  <c r="A632" i="5"/>
  <c r="A629" i="5"/>
  <c r="A628" i="5"/>
  <c r="A634" i="5"/>
  <c r="A636" i="5"/>
  <c r="H610" i="11"/>
  <c r="R574" i="11"/>
  <c r="H606" i="11"/>
  <c r="R570" i="11"/>
  <c r="H608" i="11"/>
  <c r="R572" i="11"/>
  <c r="H603" i="11"/>
  <c r="R567" i="11"/>
  <c r="H609" i="11"/>
  <c r="R573" i="11"/>
  <c r="H607" i="11"/>
  <c r="R571" i="11"/>
  <c r="H621" i="11" l="1"/>
  <c r="R585" i="11"/>
  <c r="H617" i="11"/>
  <c r="R581" i="11"/>
  <c r="H622" i="11"/>
  <c r="R586" i="11"/>
  <c r="H616" i="11"/>
  <c r="R580" i="11"/>
  <c r="H630" i="11"/>
  <c r="R594" i="11"/>
  <c r="H626" i="11"/>
  <c r="R590" i="11"/>
  <c r="H625" i="11"/>
  <c r="R589" i="11"/>
  <c r="H627" i="11"/>
  <c r="R591" i="11"/>
  <c r="H628" i="11"/>
  <c r="R592" i="11"/>
  <c r="H623" i="11"/>
  <c r="R587" i="11"/>
  <c r="H624" i="11"/>
  <c r="R588" i="11"/>
  <c r="H659" i="9"/>
  <c r="L656" i="9"/>
  <c r="C655" i="9"/>
  <c r="H651" i="9"/>
  <c r="C662" i="9"/>
  <c r="H658" i="9"/>
  <c r="L655" i="9"/>
  <c r="C654" i="9"/>
  <c r="H650" i="9"/>
  <c r="L662" i="9"/>
  <c r="C661" i="9"/>
  <c r="H657" i="9"/>
  <c r="L654" i="9"/>
  <c r="C653" i="9"/>
  <c r="H649" i="9"/>
  <c r="L658" i="9"/>
  <c r="L652" i="9"/>
  <c r="L659" i="9"/>
  <c r="L653" i="9"/>
  <c r="L661" i="9"/>
  <c r="C656" i="9"/>
  <c r="H652" i="9"/>
  <c r="C650" i="9"/>
  <c r="C657" i="9"/>
  <c r="H653" i="9"/>
  <c r="C651" i="9"/>
  <c r="L648" i="9"/>
  <c r="H662" i="9"/>
  <c r="C660" i="9"/>
  <c r="L657" i="9"/>
  <c r="H656" i="9"/>
  <c r="L651" i="9"/>
  <c r="L660" i="9"/>
  <c r="L649" i="9"/>
  <c r="C648" i="9"/>
  <c r="C659" i="9"/>
  <c r="H660" i="9"/>
  <c r="H654" i="9"/>
  <c r="L650" i="9"/>
  <c r="C649" i="9"/>
  <c r="H655" i="9"/>
  <c r="C658" i="9"/>
  <c r="H648" i="9"/>
  <c r="H661" i="9"/>
  <c r="A651" i="5"/>
  <c r="A643" i="5"/>
  <c r="C652" i="9"/>
  <c r="A647" i="5"/>
  <c r="A639" i="5"/>
  <c r="A638" i="5"/>
  <c r="A641" i="5"/>
  <c r="A650" i="5"/>
  <c r="A652" i="5"/>
  <c r="A644" i="5"/>
  <c r="A649" i="5"/>
  <c r="A640" i="5"/>
  <c r="A646" i="5"/>
  <c r="AV6" i="4"/>
  <c r="A642" i="5"/>
  <c r="A648" i="5"/>
  <c r="A645" i="5"/>
  <c r="H618" i="11"/>
  <c r="R582" i="11"/>
  <c r="H629" i="11"/>
  <c r="R593" i="11"/>
  <c r="H620" i="11"/>
  <c r="R584" i="11"/>
  <c r="H619" i="11"/>
  <c r="R583" i="11"/>
  <c r="H633" i="11" l="1"/>
  <c r="R597" i="11"/>
  <c r="H639" i="11"/>
  <c r="R603" i="11"/>
  <c r="H632" i="11"/>
  <c r="R596" i="11"/>
  <c r="H637" i="11"/>
  <c r="R601" i="11"/>
  <c r="H641" i="11"/>
  <c r="R605" i="11"/>
  <c r="H675" i="9"/>
  <c r="L672" i="9"/>
  <c r="C671" i="9"/>
  <c r="H667" i="9"/>
  <c r="L664" i="9"/>
  <c r="C663" i="9"/>
  <c r="H674" i="9"/>
  <c r="L671" i="9"/>
  <c r="C670" i="9"/>
  <c r="H666" i="9"/>
  <c r="L663" i="9"/>
  <c r="C677" i="9"/>
  <c r="H673" i="9"/>
  <c r="L670" i="9"/>
  <c r="C669" i="9"/>
  <c r="H665" i="9"/>
  <c r="C673" i="9"/>
  <c r="H669" i="9"/>
  <c r="C667" i="9"/>
  <c r="H663" i="9"/>
  <c r="H676" i="9"/>
  <c r="C674" i="9"/>
  <c r="H670" i="9"/>
  <c r="C668" i="9"/>
  <c r="L665" i="9"/>
  <c r="H664" i="9"/>
  <c r="C676" i="9"/>
  <c r="L673" i="9"/>
  <c r="H672" i="9"/>
  <c r="L667" i="9"/>
  <c r="L674" i="9"/>
  <c r="L668" i="9"/>
  <c r="L677" i="9"/>
  <c r="C672" i="9"/>
  <c r="H668" i="9"/>
  <c r="C666" i="9"/>
  <c r="H677" i="9"/>
  <c r="H671" i="9"/>
  <c r="L669" i="9"/>
  <c r="L676" i="9"/>
  <c r="C675" i="9"/>
  <c r="C664" i="9"/>
  <c r="L675" i="9"/>
  <c r="C665" i="9"/>
  <c r="L666" i="9"/>
  <c r="A667" i="5"/>
  <c r="A659" i="5"/>
  <c r="A663" i="5"/>
  <c r="A655" i="5"/>
  <c r="A654" i="5"/>
  <c r="A660" i="5"/>
  <c r="A657" i="5"/>
  <c r="A658" i="5"/>
  <c r="A656" i="5"/>
  <c r="A653" i="5"/>
  <c r="AW6" i="4"/>
  <c r="A665" i="5"/>
  <c r="A662" i="5"/>
  <c r="A664" i="5"/>
  <c r="A661" i="5"/>
  <c r="A666" i="5"/>
  <c r="H642" i="11"/>
  <c r="R606" i="11"/>
  <c r="H643" i="11"/>
  <c r="R607" i="11"/>
  <c r="H638" i="11"/>
  <c r="R602" i="11"/>
  <c r="H644" i="11"/>
  <c r="R608" i="11"/>
  <c r="H645" i="11"/>
  <c r="R609" i="11"/>
  <c r="H640" i="11"/>
  <c r="R604" i="11"/>
  <c r="H634" i="11"/>
  <c r="R598" i="11"/>
  <c r="H636" i="11"/>
  <c r="R600" i="11"/>
  <c r="H635" i="11"/>
  <c r="R599" i="11"/>
  <c r="H631" i="11"/>
  <c r="R595" i="11"/>
  <c r="H654" i="11" l="1"/>
  <c r="R618" i="11"/>
  <c r="H659" i="11"/>
  <c r="R623" i="11"/>
  <c r="H646" i="11"/>
  <c r="R610" i="11"/>
  <c r="H651" i="11"/>
  <c r="R615" i="11"/>
  <c r="H656" i="11"/>
  <c r="R620" i="11"/>
  <c r="H647" i="11"/>
  <c r="R611" i="11"/>
  <c r="H652" i="11"/>
  <c r="R616" i="11"/>
  <c r="H649" i="11"/>
  <c r="R613" i="11"/>
  <c r="H655" i="11"/>
  <c r="R619" i="11"/>
  <c r="H660" i="11"/>
  <c r="R624" i="11"/>
  <c r="H650" i="11"/>
  <c r="R614" i="11"/>
  <c r="H658" i="11"/>
  <c r="R622" i="11"/>
  <c r="L690" i="9"/>
  <c r="C689" i="9"/>
  <c r="H685" i="9"/>
  <c r="L682" i="9"/>
  <c r="H692" i="9"/>
  <c r="L689" i="9"/>
  <c r="C688" i="9"/>
  <c r="H684" i="9"/>
  <c r="L681" i="9"/>
  <c r="H691" i="9"/>
  <c r="L688" i="9"/>
  <c r="C687" i="9"/>
  <c r="H683" i="9"/>
  <c r="L680" i="9"/>
  <c r="C679" i="9"/>
  <c r="H690" i="9"/>
  <c r="L687" i="9"/>
  <c r="C686" i="9"/>
  <c r="H682" i="9"/>
  <c r="L679" i="9"/>
  <c r="C678" i="9"/>
  <c r="H689" i="9"/>
  <c r="L686" i="9"/>
  <c r="C685" i="9"/>
  <c r="H681" i="9"/>
  <c r="L678" i="9"/>
  <c r="L685" i="9"/>
  <c r="L691" i="9"/>
  <c r="C684" i="9"/>
  <c r="C680" i="9"/>
  <c r="L692" i="9"/>
  <c r="L683" i="9"/>
  <c r="H678" i="9"/>
  <c r="C682" i="9"/>
  <c r="H679" i="9"/>
  <c r="C692" i="9"/>
  <c r="H687" i="9"/>
  <c r="C683" i="9"/>
  <c r="C681" i="9"/>
  <c r="C691" i="9"/>
  <c r="L684" i="9"/>
  <c r="H680" i="9"/>
  <c r="C690" i="9"/>
  <c r="H688" i="9"/>
  <c r="A675" i="5"/>
  <c r="A679" i="5"/>
  <c r="A671" i="5"/>
  <c r="H686" i="9"/>
  <c r="A670" i="5"/>
  <c r="A682" i="5"/>
  <c r="A681" i="5"/>
  <c r="A676" i="5"/>
  <c r="A672" i="5"/>
  <c r="A669" i="5"/>
  <c r="AX6" i="4"/>
  <c r="A678" i="5"/>
  <c r="A674" i="5"/>
  <c r="A680" i="5"/>
  <c r="A677" i="5"/>
  <c r="A673" i="5"/>
  <c r="A668" i="5"/>
  <c r="H648" i="11"/>
  <c r="R612" i="11"/>
  <c r="H653" i="11"/>
  <c r="R617" i="11"/>
  <c r="H657" i="11"/>
  <c r="R621" i="11"/>
  <c r="H673" i="11" l="1"/>
  <c r="R637" i="11"/>
  <c r="H667" i="11"/>
  <c r="R631" i="11"/>
  <c r="H670" i="11"/>
  <c r="R634" i="11"/>
  <c r="H666" i="11"/>
  <c r="R630" i="11"/>
  <c r="H675" i="11"/>
  <c r="R639" i="11"/>
  <c r="L706" i="9"/>
  <c r="C705" i="9"/>
  <c r="H701" i="9"/>
  <c r="L698" i="9"/>
  <c r="C697" i="9"/>
  <c r="H693" i="9"/>
  <c r="L705" i="9"/>
  <c r="C704" i="9"/>
  <c r="H700" i="9"/>
  <c r="L697" i="9"/>
  <c r="C696" i="9"/>
  <c r="H707" i="9"/>
  <c r="L704" i="9"/>
  <c r="C703" i="9"/>
  <c r="H699" i="9"/>
  <c r="L696" i="9"/>
  <c r="C695" i="9"/>
  <c r="H706" i="9"/>
  <c r="L703" i="9"/>
  <c r="C702" i="9"/>
  <c r="H698" i="9"/>
  <c r="L695" i="9"/>
  <c r="C694" i="9"/>
  <c r="H705" i="9"/>
  <c r="L702" i="9"/>
  <c r="C701" i="9"/>
  <c r="H697" i="9"/>
  <c r="L694" i="9"/>
  <c r="C693" i="9"/>
  <c r="C698" i="9"/>
  <c r="H696" i="9"/>
  <c r="C707" i="9"/>
  <c r="H702" i="9"/>
  <c r="L700" i="9"/>
  <c r="H703" i="9"/>
  <c r="C699" i="9"/>
  <c r="H694" i="9"/>
  <c r="L701" i="9"/>
  <c r="L699" i="9"/>
  <c r="H704" i="9"/>
  <c r="C700" i="9"/>
  <c r="L693" i="9"/>
  <c r="H695" i="9"/>
  <c r="C706" i="9"/>
  <c r="A691" i="5"/>
  <c r="A683" i="5"/>
  <c r="A695" i="5"/>
  <c r="A687" i="5"/>
  <c r="A686" i="5"/>
  <c r="A689" i="5"/>
  <c r="L707" i="9"/>
  <c r="A688" i="5"/>
  <c r="A685" i="5"/>
  <c r="A694" i="5"/>
  <c r="A684" i="5"/>
  <c r="A690" i="5"/>
  <c r="A696" i="5"/>
  <c r="A693" i="5"/>
  <c r="AX5" i="4"/>
  <c r="A692" i="5"/>
  <c r="AY6" i="4"/>
  <c r="A697" i="5"/>
  <c r="H662" i="11"/>
  <c r="R626" i="11"/>
  <c r="H665" i="11"/>
  <c r="R629" i="11"/>
  <c r="H668" i="11"/>
  <c r="R632" i="11"/>
  <c r="H669" i="11"/>
  <c r="R633" i="11"/>
  <c r="H672" i="11"/>
  <c r="R636" i="11"/>
  <c r="H663" i="11"/>
  <c r="R627" i="11"/>
  <c r="H674" i="11"/>
  <c r="R638" i="11"/>
  <c r="H671" i="11"/>
  <c r="R635" i="11"/>
  <c r="H661" i="11"/>
  <c r="R625" i="11"/>
  <c r="H664" i="11"/>
  <c r="R628" i="11"/>
  <c r="H676" i="11" l="1"/>
  <c r="R640" i="11"/>
  <c r="H677" i="11"/>
  <c r="R641" i="11"/>
  <c r="H690" i="11"/>
  <c r="R654" i="11"/>
  <c r="H678" i="11"/>
  <c r="R642" i="11"/>
  <c r="H680" i="11"/>
  <c r="R644" i="11"/>
  <c r="H684" i="11"/>
  <c r="R648" i="11"/>
  <c r="H689" i="11"/>
  <c r="R653" i="11"/>
  <c r="H686" i="11"/>
  <c r="R650" i="11"/>
  <c r="H685" i="11"/>
  <c r="R649" i="11"/>
  <c r="H683" i="11"/>
  <c r="R647" i="11"/>
  <c r="H681" i="11"/>
  <c r="R645" i="11"/>
  <c r="H687" i="11"/>
  <c r="R651" i="11"/>
  <c r="H688" i="11"/>
  <c r="R652" i="11"/>
  <c r="L722" i="9"/>
  <c r="C721" i="9"/>
  <c r="H717" i="9"/>
  <c r="L714" i="9"/>
  <c r="C713" i="9"/>
  <c r="H709" i="9"/>
  <c r="L721" i="9"/>
  <c r="C720" i="9"/>
  <c r="H716" i="9"/>
  <c r="L713" i="9"/>
  <c r="C712" i="9"/>
  <c r="H708" i="9"/>
  <c r="L720" i="9"/>
  <c r="C719" i="9"/>
  <c r="H715" i="9"/>
  <c r="L712" i="9"/>
  <c r="C711" i="9"/>
  <c r="H722" i="9"/>
  <c r="L719" i="9"/>
  <c r="C718" i="9"/>
  <c r="H714" i="9"/>
  <c r="L711" i="9"/>
  <c r="C710" i="9"/>
  <c r="H721" i="9"/>
  <c r="L718" i="9"/>
  <c r="C717" i="9"/>
  <c r="H713" i="9"/>
  <c r="L710" i="9"/>
  <c r="C709" i="9"/>
  <c r="L717" i="9"/>
  <c r="C716" i="9"/>
  <c r="H711" i="9"/>
  <c r="L715" i="9"/>
  <c r="C708" i="9"/>
  <c r="C714" i="9"/>
  <c r="H712" i="9"/>
  <c r="H719" i="9"/>
  <c r="C715" i="9"/>
  <c r="H710" i="9"/>
  <c r="L708" i="9"/>
  <c r="L716" i="9"/>
  <c r="C722" i="9"/>
  <c r="H718" i="9"/>
  <c r="H720" i="9"/>
  <c r="L709" i="9"/>
  <c r="A707" i="5"/>
  <c r="A699" i="5"/>
  <c r="A711" i="5"/>
  <c r="A703" i="5"/>
  <c r="A702" i="5"/>
  <c r="A705" i="5"/>
  <c r="A708" i="5"/>
  <c r="A698" i="5"/>
  <c r="A700" i="5"/>
  <c r="A704" i="5"/>
  <c r="A701" i="5"/>
  <c r="A710" i="5"/>
  <c r="A706" i="5"/>
  <c r="A712" i="5"/>
  <c r="A709" i="5"/>
  <c r="AZ6" i="4"/>
  <c r="AY5" i="4"/>
  <c r="H679" i="11"/>
  <c r="R643" i="11"/>
  <c r="H682" i="11"/>
  <c r="R646" i="11"/>
  <c r="H692" i="11" l="1"/>
  <c r="R656" i="11"/>
  <c r="H697" i="11"/>
  <c r="R661" i="11"/>
  <c r="H691" i="11"/>
  <c r="R655" i="11"/>
  <c r="C737" i="9"/>
  <c r="H733" i="9"/>
  <c r="L730" i="9"/>
  <c r="C729" i="9"/>
  <c r="H725" i="9"/>
  <c r="L737" i="9"/>
  <c r="C736" i="9"/>
  <c r="H732" i="9"/>
  <c r="L729" i="9"/>
  <c r="C728" i="9"/>
  <c r="H724" i="9"/>
  <c r="L736" i="9"/>
  <c r="C735" i="9"/>
  <c r="H731" i="9"/>
  <c r="L728" i="9"/>
  <c r="C727" i="9"/>
  <c r="H723" i="9"/>
  <c r="L735" i="9"/>
  <c r="C734" i="9"/>
  <c r="H730" i="9"/>
  <c r="L727" i="9"/>
  <c r="C726" i="9"/>
  <c r="H737" i="9"/>
  <c r="L734" i="9"/>
  <c r="C733" i="9"/>
  <c r="H729" i="9"/>
  <c r="L726" i="9"/>
  <c r="C725" i="9"/>
  <c r="C730" i="9"/>
  <c r="H728" i="9"/>
  <c r="H734" i="9"/>
  <c r="L732" i="9"/>
  <c r="L723" i="9"/>
  <c r="H735" i="9"/>
  <c r="C731" i="9"/>
  <c r="H726" i="9"/>
  <c r="L724" i="9"/>
  <c r="L733" i="9"/>
  <c r="L731" i="9"/>
  <c r="C724" i="9"/>
  <c r="H736" i="9"/>
  <c r="C732" i="9"/>
  <c r="L725" i="9"/>
  <c r="H727" i="9"/>
  <c r="C723" i="9"/>
  <c r="A723" i="5"/>
  <c r="A715" i="5"/>
  <c r="A727" i="5"/>
  <c r="A719" i="5"/>
  <c r="A718" i="5"/>
  <c r="BA6" i="4"/>
  <c r="A724" i="5"/>
  <c r="A721" i="5"/>
  <c r="A720" i="5"/>
  <c r="A717" i="5"/>
  <c r="A726" i="5"/>
  <c r="A716" i="5"/>
  <c r="AZ5" i="4"/>
  <c r="A713" i="5"/>
  <c r="A722" i="5"/>
  <c r="A725" i="5"/>
  <c r="A714" i="5"/>
  <c r="H701" i="11"/>
  <c r="R665" i="11"/>
  <c r="H696" i="11"/>
  <c r="R660" i="11"/>
  <c r="H700" i="11"/>
  <c r="R664" i="11"/>
  <c r="H703" i="11"/>
  <c r="R667" i="11"/>
  <c r="H702" i="11"/>
  <c r="R666" i="11"/>
  <c r="H699" i="11"/>
  <c r="R663" i="11"/>
  <c r="H705" i="11"/>
  <c r="R669" i="11"/>
  <c r="H694" i="11"/>
  <c r="R658" i="11"/>
  <c r="H704" i="11"/>
  <c r="R668" i="11"/>
  <c r="H695" i="11"/>
  <c r="R659" i="11"/>
  <c r="H693" i="11"/>
  <c r="R657" i="11"/>
  <c r="H698" i="11"/>
  <c r="R662" i="11"/>
  <c r="H718" i="11" l="1"/>
  <c r="R682" i="11"/>
  <c r="H712" i="11"/>
  <c r="R676" i="11"/>
  <c r="H716" i="11"/>
  <c r="R680" i="11"/>
  <c r="H715" i="11"/>
  <c r="R679" i="11"/>
  <c r="H706" i="11"/>
  <c r="R670" i="11"/>
  <c r="H717" i="11"/>
  <c r="R681" i="11"/>
  <c r="H720" i="11"/>
  <c r="R684" i="11"/>
  <c r="H711" i="11"/>
  <c r="R675" i="11"/>
  <c r="H714" i="11"/>
  <c r="R678" i="11"/>
  <c r="H719" i="11"/>
  <c r="R683" i="11"/>
  <c r="H708" i="11"/>
  <c r="R672" i="11"/>
  <c r="H709" i="11"/>
  <c r="R673" i="11"/>
  <c r="H713" i="11"/>
  <c r="R677" i="11"/>
  <c r="H710" i="11"/>
  <c r="R674" i="11"/>
  <c r="H749" i="9"/>
  <c r="L746" i="9"/>
  <c r="C745" i="9"/>
  <c r="H741" i="9"/>
  <c r="L738" i="9"/>
  <c r="C752" i="9"/>
  <c r="H748" i="9"/>
  <c r="L745" i="9"/>
  <c r="C744" i="9"/>
  <c r="H740" i="9"/>
  <c r="L752" i="9"/>
  <c r="C751" i="9"/>
  <c r="H747" i="9"/>
  <c r="L744" i="9"/>
  <c r="C743" i="9"/>
  <c r="H739" i="9"/>
  <c r="L751" i="9"/>
  <c r="C750" i="9"/>
  <c r="H746" i="9"/>
  <c r="L743" i="9"/>
  <c r="C742" i="9"/>
  <c r="H738" i="9"/>
  <c r="L750" i="9"/>
  <c r="C749" i="9"/>
  <c r="H745" i="9"/>
  <c r="L742" i="9"/>
  <c r="C741" i="9"/>
  <c r="L749" i="9"/>
  <c r="C748" i="9"/>
  <c r="H743" i="9"/>
  <c r="C739" i="9"/>
  <c r="L747" i="9"/>
  <c r="C740" i="9"/>
  <c r="C746" i="9"/>
  <c r="H744" i="9"/>
  <c r="H751" i="9"/>
  <c r="C747" i="9"/>
  <c r="H742" i="9"/>
  <c r="L740" i="9"/>
  <c r="L748" i="9"/>
  <c r="C738" i="9"/>
  <c r="H750" i="9"/>
  <c r="H752" i="9"/>
  <c r="L739" i="9"/>
  <c r="A739" i="5"/>
  <c r="A731" i="5"/>
  <c r="A735" i="5"/>
  <c r="A734" i="5"/>
  <c r="A740" i="5"/>
  <c r="A730" i="5"/>
  <c r="L741" i="9"/>
  <c r="A736" i="5"/>
  <c r="A733" i="5"/>
  <c r="A742" i="5"/>
  <c r="BA5" i="4"/>
  <c r="A738" i="5"/>
  <c r="A729" i="5"/>
  <c r="A741" i="5"/>
  <c r="A728" i="5"/>
  <c r="BB6" i="4"/>
  <c r="A737" i="5"/>
  <c r="A732" i="5"/>
  <c r="H707" i="11"/>
  <c r="R671" i="11"/>
  <c r="H765" i="9" l="1"/>
  <c r="L762" i="9"/>
  <c r="C761" i="9"/>
  <c r="H757" i="9"/>
  <c r="L754" i="9"/>
  <c r="C753" i="9"/>
  <c r="H764" i="9"/>
  <c r="L761" i="9"/>
  <c r="C760" i="9"/>
  <c r="H756" i="9"/>
  <c r="L753" i="9"/>
  <c r="C767" i="9"/>
  <c r="H763" i="9"/>
  <c r="L760" i="9"/>
  <c r="C759" i="9"/>
  <c r="H755" i="9"/>
  <c r="L767" i="9"/>
  <c r="C766" i="9"/>
  <c r="H762" i="9"/>
  <c r="L759" i="9"/>
  <c r="C758" i="9"/>
  <c r="H754" i="9"/>
  <c r="L766" i="9"/>
  <c r="C765" i="9"/>
  <c r="H761" i="9"/>
  <c r="L758" i="9"/>
  <c r="C757" i="9"/>
  <c r="H753" i="9"/>
  <c r="C762" i="9"/>
  <c r="H760" i="9"/>
  <c r="H766" i="9"/>
  <c r="L764" i="9"/>
  <c r="L755" i="9"/>
  <c r="H767" i="9"/>
  <c r="C763" i="9"/>
  <c r="H758" i="9"/>
  <c r="L756" i="9"/>
  <c r="L765" i="9"/>
  <c r="L763" i="9"/>
  <c r="C756" i="9"/>
  <c r="C764" i="9"/>
  <c r="L757" i="9"/>
  <c r="H759" i="9"/>
  <c r="C755" i="9"/>
  <c r="C754" i="9"/>
  <c r="A755" i="5"/>
  <c r="A747" i="5"/>
  <c r="A751" i="5"/>
  <c r="A743" i="5"/>
  <c r="A750" i="5"/>
  <c r="A756" i="5"/>
  <c r="A753" i="5"/>
  <c r="A746" i="5"/>
  <c r="A752" i="5"/>
  <c r="A749" i="5"/>
  <c r="BB5" i="4"/>
  <c r="A754" i="5"/>
  <c r="A745" i="5"/>
  <c r="BC6" i="4"/>
  <c r="A757" i="5"/>
  <c r="A744" i="5"/>
  <c r="A748" i="5"/>
  <c r="H734" i="11"/>
  <c r="R698" i="11"/>
  <c r="H724" i="11"/>
  <c r="R688" i="11"/>
  <c r="H732" i="11"/>
  <c r="R696" i="11"/>
  <c r="H722" i="11"/>
  <c r="R686" i="11"/>
  <c r="H729" i="11"/>
  <c r="R693" i="11"/>
  <c r="H735" i="11"/>
  <c r="R699" i="11"/>
  <c r="H723" i="11"/>
  <c r="R687" i="11"/>
  <c r="H728" i="11"/>
  <c r="R692" i="11"/>
  <c r="H731" i="11"/>
  <c r="R695" i="11"/>
  <c r="H725" i="11"/>
  <c r="R689" i="11"/>
  <c r="H726" i="11"/>
  <c r="R690" i="11"/>
  <c r="H721" i="11"/>
  <c r="R685" i="11"/>
  <c r="H727" i="11"/>
  <c r="R691" i="11"/>
  <c r="H733" i="11"/>
  <c r="R697" i="11"/>
  <c r="H730" i="11"/>
  <c r="R694" i="11"/>
  <c r="H738" i="11" l="1"/>
  <c r="R702" i="11"/>
  <c r="H743" i="11"/>
  <c r="R707" i="11"/>
  <c r="H746" i="11"/>
  <c r="R710" i="11"/>
  <c r="H741" i="11"/>
  <c r="R705" i="11"/>
  <c r="H736" i="11"/>
  <c r="R700" i="11"/>
  <c r="H740" i="11"/>
  <c r="R704" i="11"/>
  <c r="H749" i="11"/>
  <c r="R713" i="11"/>
  <c r="H780" i="9"/>
  <c r="L777" i="9"/>
  <c r="C776" i="9"/>
  <c r="C781" i="9"/>
  <c r="H777" i="9"/>
  <c r="L774" i="9"/>
  <c r="C773" i="9"/>
  <c r="L781" i="9"/>
  <c r="C780" i="9"/>
  <c r="H776" i="9"/>
  <c r="H781" i="9"/>
  <c r="L778" i="9"/>
  <c r="C777" i="9"/>
  <c r="H773" i="9"/>
  <c r="C779" i="9"/>
  <c r="C775" i="9"/>
  <c r="L772" i="9"/>
  <c r="L771" i="9"/>
  <c r="L770" i="9"/>
  <c r="C769" i="9"/>
  <c r="L773" i="9"/>
  <c r="L769" i="9"/>
  <c r="C768" i="9"/>
  <c r="H771" i="9"/>
  <c r="L768" i="9"/>
  <c r="L779" i="9"/>
  <c r="H778" i="9"/>
  <c r="L775" i="9"/>
  <c r="H772" i="9"/>
  <c r="H770" i="9"/>
  <c r="H774" i="9"/>
  <c r="H769" i="9"/>
  <c r="C771" i="9"/>
  <c r="H779" i="9"/>
  <c r="C774" i="9"/>
  <c r="C772" i="9"/>
  <c r="L776" i="9"/>
  <c r="C778" i="9"/>
  <c r="H775" i="9"/>
  <c r="H768" i="9"/>
  <c r="C770" i="9"/>
  <c r="A771" i="5"/>
  <c r="A763" i="5"/>
  <c r="A767" i="5"/>
  <c r="A759" i="5"/>
  <c r="L780" i="9"/>
  <c r="A766" i="5"/>
  <c r="A769" i="5"/>
  <c r="BD6" i="4"/>
  <c r="BC5" i="4"/>
  <c r="A768" i="5"/>
  <c r="A765" i="5"/>
  <c r="A758" i="5"/>
  <c r="A764" i="5"/>
  <c r="A760" i="5"/>
  <c r="A762" i="5"/>
  <c r="A761" i="5"/>
  <c r="A770" i="5"/>
  <c r="H747" i="11"/>
  <c r="R711" i="11"/>
  <c r="H737" i="11"/>
  <c r="R701" i="11"/>
  <c r="H742" i="11"/>
  <c r="R706" i="11"/>
  <c r="H745" i="11"/>
  <c r="R709" i="11"/>
  <c r="H750" i="11"/>
  <c r="R714" i="11"/>
  <c r="H739" i="11"/>
  <c r="R703" i="11"/>
  <c r="R708" i="11"/>
  <c r="H744" i="11"/>
  <c r="R712" i="11"/>
  <c r="H748" i="11"/>
  <c r="R727" i="11" l="1"/>
  <c r="H763" i="11"/>
  <c r="H760" i="11"/>
  <c r="R724" i="11"/>
  <c r="H764" i="11"/>
  <c r="R728" i="11"/>
  <c r="H759" i="11"/>
  <c r="R723" i="11"/>
  <c r="H757" i="11"/>
  <c r="R721" i="11"/>
  <c r="C792" i="9"/>
  <c r="H788" i="9"/>
  <c r="L785" i="9"/>
  <c r="C784" i="9"/>
  <c r="L790" i="9"/>
  <c r="C789" i="9"/>
  <c r="H785" i="9"/>
  <c r="L782" i="9"/>
  <c r="H792" i="9"/>
  <c r="L789" i="9"/>
  <c r="C788" i="9"/>
  <c r="H784" i="9"/>
  <c r="H789" i="9"/>
  <c r="L786" i="9"/>
  <c r="C785" i="9"/>
  <c r="C791" i="9"/>
  <c r="C787" i="9"/>
  <c r="C783" i="9"/>
  <c r="L791" i="9"/>
  <c r="H790" i="9"/>
  <c r="L787" i="9"/>
  <c r="H786" i="9"/>
  <c r="L783" i="9"/>
  <c r="H782" i="9"/>
  <c r="C782" i="9"/>
  <c r="L788" i="9"/>
  <c r="H783" i="9"/>
  <c r="L784" i="9"/>
  <c r="C790" i="9"/>
  <c r="L792" i="9"/>
  <c r="H787" i="9"/>
  <c r="H791" i="9"/>
  <c r="C786" i="9"/>
  <c r="A779" i="5"/>
  <c r="A775" i="5"/>
  <c r="A782" i="5"/>
  <c r="A772" i="5"/>
  <c r="BD5" i="4"/>
  <c r="A778" i="5"/>
  <c r="A777" i="5"/>
  <c r="A781" i="5"/>
  <c r="A774" i="5"/>
  <c r="A776" i="5"/>
  <c r="A773" i="5"/>
  <c r="A780" i="5"/>
  <c r="H754" i="11"/>
  <c r="R718" i="11"/>
  <c r="H756" i="11"/>
  <c r="R720" i="11"/>
  <c r="H752" i="11"/>
  <c r="R716" i="11"/>
  <c r="H751" i="11"/>
  <c r="R715" i="11"/>
  <c r="H753" i="11"/>
  <c r="R717" i="11"/>
  <c r="R719" i="11"/>
  <c r="H755" i="11"/>
  <c r="H761" i="11"/>
  <c r="R725" i="11"/>
  <c r="H762" i="11"/>
  <c r="R726" i="11"/>
  <c r="H765" i="11"/>
  <c r="R729" i="11"/>
  <c r="H770" i="11" l="1"/>
  <c r="R734" i="11"/>
  <c r="H767" i="11"/>
  <c r="R731" i="11"/>
  <c r="H772" i="11"/>
  <c r="R736" i="11"/>
  <c r="H773" i="11"/>
  <c r="R737" i="11"/>
  <c r="H774" i="11"/>
  <c r="R738" i="11"/>
  <c r="R730" i="11"/>
  <c r="H766" i="11"/>
  <c r="H768" i="11"/>
  <c r="R732" i="11"/>
  <c r="H771" i="11"/>
  <c r="R735" i="11"/>
  <c r="H769" i="11"/>
  <c r="R733" i="11"/>
</calcChain>
</file>

<file path=xl/sharedStrings.xml><?xml version="1.0" encoding="utf-8"?>
<sst xmlns="http://schemas.openxmlformats.org/spreadsheetml/2006/main" count="19223" uniqueCount="2006">
  <si>
    <t>INFORMATION</t>
  </si>
  <si>
    <t>REVISION HISTORY</t>
  </si>
  <si>
    <t>Revision</t>
  </si>
  <si>
    <t>Date</t>
  </si>
  <si>
    <t>Author</t>
  </si>
  <si>
    <t>Note</t>
  </si>
  <si>
    <t>SNPS</t>
  </si>
  <si>
    <t>Initial version</t>
  </si>
  <si>
    <t>SHEETS DESCRIPTION</t>
  </si>
  <si>
    <t>NAME</t>
  </si>
  <si>
    <t>DESCRIPTION</t>
  </si>
  <si>
    <t>Parameters</t>
  </si>
  <si>
    <t>All parameters of design: bump pitch, sealring, PRS,…</t>
  </si>
  <si>
    <t>Bump visual</t>
  </si>
  <si>
    <t>Ubump for data channel, GPIO</t>
  </si>
  <si>
    <t>Bump coordination</t>
  </si>
  <si>
    <t>Bump coordination that contains uBump and flipchip C4. In table, column XLS with prefix C4 means C4 bump</t>
  </si>
  <si>
    <t>UCIe_Mapping_connection</t>
  </si>
  <si>
    <t>Cross dir mapping connection</t>
  </si>
  <si>
    <t>Purpose</t>
  </si>
  <si>
    <t>List out of paramters for design</t>
  </si>
  <si>
    <t>Value</t>
  </si>
  <si>
    <t>Unit</t>
  </si>
  <si>
    <t>TDUBM</t>
  </si>
  <si>
    <t>PAD</t>
  </si>
  <si>
    <t>C4 Bump X pitch</t>
  </si>
  <si>
    <t>um</t>
  </si>
  <si>
    <t>Normal</t>
  </si>
  <si>
    <t>C4 Bump Y pitch</t>
  </si>
  <si>
    <t>C4 Bump width (UBM)</t>
  </si>
  <si>
    <t>C4 center to chip edge</t>
  </si>
  <si>
    <t>X0 1st C4 bump to left DW boundary</t>
  </si>
  <si>
    <t>X0 1st C4 bump of 1st data channel</t>
  </si>
  <si>
    <t>Y0 1st C4 bump of 1st data channel</t>
  </si>
  <si>
    <t>AM size</t>
  </si>
  <si>
    <t>Sealring enhancement zone</t>
  </si>
  <si>
    <t>Sealring width</t>
  </si>
  <si>
    <t>MOB</t>
  </si>
  <si>
    <t>Triangle empty area (at 4 corners) edge</t>
  </si>
  <si>
    <t>Offset 1st bump of DWORD for AM placement</t>
  </si>
  <si>
    <t>Testchip width without sealring</t>
  </si>
  <si>
    <t>Testchip width with sealring</t>
  </si>
  <si>
    <t>Testchip height without sealring</t>
  </si>
  <si>
    <t>Testchip height with sealring</t>
  </si>
  <si>
    <t>???</t>
  </si>
  <si>
    <t xml:space="preserve">Bump to right boundary </t>
  </si>
  <si>
    <t>BP_ATO</t>
  </si>
  <si>
    <t>BP_DTO</t>
  </si>
  <si>
    <t>VSS</t>
  </si>
  <si>
    <t>BP_ZN</t>
  </si>
  <si>
    <t>VDD</t>
  </si>
  <si>
    <t>VCCIO</t>
  </si>
  <si>
    <t>VAA</t>
  </si>
  <si>
    <t>VCCAON</t>
  </si>
  <si>
    <t>BP_TXDATASB</t>
  </si>
  <si>
    <t>BP_TXCKSB</t>
  </si>
  <si>
    <t>BP_RXCKSB</t>
  </si>
  <si>
    <t>BP_RXDATASB</t>
  </si>
  <si>
    <t>BP_TXDATASB[0]</t>
  </si>
  <si>
    <t>BP_TXCKSB[0]</t>
  </si>
  <si>
    <t>BP_RXCKSB[0]</t>
  </si>
  <si>
    <t>BP_RXDATASB[0]</t>
  </si>
  <si>
    <t>BP_TXDATASB[1]</t>
  </si>
  <si>
    <t>BP_TXCKSB[1]</t>
  </si>
  <si>
    <t>BP_RXCKSB[1]</t>
  </si>
  <si>
    <t>BP_RXDATASB[1]</t>
  </si>
  <si>
    <t>BP_TXDATA[7]</t>
  </si>
  <si>
    <t>BP_TXDATA[9]</t>
  </si>
  <si>
    <t>BP_RXDATA[8]</t>
  </si>
  <si>
    <t>BP_RXDATA[6]</t>
  </si>
  <si>
    <t>BP_TXDATA[23]</t>
  </si>
  <si>
    <t>BP_TXDATA[25]</t>
  </si>
  <si>
    <t>BP_RXDATA[24]</t>
  </si>
  <si>
    <t>BP_RXDATA[22]</t>
  </si>
  <si>
    <t>BP_TXDATA[5]</t>
  </si>
  <si>
    <t>BP_TXCKN</t>
  </si>
  <si>
    <t>BP_TXDATA[11]</t>
  </si>
  <si>
    <t>BP_RXDATA[10]</t>
  </si>
  <si>
    <t>BP_RXCKP</t>
  </si>
  <si>
    <t>BP_RXDATA[4]</t>
  </si>
  <si>
    <t>BP_TXCKN[0]</t>
  </si>
  <si>
    <t>BP_RXCKP[0]</t>
  </si>
  <si>
    <t>BP_TXDATA[21]</t>
  </si>
  <si>
    <t>BP_TXCKN[1]</t>
  </si>
  <si>
    <t>BP_TXDATA[27]</t>
  </si>
  <si>
    <t>BP_RXDATA[26]</t>
  </si>
  <si>
    <t>BP_RXCKP[1]</t>
  </si>
  <si>
    <t>BP_RXDATA[20]</t>
  </si>
  <si>
    <t>BP_TXDATA[4]</t>
  </si>
  <si>
    <t>BP_TXCKP</t>
  </si>
  <si>
    <t>BP_TXDATA[10]</t>
  </si>
  <si>
    <t>BP_RXDATA[11]</t>
  </si>
  <si>
    <t>BP_RXCKN</t>
  </si>
  <si>
    <t>BP_RXDATA[5]</t>
  </si>
  <si>
    <t>BP_TXCKP[0]</t>
  </si>
  <si>
    <t>BP_RXCKN[0]</t>
  </si>
  <si>
    <t>BP_TXDATA[20]</t>
  </si>
  <si>
    <t>BP_TXCKP[1]</t>
  </si>
  <si>
    <t>BP_TXDATA[26]</t>
  </si>
  <si>
    <t>BP_RXDATA[27]</t>
  </si>
  <si>
    <t>BP_RXCKN[1]</t>
  </si>
  <si>
    <t>BP_RXDATA[21]</t>
  </si>
  <si>
    <t>BP_TXDATA[6]</t>
  </si>
  <si>
    <t>BP_TXDATA[8]</t>
  </si>
  <si>
    <t>BP_RXDATA[9]</t>
  </si>
  <si>
    <t>BP_RXDATA[7]</t>
  </si>
  <si>
    <t>BP_TXDATA[22]</t>
  </si>
  <si>
    <t>BP_TXDATA[24]</t>
  </si>
  <si>
    <t>BP_RXDATA[25]</t>
  </si>
  <si>
    <t>BP_RXDATA[23]</t>
  </si>
  <si>
    <t>BP_TXDATA[3]</t>
  </si>
  <si>
    <t>BP_TXDATA[13]</t>
  </si>
  <si>
    <t>BP_RXDATA[12]</t>
  </si>
  <si>
    <t>BP_RXDATA[2]</t>
  </si>
  <si>
    <t>BP_TXDATA[19]</t>
  </si>
  <si>
    <t>BP_TXDATA[29]</t>
  </si>
  <si>
    <t>BP_RXDATA[28]</t>
  </si>
  <si>
    <t>BP_RXDATA[18]</t>
  </si>
  <si>
    <t>Y</t>
  </si>
  <si>
    <t>BP_TXDATA[1]</t>
  </si>
  <si>
    <t>BP_TXVLD</t>
  </si>
  <si>
    <t>BP_TXDATA[15]</t>
  </si>
  <si>
    <t>BP_RXDATA[14]</t>
  </si>
  <si>
    <t>BP_RXTRK</t>
  </si>
  <si>
    <t>BP_RXDATA[0]</t>
  </si>
  <si>
    <t>BP_TXVLD[0]</t>
  </si>
  <si>
    <t>BP_RXTRK[0]</t>
  </si>
  <si>
    <t>BP_TXDATA[17]</t>
  </si>
  <si>
    <t>BP_TXVLD[1]</t>
  </si>
  <si>
    <t>BP_TXDATA[31]</t>
  </si>
  <si>
    <t>BP_RXDATA[30]</t>
  </si>
  <si>
    <t>BP_RXTRK[1]</t>
  </si>
  <si>
    <t>BP_RXDATA[16]</t>
  </si>
  <si>
    <t>BP_TXDATA[0]</t>
  </si>
  <si>
    <t>BP_TXTRK</t>
  </si>
  <si>
    <t>BP_TXDATA[14]</t>
  </si>
  <si>
    <t>BP_RXDATA[15]</t>
  </si>
  <si>
    <t>BP_RXVLD</t>
  </si>
  <si>
    <t>BP_RXDATA[1]</t>
  </si>
  <si>
    <t>BP_TXTRK[0]</t>
  </si>
  <si>
    <t>BP_RXVLD[0]</t>
  </si>
  <si>
    <t>BP_TXDATA[16]</t>
  </si>
  <si>
    <t>BP_TXTRK[1]</t>
  </si>
  <si>
    <t>BP_TXDATA[30]</t>
  </si>
  <si>
    <t>BP_RXDATA[31]</t>
  </si>
  <si>
    <t>BP_RXVLD[1]</t>
  </si>
  <si>
    <t>BP_RXDATA[17]</t>
  </si>
  <si>
    <t>BP_TXDATA[2]</t>
  </si>
  <si>
    <t>BP_TXDATA[12]</t>
  </si>
  <si>
    <t>BP_RXDATA[13]</t>
  </si>
  <si>
    <t>BP_RXDATA[3]</t>
  </si>
  <si>
    <t>BP_TXDATA[18]</t>
  </si>
  <si>
    <t>BP_TXDATA[28]</t>
  </si>
  <si>
    <t>BP_RXDATA[29]</t>
  </si>
  <si>
    <t>BP_RXDATA[19]</t>
  </si>
  <si>
    <t>DIE EDGE</t>
  </si>
  <si>
    <t>X</t>
  </si>
  <si>
    <t>BP_TXDATASB[3]</t>
  </si>
  <si>
    <t>BP_TXCKSB[3]</t>
  </si>
  <si>
    <t>BP_RXCKSB[3]</t>
  </si>
  <si>
    <t>BP_RXDATASB[3]</t>
  </si>
  <si>
    <t>BP_TXDATASB[2]</t>
  </si>
  <si>
    <t>BP_TXCKSB[2]</t>
  </si>
  <si>
    <t>BP_RXCKSB[2]</t>
  </si>
  <si>
    <t>BP_RXDATASB[2]</t>
  </si>
  <si>
    <t>BP_TXDATA[55]</t>
  </si>
  <si>
    <t>BP_TXDATA[57]</t>
  </si>
  <si>
    <t>BP_RXDATA[56]</t>
  </si>
  <si>
    <t>BP_RXDATA[54]</t>
  </si>
  <si>
    <t>BP_TXDATA[39]</t>
  </si>
  <si>
    <t>BP_TXDATA[41]</t>
  </si>
  <si>
    <t>BP_RXDATA[40]</t>
  </si>
  <si>
    <t>BP_RXDATA[38]</t>
  </si>
  <si>
    <t>BP_TXDATA[53]</t>
  </si>
  <si>
    <t>BP_TXCKN[3]</t>
  </si>
  <si>
    <t>BP_TXDATA[59]</t>
  </si>
  <si>
    <t>BP_RXDATA[58]</t>
  </si>
  <si>
    <t>BP_RXCKP[3]</t>
  </si>
  <si>
    <t>BP_RXDATA[52]</t>
  </si>
  <si>
    <t>BP_TXDATA[37]</t>
  </si>
  <si>
    <t>BP_TXCKN[2]</t>
  </si>
  <si>
    <t>BP_TXDATA[43]</t>
  </si>
  <si>
    <t>BP_RXDATA[42]</t>
  </si>
  <si>
    <t>BP_RXCKP[2]</t>
  </si>
  <si>
    <t>BP_RXDATA[36]</t>
  </si>
  <si>
    <t>BP_TXDATA[52]</t>
  </si>
  <si>
    <t>BP_TXCKP[3]</t>
  </si>
  <si>
    <t>BP_TXDATA[58]</t>
  </si>
  <si>
    <t>BP_RXDATA[59]</t>
  </si>
  <si>
    <t>BP_RXCKN[3]</t>
  </si>
  <si>
    <t>BP_RXDATA[53]</t>
  </si>
  <si>
    <t>BP_TXDATA[36]</t>
  </si>
  <si>
    <t>BP_TXCKP[2]</t>
  </si>
  <si>
    <t>BP_TXDATA[42]</t>
  </si>
  <si>
    <t>BP_RXDATA[43]</t>
  </si>
  <si>
    <t>BP_RXCKN[2]</t>
  </si>
  <si>
    <t>BP_RXDATA[37]</t>
  </si>
  <si>
    <t>BP_TXDATA[54]</t>
  </si>
  <si>
    <t>BP_TXDATA[56]</t>
  </si>
  <si>
    <t>BP_RXDATA[57]</t>
  </si>
  <si>
    <t>BP_RXDATA[55]</t>
  </si>
  <si>
    <t>BP_TXDATA[38]</t>
  </si>
  <si>
    <t>BP_TXDATA[40]</t>
  </si>
  <si>
    <t>BP_RXDATA[41]</t>
  </si>
  <si>
    <t>BP_RXDATA[39]</t>
  </si>
  <si>
    <t>BP_TXDATA[51]</t>
  </si>
  <si>
    <t>BP_TXDATA[61]</t>
  </si>
  <si>
    <t>BP_RXDATA[60]</t>
  </si>
  <si>
    <t>BP_RXDATA[50]</t>
  </si>
  <si>
    <t>BP_TXDATA[35]</t>
  </si>
  <si>
    <t>BP_TXDATA[45]</t>
  </si>
  <si>
    <t>BP_RXDATA[44]</t>
  </si>
  <si>
    <t>BP_RXDATA[34]</t>
  </si>
  <si>
    <t>BP_TXDATA[49]</t>
  </si>
  <si>
    <t>BP_TXVLD[3]</t>
  </si>
  <si>
    <t>BP_TXDATA[63]</t>
  </si>
  <si>
    <t>BP_RXDATA[62]</t>
  </si>
  <si>
    <t>BP_RXTRK[3]</t>
  </si>
  <si>
    <t>BP_RXDATA[48]</t>
  </si>
  <si>
    <t>BP_TXDATA[33]</t>
  </si>
  <si>
    <t>BP_TXVLD[2]</t>
  </si>
  <si>
    <t>BP_TXDATA[47]</t>
  </si>
  <si>
    <t>BP_RXDATA[46]</t>
  </si>
  <si>
    <t>BP_RXTRK[2]</t>
  </si>
  <si>
    <t>BP_RXDATA[32]</t>
  </si>
  <si>
    <t>BP_TXDATA[48]</t>
  </si>
  <si>
    <t>BP_TXTRK[3]</t>
  </si>
  <si>
    <t>BP_TXDATA[62]</t>
  </si>
  <si>
    <t>BP_RXDATA[63]</t>
  </si>
  <si>
    <t>BP_RXVLD[3]</t>
  </si>
  <si>
    <t>BP_RXDATA[49]</t>
  </si>
  <si>
    <t>BP_TXDATA[32]</t>
  </si>
  <si>
    <t>BP_TXTRK[2]</t>
  </si>
  <si>
    <t>BP_TXDATA[46]</t>
  </si>
  <si>
    <t>BP_RXDATA[47]</t>
  </si>
  <si>
    <t>BP_RXVLD[2]</t>
  </si>
  <si>
    <t>BP_RXDATA[33]</t>
  </si>
  <si>
    <t>BP_TXDATA[50]</t>
  </si>
  <si>
    <t>BP_TXDATA[60]</t>
  </si>
  <si>
    <t>BP_RXDATA[61]</t>
  </si>
  <si>
    <t>BP_RXDATA[51]</t>
  </si>
  <si>
    <t>BP_TXDATA[34]</t>
  </si>
  <si>
    <t>BP_TXDATA[44]</t>
  </si>
  <si>
    <t>BP_RXDATA[45]</t>
  </si>
  <si>
    <t>BP_RXDATA[35]</t>
  </si>
  <si>
    <t>TC_VDDQ</t>
  </si>
  <si>
    <t>RDI_LP_CFG[0]</t>
  </si>
  <si>
    <t>RDI_PL_CFG[1]</t>
  </si>
  <si>
    <t>RDI_LP_CFG[3]</t>
  </si>
  <si>
    <t>RDI_LP_CFG[6]</t>
  </si>
  <si>
    <t>RDI_PL_CFG[5]</t>
  </si>
  <si>
    <t>RDI_PL_CFG[8]</t>
  </si>
  <si>
    <t>RDI_PL_CFG[9]</t>
  </si>
  <si>
    <t>RDI_LP_CFG[11]</t>
  </si>
  <si>
    <t>RDI_LP_CFG[12]</t>
  </si>
  <si>
    <t>RDI_LP_CFG[14]</t>
  </si>
  <si>
    <t>RDI_LP_CFG[15]</t>
  </si>
  <si>
    <t>RDI_PL_CFG_CRD</t>
  </si>
  <si>
    <t>TDI</t>
  </si>
  <si>
    <t>VAA2</t>
  </si>
  <si>
    <t>RDI_LP_CFG[1]</t>
  </si>
  <si>
    <t>RDI_PL_CFG[17]</t>
  </si>
  <si>
    <t>RDI_PL_CFG[19]</t>
  </si>
  <si>
    <t>RDI_PL_CFG[4]</t>
  </si>
  <si>
    <t>RDI_LP_CFG[7]</t>
  </si>
  <si>
    <t>RDI_LP_CFG[8]</t>
  </si>
  <si>
    <t>RDI_LP_CFG[10]</t>
  </si>
  <si>
    <t>RDI_PL_CFG[10]</t>
  </si>
  <si>
    <t>RDI_LP_CFG[13]</t>
  </si>
  <si>
    <t>RDI_PL_CFG[13]</t>
  </si>
  <si>
    <t>RDI_CFG_CLK</t>
  </si>
  <si>
    <t>RDI_LP_CFG_VLD</t>
  </si>
  <si>
    <t>DBG_SEL[1]</t>
  </si>
  <si>
    <t>RDI_PL_CFG[0]</t>
  </si>
  <si>
    <t>RDI_LP_CFG[2]</t>
  </si>
  <si>
    <t>RDI_LP_CFG[4]</t>
  </si>
  <si>
    <t>RDI_LP_CFG[5]</t>
  </si>
  <si>
    <t>RDI_PL_CFG[6]</t>
  </si>
  <si>
    <t>RDI_LP_CFG[9]</t>
  </si>
  <si>
    <t>RDI_PL_CFG[24]</t>
  </si>
  <si>
    <t>RDI_PL_CFG[11]</t>
  </si>
  <si>
    <t>RDI_PL_CFG[12]</t>
  </si>
  <si>
    <t>RDI_PL_CFG[14]</t>
  </si>
  <si>
    <t>RDI_PL_CFG[15]</t>
  </si>
  <si>
    <t>RDI_PL_CFG_VLD</t>
  </si>
  <si>
    <t>DBG_SEL[0]</t>
  </si>
  <si>
    <t>CLK_P</t>
  </si>
  <si>
    <t>RDI_PL_CFG[16]</t>
  </si>
  <si>
    <t>RDI_LP_CFG[18]</t>
  </si>
  <si>
    <t>RDI_PL_CFG[2]</t>
  </si>
  <si>
    <t>RDI_LP_CFG[21]</t>
  </si>
  <si>
    <t>RDI_PL_CFG[21]</t>
  </si>
  <si>
    <t>RDI_LP_CFG[25]</t>
  </si>
  <si>
    <t>RDI_PL_CFG[23]</t>
  </si>
  <si>
    <t>RDI_LP_CFG[27]</t>
  </si>
  <si>
    <t>RDI_LP_CFG[29]</t>
  </si>
  <si>
    <t>RDI_LP_CFG[30]</t>
  </si>
  <si>
    <t>RDI_LP_CFG[31]</t>
  </si>
  <si>
    <t>TMS</t>
  </si>
  <si>
    <t>TDO</t>
  </si>
  <si>
    <t>RDI_DCK</t>
  </si>
  <si>
    <t>RDI_ACK</t>
  </si>
  <si>
    <t>RDI_LP_CFG[17]</t>
  </si>
  <si>
    <t>RDI_PL_CFG[18]</t>
  </si>
  <si>
    <t>RDI_LP_CFG[20]</t>
  </si>
  <si>
    <t>RDI_PL_CFG[20]</t>
  </si>
  <si>
    <t>RDI_PL_CFG[22]</t>
  </si>
  <si>
    <t>RDI_PL_CFG[7]</t>
  </si>
  <si>
    <t>RDI_PL_CFG[25]</t>
  </si>
  <si>
    <t>RDI_PL_CFG[27]</t>
  </si>
  <si>
    <t>RDI_LP_CFG[28]</t>
  </si>
  <si>
    <t>RDI_PL_CFG[29]</t>
  </si>
  <si>
    <t>RDI_LP_CFG_CRD</t>
  </si>
  <si>
    <t>RDI_MODE</t>
  </si>
  <si>
    <t>TCK</t>
  </si>
  <si>
    <t>CLK_N</t>
  </si>
  <si>
    <t>RDI_LP_CFG[16]</t>
  </si>
  <si>
    <t>RDI_PL_CFG[3]</t>
  </si>
  <si>
    <t>RDI_LP_CFG[19]</t>
  </si>
  <si>
    <t>RDI_LP_CFG[22]</t>
  </si>
  <si>
    <t>RDI_LP_CFG[23]</t>
  </si>
  <si>
    <t>RDI_LP_CFG[24]</t>
  </si>
  <si>
    <t>RDI_PL_CFG[26]</t>
  </si>
  <si>
    <t>RDI_LP_CFG[26]</t>
  </si>
  <si>
    <t>RDI_PL_CFG[28]</t>
  </si>
  <si>
    <t>RDI_PL_CFG[30]</t>
  </si>
  <si>
    <t>RDI_PL_CFG[31]</t>
  </si>
  <si>
    <t>TRST_N</t>
  </si>
  <si>
    <t>CHIP_RST_N</t>
  </si>
  <si>
    <t>Bump</t>
  </si>
  <si>
    <t>Bump Name</t>
  </si>
  <si>
    <t>Bump coordinate to TC</t>
  </si>
  <si>
    <t>Full bump coordinate to TC</t>
  </si>
  <si>
    <t>Name</t>
  </si>
  <si>
    <t>Bump name</t>
  </si>
  <si>
    <t xml:space="preserve">
'- C4 bump with the suffix "_probe" is used for pwr/gnd probe out (voltage monitoring) purposes. It is agreed that the plan on package implementation is as follows: snapshot.</t>
  </si>
  <si>
    <t>- All uBumps (ub) are implemented under the EMIB region on the package substrate.</t>
  </si>
  <si>
    <t>Orientation</t>
  </si>
  <si>
    <t>y1</t>
  </si>
  <si>
    <t>R0</t>
  </si>
  <si>
    <t>X2</t>
  </si>
  <si>
    <t>Y2</t>
  </si>
  <si>
    <t>Pin</t>
  </si>
  <si>
    <t>Direction</t>
  </si>
  <si>
    <t>Spec vs Bump</t>
  </si>
  <si>
    <t>BGA Left</t>
  </si>
  <si>
    <t>QA</t>
  </si>
  <si>
    <t>BGA Right</t>
  </si>
  <si>
    <t>DIE 1 BGA</t>
  </si>
  <si>
    <t>DIE 2 BGA</t>
  </si>
  <si>
    <t>DIE 3 BGA</t>
  </si>
  <si>
    <t>DIE 4 BGA</t>
  </si>
  <si>
    <t>DIE 5 BGA</t>
  </si>
  <si>
    <t>DIE 6 BGA</t>
  </si>
  <si>
    <t>DIE 7 BGA</t>
  </si>
  <si>
    <t>DIE 8 BGA</t>
  </si>
  <si>
    <t>Inout</t>
  </si>
  <si>
    <t>Output</t>
  </si>
  <si>
    <t>Input</t>
  </si>
  <si>
    <t>VDDA</t>
  </si>
  <si>
    <t>Package information</t>
  </si>
  <si>
    <t>Information for DIE on package, signals length support, control pins</t>
  </si>
  <si>
    <t>Package size</t>
  </si>
  <si>
    <t>Form factor</t>
  </si>
  <si>
    <t>37.5mm x 37.5mm</t>
  </si>
  <si>
    <t>Ball pitch</t>
  </si>
  <si>
    <t>1mm</t>
  </si>
  <si>
    <t>Ball array</t>
  </si>
  <si>
    <t>36 x 36</t>
  </si>
  <si>
    <t>Stack</t>
  </si>
  <si>
    <t>6-2-6</t>
  </si>
  <si>
    <t>DIE on package</t>
  </si>
  <si>
    <t>Note:</t>
  </si>
  <si>
    <t>DIEs that are placed on package able have the Y offset to keep the signals routing in a straight connection.</t>
  </si>
  <si>
    <t>Supported signals length</t>
  </si>
  <si>
    <t>Signal length</t>
  </si>
  <si>
    <t>From</t>
  </si>
  <si>
    <t>To</t>
  </si>
  <si>
    <t>5mm</t>
  </si>
  <si>
    <t>DIE3</t>
  </si>
  <si>
    <t>DIE7</t>
  </si>
  <si>
    <t>15mm</t>
  </si>
  <si>
    <t>DIE2</t>
  </si>
  <si>
    <t>DIE6</t>
  </si>
  <si>
    <t>20mm</t>
  </si>
  <si>
    <t>DIE4</t>
  </si>
  <si>
    <t>DIE8</t>
  </si>
  <si>
    <t>25mm</t>
  </si>
  <si>
    <t>DIE1</t>
  </si>
  <si>
    <t>DIE5</t>
  </si>
  <si>
    <t>Control pins</t>
  </si>
  <si>
    <t>Pin Name</t>
  </si>
  <si>
    <t>Description</t>
  </si>
  <si>
    <t>Clock</t>
  </si>
  <si>
    <t>Global Pins</t>
  </si>
  <si>
    <t>Input CK</t>
  </si>
  <si>
    <t>Test-chip differential clock</t>
  </si>
  <si>
    <t>N/A</t>
  </si>
  <si>
    <t>Test-chip reset</t>
  </si>
  <si>
    <t>Async</t>
  </si>
  <si>
    <t>DBG_SEL[1:0]</t>
  </si>
  <si>
    <t>Select pins for testchip connectivity testing</t>
  </si>
  <si>
    <t>JTAG Pins</t>
  </si>
  <si>
    <t>JTAG clock (50MHz)</t>
  </si>
  <si>
    <t>JTAG reset</t>
  </si>
  <si>
    <t>tck</t>
  </si>
  <si>
    <t>JTAG mode select</t>
  </si>
  <si>
    <t>JTAG data in</t>
  </si>
  <si>
    <t>JTAG data out</t>
  </si>
  <si>
    <t>RDI</t>
  </si>
  <si>
    <t>RDI mode. Selects external RDI sideband CFG interface</t>
  </si>
  <si>
    <t>RDI CFG (sideband) clock (250MHz)</t>
  </si>
  <si>
    <t>RDI_LP_CFG[31:0]</t>
  </si>
  <si>
    <t>RDI sideband interface to PHY's RDI cfg data</t>
  </si>
  <si>
    <t>RDI sideband interface to PHY's RDI cfg valid</t>
  </si>
  <si>
    <t>RDI sideband interface to PHY's RDI cfg credit</t>
  </si>
  <si>
    <t>RDI_PL_CFG[31:0]</t>
  </si>
  <si>
    <t>RDI sideband interface from PHY's RDI cfg data</t>
  </si>
  <si>
    <t>RDI sideband interface from PHY's RDI cfg valid</t>
  </si>
  <si>
    <t>RDI sideband interface from PHY's RDI cfg credit</t>
  </si>
  <si>
    <t>BGA</t>
  </si>
  <si>
    <t>Coor</t>
  </si>
  <si>
    <t>Ball</t>
  </si>
  <si>
    <t>A</t>
  </si>
  <si>
    <t>DIE4_RDI_PL_CFG[27]</t>
  </si>
  <si>
    <t>DIE4_RDI_PL_CFG[29]</t>
  </si>
  <si>
    <t>DIE4_RDI_PL_CFG[31]</t>
  </si>
  <si>
    <t>DIE4_RDI_PL_CFG_VLD</t>
  </si>
  <si>
    <t>DIE4_TRST_N</t>
  </si>
  <si>
    <t>DIE4_TCK</t>
  </si>
  <si>
    <t>DIE3_RDI_PL_CFG[16]</t>
  </si>
  <si>
    <t>DIE3_RDI_PL_CFG[18]</t>
  </si>
  <si>
    <t>DIE3_RDI_PL_CFG[4]</t>
  </si>
  <si>
    <t>DIE3_RDI_PL_CFG[20]</t>
  </si>
  <si>
    <t>DIE3_RDI_PL_CFG[21]</t>
  </si>
  <si>
    <t>DIE3_RDI_PL_CFG[22]</t>
  </si>
  <si>
    <t>DIE3_RDI_PL_CFG[26]</t>
  </si>
  <si>
    <t>DIE3_RDI_PL_CFG[27]</t>
  </si>
  <si>
    <t>DIE3_TRST_N</t>
  </si>
  <si>
    <t>DIE7_RDI_PL_CFG[27]</t>
  </si>
  <si>
    <t>DIE7_RDI_PL_CFG[26]</t>
  </si>
  <si>
    <t>DIE7_RDI_PL_CFG[22]</t>
  </si>
  <si>
    <t>DIE7_RDI_PL_CFG[21]</t>
  </si>
  <si>
    <t>DIE7_RDI_PL_CFG[20]</t>
  </si>
  <si>
    <t>DIE7_RDI_PL_CFG[4]</t>
  </si>
  <si>
    <t>DIE7_RDI_PL_CFG[18]</t>
  </si>
  <si>
    <t>DIE7_RDI_PL_CFG[16]</t>
  </si>
  <si>
    <t>DIE7_TRST_N</t>
  </si>
  <si>
    <t>DIE7_TCK</t>
  </si>
  <si>
    <t>DIE8_RDI_PL_CFG_VLD</t>
  </si>
  <si>
    <t>DIE8_RDI_PL_CFG[31]</t>
  </si>
  <si>
    <t>DIE8_RDI_PL_CFG[29]</t>
  </si>
  <si>
    <t>DIE8_RDI_PL_CFG[27]</t>
  </si>
  <si>
    <t>B</t>
  </si>
  <si>
    <t>DIE4_RDI_PL_CFG[10]</t>
  </si>
  <si>
    <t>DIE4_RDI_PL_CFG[28]</t>
  </si>
  <si>
    <t>DIE4_RDI_PL_CFG[30]</t>
  </si>
  <si>
    <t>DIE4_RDI_PL_CFG[15]</t>
  </si>
  <si>
    <t>DIE4_TDI</t>
  </si>
  <si>
    <t>DIE3_RDI_PL_CFG[0]</t>
  </si>
  <si>
    <t>DIE3_RDI_PL_CFG[17]</t>
  </si>
  <si>
    <t>DIE3_RDI_PL_CFG[3]</t>
  </si>
  <si>
    <t>DIE3_RDI_PL_CFG[5]</t>
  </si>
  <si>
    <t>DIE3_RDI_PL_CFG[7]</t>
  </si>
  <si>
    <t>DIE3_RDI_PL_CFG[24]</t>
  </si>
  <si>
    <t>DIE3_RDI_PL_CFG[23]</t>
  </si>
  <si>
    <t>DIE3_RDI_PL_CFG[10]</t>
  </si>
  <si>
    <t>DIE3_TDI</t>
  </si>
  <si>
    <t>DIE7_RDI_PL_CFG[10]</t>
  </si>
  <si>
    <t>DIE7_RDI_PL_CFG[23]</t>
  </si>
  <si>
    <t>DIE7_RDI_PL_CFG[24]</t>
  </si>
  <si>
    <t>DIE7_RDI_PL_CFG[7]</t>
  </si>
  <si>
    <t>DIE7_RDI_PL_CFG[5]</t>
  </si>
  <si>
    <t>DIE7_RDI_PL_CFG[3]</t>
  </si>
  <si>
    <t>DIE7_RDI_PL_CFG[17]</t>
  </si>
  <si>
    <t>DIE7_RDI_PL_CFG[0]</t>
  </si>
  <si>
    <t>DIE7_TDI</t>
  </si>
  <si>
    <t>DIE8_RDI_PL_CFG[15]</t>
  </si>
  <si>
    <t>DIE8_RDI_PL_CFG[30]</t>
  </si>
  <si>
    <t>DIE8_RDI_PL_CFG[28]</t>
  </si>
  <si>
    <t>DIE8_RDI_PL_CFG[10]</t>
  </si>
  <si>
    <t>C</t>
  </si>
  <si>
    <t>DIE4_RDI_PL_CFG[11]</t>
  </si>
  <si>
    <t>DIE4_RDI_PL_CFG[12]</t>
  </si>
  <si>
    <t>DIE4_RDI_PL_CFG[13]</t>
  </si>
  <si>
    <t>DIE4_RDI_PL_CFG[14]</t>
  </si>
  <si>
    <t>DIE4_TMS</t>
  </si>
  <si>
    <t>DIE3_RDI_PL_CFG[1]</t>
  </si>
  <si>
    <t>DIE3_RDI_PL_CFG[19]</t>
  </si>
  <si>
    <t>DIE3_RDI_PL_CFG[2]</t>
  </si>
  <si>
    <t>DIE3_RDI_PL_CFG[6]</t>
  </si>
  <si>
    <t>DIE3_RDI_PL_CFG[8]</t>
  </si>
  <si>
    <t>DIE3_RDI_PL_CFG[9]</t>
  </si>
  <si>
    <t>DIE3_RDI_PL_CFG[25]</t>
  </si>
  <si>
    <t>DIE3_RDI_PL_CFG[11]</t>
  </si>
  <si>
    <t>DIE3_TMS</t>
  </si>
  <si>
    <t>DIE7_RDI_PL_CFG[11]</t>
  </si>
  <si>
    <t>DIE7_RDI_PL_CFG[25]</t>
  </si>
  <si>
    <t>DIE7_RDI_PL_CFG[9]</t>
  </si>
  <si>
    <t>DIE7_RDI_PL_CFG[8]</t>
  </si>
  <si>
    <t>DIE7_RDI_PL_CFG[6]</t>
  </si>
  <si>
    <t>DIE7_RDI_PL_CFG[2]</t>
  </si>
  <si>
    <t>DIE7_RDI_PL_CFG[19]</t>
  </si>
  <si>
    <t>DIE7_RDI_PL_CFG[1]</t>
  </si>
  <si>
    <t>DIE7_TMS</t>
  </si>
  <si>
    <t>DIE8_RDI_PL_CFG[14]</t>
  </si>
  <si>
    <t>DIE8_RDI_PL_CFG[13]</t>
  </si>
  <si>
    <t>DIE8_RDI_PL_CFG[12]</t>
  </si>
  <si>
    <t>DIE8_RDI_PL_CFG[11]</t>
  </si>
  <si>
    <t>D</t>
  </si>
  <si>
    <t>DIE4_RDI_PL_CFG[1]</t>
  </si>
  <si>
    <t>DIE4_RDI_PL_CFG[0]</t>
  </si>
  <si>
    <t>DIE4_RDI_PL_CFG[16]</t>
  </si>
  <si>
    <t>DIE4_BP_ZN</t>
  </si>
  <si>
    <t>DIE4_BP_ATO</t>
  </si>
  <si>
    <t>DIE4_CHIP_RST_N</t>
  </si>
  <si>
    <t>DIE3_RDI_PL_CFG[29]</t>
  </si>
  <si>
    <t>DIE3_RDI_PL_CFG[31]</t>
  </si>
  <si>
    <t>DIE3_RDI_PL_CFG_VLD</t>
  </si>
  <si>
    <t>DIE3_BP_ZN</t>
  </si>
  <si>
    <t>DIE3_BP_ATO</t>
  </si>
  <si>
    <t>DIE3_CHIP_RST_N</t>
  </si>
  <si>
    <t>DIE7_BP_ATO</t>
  </si>
  <si>
    <t>DIE7_BP_ZN</t>
  </si>
  <si>
    <t>DIE7_RDI_PL_CFG_VLD</t>
  </si>
  <si>
    <t>DIE7_RDI_PL_CFG[31]</t>
  </si>
  <si>
    <t>DIE7_RDI_PL_CFG[29]</t>
  </si>
  <si>
    <t>DIE7_CHIP_RST_N</t>
  </si>
  <si>
    <t>DIE8_BP_ATO</t>
  </si>
  <si>
    <t>DIE8_BP_ZN</t>
  </si>
  <si>
    <t>DIE8_RDI_PL_CFG[16]</t>
  </si>
  <si>
    <t>DIE8_RDI_PL_CFG[0]</t>
  </si>
  <si>
    <t>DIE8_RDI_PL_CFG[1]</t>
  </si>
  <si>
    <t>E</t>
  </si>
  <si>
    <t>DIE4_RDI_PL_CFG[19]</t>
  </si>
  <si>
    <t>DIE4_RDI_PL_CFG[17]</t>
  </si>
  <si>
    <t>DIE4_RDI_PL_CFG[18]</t>
  </si>
  <si>
    <t>DIE4_TDO</t>
  </si>
  <si>
    <t>DIE4_BP_DTO</t>
  </si>
  <si>
    <t>DIE4_DBG_SEL[1]</t>
  </si>
  <si>
    <t>DIE3_RDI_PL_CFG[28]</t>
  </si>
  <si>
    <t>DIE3_RDI_PL_CFG[30]</t>
  </si>
  <si>
    <t>DIE3_RDI_PL_CFG[15]</t>
  </si>
  <si>
    <t>DIE3_TDO</t>
  </si>
  <si>
    <t>DIE3_BP_DTO</t>
  </si>
  <si>
    <t>DIE3_DBG_SEL[1]</t>
  </si>
  <si>
    <t>DIE7_BP_DTO</t>
  </si>
  <si>
    <t>DIE7_TDO</t>
  </si>
  <si>
    <t>DIE7_RDI_PL_CFG[15]</t>
  </si>
  <si>
    <t>DIE7_RDI_PL_CFG[30]</t>
  </si>
  <si>
    <t>DIE7_RDI_PL_CFG[28]</t>
  </si>
  <si>
    <t>DIE7_DBG_SEL[1]</t>
  </si>
  <si>
    <t>DIE8_BP_DTO</t>
  </si>
  <si>
    <t>DIE8_TDO</t>
  </si>
  <si>
    <t>DIE8_RDI_PL_CFG[18]</t>
  </si>
  <si>
    <t>DIE8_RDI_PL_CFG[17]</t>
  </si>
  <si>
    <t>DIE8_RDI_PL_CFG[19]</t>
  </si>
  <si>
    <t>F</t>
  </si>
  <si>
    <t>DIE4_RDI_PL_CFG[2]</t>
  </si>
  <si>
    <t>DIE4_RDI_PL_CFG[3]</t>
  </si>
  <si>
    <t>DIE4_RDI_PL_CFG[4]</t>
  </si>
  <si>
    <t>DIE4_RDI_PL_CFG_CRD</t>
  </si>
  <si>
    <t>DIE4_RDI_DCK</t>
  </si>
  <si>
    <t>DIE4_DBG_SEL[0]</t>
  </si>
  <si>
    <t>DIE3_RDI_PL_CFG[12]</t>
  </si>
  <si>
    <t>DIE3_RDI_PL_CFG[13]</t>
  </si>
  <si>
    <t>DIE3_RDI_PL_CFG[14]</t>
  </si>
  <si>
    <t>DIE3_RDI_PL_CFG_CRD</t>
  </si>
  <si>
    <t>DIE3_RDI_DCK</t>
  </si>
  <si>
    <t>DIE3_DBG_SEL[0]</t>
  </si>
  <si>
    <t>DIE3_TCK</t>
  </si>
  <si>
    <t>DIE7_RDI_DCK</t>
  </si>
  <si>
    <t>DIE7_RDI_PL_CFG_CRD</t>
  </si>
  <si>
    <t>DIE7_RDI_PL_CFG[14]</t>
  </si>
  <si>
    <t>DIE7_RDI_PL_CFG[13]</t>
  </si>
  <si>
    <t>DIE7_RDI_PL_CFG[12]</t>
  </si>
  <si>
    <t>DIE7_DBG_SEL[0]</t>
  </si>
  <si>
    <t>DIE8_RDI_DCK</t>
  </si>
  <si>
    <t>DIE8_RDI_ACK</t>
  </si>
  <si>
    <t>DIE8_RDI_PL_CFG_CRD</t>
  </si>
  <si>
    <t>DIE8_RDI_PL_CFG[4]</t>
  </si>
  <si>
    <t>DIE8_RDI_PL_CFG[3]</t>
  </si>
  <si>
    <t>DIE8_RDI_PL_CFG[2]</t>
  </si>
  <si>
    <t>G</t>
  </si>
  <si>
    <t>DIE4_RDI_PL_CFG[6]</t>
  </si>
  <si>
    <t>DIE4_RDI_PL_CFG[5]</t>
  </si>
  <si>
    <t>DIE4_RDI_PL_CFG[20]</t>
  </si>
  <si>
    <t>DIE4_RDI_ACK</t>
  </si>
  <si>
    <t>DIE3_RDI_ACK</t>
  </si>
  <si>
    <t>DIE7_RDI_ACK</t>
  </si>
  <si>
    <t>DIE8_VCCAON</t>
  </si>
  <si>
    <t>DIE8_VDD</t>
  </si>
  <si>
    <t>DIE8_TC_VDDQ</t>
  </si>
  <si>
    <t>DIE8_RDI_PL_CFG[20]</t>
  </si>
  <si>
    <t>DIE8_RDI_PL_CFG[5]</t>
  </si>
  <si>
    <t>DIE8_RDI_PL_CFG[6]</t>
  </si>
  <si>
    <t>H</t>
  </si>
  <si>
    <t>DIE4_RDI_PL_CFG[8]</t>
  </si>
  <si>
    <t>DIE4_RDI_PL_CFG[7]</t>
  </si>
  <si>
    <t>DIE4_RDI_PL_CFG[21]</t>
  </si>
  <si>
    <t>DIE4_CLK_N</t>
  </si>
  <si>
    <t>DIE8_VDDA</t>
  </si>
  <si>
    <t>DIE8_RDI_PL_CFG[21]</t>
  </si>
  <si>
    <t>DIE8_RDI_PL_CFG[7]</t>
  </si>
  <si>
    <t>DIE8_RDI_PL_CFG[8]</t>
  </si>
  <si>
    <t>J</t>
  </si>
  <si>
    <t>DIE4_RDI_PL_CFG[9]</t>
  </si>
  <si>
    <t>DIE4_RDI_PL_CFG[24]</t>
  </si>
  <si>
    <t>DIE4_RDI_PL_CFG[22]</t>
  </si>
  <si>
    <t>DIE4_CLK_P</t>
  </si>
  <si>
    <t>DIE4_VDD</t>
  </si>
  <si>
    <t>DIE8_VCCIO</t>
  </si>
  <si>
    <t>DIE8_VAA</t>
  </si>
  <si>
    <t>DIE8_RDI_PL_CFG[22]</t>
  </si>
  <si>
    <t>DIE8_RDI_PL_CFG[24]</t>
  </si>
  <si>
    <t>DIE8_RDI_PL_CFG[9]</t>
  </si>
  <si>
    <t>K</t>
  </si>
  <si>
    <t>DIE4_RDI_PL_CFG[25]</t>
  </si>
  <si>
    <t>DIE4_RDI_PL_CFG[23]</t>
  </si>
  <si>
    <t>DIE4_RDI_PL_CFG[26]</t>
  </si>
  <si>
    <t>DIE4_VCCIO</t>
  </si>
  <si>
    <t>DIE8_RDI_PL_CFG[26]</t>
  </si>
  <si>
    <t>DIE8_RDI_PL_CFG[23]</t>
  </si>
  <si>
    <t>DIE8_RDI_PL_CFG[25]</t>
  </si>
  <si>
    <t>L</t>
  </si>
  <si>
    <t>DIE4_VAA</t>
  </si>
  <si>
    <t>DIE8_CLK_P</t>
  </si>
  <si>
    <t>DIE8_TCK</t>
  </si>
  <si>
    <t>M</t>
  </si>
  <si>
    <t>L_RDI_LP_CFG[0]</t>
  </si>
  <si>
    <t>L_RDI_LP_CFG[1]</t>
  </si>
  <si>
    <t>L_RDI_LP_CFG[16]</t>
  </si>
  <si>
    <t>DIE4_VDDA</t>
  </si>
  <si>
    <t>DIE7_VCCAON</t>
  </si>
  <si>
    <t>DIE7_VDD</t>
  </si>
  <si>
    <t>DIE7_TC_VDDQ</t>
  </si>
  <si>
    <t>DIE8_CLK_N</t>
  </si>
  <si>
    <t>DIE8_CHIP_RST_N</t>
  </si>
  <si>
    <t>DIE8_DBG_SEL[1]</t>
  </si>
  <si>
    <t>DIE8_DBG_SEL[0]</t>
  </si>
  <si>
    <t>N</t>
  </si>
  <si>
    <t>L_RDI_LP_CFG[2]</t>
  </si>
  <si>
    <t>L_RDI_LP_CFG[18]</t>
  </si>
  <si>
    <t>L_RDI_LP_CFG[17]</t>
  </si>
  <si>
    <t>DIE4_TC_VDDQ</t>
  </si>
  <si>
    <t>DIE4_VCCAON</t>
  </si>
  <si>
    <t>DIE7_VDDA</t>
  </si>
  <si>
    <t>DIE8_TRST_N</t>
  </si>
  <si>
    <t>DIE8_TDI</t>
  </si>
  <si>
    <t>DIE8_TMS</t>
  </si>
  <si>
    <t>P</t>
  </si>
  <si>
    <t>L_RDI_LP_CFG[3]</t>
  </si>
  <si>
    <t>L_RDI_LP_CFG[5]</t>
  </si>
  <si>
    <t>L_RDI_LP_CFG[19]</t>
  </si>
  <si>
    <t>DIE3_VDD</t>
  </si>
  <si>
    <t>DIE7_VCCIO</t>
  </si>
  <si>
    <t>DIE7_VAA</t>
  </si>
  <si>
    <t>DIE7_CLK_P</t>
  </si>
  <si>
    <t>R_RDI_LP_CFG_CRD</t>
  </si>
  <si>
    <t>R_RDI_MODE</t>
  </si>
  <si>
    <t>R_RDI_LP_CFG_VLD</t>
  </si>
  <si>
    <t>R</t>
  </si>
  <si>
    <t>L_RDI_LP_CFG[4]</t>
  </si>
  <si>
    <t>L_RDI_LP_CFG[21]</t>
  </si>
  <si>
    <t>L_RDI_LP_CFG[20]</t>
  </si>
  <si>
    <t>DIE3_CLK_N</t>
  </si>
  <si>
    <t>DIE3_VCCIO</t>
  </si>
  <si>
    <t>DIE7_CLK_N</t>
  </si>
  <si>
    <t>R_RDI_LP_CFG[30]</t>
  </si>
  <si>
    <t>R_RDI_LP_CFG[31]</t>
  </si>
  <si>
    <t>R_RDI_CFG_CLK</t>
  </si>
  <si>
    <t>T</t>
  </si>
  <si>
    <t>L_RDI_LP_CFG[6]</t>
  </si>
  <si>
    <t>L_RDI_LP_CFG[7]</t>
  </si>
  <si>
    <t>L_RDI_LP_CFG[22]</t>
  </si>
  <si>
    <t>DIE3_CLK_P</t>
  </si>
  <si>
    <t>DIE3_VAA</t>
  </si>
  <si>
    <t>R_RDI_LP_CFG[28]</t>
  </si>
  <si>
    <t>R_RDI_LP_CFG[15]</t>
  </si>
  <si>
    <t>R_RDI_LP_CFG[13]</t>
  </si>
  <si>
    <t>U</t>
  </si>
  <si>
    <t>L_RDI_LP_CFG[8]</t>
  </si>
  <si>
    <t>L_RDI_LP_CFG[9]</t>
  </si>
  <si>
    <t>L_RDI_LP_CFG[23]</t>
  </si>
  <si>
    <t>DIE3_VDDA</t>
  </si>
  <si>
    <t>R_RDI_LP_CFG[26]</t>
  </si>
  <si>
    <t>R_RDI_LP_CFG[29]</t>
  </si>
  <si>
    <t>R_RDI_LP_CFG[14]</t>
  </si>
  <si>
    <t>V</t>
  </si>
  <si>
    <t>L_RDI_LP_CFG[10]</t>
  </si>
  <si>
    <t>L_RDI_LP_CFG[11]</t>
  </si>
  <si>
    <t>L_RDI_LP_CFG[24]</t>
  </si>
  <si>
    <t>DIE3_TC_VDDQ</t>
  </si>
  <si>
    <t>DIE3_VCCAON</t>
  </si>
  <si>
    <t>DIE6_VCCAON</t>
  </si>
  <si>
    <t>DIE6_VDD</t>
  </si>
  <si>
    <t>DIE6_TC_VDDQ</t>
  </si>
  <si>
    <t>R_RDI_LP_CFG[25]</t>
  </si>
  <si>
    <t>R_RDI_LP_CFG[27]</t>
  </si>
  <si>
    <t>R_RDI_LP_CFG[12]</t>
  </si>
  <si>
    <t>W</t>
  </si>
  <si>
    <t>L_RDI_LP_CFG[12]</t>
  </si>
  <si>
    <t>L_RDI_LP_CFG[27]</t>
  </si>
  <si>
    <t>L_RDI_LP_CFG[25]</t>
  </si>
  <si>
    <t>DIE6_VDDA</t>
  </si>
  <si>
    <t>R_RDI_LP_CFG[24]</t>
  </si>
  <si>
    <t>R_RDI_LP_CFG[11]</t>
  </si>
  <si>
    <t>R_RDI_LP_CFG[10]</t>
  </si>
  <si>
    <t>L_RDI_LP_CFG[14]</t>
  </si>
  <si>
    <t>L_RDI_LP_CFG[29]</t>
  </si>
  <si>
    <t>L_RDI_LP_CFG[26]</t>
  </si>
  <si>
    <t>DIE2_VDD</t>
  </si>
  <si>
    <t>DIE6_VCCIO</t>
  </si>
  <si>
    <t>DIE6_VAA</t>
  </si>
  <si>
    <t>DIE6_CLK_P</t>
  </si>
  <si>
    <t>R_RDI_LP_CFG[23]</t>
  </si>
  <si>
    <t>R_RDI_LP_CFG[9]</t>
  </si>
  <si>
    <t>R_RDI_LP_CFG[8]</t>
  </si>
  <si>
    <t>AA</t>
  </si>
  <si>
    <t>L_RDI_LP_CFG[13]</t>
  </si>
  <si>
    <t>L_RDI_LP_CFG[15]</t>
  </si>
  <si>
    <t>L_RDI_LP_CFG[28]</t>
  </si>
  <si>
    <t>DIE2_CLK_N</t>
  </si>
  <si>
    <t>DIE2_VCCIO</t>
  </si>
  <si>
    <t>DIE6_CLK_N</t>
  </si>
  <si>
    <t>R_RDI_LP_CFG[22]</t>
  </si>
  <si>
    <t>R_RDI_LP_CFG[7]</t>
  </si>
  <si>
    <t>R_RDI_LP_CFG[6]</t>
  </si>
  <si>
    <t>AB</t>
  </si>
  <si>
    <t>L_RDI_CFG_CLK</t>
  </si>
  <si>
    <t>L_RDI_LP_CFG[31]</t>
  </si>
  <si>
    <t>L_RDI_LP_CFG[30]</t>
  </si>
  <si>
    <t>DIE2_CLK_P</t>
  </si>
  <si>
    <t>DIE2_VAA</t>
  </si>
  <si>
    <t>R_RDI_LP_CFG[20]</t>
  </si>
  <si>
    <t>R_RDI_LP_CFG[21]</t>
  </si>
  <si>
    <t>R_RDI_LP_CFG[4]</t>
  </si>
  <si>
    <t>AC</t>
  </si>
  <si>
    <t>L_RDI_LP_CFG_VLD</t>
  </si>
  <si>
    <t>L_RDI_MODE</t>
  </si>
  <si>
    <t>L_RDI_LP_CFG_CRD</t>
  </si>
  <si>
    <t>DIE2_VDDA</t>
  </si>
  <si>
    <t>DIE5_VCCAON</t>
  </si>
  <si>
    <t>DIE5_VDD</t>
  </si>
  <si>
    <t>DIE5_TC_VDDQ</t>
  </si>
  <si>
    <t>R_RDI_LP_CFG[19]</t>
  </si>
  <si>
    <t>R_RDI_LP_CFG[5]</t>
  </si>
  <si>
    <t>R_RDI_LP_CFG[3]</t>
  </si>
  <si>
    <t>AD</t>
  </si>
  <si>
    <t>DIE1_TMS</t>
  </si>
  <si>
    <t>DIE1_TDI</t>
  </si>
  <si>
    <t>DIE1_TRST_N</t>
  </si>
  <si>
    <t>DIE1_CLK_N</t>
  </si>
  <si>
    <t>DIE2_TC_VDDQ</t>
  </si>
  <si>
    <t>DIE2_VCCAON</t>
  </si>
  <si>
    <t>DIE5_VDDA</t>
  </si>
  <si>
    <t>R_RDI_LP_CFG[17]</t>
  </si>
  <si>
    <t>R_RDI_LP_CFG[18]</t>
  </si>
  <si>
    <t>R_RDI_LP_CFG[2]</t>
  </si>
  <si>
    <t>AE</t>
  </si>
  <si>
    <t>DIE1_DBG_SEL[0]</t>
  </si>
  <si>
    <t>DIE1_DBG_SEL[1]</t>
  </si>
  <si>
    <t>DIE1_CHIP_RST_N</t>
  </si>
  <si>
    <t>DIE1_CLK_P</t>
  </si>
  <si>
    <t>DIE1_VDD</t>
  </si>
  <si>
    <t>DIE5_VCCIO</t>
  </si>
  <si>
    <t>DIE5_VAA</t>
  </si>
  <si>
    <t>R_RDI_LP_CFG[16]</t>
  </si>
  <si>
    <t>R_RDI_LP_CFG[1]</t>
  </si>
  <si>
    <t>R_RDI_LP_CFG[0]</t>
  </si>
  <si>
    <t>AF</t>
  </si>
  <si>
    <t>DIE1_TCK</t>
  </si>
  <si>
    <t>DIE1_VCCIO</t>
  </si>
  <si>
    <t>DIE5_RDI_PL_CFG[26]</t>
  </si>
  <si>
    <t>DIE5_RDI_PL_CFG[23]</t>
  </si>
  <si>
    <t>DIE5_RDI_PL_CFG[25]</t>
  </si>
  <si>
    <t>AG</t>
  </si>
  <si>
    <t>DIE1_RDI_PL_CFG[25]</t>
  </si>
  <si>
    <t>DIE1_RDI_PL_CFG[23]</t>
  </si>
  <si>
    <t>DIE1_RDI_PL_CFG[26]</t>
  </si>
  <si>
    <t>DIE1_VAA</t>
  </si>
  <si>
    <t>DIE5_CLK_P</t>
  </si>
  <si>
    <t>DIE5_RDI_PL_CFG[22]</t>
  </si>
  <si>
    <t>DIE5_RDI_PL_CFG[24]</t>
  </si>
  <si>
    <t>DIE5_RDI_PL_CFG[9]</t>
  </si>
  <si>
    <t>AH</t>
  </si>
  <si>
    <t>DIE1_RDI_PL_CFG[9]</t>
  </si>
  <si>
    <t>DIE1_RDI_PL_CFG[24]</t>
  </si>
  <si>
    <t>DIE1_RDI_PL_CFG[22]</t>
  </si>
  <si>
    <t>DIE1_VDDA</t>
  </si>
  <si>
    <t>DIE5_CLK_N</t>
  </si>
  <si>
    <t>DIE5_RDI_PL_CFG[21]</t>
  </si>
  <si>
    <t>DIE5_RDI_PL_CFG[7]</t>
  </si>
  <si>
    <t>DIE5_RDI_PL_CFG[8]</t>
  </si>
  <si>
    <t>AJ</t>
  </si>
  <si>
    <t>DIE1_RDI_PL_CFG[8]</t>
  </si>
  <si>
    <t>DIE1_RDI_PL_CFG[7]</t>
  </si>
  <si>
    <t>DIE1_RDI_PL_CFG[21]</t>
  </si>
  <si>
    <t>DIE1_TC_VDDQ</t>
  </si>
  <si>
    <t>DIE1_VCCAON</t>
  </si>
  <si>
    <t>DIE5_RDI_PL_CFG[20]</t>
  </si>
  <si>
    <t>DIE5_RDI_PL_CFG[5]</t>
  </si>
  <si>
    <t>DIE5_RDI_PL_CFG[6]</t>
  </si>
  <si>
    <t>AK</t>
  </si>
  <si>
    <t>DIE1_RDI_PL_CFG[6]</t>
  </si>
  <si>
    <t>DIE1_RDI_PL_CFG[5]</t>
  </si>
  <si>
    <t>DIE1_RDI_PL_CFG[20]</t>
  </si>
  <si>
    <t>DIE1_RDI_ACK</t>
  </si>
  <si>
    <t>DIE2_RDI_ACK</t>
  </si>
  <si>
    <t>DIE6_RDI_ACK</t>
  </si>
  <si>
    <t>DIE5_RDI_ACK</t>
  </si>
  <si>
    <t>AL</t>
  </si>
  <si>
    <t>DIE1_RDI_PL_CFG[2]</t>
  </si>
  <si>
    <t>DIE1_RDI_PL_CFG[3]</t>
  </si>
  <si>
    <t>DIE1_RDI_PL_CFG[4]</t>
  </si>
  <si>
    <t>DIE1_RDI_PL_CFG_CRD</t>
  </si>
  <si>
    <t>DIE1_RDI_DCK</t>
  </si>
  <si>
    <t>DIE2_DBG_SEL[0]</t>
  </si>
  <si>
    <t>DIE2_RDI_PL_CFG[12]</t>
  </si>
  <si>
    <t>DIE2_RDI_PL_CFG[13]</t>
  </si>
  <si>
    <t>DIE2_RDI_PL_CFG[14]</t>
  </si>
  <si>
    <t>DIE2_RDI_PL_CFG_CRD</t>
  </si>
  <si>
    <t>DIE2_RDI_DCK</t>
  </si>
  <si>
    <t>DIE6_DBG_SEL[0]</t>
  </si>
  <si>
    <t>DIE6_RDI_DCK</t>
  </si>
  <si>
    <t>DIE6_RDI_PL_CFG_CRD</t>
  </si>
  <si>
    <t>DIE6_RDI_PL_CFG[14]</t>
  </si>
  <si>
    <t>DIE6_RDI_PL_CFG[13]</t>
  </si>
  <si>
    <t>DIE6_RDI_PL_CFG[12]</t>
  </si>
  <si>
    <t>DIE5_DBG_SEL[0]</t>
  </si>
  <si>
    <t>DIE5_RDI_DCK</t>
  </si>
  <si>
    <t>DIE5_RDI_PL_CFG_CRD</t>
  </si>
  <si>
    <t>DIE5_RDI_PL_CFG[4]</t>
  </si>
  <si>
    <t>DIE5_RDI_PL_CFG[3]</t>
  </si>
  <si>
    <t>DIE5_RDI_PL_CFG[2]</t>
  </si>
  <si>
    <t>AM</t>
  </si>
  <si>
    <t>DIE1_RDI_PL_CFG[19]</t>
  </si>
  <si>
    <t>DIE1_RDI_PL_CFG[17]</t>
  </si>
  <si>
    <t>DIE1_RDI_PL_CFG[18]</t>
  </si>
  <si>
    <t>DIE1_TDO</t>
  </si>
  <si>
    <t>DIE1_BP_DTO</t>
  </si>
  <si>
    <t>DIE2_DBG_SEL[1]</t>
  </si>
  <si>
    <t>DIE2_RDI_PL_CFG[28]</t>
  </si>
  <si>
    <t>DIE2_RDI_PL_CFG[30]</t>
  </si>
  <si>
    <t>DIE2_RDI_PL_CFG[15]</t>
  </si>
  <si>
    <t>DIE2_TDO</t>
  </si>
  <si>
    <t>DIE2_BP_DTO</t>
  </si>
  <si>
    <t>DIE6_DBG_SEL[1]</t>
  </si>
  <si>
    <t>DIE6_BP_DTO</t>
  </si>
  <si>
    <t>DIE6_TDO</t>
  </si>
  <si>
    <t>DIE6_RDI_PL_CFG[15]</t>
  </si>
  <si>
    <t>DIE6_RDI_PL_CFG[30]</t>
  </si>
  <si>
    <t>DIE6_RDI_PL_CFG[28]</t>
  </si>
  <si>
    <t>DIE5_DBG_SEL[1]</t>
  </si>
  <si>
    <t>DIE5_BP_DTO</t>
  </si>
  <si>
    <t>DIE5_TDO</t>
  </si>
  <si>
    <t>DIE5_RDI_PL_CFG[18]</t>
  </si>
  <si>
    <t>DIE5_RDI_PL_CFG[17]</t>
  </si>
  <si>
    <t>DIE5_RDI_PL_CFG[19]</t>
  </si>
  <si>
    <t>AN</t>
  </si>
  <si>
    <t>DIE1_RDI_PL_CFG[1]</t>
  </si>
  <si>
    <t>DIE1_RDI_PL_CFG[0]</t>
  </si>
  <si>
    <t>DIE1_RDI_PL_CFG[16]</t>
  </si>
  <si>
    <t>DIE1_BP_ZN</t>
  </si>
  <si>
    <t>DIE1_BP_ATO</t>
  </si>
  <si>
    <t>DIE2_CHIP_RST_N</t>
  </si>
  <si>
    <t>DIE2_RDI_PL_CFG[29]</t>
  </si>
  <si>
    <t>DIE2_RDI_PL_CFG[31]</t>
  </si>
  <si>
    <t>DIE2_RDI_PL_CFG_VLD</t>
  </si>
  <si>
    <t>DIE2_BP_ZN</t>
  </si>
  <si>
    <t>DIE2_BP_ATO</t>
  </si>
  <si>
    <t>DIE6_CHIP_RST_N</t>
  </si>
  <si>
    <t>DIE6_BP_ATO</t>
  </si>
  <si>
    <t>DIE6_BP_ZN</t>
  </si>
  <si>
    <t>DIE6_RDI_PL_CFG_VLD</t>
  </si>
  <si>
    <t>DIE6_RDI_PL_CFG[31]</t>
  </si>
  <si>
    <t>DIE6_RDI_PL_CFG[29]</t>
  </si>
  <si>
    <t>DIE5_CHIP_RST_N</t>
  </si>
  <si>
    <t>DIE5_BP_ATO</t>
  </si>
  <si>
    <t>DIE5_BP_ZN</t>
  </si>
  <si>
    <t>DIE5_RDI_PL_CFG[16]</t>
  </si>
  <si>
    <t>DIE5_RDI_PL_CFG[0]</t>
  </si>
  <si>
    <t>DIE5_RDI_PL_CFG[1]</t>
  </si>
  <si>
    <t>AP</t>
  </si>
  <si>
    <t>DIE1_RDI_PL_CFG[11]</t>
  </si>
  <si>
    <t>DIE1_RDI_PL_CFG[12]</t>
  </si>
  <si>
    <t>DIE1_RDI_PL_CFG[13]</t>
  </si>
  <si>
    <t>DIE1_RDI_PL_CFG[14]</t>
  </si>
  <si>
    <t>DIE2_TMS</t>
  </si>
  <si>
    <t>DIE2_RDI_PL_CFG[1]</t>
  </si>
  <si>
    <t>DIE2_RDI_PL_CFG[19]</t>
  </si>
  <si>
    <t>DIE2_RDI_PL_CFG[2]</t>
  </si>
  <si>
    <t>DIE2_RDI_PL_CFG[6]</t>
  </si>
  <si>
    <t>DIE2_RDI_PL_CFG[8]</t>
  </si>
  <si>
    <t>DIE2_RDI_PL_CFG[9]</t>
  </si>
  <si>
    <t>DIE2_RDI_PL_CFG[25]</t>
  </si>
  <si>
    <t>DIE2_RDI_PL_CFG[11]</t>
  </si>
  <si>
    <t>DIE6_TMS</t>
  </si>
  <si>
    <t>DIE6_RDI_PL_CFG[11]</t>
  </si>
  <si>
    <t>DIE6_RDI_PL_CFG[25]</t>
  </si>
  <si>
    <t>DIE6_RDI_PL_CFG[9]</t>
  </si>
  <si>
    <t>DIE6_RDI_PL_CFG[8]</t>
  </si>
  <si>
    <t>DIE6_RDI_PL_CFG[6]</t>
  </si>
  <si>
    <t>DIE6_RDI_PL_CFG[2]</t>
  </si>
  <si>
    <t>DIE6_RDI_PL_CFG[19]</t>
  </si>
  <si>
    <t>DIE6_RDI_PL_CFG[1]</t>
  </si>
  <si>
    <t>DIE5_TMS</t>
  </si>
  <si>
    <t>DIE5_RDI_PL_CFG[14]</t>
  </si>
  <si>
    <t>DIE5_RDI_PL_CFG[13]</t>
  </si>
  <si>
    <t>DIE5_RDI_PL_CFG[12]</t>
  </si>
  <si>
    <t>DIE5_RDI_PL_CFG[11]</t>
  </si>
  <si>
    <t>AR</t>
  </si>
  <si>
    <t>DIE1_RDI_PL_CFG[10]</t>
  </si>
  <si>
    <t>DIE1_RDI_PL_CFG[28]</t>
  </si>
  <si>
    <t>DIE1_RDI_PL_CFG[30]</t>
  </si>
  <si>
    <t>DIE1_RDI_PL_CFG[15]</t>
  </si>
  <si>
    <t>DIE2_TDI</t>
  </si>
  <si>
    <t>DIE2_RDI_PL_CFG[0]</t>
  </si>
  <si>
    <t>DIE2_RDI_PL_CFG[17]</t>
  </si>
  <si>
    <t>DIE2_RDI_PL_CFG[3]</t>
  </si>
  <si>
    <t>DIE2_RDI_PL_CFG[5]</t>
  </si>
  <si>
    <t>DIE2_RDI_PL_CFG[7]</t>
  </si>
  <si>
    <t>DIE2_RDI_PL_CFG[24]</t>
  </si>
  <si>
    <t>DIE2_RDI_PL_CFG[23]</t>
  </si>
  <si>
    <t>DIE2_RDI_PL_CFG[10]</t>
  </si>
  <si>
    <t>DIE6_TDI</t>
  </si>
  <si>
    <t>DIE6_RDI_PL_CFG[10]</t>
  </si>
  <si>
    <t>DIE6_RDI_PL_CFG[23]</t>
  </si>
  <si>
    <t>DIE6_RDI_PL_CFG[24]</t>
  </si>
  <si>
    <t>DIE6_RDI_PL_CFG[7]</t>
  </si>
  <si>
    <t>DIE6_RDI_PL_CFG[5]</t>
  </si>
  <si>
    <t>DIE6_RDI_PL_CFG[3]</t>
  </si>
  <si>
    <t>DIE6_RDI_PL_CFG[17]</t>
  </si>
  <si>
    <t>DIE6_RDI_PL_CFG[0]</t>
  </si>
  <si>
    <t>DIE5_TDI</t>
  </si>
  <si>
    <t>DIE5_RDI_PL_CFG[15]</t>
  </si>
  <si>
    <t>DIE5_RDI_PL_CFG[30]</t>
  </si>
  <si>
    <t>DIE5_RDI_PL_CFG[28]</t>
  </si>
  <si>
    <t>DIE5_RDI_PL_CFG[10]</t>
  </si>
  <si>
    <t>AT</t>
  </si>
  <si>
    <t>DIE1_RDI_PL_CFG[27]</t>
  </si>
  <si>
    <t>DIE1_RDI_PL_CFG[29]</t>
  </si>
  <si>
    <t>DIE1_RDI_PL_CFG[31]</t>
  </si>
  <si>
    <t>DIE1_RDI_PL_CFG_VLD</t>
  </si>
  <si>
    <t>DIE2_TRST_N</t>
  </si>
  <si>
    <t>DIE2_TCK</t>
  </si>
  <si>
    <t>DIE2_RDI_PL_CFG[16]</t>
  </si>
  <si>
    <t>DIE2_RDI_PL_CFG[18]</t>
  </si>
  <si>
    <t>DIE2_RDI_PL_CFG[4]</t>
  </si>
  <si>
    <t>DIE2_RDI_PL_CFG[20]</t>
  </si>
  <si>
    <t>DIE2_RDI_PL_CFG[21]</t>
  </si>
  <si>
    <t>DIE2_RDI_PL_CFG[22]</t>
  </si>
  <si>
    <t>DIE2_RDI_PL_CFG[26]</t>
  </si>
  <si>
    <t>DIE2_RDI_PL_CFG[27]</t>
  </si>
  <si>
    <t>DIE6_TCK</t>
  </si>
  <si>
    <t>DIE6_TRST_N</t>
  </si>
  <si>
    <t>DIE6_RDI_PL_CFG[27]</t>
  </si>
  <si>
    <t>DIE6_RDI_PL_CFG[26]</t>
  </si>
  <si>
    <t>DIE6_RDI_PL_CFG[22]</t>
  </si>
  <si>
    <t>DIE6_RDI_PL_CFG[21]</t>
  </si>
  <si>
    <t>DIE6_RDI_PL_CFG[20]</t>
  </si>
  <si>
    <t>DIE6_RDI_PL_CFG[4]</t>
  </si>
  <si>
    <t>DIE6_RDI_PL_CFG[18]</t>
  </si>
  <si>
    <t>DIE6_RDI_PL_CFG[16]</t>
  </si>
  <si>
    <t>DIE5_TCK</t>
  </si>
  <si>
    <t>DIE5_TRST_N</t>
  </si>
  <si>
    <t>DIE5_RDI_PL_CFG_VLD</t>
  </si>
  <si>
    <t>DIE5_RDI_PL_CFG[31]</t>
  </si>
  <si>
    <t>DIE5_RDI_PL_CFG[29]</t>
  </si>
  <si>
    <t>DIE5_RDI_PL_CFG[27]</t>
  </si>
  <si>
    <t>X offset</t>
  </si>
  <si>
    <t>Y offset</t>
  </si>
  <si>
    <t>DIE edge</t>
  </si>
  <si>
    <t>LL</t>
  </si>
  <si>
    <t>LR</t>
  </si>
  <si>
    <t>UR</t>
  </si>
  <si>
    <t>UL</t>
  </si>
  <si>
    <t>Physical DIE edge</t>
  </si>
  <si>
    <t>Die Flipped by Y axis</t>
  </si>
  <si>
    <t>DIE3 = Die Flipped rotate -90 + Die1 offset</t>
  </si>
  <si>
    <t>DIE7 = Die Flipped rotate +90 + Die2 offset</t>
  </si>
  <si>
    <t>A10</t>
  </si>
  <si>
    <t>DIE - DIE Mapping</t>
  </si>
  <si>
    <t>DIE2 = DIE7 - Hor flip, R90</t>
  </si>
  <si>
    <t>TC NET</t>
  </si>
  <si>
    <t>DIE3_BP_TXDATA[4]</t>
  </si>
  <si>
    <t>DIE7_BP_RXDATA[52]</t>
  </si>
  <si>
    <t>BI</t>
  </si>
  <si>
    <t>DIE3_BP_TXDATA[20]</t>
  </si>
  <si>
    <t>DIE7_BP_RXDATA[36]</t>
  </si>
  <si>
    <t>O</t>
  </si>
  <si>
    <t>DIE3_BP_TXDATA[36]</t>
  </si>
  <si>
    <t>DIE7_BP_RXDATA[20]</t>
  </si>
  <si>
    <t>DIE3_BP_RXCKN[0]</t>
  </si>
  <si>
    <t>DIE7_BP_RXCKN[0]</t>
  </si>
  <si>
    <t>D2D</t>
  </si>
  <si>
    <t>DIE3_RXCKN_0</t>
  </si>
  <si>
    <t>BUMP</t>
  </si>
  <si>
    <t>-</t>
  </si>
  <si>
    <t>DIE3_BP_TXDATA[52]</t>
  </si>
  <si>
    <t>DIE7_BP_RXDATA[4]</t>
  </si>
  <si>
    <t>DIE3_BP_RXCKN[1]</t>
  </si>
  <si>
    <t>DIE7_BP_RXCKN[1]</t>
  </si>
  <si>
    <t>DIE3_RXCKN_1</t>
  </si>
  <si>
    <t>DIE3_BP_RXDATASB[0]</t>
  </si>
  <si>
    <t>DIE7_BP_TXDATASB[3]</t>
  </si>
  <si>
    <t>DIE3_BP_RXCKN[2]</t>
  </si>
  <si>
    <t>DIE7_BP_RXCKN[2]</t>
  </si>
  <si>
    <t>DIE3_RXCKN_2</t>
  </si>
  <si>
    <t>DIE3_BP_RXDATASB[1]</t>
  </si>
  <si>
    <t>DIE7_BP_TXDATASB[2]</t>
  </si>
  <si>
    <t>DIE3_BP_RXCKN[3]</t>
  </si>
  <si>
    <t>DIE7_BP_RXCKN[3]</t>
  </si>
  <si>
    <t>DIE3_RXCKN_3</t>
  </si>
  <si>
    <t>DIE3_BP_RXDATASB[2]</t>
  </si>
  <si>
    <t>DIE7_BP_TXDATASB[1]</t>
  </si>
  <si>
    <t>DIE3_BP_RXCKP[0]</t>
  </si>
  <si>
    <t>DIE7_BP_RXCKP[0]</t>
  </si>
  <si>
    <t>DIE3_RXCKP_0</t>
  </si>
  <si>
    <t>DIE3_BP_RXDATASB[3]</t>
  </si>
  <si>
    <t>DIE7_BP_TXDATASB[0]</t>
  </si>
  <si>
    <t>DIE3_BP_RXCKP[1]</t>
  </si>
  <si>
    <t>DIE7_BP_RXCKP[1]</t>
  </si>
  <si>
    <t>DIE3_RXCKP_1</t>
  </si>
  <si>
    <t>DIE3_BP_RXDATA[12]</t>
  </si>
  <si>
    <t>DIE7_BP_TXDATA[60]</t>
  </si>
  <si>
    <t>DIE3_BP_RXCKP[2]</t>
  </si>
  <si>
    <t>DIE7_BP_RXCKP[2]</t>
  </si>
  <si>
    <t>DIE3_RXCKP_2</t>
  </si>
  <si>
    <t>DIE3_BP_RXDATA[28]</t>
  </si>
  <si>
    <t>DIE7_BP_TXDATA[44]</t>
  </si>
  <si>
    <t>DIE3_BP_RXCKP[3]</t>
  </si>
  <si>
    <t>DIE7_BP_RXCKP[3]</t>
  </si>
  <si>
    <t>DIE3_RXCKP_3</t>
  </si>
  <si>
    <t>DIE3_BP_RXDATA[44]</t>
  </si>
  <si>
    <t>DIE7_BP_TXDATA[28]</t>
  </si>
  <si>
    <t>DIE3_BP_RXCKSB[0]</t>
  </si>
  <si>
    <t>DIE7_BP_RXCKSB[0]</t>
  </si>
  <si>
    <t>DIE3_RXCKSB_0</t>
  </si>
  <si>
    <t>DIE3_BP_RXDATA[60]</t>
  </si>
  <si>
    <t>DIE7_BP_TXDATA[12]</t>
  </si>
  <si>
    <t>DIE3_BP_RXCKSB[1]</t>
  </si>
  <si>
    <t>DIE7_BP_RXCKSB[1]</t>
  </si>
  <si>
    <t>DIE3_RXCKSB_1</t>
  </si>
  <si>
    <t>DIE3_BP_TXDATA[15]</t>
  </si>
  <si>
    <t>DIE7_BP_RXDATA[63]</t>
  </si>
  <si>
    <t>DIE3_BP_RXCKSB[2]</t>
  </si>
  <si>
    <t>DIE7_BP_RXCKSB[2]</t>
  </si>
  <si>
    <t>DIE3_RXCKSB_2</t>
  </si>
  <si>
    <t>DIE3_BP_TXDATA[31]</t>
  </si>
  <si>
    <t>DIE7_BP_RXDATA[47]</t>
  </si>
  <si>
    <t>DIE3_BP_RXCKSB[3]</t>
  </si>
  <si>
    <t>DIE7_BP_RXCKSB[3]</t>
  </si>
  <si>
    <t>DIE3_RXCKSB_3</t>
  </si>
  <si>
    <t>DIE3_BP_TXDATA[47]</t>
  </si>
  <si>
    <t>DIE7_BP_RXDATA[31]</t>
  </si>
  <si>
    <t>DIE3_BP_RXDATA[0]</t>
  </si>
  <si>
    <t>DIE7_BP_RXDATA[0]</t>
  </si>
  <si>
    <t>DIE3_RXDATA_0</t>
  </si>
  <si>
    <t>DIE3_BP_TXDATA[63]</t>
  </si>
  <si>
    <t>DIE7_BP_RXDATA[15]</t>
  </si>
  <si>
    <t>DIE3_BP_RXDATA[1]</t>
  </si>
  <si>
    <t>DIE7_BP_RXDATA[1]</t>
  </si>
  <si>
    <t>DIE3_RXDATA_1</t>
  </si>
  <si>
    <t>DIE7_BP_TXCKSB[3]</t>
  </si>
  <si>
    <t>DIE3_BP_RXDATA[10]</t>
  </si>
  <si>
    <t>DIE7_BP_RXDATA[10]</t>
  </si>
  <si>
    <t>DIE3_RXDATA_10</t>
  </si>
  <si>
    <t>DIE7_BP_TXCKSB[2]</t>
  </si>
  <si>
    <t>DIE3_BP_RXDATA[11]</t>
  </si>
  <si>
    <t>DIE7_BP_RXDATA[11]</t>
  </si>
  <si>
    <t>DIE3_RXDATA_11</t>
  </si>
  <si>
    <t>DIE7_BP_TXCKSB[1]</t>
  </si>
  <si>
    <t>DIE7_BP_RXDATA[12]</t>
  </si>
  <si>
    <t>DIE3_RXDATA_12</t>
  </si>
  <si>
    <t>DIE7_BP_TXCKSB[0]</t>
  </si>
  <si>
    <t>DIE3_BP_RXDATA[13]</t>
  </si>
  <si>
    <t>DIE7_BP_RXDATA[13]</t>
  </si>
  <si>
    <t>DIE3_RXDATA_13</t>
  </si>
  <si>
    <t>DIE3_BP_RXDATA[14]</t>
  </si>
  <si>
    <t>DIE7_BP_TXDATA[62]</t>
  </si>
  <si>
    <t>DIE7_BP_RXDATA[14]</t>
  </si>
  <si>
    <t>DIE3_RXDATA_14</t>
  </si>
  <si>
    <t>DIE3_BP_RXDATA[30]</t>
  </si>
  <si>
    <t>DIE7_BP_TXDATA[46]</t>
  </si>
  <si>
    <t>DIE3_BP_RXDATA[15]</t>
  </si>
  <si>
    <t>DIE3_RXDATA_15</t>
  </si>
  <si>
    <t>DIE3_BP_RXDATA[46]</t>
  </si>
  <si>
    <t>DIE7_BP_TXDATA[30]</t>
  </si>
  <si>
    <t>DIE3_BP_RXDATA[16]</t>
  </si>
  <si>
    <t>DIE7_BP_RXDATA[16]</t>
  </si>
  <si>
    <t>DIE3_RXDATA_16</t>
  </si>
  <si>
    <t>DIE3_BP_RXDATA[62]</t>
  </si>
  <si>
    <t>DIE7_BP_TXDATA[14]</t>
  </si>
  <si>
    <t>DIE3_BP_RXDATA[17]</t>
  </si>
  <si>
    <t>DIE7_BP_RXDATA[17]</t>
  </si>
  <si>
    <t>DIE3_RXDATA_17</t>
  </si>
  <si>
    <t>DIE3_BP_TXCKSB[0]</t>
  </si>
  <si>
    <t>DIE3_BP_RXDATA[18]</t>
  </si>
  <si>
    <t>DIE7_BP_RXDATA[18]</t>
  </si>
  <si>
    <t>DIE3_RXDATA_18</t>
  </si>
  <si>
    <t>DIE3_BP_TXCKSB[1]</t>
  </si>
  <si>
    <t>DIE3_BP_RXDATA[19]</t>
  </si>
  <si>
    <t>DIE7_BP_RXDATA[19]</t>
  </si>
  <si>
    <t>DIE3_RXDATA_19</t>
  </si>
  <si>
    <t>DIE3_BP_TXCKSB[2]</t>
  </si>
  <si>
    <t>DIE3_BP_RXDATA[2]</t>
  </si>
  <si>
    <t>DIE7_BP_RXDATA[2]</t>
  </si>
  <si>
    <t>DIE3_RXDATA_2</t>
  </si>
  <si>
    <t>DIE3_BP_TXCKSB[3]</t>
  </si>
  <si>
    <t>DIE3_BP_RXDATA[20]</t>
  </si>
  <si>
    <t>DIE3_RXDATA_20</t>
  </si>
  <si>
    <t>DIE7_BP_TXCKP[3]</t>
  </si>
  <si>
    <t>DIE3_BP_RXDATA[21]</t>
  </si>
  <si>
    <t>DIE7_BP_RXDATA[21]</t>
  </si>
  <si>
    <t>DIE3_RXDATA_21</t>
  </si>
  <si>
    <t>DIE7_BP_TXCKP[2]</t>
  </si>
  <si>
    <t>DIE3_BP_RXDATA[22]</t>
  </si>
  <si>
    <t>DIE7_BP_RXDATA[22]</t>
  </si>
  <si>
    <t>DIE3_RXDATA_22</t>
  </si>
  <si>
    <t>DIE7_BP_TXCKP[1]</t>
  </si>
  <si>
    <t>DIE3_BP_RXDATA[23]</t>
  </si>
  <si>
    <t>DIE7_BP_RXDATA[23]</t>
  </si>
  <si>
    <t>DIE3_RXDATA_23</t>
  </si>
  <si>
    <t>DIE7_BP_TXCKP[0]</t>
  </si>
  <si>
    <t>DIE3_BP_RXDATA[24]</t>
  </si>
  <si>
    <t>DIE7_BP_RXDATA[24]</t>
  </si>
  <si>
    <t>DIE3_RXDATA_24</t>
  </si>
  <si>
    <t>DIE3_BP_TXDATA[3]</t>
  </si>
  <si>
    <t>DIE7_BP_RXDATA[51]</t>
  </si>
  <si>
    <t>DIE3_BP_RXDATA[25]</t>
  </si>
  <si>
    <t>DIE7_BP_RXDATA[25]</t>
  </si>
  <si>
    <t>DIE3_RXDATA_25</t>
  </si>
  <si>
    <t>DIE3_BP_TXDATA[19]</t>
  </si>
  <si>
    <t>DIE7_BP_RXDATA[35]</t>
  </si>
  <si>
    <t>DIE3_BP_RXDATA[26]</t>
  </si>
  <si>
    <t>DIE7_BP_RXDATA[26]</t>
  </si>
  <si>
    <t>DIE3_RXDATA_26</t>
  </si>
  <si>
    <t>DIE3_BP_TXDATA[35]</t>
  </si>
  <si>
    <t>DIE3_BP_RXDATA[27]</t>
  </si>
  <si>
    <t>DIE7_BP_RXDATA[27]</t>
  </si>
  <si>
    <t>DIE3_RXDATA_27</t>
  </si>
  <si>
    <t>DIE3_BP_TXDATA[51]</t>
  </si>
  <si>
    <t>DIE7_BP_RXDATA[3]</t>
  </si>
  <si>
    <t>DIE7_BP_RXDATA[28]</t>
  </si>
  <si>
    <t>DIE3_RXDATA_28</t>
  </si>
  <si>
    <t>DIE7_BP_TXDATA[61]</t>
  </si>
  <si>
    <t>DIE3_BP_RXDATA[29]</t>
  </si>
  <si>
    <t>DIE7_BP_RXDATA[29]</t>
  </si>
  <si>
    <t>DIE3_RXDATA_29</t>
  </si>
  <si>
    <t>DIE7_BP_TXDATA[45]</t>
  </si>
  <si>
    <t>DIE3_BP_RXDATA[3]</t>
  </si>
  <si>
    <t>DIE3_RXDATA_3</t>
  </si>
  <si>
    <t>DIE3_BP_RXDATA[45]</t>
  </si>
  <si>
    <t>DIE7_BP_TXDATA[29]</t>
  </si>
  <si>
    <t>DIE7_BP_RXDATA[30]</t>
  </si>
  <si>
    <t>DIE3_RXDATA_30</t>
  </si>
  <si>
    <t>DIE3_BP_RXDATA[61]</t>
  </si>
  <si>
    <t>DIE7_BP_TXDATA[13]</t>
  </si>
  <si>
    <t>DIE3_BP_RXDATA[31]</t>
  </si>
  <si>
    <t>DIE3_RXDATA_31</t>
  </si>
  <si>
    <t>DIE7_BP_TXDATA[63]</t>
  </si>
  <si>
    <t>DIE3_BP_RXDATA[32]</t>
  </si>
  <si>
    <t>DIE7_BP_RXDATA[32]</t>
  </si>
  <si>
    <t>DIE3_RXDATA_32</t>
  </si>
  <si>
    <t>DIE7_BP_TXDATA[47]</t>
  </si>
  <si>
    <t>DIE3_BP_RXDATA[33]</t>
  </si>
  <si>
    <t>DIE7_BP_RXDATA[33]</t>
  </si>
  <si>
    <t>DIE3_RXDATA_33</t>
  </si>
  <si>
    <t>DIE3_BP_RXDATA[47]</t>
  </si>
  <si>
    <t>DIE7_BP_TXDATA[31]</t>
  </si>
  <si>
    <t>DIE3_BP_RXDATA[34]</t>
  </si>
  <si>
    <t>DIE7_BP_RXDATA[34]</t>
  </si>
  <si>
    <t>DIE3_RXDATA_34</t>
  </si>
  <si>
    <t>DIE3_BP_RXDATA[63]</t>
  </si>
  <si>
    <t>DIE7_BP_TXDATA[15]</t>
  </si>
  <si>
    <t>DIE3_BP_RXDATA[35]</t>
  </si>
  <si>
    <t>DIE3_RXDATA_35</t>
  </si>
  <si>
    <t>DIE3_BP_TXDATA[1]</t>
  </si>
  <si>
    <t>DIE7_BP_RXDATA[49]</t>
  </si>
  <si>
    <t>DIE3_BP_RXDATA[36]</t>
  </si>
  <si>
    <t>DIE3_RXDATA_36</t>
  </si>
  <si>
    <t>DIE3_BP_TXDATA[17]</t>
  </si>
  <si>
    <t>DIE3_BP_RXDATA[37]</t>
  </si>
  <si>
    <t>DIE7_BP_RXDATA[37]</t>
  </si>
  <si>
    <t>DIE3_RXDATA_37</t>
  </si>
  <si>
    <t>DIE3_BP_TXDATA[33]</t>
  </si>
  <si>
    <t>DIE3_BP_RXDATA[38]</t>
  </si>
  <si>
    <t>DIE7_BP_RXDATA[38]</t>
  </si>
  <si>
    <t>DIE3_RXDATA_38</t>
  </si>
  <si>
    <t>DIE3_BP_TXDATA[49]</t>
  </si>
  <si>
    <t>DIE3_BP_RXDATA[39]</t>
  </si>
  <si>
    <t>DIE7_BP_RXDATA[39]</t>
  </si>
  <si>
    <t>DIE3_RXDATA_39</t>
  </si>
  <si>
    <t>DIE3_BP_RXDATA[5]</t>
  </si>
  <si>
    <t>DIE7_BP_TXDATA[53]</t>
  </si>
  <si>
    <t>DIE3_BP_RXDATA[4]</t>
  </si>
  <si>
    <t>DIE3_RXDATA_4</t>
  </si>
  <si>
    <t>DIE7_BP_TXDATA[37]</t>
  </si>
  <si>
    <t>DIE3_BP_RXDATA[40]</t>
  </si>
  <si>
    <t>DIE7_BP_RXDATA[40]</t>
  </si>
  <si>
    <t>DIE3_RXDATA_40</t>
  </si>
  <si>
    <t>DIE7_BP_TXDATA[21]</t>
  </si>
  <si>
    <t>DIE3_BP_RXDATA[41]</t>
  </si>
  <si>
    <t>DIE7_BP_RXDATA[41]</t>
  </si>
  <si>
    <t>DIE3_RXDATA_41</t>
  </si>
  <si>
    <t>DIE3_BP_RXDATA[53]</t>
  </si>
  <si>
    <t>DIE7_BP_TXDATA[5]</t>
  </si>
  <si>
    <t>DIE3_BP_RXDATA[42]</t>
  </si>
  <si>
    <t>DIE7_BP_RXDATA[42]</t>
  </si>
  <si>
    <t>DIE3_RXDATA_42</t>
  </si>
  <si>
    <t>DIE3_BP_TXDATA[8]</t>
  </si>
  <si>
    <t>DIE7_BP_RXDATA[56]</t>
  </si>
  <si>
    <t>DIE3_BP_RXDATA[43]</t>
  </si>
  <si>
    <t>DIE7_BP_RXDATA[43]</t>
  </si>
  <si>
    <t>DIE3_RXDATA_43</t>
  </si>
  <si>
    <t>DIE3_BP_TXDATA[24]</t>
  </si>
  <si>
    <t>DIE7_BP_RXDATA[44]</t>
  </si>
  <si>
    <t>DIE3_RXDATA_44</t>
  </si>
  <si>
    <t>DIE3_BP_TXDATA[40]</t>
  </si>
  <si>
    <t>DIE7_BP_RXDATA[45]</t>
  </si>
  <si>
    <t>DIE3_RXDATA_45</t>
  </si>
  <si>
    <t>DIE3_BP_TXDATA[56]</t>
  </si>
  <si>
    <t>DIE7_BP_RXDATA[8]</t>
  </si>
  <si>
    <t>DIE7_BP_RXDATA[46]</t>
  </si>
  <si>
    <t>DIE3_RXDATA_46</t>
  </si>
  <si>
    <t>DIE7_BP_TXDATA[59]</t>
  </si>
  <si>
    <t>DIE3_RXDATA_47</t>
  </si>
  <si>
    <t>DIE7_BP_TXDATA[43]</t>
  </si>
  <si>
    <t>DIE3_BP_RXDATA[48]</t>
  </si>
  <si>
    <t>DIE7_BP_RXDATA[48]</t>
  </si>
  <si>
    <t>DIE3_RXDATA_48</t>
  </si>
  <si>
    <t>DIE7_BP_TXDATA[27]</t>
  </si>
  <si>
    <t>DIE3_BP_RXDATA[49]</t>
  </si>
  <si>
    <t>DIE3_RXDATA_49</t>
  </si>
  <si>
    <t>DIE3_BP_RXDATA[59]</t>
  </si>
  <si>
    <t>DIE7_BP_TXDATA[11]</t>
  </si>
  <si>
    <t>DIE7_BP_RXDATA[5]</t>
  </si>
  <si>
    <t>DIE3_RXDATA_5</t>
  </si>
  <si>
    <t>DIE3_BP_TXDATA[12]</t>
  </si>
  <si>
    <t>DIE7_BP_RXDATA[60]</t>
  </si>
  <si>
    <t>DIE3_BP_RXDATA[50]</t>
  </si>
  <si>
    <t>DIE7_BP_RXDATA[50]</t>
  </si>
  <si>
    <t>DIE3_RXDATA_50</t>
  </si>
  <si>
    <t>DIE3_BP_TXDATA[28]</t>
  </si>
  <si>
    <t>DIE3_BP_RXDATA[51]</t>
  </si>
  <si>
    <t>DIE3_RXDATA_51</t>
  </si>
  <si>
    <t>DIE3_BP_TXDATA[44]</t>
  </si>
  <si>
    <t>DIE3_BP_RXDATA[52]</t>
  </si>
  <si>
    <t>DIE3_RXDATA_52</t>
  </si>
  <si>
    <t>DIE3_BP_TXDATA[60]</t>
  </si>
  <si>
    <t>DIE7_BP_RXDATA[53]</t>
  </si>
  <si>
    <t>DIE3_RXDATA_53</t>
  </si>
  <si>
    <t>DIE3_BP_RXVLD[0]</t>
  </si>
  <si>
    <t>DIE7_BP_TXVLD[3]</t>
  </si>
  <si>
    <t>DIE3_BP_RXDATA[54]</t>
  </si>
  <si>
    <t>DIE7_BP_RXDATA[54]</t>
  </si>
  <si>
    <t>DIE3_RXDATA_54</t>
  </si>
  <si>
    <t>DIE3_BP_RXVLD[1]</t>
  </si>
  <si>
    <t>DIE7_BP_TXVLD[2]</t>
  </si>
  <si>
    <t>DIE3_BP_RXDATA[55]</t>
  </si>
  <si>
    <t>DIE7_BP_RXDATA[55]</t>
  </si>
  <si>
    <t>DIE3_RXDATA_55</t>
  </si>
  <si>
    <t>DIE3_BP_RXVLD[2]</t>
  </si>
  <si>
    <t>DIE7_BP_TXVLD[1]</t>
  </si>
  <si>
    <t>DIE3_BP_RXDATA[56]</t>
  </si>
  <si>
    <t>DIE3_RXDATA_56</t>
  </si>
  <si>
    <t>DIE3_BP_RXVLD[3]</t>
  </si>
  <si>
    <t>DIE7_BP_TXVLD[0]</t>
  </si>
  <si>
    <t>DIE3_BP_RXDATA[57]</t>
  </si>
  <si>
    <t>DIE7_BP_RXDATA[57]</t>
  </si>
  <si>
    <t>DIE3_RXDATA_57</t>
  </si>
  <si>
    <t>DIE7_BP_TXDATA[48]</t>
  </si>
  <si>
    <t>DIE3_BP_RXDATA[58]</t>
  </si>
  <si>
    <t>DIE7_BP_RXDATA[58]</t>
  </si>
  <si>
    <t>DIE3_RXDATA_58</t>
  </si>
  <si>
    <t>DIE7_BP_TXDATA[32]</t>
  </si>
  <si>
    <t>DIE7_BP_RXDATA[59]</t>
  </si>
  <si>
    <t>DIE3_RXDATA_59</t>
  </si>
  <si>
    <t>DIE7_BP_TXDATA[16]</t>
  </si>
  <si>
    <t>DIE3_BP_RXDATA[6]</t>
  </si>
  <si>
    <t>DIE7_BP_RXDATA[6]</t>
  </si>
  <si>
    <t>DIE3_RXDATA_6</t>
  </si>
  <si>
    <t>DIE7_BP_TXDATA[0]</t>
  </si>
  <si>
    <t>DIE3_RXDATA_60</t>
  </si>
  <si>
    <t>DIE3_BP_TXCKN[0]</t>
  </si>
  <si>
    <t>DIE7_BP_RXDATA[61]</t>
  </si>
  <si>
    <t>DIE3_RXDATA_61</t>
  </si>
  <si>
    <t>DIE3_BP_TXCKN[1]</t>
  </si>
  <si>
    <t>DIE7_BP_RXDATA[62]</t>
  </si>
  <si>
    <t>DIE3_RXDATA_62</t>
  </si>
  <si>
    <t>DIE3_BP_TXCKN[2]</t>
  </si>
  <si>
    <t>DIE3_RXDATA_63</t>
  </si>
  <si>
    <t>DIE3_BP_TXCKN[3]</t>
  </si>
  <si>
    <t>DIE3_BP_RXDATA[7]</t>
  </si>
  <si>
    <t>DIE7_BP_RXDATA[7]</t>
  </si>
  <si>
    <t>DIE3_RXDATA_7</t>
  </si>
  <si>
    <t>DIE7_BP_TXCKN[3]</t>
  </si>
  <si>
    <t>DIE3_BP_RXDATA[8]</t>
  </si>
  <si>
    <t>DIE3_RXDATA_8</t>
  </si>
  <si>
    <t>DIE7_BP_TXCKN[2]</t>
  </si>
  <si>
    <t>DIE3_BP_RXDATA[9]</t>
  </si>
  <si>
    <t>DIE7_BP_RXDATA[9]</t>
  </si>
  <si>
    <t>DIE3_RXDATA_9</t>
  </si>
  <si>
    <t>DIE7_BP_TXCKN[1]</t>
  </si>
  <si>
    <t>DIE7_BP_RXDATASB[0]</t>
  </si>
  <si>
    <t>DIE3_RXDATASB_0</t>
  </si>
  <si>
    <t>DIE7_BP_TXCKN[0]</t>
  </si>
  <si>
    <t>DIE7_BP_RXDATASB[1]</t>
  </si>
  <si>
    <t>DIE3_RXDATASB_1</t>
  </si>
  <si>
    <t>DIE3_BP_TXDATA[14]</t>
  </si>
  <si>
    <t>DIE7_BP_RXDATASB[2]</t>
  </si>
  <si>
    <t>DIE3_RXDATASB_2</t>
  </si>
  <si>
    <t>DIE3_BP_TXDATA[30]</t>
  </si>
  <si>
    <t>DIE7_BP_RXDATASB[3]</t>
  </si>
  <si>
    <t>DIE3_RXDATASB_3</t>
  </si>
  <si>
    <t>DIE3_BP_TXDATA[46]</t>
  </si>
  <si>
    <t>DIE3_BP_RXTRK[0]</t>
  </si>
  <si>
    <t>DIE7_BP_RXTRK[0]</t>
  </si>
  <si>
    <t>DIE3_RXTRK_0</t>
  </si>
  <si>
    <t>DIE3_BP_TXDATA[62]</t>
  </si>
  <si>
    <t>DIE3_BP_RXTRK[1]</t>
  </si>
  <si>
    <t>DIE7_BP_RXTRK[1]</t>
  </si>
  <si>
    <t>DIE3_RXTRK_1</t>
  </si>
  <si>
    <t>DIE7_BP_TXDATA[56]</t>
  </si>
  <si>
    <t>DIE3_BP_RXTRK[2]</t>
  </si>
  <si>
    <t>DIE7_BP_RXTRK[2]</t>
  </si>
  <si>
    <t>DIE3_RXTRK_2</t>
  </si>
  <si>
    <t>DIE7_BP_TXDATA[40]</t>
  </si>
  <si>
    <t>DIE3_BP_RXTRK[3]</t>
  </si>
  <si>
    <t>DIE7_BP_RXTRK[3]</t>
  </si>
  <si>
    <t>DIE3_RXTRK_3</t>
  </si>
  <si>
    <t>DIE7_BP_TXDATA[24]</t>
  </si>
  <si>
    <t>DIE7_BP_RXVLD[0]</t>
  </si>
  <si>
    <t>DIE3_RXVLD_0</t>
  </si>
  <si>
    <t>DIE7_BP_TXDATA[8]</t>
  </si>
  <si>
    <t>DIE7_BP_RXVLD[1]</t>
  </si>
  <si>
    <t>DIE3_RXVLD_1</t>
  </si>
  <si>
    <t>DIE3_BP_TXTRK[0]</t>
  </si>
  <si>
    <t>DIE7_BP_RXVLD[2]</t>
  </si>
  <si>
    <t>DIE3_RXVLD_2</t>
  </si>
  <si>
    <t>DIE3_BP_TXTRK[1]</t>
  </si>
  <si>
    <t>DIE7_BP_RXVLD[3]</t>
  </si>
  <si>
    <t>DIE3_RXVLD_3</t>
  </si>
  <si>
    <t>DIE3_BP_TXTRK[2]</t>
  </si>
  <si>
    <t>DIE3_TXCKN_0</t>
  </si>
  <si>
    <t>DIE3_BP_TXTRK[3]</t>
  </si>
  <si>
    <t>DIE3_TXCKN_1</t>
  </si>
  <si>
    <t>DIE3_BP_TXDATASB[0]</t>
  </si>
  <si>
    <t>DIE3_TXCKN_2</t>
  </si>
  <si>
    <t>DIE3_BP_TXDATASB[1]</t>
  </si>
  <si>
    <t>DIE3_TXCKN_3</t>
  </si>
  <si>
    <t>DIE3_BP_TXDATASB[2]</t>
  </si>
  <si>
    <t>DIE3_BP_TXCKP[0]</t>
  </si>
  <si>
    <t>DIE3_TXCKP_0</t>
  </si>
  <si>
    <t>DIE3_BP_TXDATASB[3]</t>
  </si>
  <si>
    <t>DIE3_BP_TXCKP[1]</t>
  </si>
  <si>
    <t>DIE3_TXCKP_1</t>
  </si>
  <si>
    <t>DIE7_BP_TXDATA[55]</t>
  </si>
  <si>
    <t>DIE3_BP_TXCKP[2]</t>
  </si>
  <si>
    <t>DIE3_TXCKP_2</t>
  </si>
  <si>
    <t>DIE7_BP_TXDATA[39]</t>
  </si>
  <si>
    <t>DIE3_BP_TXCKP[3]</t>
  </si>
  <si>
    <t>DIE3_TXCKP_3</t>
  </si>
  <si>
    <t>DIE7_BP_TXDATA[23]</t>
  </si>
  <si>
    <t>DIE3_TXCKSB_0</t>
  </si>
  <si>
    <t>DIE7_BP_TXDATA[7]</t>
  </si>
  <si>
    <t>DIE3_TXCKSB_1</t>
  </si>
  <si>
    <t>DIE7_BP_TXDATA[52]</t>
  </si>
  <si>
    <t>DIE3_TXCKSB_2</t>
  </si>
  <si>
    <t>DIE7_BP_TXDATA[36]</t>
  </si>
  <si>
    <t>DIE3_TXCKSB_3</t>
  </si>
  <si>
    <t>DIE7_BP_TXDATA[20]</t>
  </si>
  <si>
    <t>DIE3_BP_TXDATA[0]</t>
  </si>
  <si>
    <t>DIE3_TXDATA_0</t>
  </si>
  <si>
    <t>DIE7_BP_TXDATA[4]</t>
  </si>
  <si>
    <t>DIE7_BP_TXDATA[1]</t>
  </si>
  <si>
    <t>DIE3_TXDATA_1</t>
  </si>
  <si>
    <t>DIE3_BP_TXDATA[7]</t>
  </si>
  <si>
    <t>DIE3_BP_TXDATA[10]</t>
  </si>
  <si>
    <t>DIE7_BP_TXDATA[10]</t>
  </si>
  <si>
    <t>DIE3_TXDATA_10</t>
  </si>
  <si>
    <t>DIE3_BP_TXDATA[23]</t>
  </si>
  <si>
    <t>DIE3_BP_TXDATA[11]</t>
  </si>
  <si>
    <t>DIE3_TXDATA_11</t>
  </si>
  <si>
    <t>DIE3_BP_TXDATA[39]</t>
  </si>
  <si>
    <t>DIE3_TXDATA_12</t>
  </si>
  <si>
    <t>DIE3_BP_TXDATA[55]</t>
  </si>
  <si>
    <t>DIE3_BP_TXDATA[13]</t>
  </si>
  <si>
    <t>DIE3_TXDATA_13</t>
  </si>
  <si>
    <t>DIE7_BP_TXDATA[58]</t>
  </si>
  <si>
    <t>DIE3_TXDATA_14</t>
  </si>
  <si>
    <t>DIE7_BP_TXDATA[42]</t>
  </si>
  <si>
    <t>DIE3_TXDATA_15</t>
  </si>
  <si>
    <t>DIE7_BP_TXDATA[26]</t>
  </si>
  <si>
    <t>DIE3_BP_TXDATA[16]</t>
  </si>
  <si>
    <t>DIE3_TXDATA_16</t>
  </si>
  <si>
    <t>DIE7_BP_TXDATA[17]</t>
  </si>
  <si>
    <t>DIE3_TXDATA_17</t>
  </si>
  <si>
    <t>DIE3_BP_TXDATA[6]</t>
  </si>
  <si>
    <t>DIE3_BP_TXDATA[18]</t>
  </si>
  <si>
    <t>DIE7_BP_TXDATA[18]</t>
  </si>
  <si>
    <t>DIE3_TXDATA_18</t>
  </si>
  <si>
    <t>DIE3_BP_TXDATA[22]</t>
  </si>
  <si>
    <t>DIE7_BP_TXDATA[19]</t>
  </si>
  <si>
    <t>DIE3_TXDATA_19</t>
  </si>
  <si>
    <t>DIE3_BP_TXDATA[38]</t>
  </si>
  <si>
    <t>DIE3_BP_TXDATA[2]</t>
  </si>
  <si>
    <t>DIE7_BP_TXDATA[2]</t>
  </si>
  <si>
    <t>DIE3_TXDATA_2</t>
  </si>
  <si>
    <t>DIE3_BP_TXDATA[54]</t>
  </si>
  <si>
    <t>DIE3_TXDATA_20</t>
  </si>
  <si>
    <t>DIE3_BP_TXDATA[5]</t>
  </si>
  <si>
    <t>DIE3_BP_TXDATA[21]</t>
  </si>
  <si>
    <t>DIE3_TXDATA_21</t>
  </si>
  <si>
    <t>DIE7_BP_TXDATA[22]</t>
  </si>
  <si>
    <t>DIE3_TXDATA_22</t>
  </si>
  <si>
    <t>DIE3_BP_TXDATA[37]</t>
  </si>
  <si>
    <t>DIE3_TXDATA_23</t>
  </si>
  <si>
    <t>DIE3_BP_TXDATA[53]</t>
  </si>
  <si>
    <t>DIE3_TXDATA_24</t>
  </si>
  <si>
    <t>DIE3_BP_TXDATA[25]</t>
  </si>
  <si>
    <t>DIE7_BP_TXDATA[25]</t>
  </si>
  <si>
    <t>DIE3_TXDATA_25</t>
  </si>
  <si>
    <t>DIE3_BP_TXDATA[26]</t>
  </si>
  <si>
    <t>DIE3_TXDATA_26</t>
  </si>
  <si>
    <t>DIE3_BP_TXDATA[32]</t>
  </si>
  <si>
    <t>DIE3_BP_TXDATA[27]</t>
  </si>
  <si>
    <t>DIE3_TXDATA_27</t>
  </si>
  <si>
    <t>DIE3_BP_TXDATA[48]</t>
  </si>
  <si>
    <t>DIE3_TXDATA_28</t>
  </si>
  <si>
    <t>DIE3_BP_TXDATA[29]</t>
  </si>
  <si>
    <t>DIE3_TXDATA_29</t>
  </si>
  <si>
    <t>DIE7_BP_TXDATA[3]</t>
  </si>
  <si>
    <t>DIE3_TXDATA_3</t>
  </si>
  <si>
    <t>DIE3_BP_TXDATA[45]</t>
  </si>
  <si>
    <t>DIE3_TXDATA_30</t>
  </si>
  <si>
    <t>DIE3_BP_TXDATA[61]</t>
  </si>
  <si>
    <t>DIE3_TXDATA_31</t>
  </si>
  <si>
    <t>DIE3_BP_TXVLD[0]</t>
  </si>
  <si>
    <t>DIE3_TXDATA_32</t>
  </si>
  <si>
    <t>DIE3_BP_TXVLD[1]</t>
  </si>
  <si>
    <t>DIE7_BP_TXDATA[33]</t>
  </si>
  <si>
    <t>DIE3_TXDATA_33</t>
  </si>
  <si>
    <t>DIE3_BP_TXVLD[2]</t>
  </si>
  <si>
    <t>DIE3_BP_TXDATA[34]</t>
  </si>
  <si>
    <t>DIE7_BP_TXDATA[34]</t>
  </si>
  <si>
    <t>DIE3_TXDATA_34</t>
  </si>
  <si>
    <t>DIE3_BP_TXVLD[3]</t>
  </si>
  <si>
    <t>DIE7_BP_TXDATA[35]</t>
  </si>
  <si>
    <t>DIE3_TXDATA_35</t>
  </si>
  <si>
    <t>DIE3_BP_TXDATA[9]</t>
  </si>
  <si>
    <t>DIE3_TXDATA_36</t>
  </si>
  <si>
    <t>DIE3_TXDATA_37</t>
  </si>
  <si>
    <t>DIE3_BP_TXDATA[41]</t>
  </si>
  <si>
    <t>DIE7_BP_TXDATA[38]</t>
  </si>
  <si>
    <t>DIE3_TXDATA_38</t>
  </si>
  <si>
    <t>DIE3_BP_TXDATA[57]</t>
  </si>
  <si>
    <t>DIE3_TXDATA_39</t>
  </si>
  <si>
    <t>DIE7_BP_TXDATA[54]</t>
  </si>
  <si>
    <t>DIE3_TXDATA_4</t>
  </si>
  <si>
    <t>DIE3_TXDATA_40</t>
  </si>
  <si>
    <t>DIE7_BP_TXDATA[41]</t>
  </si>
  <si>
    <t>DIE3_TXDATA_41</t>
  </si>
  <si>
    <t>DIE7_BP_TXDATA[6]</t>
  </si>
  <si>
    <t>DIE3_BP_TXDATA[42]</t>
  </si>
  <si>
    <t>DIE3_TXDATA_42</t>
  </si>
  <si>
    <t>DIE3_BP_TXDATA[43]</t>
  </si>
  <si>
    <t>DIE3_TXDATA_43</t>
  </si>
  <si>
    <t>DIE3_TXDATA_44</t>
  </si>
  <si>
    <t>DIE3_TXDATA_45</t>
  </si>
  <si>
    <t>DIE3_BP_TXDATA[59]</t>
  </si>
  <si>
    <t>DIE3_TXDATA_46</t>
  </si>
  <si>
    <t>DIE7_BP_TXDATA[49]</t>
  </si>
  <si>
    <t>DIE3_TXDATA_47</t>
  </si>
  <si>
    <t>DIE3_TXDATA_48</t>
  </si>
  <si>
    <t>DIE3_TXDATA_49</t>
  </si>
  <si>
    <t>DIE3_TXDATA_5</t>
  </si>
  <si>
    <t>DIE3_BP_TXDATA[50]</t>
  </si>
  <si>
    <t>DIE7_BP_TXDATA[50]</t>
  </si>
  <si>
    <t>DIE3_TXDATA_50</t>
  </si>
  <si>
    <t>DIE7_BP_TXDATA[51]</t>
  </si>
  <si>
    <t>DIE3_TXDATA_51</t>
  </si>
  <si>
    <t>DIE3_TXDATA_52</t>
  </si>
  <si>
    <t>DIE3_TXDATA_53</t>
  </si>
  <si>
    <t>DIE3_TXDATA_54</t>
  </si>
  <si>
    <t>DIE3_TXDATA_55</t>
  </si>
  <si>
    <t>DIE3_TXDATA_56</t>
  </si>
  <si>
    <t>DIE7_BP_TXDATA[57]</t>
  </si>
  <si>
    <t>DIE3_TXDATA_57</t>
  </si>
  <si>
    <t>DIE3_BP_TXDATA[58]</t>
  </si>
  <si>
    <t>DIE3_TXDATA_58</t>
  </si>
  <si>
    <t>DIE3_TXDATA_59</t>
  </si>
  <si>
    <t>DIE3_TXDATA_6</t>
  </si>
  <si>
    <t>DIE3_TXDATA_60</t>
  </si>
  <si>
    <t>DIE3_TXDATA_61</t>
  </si>
  <si>
    <t>DIE3_TXDATA_62</t>
  </si>
  <si>
    <t>DIE3_TXDATA_63</t>
  </si>
  <si>
    <t>DIE3_TXDATA_7</t>
  </si>
  <si>
    <t>DIE3_TXDATA_8</t>
  </si>
  <si>
    <t>DIE7_BP_TXDATA[9]</t>
  </si>
  <si>
    <t>DIE3_TXDATA_9</t>
  </si>
  <si>
    <t>DIE3_TXDATASB_0</t>
  </si>
  <si>
    <t>DIE3_TXDATASB_1</t>
  </si>
  <si>
    <t>DIE7_BP_TXTRK[3]</t>
  </si>
  <si>
    <t>DIE3_TXDATASB_2</t>
  </si>
  <si>
    <t>DIE7_BP_TXTRK[2]</t>
  </si>
  <si>
    <t>DIE3_TXDATASB_3</t>
  </si>
  <si>
    <t>DIE7_BP_TXTRK[1]</t>
  </si>
  <si>
    <t>DIE7_BP_TXTRK[0]</t>
  </si>
  <si>
    <t>DIE3_TXTRK_0</t>
  </si>
  <si>
    <t>DIE3_TXTRK_1</t>
  </si>
  <si>
    <t>DIE3_TXTRK_2</t>
  </si>
  <si>
    <t>DIE3_TXTRK_3</t>
  </si>
  <si>
    <t>DIE3_TXVLD_0</t>
  </si>
  <si>
    <t>DIE3_TXVLD_1</t>
  </si>
  <si>
    <t>DIE3_TXVLD_2</t>
  </si>
  <si>
    <t>DIE3_TXVLD_3</t>
  </si>
  <si>
    <t>I</t>
  </si>
  <si>
    <t>DIE3_RDI_CFG_CLK</t>
  </si>
  <si>
    <t>DIE7_RDI_CFG_CLK</t>
  </si>
  <si>
    <t>DIE3_RDI_LP_CFG[0]</t>
  </si>
  <si>
    <t>DIE7_RDI_LP_CFG[0]</t>
  </si>
  <si>
    <t>DIE3_RDI_LP_CFG[1]</t>
  </si>
  <si>
    <t>DIE7_RDI_LP_CFG[1]</t>
  </si>
  <si>
    <t>DIE3_RDI_LP_CFG[10]</t>
  </si>
  <si>
    <t>DIE7_RDI_LP_CFG[10]</t>
  </si>
  <si>
    <t>DIE3_RDI_LP_CFG[11]</t>
  </si>
  <si>
    <t>DIE7_RDI_LP_CFG[11]</t>
  </si>
  <si>
    <t>DIE3_RDI_LP_CFG[12]</t>
  </si>
  <si>
    <t>DIE7_RDI_LP_CFG[12]</t>
  </si>
  <si>
    <t>DIE3_RDI_LP_CFG[13]</t>
  </si>
  <si>
    <t>DIE7_RDI_LP_CFG[13]</t>
  </si>
  <si>
    <t>DIE3_RDI_LP_CFG[14]</t>
  </si>
  <si>
    <t>DIE7_RDI_LP_CFG[14]</t>
  </si>
  <si>
    <t>DIE3_RDI_LP_CFG[15]</t>
  </si>
  <si>
    <t>DIE7_RDI_LP_CFG[15]</t>
  </si>
  <si>
    <t>DIE3_RDI_LP_CFG[16]</t>
  </si>
  <si>
    <t>DIE7_RDI_LP_CFG[16]</t>
  </si>
  <si>
    <t>DIE3_RDI_LP_CFG[17]</t>
  </si>
  <si>
    <t>DIE7_RDI_LP_CFG[17]</t>
  </si>
  <si>
    <t>DIE3_RDI_LP_CFG[18]</t>
  </si>
  <si>
    <t>DIE7_RDI_LP_CFG[18]</t>
  </si>
  <si>
    <t>DIE3_RDI_LP_CFG[19]</t>
  </si>
  <si>
    <t>DIE7_RDI_LP_CFG[19]</t>
  </si>
  <si>
    <t>DIE3_RDI_LP_CFG[2]</t>
  </si>
  <si>
    <t>DIE7_RDI_LP_CFG[2]</t>
  </si>
  <si>
    <t>DIE3_RDI_LP_CFG[20]</t>
  </si>
  <si>
    <t>DIE7_RDI_LP_CFG[20]</t>
  </si>
  <si>
    <t>DIE3_RDI_LP_CFG[21]</t>
  </si>
  <si>
    <t>DIE7_RDI_LP_CFG[21]</t>
  </si>
  <si>
    <t>DIE3_RDI_LP_CFG[22]</t>
  </si>
  <si>
    <t>DIE7_RDI_LP_CFG[22]</t>
  </si>
  <si>
    <t>DIE3_RDI_LP_CFG[23]</t>
  </si>
  <si>
    <t>DIE7_RDI_LP_CFG[23]</t>
  </si>
  <si>
    <t>DIE3_RDI_LP_CFG[24]</t>
  </si>
  <si>
    <t>DIE7_RDI_LP_CFG[24]</t>
  </si>
  <si>
    <t>DIE3_RDI_LP_CFG[25]</t>
  </si>
  <si>
    <t>DIE7_RDI_LP_CFG[25]</t>
  </si>
  <si>
    <t>DIE3_RDI_LP_CFG[26]</t>
  </si>
  <si>
    <t>DIE7_RDI_LP_CFG[26]</t>
  </si>
  <si>
    <t>DIE3_RDI_LP_CFG[27]</t>
  </si>
  <si>
    <t>DIE7_RDI_LP_CFG[27]</t>
  </si>
  <si>
    <t>DIE3_RDI_LP_CFG[28]</t>
  </si>
  <si>
    <t>DIE7_RDI_LP_CFG[28]</t>
  </si>
  <si>
    <t>DIE3_RDI_LP_CFG[29]</t>
  </si>
  <si>
    <t>DIE7_RDI_LP_CFG[29]</t>
  </si>
  <si>
    <t>DIE3_RDI_LP_CFG[3]</t>
  </si>
  <si>
    <t>DIE7_RDI_LP_CFG[3]</t>
  </si>
  <si>
    <t>DIE3_RDI_LP_CFG[30]</t>
  </si>
  <si>
    <t>DIE7_RDI_LP_CFG[30]</t>
  </si>
  <si>
    <t>DIE3_RDI_LP_CFG[31]</t>
  </si>
  <si>
    <t>DIE7_RDI_LP_CFG[31]</t>
  </si>
  <si>
    <t>DIE3_RDI_LP_CFG[4]</t>
  </si>
  <si>
    <t>DIE7_RDI_LP_CFG[4]</t>
  </si>
  <si>
    <t>DIE3_RDI_LP_CFG[5]</t>
  </si>
  <si>
    <t>DIE7_RDI_LP_CFG[5]</t>
  </si>
  <si>
    <t>DIE3_RDI_LP_CFG[6]</t>
  </si>
  <si>
    <t>DIE7_RDI_LP_CFG[6]</t>
  </si>
  <si>
    <t>DIE3_RDI_LP_CFG[7]</t>
  </si>
  <si>
    <t>DIE7_RDI_LP_CFG[7]</t>
  </si>
  <si>
    <t>DIE3_RDI_LP_CFG[8]</t>
  </si>
  <si>
    <t>DIE7_RDI_LP_CFG[8]</t>
  </si>
  <si>
    <t>DIE3_RDI_LP_CFG[9]</t>
  </si>
  <si>
    <t>DIE7_RDI_LP_CFG[9]</t>
  </si>
  <si>
    <t>DIE3_RDI_LP_CFG_CRD</t>
  </si>
  <si>
    <t>DIE7_RDI_LP_CFG_CRD</t>
  </si>
  <si>
    <t>DIE3_RDI_LP_CFG_VLD</t>
  </si>
  <si>
    <t>DIE7_RDI_LP_CFG_VLD</t>
  </si>
  <si>
    <t>POWER</t>
  </si>
  <si>
    <t>DIE3_RDI_MODE</t>
  </si>
  <si>
    <t>DIE7_RDI_MODE</t>
  </si>
  <si>
    <t>DIE3_VAA2</t>
  </si>
  <si>
    <t>DIE7_VAA2</t>
  </si>
  <si>
    <t>GROUND</t>
  </si>
  <si>
    <t>NC</t>
  </si>
  <si>
    <t>DWORD - DWORD Mapping</t>
  </si>
  <si>
    <t>DWORD DIE1</t>
  </si>
  <si>
    <t>DWORD DIE2</t>
  </si>
  <si>
    <t>DIE1_RXCKN</t>
  </si>
  <si>
    <t>DIE2_TXCKN</t>
  </si>
  <si>
    <t>DIE1_TXDATA[4]</t>
  </si>
  <si>
    <t>DIE5_RXDATA[52]</t>
  </si>
  <si>
    <t>DIE1_RXCKP</t>
  </si>
  <si>
    <t>DIE2_TXCKP</t>
  </si>
  <si>
    <t>DIE1_TXDATA[20]</t>
  </si>
  <si>
    <t>DIE5_RXDATA[36]</t>
  </si>
  <si>
    <t>DIE1_RXCKSB</t>
  </si>
  <si>
    <t>DIE2_TXCKSB</t>
  </si>
  <si>
    <t>DIE1_TXDATA[36]</t>
  </si>
  <si>
    <t>DIE5_RXDATA[20]</t>
  </si>
  <si>
    <t>DIE1_RXDATA[0]</t>
  </si>
  <si>
    <t>DIE2_TXDATA[0]</t>
  </si>
  <si>
    <t>DIE1_TXDATA[52]</t>
  </si>
  <si>
    <t>DIE5_RXDATA[4]</t>
  </si>
  <si>
    <t>DIE1_RXDATA[1]</t>
  </si>
  <si>
    <t>DIE2_TXDATA[1]</t>
  </si>
  <si>
    <t>DIE1_RXDATASB[0]</t>
  </si>
  <si>
    <t>DIE5_TXDATASB[3]</t>
  </si>
  <si>
    <t>DIE1_RXDATA[10]</t>
  </si>
  <si>
    <t>DIE2_TXDATA[10]</t>
  </si>
  <si>
    <t>DIE1_RXDATASB[1]</t>
  </si>
  <si>
    <t>DIE5_TXDATASB[2]</t>
  </si>
  <si>
    <t>DIE1_RXDATA[11]</t>
  </si>
  <si>
    <t>DIE2_TXDATA[11]</t>
  </si>
  <si>
    <t>DIE1_RXDATASB[2]</t>
  </si>
  <si>
    <t>DIE5_TXDATASB[1]</t>
  </si>
  <si>
    <t>DIE1_RXDATA[12]</t>
  </si>
  <si>
    <t>DIE2_TXDATA[12]</t>
  </si>
  <si>
    <t>DIE1_RXDATASB[3]</t>
  </si>
  <si>
    <t>DIE5_TXDATASB[0]</t>
  </si>
  <si>
    <t>DIE1_RXDATA[13]</t>
  </si>
  <si>
    <t>DIE2_TXDATA[13]</t>
  </si>
  <si>
    <t>DIE5_TXDATA[60]</t>
  </si>
  <si>
    <t>DIE1_RXDATA[14]</t>
  </si>
  <si>
    <t>DIE2_TXDATA[14]</t>
  </si>
  <si>
    <t>DIE1_RXDATA[28]</t>
  </si>
  <si>
    <t>DIE5_TXDATA[44]</t>
  </si>
  <si>
    <t>DIE1_RXDATA[15]</t>
  </si>
  <si>
    <t>DIE2_TXDATA[15]</t>
  </si>
  <si>
    <t>DIE1_RXDATA[44]</t>
  </si>
  <si>
    <t>DIE5_TXDATA[28]</t>
  </si>
  <si>
    <t>DIE1_RXDATA[2]</t>
  </si>
  <si>
    <t>DIE2_TXDATA[2]</t>
  </si>
  <si>
    <t>DIE1_RXDATA[60]</t>
  </si>
  <si>
    <t>DIE5_TXDATA[12]</t>
  </si>
  <si>
    <t>DIE1_RXDATA[3]</t>
  </si>
  <si>
    <t>DIE2_TXDATA[3]</t>
  </si>
  <si>
    <t>DIE1_TXDATA[15]</t>
  </si>
  <si>
    <t>DIE5_RXDATA[63]</t>
  </si>
  <si>
    <t>DIE1_RXDATA[4]</t>
  </si>
  <si>
    <t>DIE2_TXDATA[4]</t>
  </si>
  <si>
    <t>DIE1_TXDATA[31]</t>
  </si>
  <si>
    <t>DIE5_RXDATA[47]</t>
  </si>
  <si>
    <t>DIE1_RXDATA[5]</t>
  </si>
  <si>
    <t>DIE2_TXDATA[5]</t>
  </si>
  <si>
    <t>DIE1_TXDATA[47]</t>
  </si>
  <si>
    <t>DIE5_RXDATA[31]</t>
  </si>
  <si>
    <t>DIE1_RXDATA[6]</t>
  </si>
  <si>
    <t>DIE2_TXDATA[6]</t>
  </si>
  <si>
    <t>DIE1_TXDATA[63]</t>
  </si>
  <si>
    <t>DIE5_RXDATA[15]</t>
  </si>
  <si>
    <t>DIE1_RXDATA[7]</t>
  </si>
  <si>
    <t>DIE2_TXDATA[7]</t>
  </si>
  <si>
    <t>DIE1_RXCKSB[0]</t>
  </si>
  <si>
    <t>DIE5_TXCKSB[3]</t>
  </si>
  <si>
    <t>DIE1_RXDATA[8]</t>
  </si>
  <si>
    <t>DIE2_TXDATA[8]</t>
  </si>
  <si>
    <t>DIE1_RXCKSB[1]</t>
  </si>
  <si>
    <t>DIE5_TXCKSB[2]</t>
  </si>
  <si>
    <t>DIE1_RXDATA[9]</t>
  </si>
  <si>
    <t>DIE2_TXDATA[9]</t>
  </si>
  <si>
    <t>DIE1_RXCKSB[2]</t>
  </si>
  <si>
    <t>DIE5_TXCKSB[1]</t>
  </si>
  <si>
    <t>DIE1_RXDATASB</t>
  </si>
  <si>
    <t>DIE2_TXDATASB</t>
  </si>
  <si>
    <t>DIE1_RXCKSB[3]</t>
  </si>
  <si>
    <t>DIE5_TXCKSB[0]</t>
  </si>
  <si>
    <t>DIE1_RXTRK</t>
  </si>
  <si>
    <t>DIE2_TXTRK</t>
  </si>
  <si>
    <t>DIE5_TXDATA[62]</t>
  </si>
  <si>
    <t>DIE1_RXVLD</t>
  </si>
  <si>
    <t>DIE2_TXVLD</t>
  </si>
  <si>
    <t>DIE1_RXDATA[30]</t>
  </si>
  <si>
    <t>DIE5_TXDATA[46]</t>
  </si>
  <si>
    <t>DIE1_TXCKN</t>
  </si>
  <si>
    <t>DIE2_RXCKN</t>
  </si>
  <si>
    <t>DIE1_RXDATA[46]</t>
  </si>
  <si>
    <t>DIE5_TXDATA[30]</t>
  </si>
  <si>
    <t>DIE1_TXCKP</t>
  </si>
  <si>
    <t>DIE2_RXCKP</t>
  </si>
  <si>
    <t>DIE1_RXDATA[62]</t>
  </si>
  <si>
    <t>DIE5_TXDATA[14]</t>
  </si>
  <si>
    <t>DIE1_TXCKSB</t>
  </si>
  <si>
    <t>DIE2_RXCKSB</t>
  </si>
  <si>
    <t>DIE1_TXCKSB[0]</t>
  </si>
  <si>
    <t>DIE5_RXCKSB[3]</t>
  </si>
  <si>
    <t>DIE1_TXDATA[0]</t>
  </si>
  <si>
    <t>DIE2_RXDATA[0]</t>
  </si>
  <si>
    <t>DIE1_TXCKSB[1]</t>
  </si>
  <si>
    <t>DIE5_RXCKSB[2]</t>
  </si>
  <si>
    <t>DIE1_TXDATA[1]</t>
  </si>
  <si>
    <t>DIE2_RXDATA[1]</t>
  </si>
  <si>
    <t>DIE1_TXCKSB[2]</t>
  </si>
  <si>
    <t>DIE5_RXCKSB[1]</t>
  </si>
  <si>
    <t>DIE1_TXDATA[10]</t>
  </si>
  <si>
    <t>DIE2_RXDATA[10]</t>
  </si>
  <si>
    <t>DIE1_TXCKSB[3]</t>
  </si>
  <si>
    <t>DIE5_RXCKSB[0]</t>
  </si>
  <si>
    <t>DIE1_TXDATA[11]</t>
  </si>
  <si>
    <t>DIE2_RXDATA[11]</t>
  </si>
  <si>
    <t>DIE1_RXCKP[0]</t>
  </si>
  <si>
    <t>DIE5_TXCKP[3]</t>
  </si>
  <si>
    <t>DIE1_TXDATA[12]</t>
  </si>
  <si>
    <t>DIE2_RXDATA[12]</t>
  </si>
  <si>
    <t>DIE1_RXCKP[1]</t>
  </si>
  <si>
    <t>DIE5_TXCKP[2]</t>
  </si>
  <si>
    <t>DIE1_TXDATA[13]</t>
  </si>
  <si>
    <t>DIE2_RXDATA[13]</t>
  </si>
  <si>
    <t>DIE1_RXCKP[2]</t>
  </si>
  <si>
    <t>DIE5_TXCKP[1]</t>
  </si>
  <si>
    <t>DIE1_TXDATA[14]</t>
  </si>
  <si>
    <t>DIE2_RXDATA[14]</t>
  </si>
  <si>
    <t>DIE1_RXCKP[3]</t>
  </si>
  <si>
    <t>DIE5_TXCKP[0]</t>
  </si>
  <si>
    <t>DIE2_RXDATA[15]</t>
  </si>
  <si>
    <t>DIE1_TXDATA[3]</t>
  </si>
  <si>
    <t>DIE5_RXDATA[51]</t>
  </si>
  <si>
    <t>DIE1_TXDATA[2]</t>
  </si>
  <si>
    <t>DIE2_RXDATA[2]</t>
  </si>
  <si>
    <t>DIE1_TXDATA[19]</t>
  </si>
  <si>
    <t>DIE5_RXDATA[35]</t>
  </si>
  <si>
    <t>DIE2_RXDATA[3]</t>
  </si>
  <si>
    <t>DIE1_TXDATA[35]</t>
  </si>
  <si>
    <t>DIE5_RXDATA[19]</t>
  </si>
  <si>
    <t>DIE2_RXDATA[4]</t>
  </si>
  <si>
    <t>DIE1_TXDATA[51]</t>
  </si>
  <si>
    <t>DIE5_RXDATA[3]</t>
  </si>
  <si>
    <t>DIE1_TXDATA[5]</t>
  </si>
  <si>
    <t>DIE2_RXDATA[5]</t>
  </si>
  <si>
    <t>DIE5_TXDATA[61]</t>
  </si>
  <si>
    <t>DIE1_TXDATA[6]</t>
  </si>
  <si>
    <t>DIE2_RXDATA[6]</t>
  </si>
  <si>
    <t>DIE1_RXDATA[29]</t>
  </si>
  <si>
    <t>DIE5_TXDATA[45]</t>
  </si>
  <si>
    <t>DIE1_TXDATA[7]</t>
  </si>
  <si>
    <t>DIE2_RXDATA[7]</t>
  </si>
  <si>
    <t>DIE1_RXDATA[45]</t>
  </si>
  <si>
    <t>DIE5_TXDATA[29]</t>
  </si>
  <si>
    <t>DIE1_TXDATA[8]</t>
  </si>
  <si>
    <t>DIE2_RXDATA[8]</t>
  </si>
  <si>
    <t>DIE1_RXDATA[61]</t>
  </si>
  <si>
    <t>DIE5_TXDATA[13]</t>
  </si>
  <si>
    <t>DIE1_TXDATA[9]</t>
  </si>
  <si>
    <t>DIE2_RXDATA[9]</t>
  </si>
  <si>
    <t>DIE5_TXDATA[63]</t>
  </si>
  <si>
    <t>DIE1_TXDATASB</t>
  </si>
  <si>
    <t>DIE2_RXDATASB</t>
  </si>
  <si>
    <t>DIE1_RXDATA[31]</t>
  </si>
  <si>
    <t>DIE5_TXDATA[47]</t>
  </si>
  <si>
    <t>DIE1_TXTRK</t>
  </si>
  <si>
    <t>DIE2_RXTRK</t>
  </si>
  <si>
    <t>DIE1_RXDATA[47]</t>
  </si>
  <si>
    <t>DIE5_TXDATA[31]</t>
  </si>
  <si>
    <t>DIE1_TXVLD</t>
  </si>
  <si>
    <t>DIE2_RXVLD</t>
  </si>
  <si>
    <t>DIE1_RXDATA[63]</t>
  </si>
  <si>
    <t>DIE5_TXDATA[15]</t>
  </si>
  <si>
    <t>DIE5_RXDATA[49]</t>
  </si>
  <si>
    <t>DIE1_TXDATA[17]</t>
  </si>
  <si>
    <t>DIE5_RXDATA[33]</t>
  </si>
  <si>
    <t>DIE1_TXDATA[33]</t>
  </si>
  <si>
    <t>DIE5_RXDATA[17]</t>
  </si>
  <si>
    <t>DIE1_TXDATA[49]</t>
  </si>
  <si>
    <t>DIE5_RXDATA[1]</t>
  </si>
  <si>
    <t>DIE5_TXDATA[53]</t>
  </si>
  <si>
    <t>DIE1_RXDATA[21]</t>
  </si>
  <si>
    <t>DIE5_TXDATA[37]</t>
  </si>
  <si>
    <t>DIE1_RXDATA[37]</t>
  </si>
  <si>
    <t>DIE5_TXDATA[21]</t>
  </si>
  <si>
    <t>DIE1_RXDATA[53]</t>
  </si>
  <si>
    <t>DIE5_TXDATA[5]</t>
  </si>
  <si>
    <t>DIE5_RXDATA[56]</t>
  </si>
  <si>
    <t>DIE1_TXDATA[24]</t>
  </si>
  <si>
    <t>DIE5_RXDATA[40]</t>
  </si>
  <si>
    <t>DIE1_TXDATA[40]</t>
  </si>
  <si>
    <t>DIE5_RXDATA[24]</t>
  </si>
  <si>
    <t>DIE1_TXDATA[56]</t>
  </si>
  <si>
    <t>DIE5_RXDATA[8]</t>
  </si>
  <si>
    <t>DIE5_TXDATA[59]</t>
  </si>
  <si>
    <t>DIE1_RXDATA[27]</t>
  </si>
  <si>
    <t>DIE5_TXDATA[43]</t>
  </si>
  <si>
    <t>DIE1_RXDATA[43]</t>
  </si>
  <si>
    <t>DIE5_TXDATA[27]</t>
  </si>
  <si>
    <t>DIE1_RXDATA[59]</t>
  </si>
  <si>
    <t>DIE5_TXDATA[11]</t>
  </si>
  <si>
    <t>DIE5_RXDATA[60]</t>
  </si>
  <si>
    <t>DIE1_TXDATA[28]</t>
  </si>
  <si>
    <t>DIE5_RXDATA[44]</t>
  </si>
  <si>
    <t>DIE1_TXDATA[44]</t>
  </si>
  <si>
    <t>DIE5_RXDATA[28]</t>
  </si>
  <si>
    <t>DIE1_TXDATA[60]</t>
  </si>
  <si>
    <t>DIE5_RXDATA[12]</t>
  </si>
  <si>
    <t>DIE1_RXVLD[0]</t>
  </si>
  <si>
    <t>DIE5_TXVLD[3]</t>
  </si>
  <si>
    <t>DIE1_RXVLD[1]</t>
  </si>
  <si>
    <t>DIE5_TXVLD[2]</t>
  </si>
  <si>
    <t>DIE1_RXVLD[2]</t>
  </si>
  <si>
    <t>DIE5_TXVLD[1]</t>
  </si>
  <si>
    <t>DIE1_RXVLD[3]</t>
  </si>
  <si>
    <t>DIE5_TXVLD[0]</t>
  </si>
  <si>
    <t>DIE5_TXDATA[48]</t>
  </si>
  <si>
    <t>DIE1_RXDATA[16]</t>
  </si>
  <si>
    <t>DIE5_TXDATA[32]</t>
  </si>
  <si>
    <t>DIE1_RXDATA[32]</t>
  </si>
  <si>
    <t>DIE5_TXDATA[16]</t>
  </si>
  <si>
    <t>DIE1_RXDATA[48]</t>
  </si>
  <si>
    <t>DIE5_TXDATA[0]</t>
  </si>
  <si>
    <t>DIE1_TXCKN[0]</t>
  </si>
  <si>
    <t>DIE5_RXCKN[3]</t>
  </si>
  <si>
    <t>DIE1_TXCKN[1]</t>
  </si>
  <si>
    <t>DIE5_RXCKN[2]</t>
  </si>
  <si>
    <t>DIE1_TXCKN[2]</t>
  </si>
  <si>
    <t>DIE5_RXCKN[1]</t>
  </si>
  <si>
    <t>DIE1_TXCKN[3]</t>
  </si>
  <si>
    <t>DIE5_RXCKN[0]</t>
  </si>
  <si>
    <t>DIE1_RXCKN[0]</t>
  </si>
  <si>
    <t>DIE5_TXCKN[3]</t>
  </si>
  <si>
    <t>DIE1_RXCKN[1]</t>
  </si>
  <si>
    <t>DIE5_TXCKN[2]</t>
  </si>
  <si>
    <t>DIE1_RXCKN[2]</t>
  </si>
  <si>
    <t>DIE5_TXCKN[1]</t>
  </si>
  <si>
    <t>DIE1_RXCKN[3]</t>
  </si>
  <si>
    <t>DIE5_TXCKN[0]</t>
  </si>
  <si>
    <t>DIE5_RXDATA[62]</t>
  </si>
  <si>
    <t>DIE1_TXDATA[30]</t>
  </si>
  <si>
    <t>DIE5_RXDATA[46]</t>
  </si>
  <si>
    <t>DIE1_TXDATA[46]</t>
  </si>
  <si>
    <t>DIE5_RXDATA[30]</t>
  </si>
  <si>
    <t>DIE1_TXDATA[62]</t>
  </si>
  <si>
    <t>DIE5_RXDATA[14]</t>
  </si>
  <si>
    <t>DIE5_TXDATA[56]</t>
  </si>
  <si>
    <t>DIE1_RXDATA[24]</t>
  </si>
  <si>
    <t>DIE5_TXDATA[40]</t>
  </si>
  <si>
    <t>DIE1_RXDATA[40]</t>
  </si>
  <si>
    <t>DIE5_TXDATA[24]</t>
  </si>
  <si>
    <t>DIE1_RXDATA[56]</t>
  </si>
  <si>
    <t>DIE5_TXDATA[8]</t>
  </si>
  <si>
    <t>DIE1_TXTRK[0]</t>
  </si>
  <si>
    <t>DIE5_RXTRK[3]</t>
  </si>
  <si>
    <t>DIE1_TXTRK[1]</t>
  </si>
  <si>
    <t>DIE5_RXTRK[2]</t>
  </si>
  <si>
    <t>DIE1_TXTRK[2]</t>
  </si>
  <si>
    <t>DIE5_RXTRK[1]</t>
  </si>
  <si>
    <t>DIE1_TXTRK[3]</t>
  </si>
  <si>
    <t>DIE5_RXTRK[0]</t>
  </si>
  <si>
    <t>DIE1_TXDATASB[0]</t>
  </si>
  <si>
    <t>DIE5_RXDATASB[3]</t>
  </si>
  <si>
    <t>DIE1_TXDATASB[1]</t>
  </si>
  <si>
    <t>DIE5_RXDATASB[2]</t>
  </si>
  <si>
    <t>DIE1_TXDATASB[2]</t>
  </si>
  <si>
    <t>DIE5_RXDATASB[1]</t>
  </si>
  <si>
    <t>DIE1_TXDATASB[3]</t>
  </si>
  <si>
    <t>DIE5_RXDATASB[0]</t>
  </si>
  <si>
    <t>DIE5_TXDATA[55]</t>
  </si>
  <si>
    <t>DIE1_RXDATA[23]</t>
  </si>
  <si>
    <t>DIE5_TXDATA[39]</t>
  </si>
  <si>
    <t>DIE1_RXDATA[39]</t>
  </si>
  <si>
    <t>DIE5_TXDATA[23]</t>
  </si>
  <si>
    <t>DIE1_RXDATA[55]</t>
  </si>
  <si>
    <t>DIE5_TXDATA[7]</t>
  </si>
  <si>
    <t>DIE5_TXDATA[52]</t>
  </si>
  <si>
    <t>DIE1_RXDATA[20]</t>
  </si>
  <si>
    <t>DIE5_TXDATA[36]</t>
  </si>
  <si>
    <t>DIE1_RXDATA[36]</t>
  </si>
  <si>
    <t>DIE5_TXDATA[20]</t>
  </si>
  <si>
    <t>DIE1_RXDATA[52]</t>
  </si>
  <si>
    <t>DIE5_TXDATA[4]</t>
  </si>
  <si>
    <t>DIE5_RXDATA[55]</t>
  </si>
  <si>
    <t>DIE1_TXDATA[23]</t>
  </si>
  <si>
    <t>DIE5_RXDATA[39]</t>
  </si>
  <si>
    <t>DIE1_TXDATA[39]</t>
  </si>
  <si>
    <t>DIE5_RXDATA[23]</t>
  </si>
  <si>
    <t>DIE1_TXDATA[55]</t>
  </si>
  <si>
    <t>DIE5_RXDATA[7]</t>
  </si>
  <si>
    <t>DIE5_TXDATA[58]</t>
  </si>
  <si>
    <t>DIE1_RXDATA[26]</t>
  </si>
  <si>
    <t>DIE5_TXDATA[42]</t>
  </si>
  <si>
    <t>DIE1_RXDATA[42]</t>
  </si>
  <si>
    <t>DIE5_TXDATA[26]</t>
  </si>
  <si>
    <t>DIE1_RXDATA[58]</t>
  </si>
  <si>
    <t>DIE5_TXDATA[10]</t>
  </si>
  <si>
    <t>DIE5_RXDATA[54]</t>
  </si>
  <si>
    <t>DIE1_TXDATA[22]</t>
  </si>
  <si>
    <t>DIE5_RXDATA[38]</t>
  </si>
  <si>
    <t>DIE1_TXDATA[38]</t>
  </si>
  <si>
    <t>DIE5_RXDATA[22]</t>
  </si>
  <si>
    <t>DIE1_TXDATA[54]</t>
  </si>
  <si>
    <t>DIE5_RXDATA[6]</t>
  </si>
  <si>
    <t>DIE5_RXDATA[53]</t>
  </si>
  <si>
    <t>DIE1_TXDATA[21]</t>
  </si>
  <si>
    <t>DIE5_RXDATA[37]</t>
  </si>
  <si>
    <t>DIE1_TXDATA[37]</t>
  </si>
  <si>
    <t>DIE5_RXDATA[21]</t>
  </si>
  <si>
    <t>DIE1_TXDATA[53]</t>
  </si>
  <si>
    <t>DIE5_RXDATA[5]</t>
  </si>
  <si>
    <t>DIE5_RXDATA[48]</t>
  </si>
  <si>
    <t>DIE1_TXDATA[16]</t>
  </si>
  <si>
    <t>DIE5_RXDATA[32]</t>
  </si>
  <si>
    <t>DIE1_TXDATA[32]</t>
  </si>
  <si>
    <t>DIE5_RXDATA[16]</t>
  </si>
  <si>
    <t>DIE1_TXDATA[48]</t>
  </si>
  <si>
    <t>DIE5_RXDATA[0]</t>
  </si>
  <si>
    <t>DIE5_RXDATA[61]</t>
  </si>
  <si>
    <t>DIE1_TXDATA[29]</t>
  </si>
  <si>
    <t>DIE5_RXDATA[45]</t>
  </si>
  <si>
    <t>DIE1_TXDATA[45]</t>
  </si>
  <si>
    <t>DIE5_RXDATA[29]</t>
  </si>
  <si>
    <t>DIE1_TXDATA[61]</t>
  </si>
  <si>
    <t>DIE5_RXDATA[13]</t>
  </si>
  <si>
    <t>DIE1_TXVLD[0]</t>
  </si>
  <si>
    <t>DIE5_RXVLD[3]</t>
  </si>
  <si>
    <t>DIE1_TXVLD[1]</t>
  </si>
  <si>
    <t>DIE5_RXVLD[2]</t>
  </si>
  <si>
    <t>DIE1_TXVLD[2]</t>
  </si>
  <si>
    <t>DIE5_RXVLD[1]</t>
  </si>
  <si>
    <t>DIE1_TXVLD[3]</t>
  </si>
  <si>
    <t>DIE5_RXVLD[0]</t>
  </si>
  <si>
    <t>DIE5_RXDATA[57]</t>
  </si>
  <si>
    <t>DIE1_TXDATA[25]</t>
  </si>
  <si>
    <t>DIE5_RXDATA[41]</t>
  </si>
  <si>
    <t>DIE1_TXDATA[41]</t>
  </si>
  <si>
    <t>DIE5_RXDATA[25]</t>
  </si>
  <si>
    <t>DIE1_TXDATA[57]</t>
  </si>
  <si>
    <t>DIE5_RXDATA[9]</t>
  </si>
  <si>
    <t>DIE5_TXDATA[54]</t>
  </si>
  <si>
    <t>DIE1_RXDATA[22]</t>
  </si>
  <si>
    <t>DIE5_TXDATA[38]</t>
  </si>
  <si>
    <t>DIE1_RXDATA[38]</t>
  </si>
  <si>
    <t>DIE5_TXDATA[22]</t>
  </si>
  <si>
    <t>DIE1_RXDATA[54]</t>
  </si>
  <si>
    <t>DIE5_TXDATA[6]</t>
  </si>
  <si>
    <t>DIE5_RXDATA[59]</t>
  </si>
  <si>
    <t>DIE1_TXDATA[27]</t>
  </si>
  <si>
    <t>DIE5_RXDATA[43]</t>
  </si>
  <si>
    <t>DIE1_TXDATA[43]</t>
  </si>
  <si>
    <t>DIE5_RXDATA[27]</t>
  </si>
  <si>
    <t>DIE1_TXDATA[59]</t>
  </si>
  <si>
    <t>DIE5_RXDATA[11]</t>
  </si>
  <si>
    <t>DIE5_TXDATA[49]</t>
  </si>
  <si>
    <t>DIE1_RXDATA[17]</t>
  </si>
  <si>
    <t>DIE5_TXDATA[33]</t>
  </si>
  <si>
    <t>DIE1_RXDATA[33]</t>
  </si>
  <si>
    <t>DIE5_TXDATA[17]</t>
  </si>
  <si>
    <t>DIE1_RXDATA[49]</t>
  </si>
  <si>
    <t>DIE5_TXDATA[1]</t>
  </si>
  <si>
    <t>DIE1_TXCKP[0]</t>
  </si>
  <si>
    <t>DIE5_RXCKP[3]</t>
  </si>
  <si>
    <t>DIE1_TXCKP[1]</t>
  </si>
  <si>
    <t>DIE5_RXCKP[2]</t>
  </si>
  <si>
    <t>DIE1_TXCKP[2]</t>
  </si>
  <si>
    <t>DIE5_RXCKP[1]</t>
  </si>
  <si>
    <t>DIE1_TXCKP[3]</t>
  </si>
  <si>
    <t>DIE5_RXCKP[0]</t>
  </si>
  <si>
    <t>DIE5_TXDATA[50]</t>
  </si>
  <si>
    <t>DIE1_RXDATA[18]</t>
  </si>
  <si>
    <t>DIE5_TXDATA[34]</t>
  </si>
  <si>
    <t>DIE1_RXDATA[34]</t>
  </si>
  <si>
    <t>DIE5_TXDATA[18]</t>
  </si>
  <si>
    <t>DIE1_RXDATA[50]</t>
  </si>
  <si>
    <t>DIE5_TXDATA[2]</t>
  </si>
  <si>
    <t>DIE5_RXDATA[50]</t>
  </si>
  <si>
    <t>DIE1_TXDATA[18]</t>
  </si>
  <si>
    <t>DIE5_RXDATA[34]</t>
  </si>
  <si>
    <t>DIE1_TXDATA[34]</t>
  </si>
  <si>
    <t>DIE5_RXDATA[18]</t>
  </si>
  <si>
    <t>DIE5_RXDATA[2]</t>
  </si>
  <si>
    <t>DIE5_TXDATA[51]</t>
  </si>
  <si>
    <t>DIE1_RXDATA[19]</t>
  </si>
  <si>
    <t>DIE5_TXDATA[35]</t>
  </si>
  <si>
    <t>DIE1_RXDATA[35]</t>
  </si>
  <si>
    <t>DIE5_TXDATA[19]</t>
  </si>
  <si>
    <t>DIE1_RXDATA[51]</t>
  </si>
  <si>
    <t>DIE5_TXDATA[3]</t>
  </si>
  <si>
    <t>DIE5_RXDATA[58]</t>
  </si>
  <si>
    <t>DIE1_TXDATA[26]</t>
  </si>
  <si>
    <t>DIE5_RXDATA[42]</t>
  </si>
  <si>
    <t>DIE1_TXDATA[42]</t>
  </si>
  <si>
    <t>DIE5_RXDATA[26]</t>
  </si>
  <si>
    <t>DIE1_TXDATA[58]</t>
  </si>
  <si>
    <t>DIE5_RXDATA[10]</t>
  </si>
  <si>
    <t>DIE1_RXTRK[0]</t>
  </si>
  <si>
    <t>DIE5_TXTRK[3]</t>
  </si>
  <si>
    <t>DIE1_RXTRK[1]</t>
  </si>
  <si>
    <t>DIE5_TXTRK[2]</t>
  </si>
  <si>
    <t>DIE1_RXTRK[2]</t>
  </si>
  <si>
    <t>DIE5_TXTRK[1]</t>
  </si>
  <si>
    <t>DIE1_RXTRK[3]</t>
  </si>
  <si>
    <t>DIE5_TXTRK[0]</t>
  </si>
  <si>
    <t>DIE5_TXDATA[57]</t>
  </si>
  <si>
    <t>DIE1_RXDATA[25]</t>
  </si>
  <si>
    <t>DIE5_TXDATA[41]</t>
  </si>
  <si>
    <t>DIE1_RXDATA[41]</t>
  </si>
  <si>
    <t>DIE5_TXDATA[25]</t>
  </si>
  <si>
    <t>DIE1_RXDATA[57]</t>
  </si>
  <si>
    <t>DIE5_TXDATA[9]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</si>
</sst>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theme="9" tint="-0.499984740745262"/>
      <name val="Calibri"/>
      <family val="2"/>
    </font>
    <font>
      <sz val="11"/>
      <color indexed="8"/>
      <name val="Calibri"/>
      <family val="2"/>
    </font>
    <font>
      <b/>
      <sz val="18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0D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2A83A"/>
      </patternFill>
    </fill>
    <fill>
      <patternFill patternType="solid">
        <fgColor rgb="FFF5F373"/>
      </patternFill>
    </fill>
    <fill>
      <patternFill patternType="solid">
        <fgColor rgb="FF0E7BF0"/>
      </patternFill>
    </fill>
    <fill>
      <patternFill patternType="solid">
        <fgColor rgb="FF9E42F5"/>
      </patternFill>
    </fill>
    <fill>
      <patternFill patternType="solid">
        <fgColor rgb="FFFA5565"/>
      </patternFill>
    </fill>
    <fill>
      <patternFill patternType="solid">
        <fgColor rgb="FF32A83A"/>
      </patternFill>
    </fill>
    <fill>
      <patternFill patternType="solid">
        <fgColor rgb="FFF5F373"/>
      </patternFill>
    </fill>
    <fill>
      <patternFill patternType="solid">
        <fgColor rgb="FF0E7BF0"/>
      </patternFill>
    </fill>
    <fill>
      <patternFill patternType="solid">
        <fgColor rgb="FF9E42F5"/>
      </patternFill>
    </fill>
    <fill>
      <patternFill patternType="solid">
        <fgColor rgb="FFFA5565"/>
      </patternFill>
    </fill>
    <fill>
      <patternFill patternType="solid">
        <fgColor rgb="FF32A83A"/>
      </patternFill>
    </fill>
    <fill>
      <patternFill patternType="solid">
        <fgColor rgb="FFF5F373"/>
      </patternFill>
    </fill>
    <fill>
      <patternFill patternType="solid">
        <fgColor rgb="FF0E7BF0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8" fillId="0" borderId="0"/>
    <xf numFmtId="0" fontId="18" fillId="0" borderId="0"/>
  </cellStyleXfs>
  <cellXfs count="117">
    <xf numFmtId="0" fontId="0" fillId="0" borderId="0" xfId="0"/>
    <xf numFmtId="0" fontId="0" fillId="0" borderId="0" xfId="0" applyAlignment="1">
      <alignment vertical="center" wrapText="1"/>
    </xf>
    <xf numFmtId="0" fontId="0" fillId="0" borderId="6" xfId="0" applyBorder="1"/>
    <xf numFmtId="0" fontId="4" fillId="2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3" borderId="6" xfId="0" applyFont="1" applyFill="1" applyBorder="1"/>
    <xf numFmtId="0" fontId="5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 vertical="center"/>
    </xf>
    <xf numFmtId="164" fontId="1" fillId="2" borderId="6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3" fillId="2" borderId="6" xfId="0" applyFont="1" applyFill="1" applyBorder="1"/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6" fillId="0" borderId="0" xfId="0" applyFont="1"/>
    <xf numFmtId="0" fontId="0" fillId="0" borderId="0" xfId="0" quotePrefix="1"/>
    <xf numFmtId="0" fontId="7" fillId="0" borderId="0" xfId="0" applyFont="1" applyAlignment="1">
      <alignment horizontal="center" vertical="center"/>
    </xf>
    <xf numFmtId="0" fontId="0" fillId="0" borderId="0" xfId="0" applyAlignment="1">
      <alignment shrinkToFit="1"/>
    </xf>
    <xf numFmtId="0" fontId="7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5" borderId="6" xfId="0" applyFill="1" applyBorder="1"/>
    <xf numFmtId="0" fontId="1" fillId="3" borderId="0" xfId="0" applyFont="1" applyFill="1" applyAlignment="1">
      <alignment horizontal="center"/>
    </xf>
    <xf numFmtId="0" fontId="0" fillId="0" borderId="14" xfId="0" applyBorder="1"/>
    <xf numFmtId="0" fontId="0" fillId="0" borderId="13" xfId="0" applyBorder="1"/>
    <xf numFmtId="0" fontId="0" fillId="0" borderId="11" xfId="0" applyBorder="1"/>
    <xf numFmtId="0" fontId="0" fillId="7" borderId="0" xfId="0" applyFill="1"/>
    <xf numFmtId="0" fontId="0" fillId="6" borderId="6" xfId="0" applyFill="1" applyBorder="1" applyAlignment="1">
      <alignment horizontal="center" vertical="center" shrinkToFit="1"/>
    </xf>
    <xf numFmtId="0" fontId="3" fillId="2" borderId="15" xfId="0" applyFont="1" applyFill="1" applyBorder="1"/>
    <xf numFmtId="0" fontId="3" fillId="2" borderId="6" xfId="0" applyFont="1" applyFill="1" applyBorder="1" applyAlignment="1">
      <alignment horizontal="center"/>
    </xf>
    <xf numFmtId="165" fontId="0" fillId="0" borderId="0" xfId="1" applyNumberFormat="1" applyFont="1"/>
    <xf numFmtId="0" fontId="1" fillId="3" borderId="0" xfId="0" applyFont="1" applyFill="1"/>
    <xf numFmtId="0" fontId="0" fillId="7" borderId="0" xfId="0" applyFill="1" applyAlignment="1">
      <alignment horizontal="center" vertical="center"/>
    </xf>
    <xf numFmtId="0" fontId="0" fillId="8" borderId="6" xfId="0" applyFill="1" applyBorder="1" applyAlignment="1">
      <alignment horizontal="center" vertical="center" shrinkToFit="1"/>
    </xf>
    <xf numFmtId="166" fontId="0" fillId="0" borderId="0" xfId="0" applyNumberFormat="1"/>
    <xf numFmtId="0" fontId="3" fillId="2" borderId="1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14" fontId="0" fillId="0" borderId="6" xfId="0" quotePrefix="1" applyNumberFormat="1" applyBorder="1"/>
    <xf numFmtId="0" fontId="10" fillId="0" borderId="0" xfId="0" applyFont="1"/>
    <xf numFmtId="0" fontId="11" fillId="0" borderId="0" xfId="0" applyFont="1"/>
    <xf numFmtId="0" fontId="12" fillId="11" borderId="16" xfId="0" applyFont="1" applyFill="1" applyBorder="1" applyAlignment="1">
      <alignment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8" fillId="0" borderId="0" xfId="2"/>
    <xf numFmtId="0" fontId="18" fillId="0" borderId="0" xfId="2" applyAlignment="1">
      <alignment horizontal="center" vertical="center" wrapText="1"/>
    </xf>
    <xf numFmtId="0" fontId="1" fillId="3" borderId="14" xfId="0" applyFont="1" applyFill="1" applyBorder="1"/>
    <xf numFmtId="0" fontId="0" fillId="3" borderId="6" xfId="0" applyFill="1" applyBorder="1" applyAlignment="1">
      <alignment horizontal="center" vertical="center" shrinkToFit="1"/>
    </xf>
    <xf numFmtId="0" fontId="0" fillId="9" borderId="6" xfId="0" applyFill="1" applyBorder="1" applyAlignment="1">
      <alignment horizontal="center" vertical="center" shrinkToFit="1"/>
    </xf>
    <xf numFmtId="0" fontId="0" fillId="12" borderId="6" xfId="0" applyFill="1" applyBorder="1" applyAlignment="1">
      <alignment horizontal="center" vertical="center" shrinkToFit="1"/>
    </xf>
    <xf numFmtId="0" fontId="0" fillId="13" borderId="6" xfId="0" applyFill="1" applyBorder="1" applyAlignment="1">
      <alignment horizontal="center" vertical="center" shrinkToFit="1"/>
    </xf>
    <xf numFmtId="0" fontId="0" fillId="14" borderId="6" xfId="0" applyFill="1" applyBorder="1"/>
    <xf numFmtId="0" fontId="0" fillId="13" borderId="6" xfId="0" applyFill="1" applyBorder="1"/>
    <xf numFmtId="0" fontId="0" fillId="15" borderId="6" xfId="0" applyFill="1" applyBorder="1"/>
    <xf numFmtId="0" fontId="0" fillId="0" borderId="12" xfId="0" applyBorder="1"/>
    <xf numFmtId="0" fontId="0" fillId="0" borderId="6" xfId="0" applyBorder="1" applyAlignment="1">
      <alignment shrinkToFit="1"/>
    </xf>
    <xf numFmtId="0" fontId="0" fillId="17" borderId="6" xfId="0" applyFill="1" applyBorder="1" applyAlignment="1">
      <alignment shrinkToFit="1"/>
    </xf>
    <xf numFmtId="0" fontId="0" fillId="18" borderId="6" xfId="0" applyFill="1" applyBorder="1" applyAlignment="1">
      <alignment shrinkToFit="1"/>
    </xf>
    <xf numFmtId="0" fontId="0" fillId="16" borderId="6" xfId="0" applyFill="1" applyBorder="1" applyAlignment="1">
      <alignment shrinkToFit="1"/>
    </xf>
    <xf numFmtId="0" fontId="0" fillId="19" borderId="6" xfId="0" applyFill="1" applyBorder="1" applyAlignment="1">
      <alignment shrinkToFit="1"/>
    </xf>
    <xf numFmtId="0" fontId="0" fillId="22" borderId="6" xfId="0" applyFill="1" applyBorder="1" applyAlignment="1">
      <alignment shrinkToFit="1"/>
    </xf>
    <xf numFmtId="0" fontId="0" fillId="23" borderId="6" xfId="0" applyFill="1" applyBorder="1" applyAlignment="1">
      <alignment shrinkToFit="1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6" borderId="6" xfId="0" applyFill="1" applyBorder="1" applyAlignment="1">
      <alignment wrapText="1"/>
    </xf>
    <xf numFmtId="0" fontId="0" fillId="6" borderId="12" xfId="0" applyFill="1" applyBorder="1"/>
    <xf numFmtId="0" fontId="0" fillId="6" borderId="13" xfId="0" applyFill="1" applyBorder="1"/>
    <xf numFmtId="0" fontId="0" fillId="6" borderId="6" xfId="0" applyFill="1" applyBorder="1"/>
    <xf numFmtId="0" fontId="0" fillId="24" borderId="23" xfId="0" applyFill="1" applyBorder="1" applyAlignment="1">
      <alignment horizontal="center" shrinkToFit="1"/>
    </xf>
    <xf numFmtId="0" fontId="0" fillId="27" borderId="23" xfId="0" applyFill="1" applyBorder="1" applyAlignment="1">
      <alignment horizontal="center" shrinkToFit="1"/>
    </xf>
    <xf numFmtId="0" fontId="0" fillId="0" borderId="23" xfId="0" applyBorder="1" applyAlignment="1">
      <alignment horizontal="center" shrinkToFit="1"/>
    </xf>
    <xf numFmtId="0" fontId="0" fillId="28" borderId="23" xfId="0" applyFill="1" applyBorder="1" applyAlignment="1">
      <alignment horizontal="center" shrinkToFit="1"/>
    </xf>
    <xf numFmtId="0" fontId="0" fillId="25" borderId="23" xfId="0" applyFill="1" applyBorder="1" applyAlignment="1">
      <alignment horizontal="center" shrinkToFit="1"/>
    </xf>
    <xf numFmtId="0" fontId="0" fillId="26" borderId="23" xfId="0" applyFill="1" applyBorder="1" applyAlignment="1">
      <alignment horizontal="center" shrinkToFit="1"/>
    </xf>
    <xf numFmtId="0" fontId="1" fillId="2" borderId="10" xfId="0" applyFont="1" applyFill="1" applyBorder="1" applyAlignment="1">
      <alignment horizontal="left" vertical="center"/>
    </xf>
    <xf numFmtId="0" fontId="0" fillId="0" borderId="0" xfId="0"/>
    <xf numFmtId="0" fontId="0" fillId="0" borderId="6" xfId="0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2" fillId="4" borderId="0" xfId="0" applyFont="1" applyFill="1" applyAlignment="1">
      <alignment horizontal="center" shrinkToFit="1"/>
    </xf>
    <xf numFmtId="0" fontId="0" fillId="0" borderId="22" xfId="0" applyBorder="1" applyAlignment="1">
      <alignment horizontal="center"/>
    </xf>
    <xf numFmtId="0" fontId="0" fillId="0" borderId="22" xfId="0" applyBorder="1"/>
    <xf numFmtId="0" fontId="1" fillId="6" borderId="13" xfId="0" applyFont="1" applyFill="1" applyBorder="1" applyAlignment="1">
      <alignment horizontal="center"/>
    </xf>
    <xf numFmtId="0" fontId="0" fillId="0" borderId="6" xfId="0" applyBorder="1"/>
    <xf numFmtId="0" fontId="1" fillId="3" borderId="6" xfId="0" applyFont="1" applyFill="1" applyBorder="1" applyAlignment="1">
      <alignment horizontal="center"/>
    </xf>
    <xf numFmtId="0" fontId="13" fillId="0" borderId="16" xfId="0" applyFont="1" applyBorder="1" applyAlignment="1">
      <alignment vertical="center" wrapText="1"/>
    </xf>
    <xf numFmtId="0" fontId="0" fillId="0" borderId="20" xfId="0" applyBorder="1"/>
    <xf numFmtId="0" fontId="9" fillId="10" borderId="0" xfId="0" applyFont="1" applyFill="1" applyAlignment="1">
      <alignment horizontal="left"/>
    </xf>
    <xf numFmtId="0" fontId="12" fillId="11" borderId="18" xfId="0" applyFont="1" applyFill="1" applyBorder="1" applyAlignment="1">
      <alignment horizontal="center" vertical="center" wrapText="1"/>
    </xf>
    <xf numFmtId="0" fontId="0" fillId="0" borderId="19" xfId="0" applyBorder="1"/>
    <xf numFmtId="0" fontId="19" fillId="6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13"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2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33704198616181E-2"/>
          <c:y val="2.0863045332631398E-2"/>
          <c:w val="0.75568554472069593"/>
          <c:h val="0.89816816403773614"/>
        </c:manualLayout>
      </c:layout>
      <c:scatterChart>
        <c:scatterStyle val="lineMarker"/>
        <c:varyColors val="0"/>
        <c:ser>
          <c:idx val="0"/>
          <c:order val="0"/>
          <c:tx>
            <c:v>VDD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'Bump coordination'!$D$356:$D$518</c:f>
              <c:numCache>
                <c:formatCode>General</c:formatCode>
                <c:ptCount val="163"/>
              </c:numCache>
            </c:numRef>
          </c:xVal>
          <c:yVal>
            <c:numRef>
              <c:f>'Bump coordination'!$E$356:$E$518</c:f>
              <c:numCache>
                <c:formatCode>General</c:formatCode>
                <c:ptCount val="16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5-410E-9369-FD7856E8B4A7}"/>
            </c:ext>
          </c:extLst>
        </c:ser>
        <c:ser>
          <c:idx val="1"/>
          <c:order val="1"/>
          <c:tx>
            <c:v>VCCIO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c:spPr>
          </c:marker>
          <c:xVal>
            <c:numRef>
              <c:f>'Bump coordination'!$D$314:$D$355</c:f>
              <c:numCache>
                <c:formatCode>General</c:formatCode>
                <c:ptCount val="42"/>
              </c:numCache>
            </c:numRef>
          </c:xVal>
          <c:yVal>
            <c:numRef>
              <c:f>'Bump coordination'!$E$314:$E$355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5-410E-9369-FD7856E8B4A7}"/>
            </c:ext>
          </c:extLst>
        </c:ser>
        <c:ser>
          <c:idx val="2"/>
          <c:order val="2"/>
          <c:tx>
            <c:v>VSS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'Bump coordination'!$D$519:$D$780</c:f>
              <c:numCache>
                <c:formatCode>General</c:formatCode>
                <c:ptCount val="262"/>
              </c:numCache>
            </c:numRef>
          </c:xVal>
          <c:yVal>
            <c:numRef>
              <c:f>'Bump coordination'!$E$519:$E$780</c:f>
              <c:numCache>
                <c:formatCode>General</c:formatCode>
                <c:ptCount val="2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D5-410E-9369-FD7856E8B4A7}"/>
            </c:ext>
          </c:extLst>
        </c:ser>
        <c:ser>
          <c:idx val="3"/>
          <c:order val="3"/>
          <c:tx>
            <c:v>DWORD DATA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'Bump coordination'!$D$12:$D$187</c:f>
              <c:numCache>
                <c:formatCode>General</c:formatCode>
                <c:ptCount val="176"/>
              </c:numCache>
            </c:numRef>
          </c:xVal>
          <c:yVal>
            <c:numRef>
              <c:f>'Bump coordination'!$E$12:$E$187</c:f>
              <c:numCache>
                <c:formatCode>General</c:formatCode>
                <c:ptCount val="1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D5-410E-9369-FD7856E8B4A7}"/>
            </c:ext>
          </c:extLst>
        </c:ser>
        <c:ser>
          <c:idx val="4"/>
          <c:order val="4"/>
          <c:tx>
            <c:v>TC_VDDQ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'Bump coordination'!$D$266:$D$295</c:f>
              <c:numCache>
                <c:formatCode>General</c:formatCode>
                <c:ptCount val="30"/>
              </c:numCache>
            </c:numRef>
          </c:xVal>
          <c:yVal>
            <c:numRef>
              <c:f>'Bump coordination'!$E$266:$E$295</c:f>
              <c:numCache>
                <c:formatCode>General</c:formatCode>
                <c:ptCount val="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D5-410E-9369-FD7856E8B4A7}"/>
            </c:ext>
          </c:extLst>
        </c:ser>
        <c:ser>
          <c:idx val="5"/>
          <c:order val="5"/>
          <c:tx>
            <c:v>MSCTRL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('Bump coordination'!$D$10:$D$11,'Bump coordination'!$D$188)</c:f>
              <c:numCache>
                <c:formatCode>General</c:formatCode>
                <c:ptCount val="3"/>
              </c:numCache>
            </c:numRef>
          </c:xVal>
          <c:yVal>
            <c:numRef>
              <c:f>('Bump coordination'!$E$10:$E$11,'Bump coordination'!$E$188)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D5-410E-9369-FD7856E8B4A7}"/>
            </c:ext>
          </c:extLst>
        </c:ser>
        <c:ser>
          <c:idx val="6"/>
          <c:order val="6"/>
          <c:tx>
            <c:v>VDDA Internal PLL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'Bump coordination'!$D$303:$D$304</c:f>
              <c:numCache>
                <c:formatCode>General</c:formatCode>
                <c:ptCount val="2"/>
              </c:numCache>
            </c:numRef>
          </c:xVal>
          <c:yVal>
            <c:numRef>
              <c:f>'Bump coordination'!$E$303:$E$304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D5-410E-9369-FD7856E8B4A7}"/>
            </c:ext>
          </c:extLst>
        </c:ser>
        <c:ser>
          <c:idx val="7"/>
          <c:order val="7"/>
          <c:tx>
            <c:v>VAA PLL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'Bump coordination'!$D$301:$D$302</c:f>
              <c:numCache>
                <c:formatCode>General</c:formatCode>
                <c:ptCount val="2"/>
              </c:numCache>
            </c:numRef>
          </c:xVal>
          <c:yVal>
            <c:numRef>
              <c:f>'Bump coordination'!$E$301:$E$302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D5-410E-9369-FD7856E8B4A7}"/>
            </c:ext>
          </c:extLst>
        </c:ser>
        <c:ser>
          <c:idx val="8"/>
          <c:order val="8"/>
          <c:tx>
            <c:v>VCCAON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  <a:prstDash val="solid"/>
              </a:ln>
            </c:spPr>
          </c:marker>
          <c:xVal>
            <c:numRef>
              <c:f>'Bump coordination'!$D$305:$D$313</c:f>
              <c:numCache>
                <c:formatCode>General</c:formatCode>
                <c:ptCount val="9"/>
              </c:numCache>
            </c:numRef>
          </c:xVal>
          <c:yVal>
            <c:numRef>
              <c:f>'Bump coordination'!$E$305:$E$313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D5-410E-9369-FD7856E8B4A7}"/>
            </c:ext>
          </c:extLst>
        </c:ser>
        <c:ser>
          <c:idx val="9"/>
          <c:order val="9"/>
          <c:tx>
            <c:v>GPIO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('Bump coordination'!$D$189:$D$193,'Bump coordination'!$D$195,'Bump coordination'!$D$197:$D$265,'Bump coordination'!$D$296:$D$300)</c:f>
              <c:numCache>
                <c:formatCode>General</c:formatCode>
                <c:ptCount val="80"/>
              </c:numCache>
            </c:numRef>
          </c:xVal>
          <c:yVal>
            <c:numRef>
              <c:f>('Bump coordination'!$E$189:$E$193,'Bump coordination'!$E$195,'Bump coordination'!$E$197:$E$265,'Bump coordination'!$E$296:$E$300)</c:f>
              <c:numCache>
                <c:formatCode>General</c:formatCode>
                <c:ptCount val="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D5-410E-9369-FD7856E8B4A7}"/>
            </c:ext>
          </c:extLst>
        </c:ser>
        <c:ser>
          <c:idx val="10"/>
          <c:order val="10"/>
          <c:tx>
            <c:v>Internal PLL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('Bump coordination'!$D$194,'Bump coordination'!$D$196)</c:f>
              <c:numCache>
                <c:formatCode>General</c:formatCode>
                <c:ptCount val="2"/>
              </c:numCache>
            </c:numRef>
          </c:xVal>
          <c:yVal>
            <c:numRef>
              <c:f>('Bump coordination'!$E$194,'Bump coordination'!$E$196)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D5-410E-9369-FD7856E8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97424"/>
        <c:axId val="720291848"/>
      </c:scatterChart>
      <c:valAx>
        <c:axId val="720297424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7030A0"/>
                    </a:solidFill>
                  </a:rPr>
                  <a:t>Width [um]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91848"/>
        <c:crosses val="autoZero"/>
        <c:crossBetween val="midCat"/>
      </c:valAx>
      <c:valAx>
        <c:axId val="720291848"/>
        <c:scaling>
          <c:orientation val="minMax"/>
          <c:max val="2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7030A0"/>
                    </a:solidFill>
                  </a:rPr>
                  <a:t>Height</a:t>
                </a:r>
                <a:r>
                  <a:rPr lang="en-US" sz="1200" b="1" baseline="0">
                    <a:solidFill>
                      <a:srgbClr val="7030A0"/>
                    </a:solidFill>
                  </a:rPr>
                  <a:t> [um]</a:t>
                </a:r>
                <a:endParaRPr lang="en-US" sz="1200" b="1">
                  <a:solidFill>
                    <a:srgbClr val="7030A0"/>
                  </a:solidFill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97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85249301902142"/>
          <c:y val="0.25995535589612351"/>
          <c:w val="8.0498195088396729E-2"/>
          <c:h val="0.40364951602418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DIE2DIE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'Bump coordination'!$D$10:$D$188</c:f>
              <c:numCache>
                <c:formatCode>General</c:formatCode>
                <c:ptCount val="179"/>
              </c:numCache>
            </c:numRef>
          </c:xVal>
          <c:yVal>
            <c:numRef>
              <c:f>'Bump coordination'!$E$10:$E$188</c:f>
              <c:numCache>
                <c:formatCode>General</c:formatCode>
                <c:ptCount val="17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D-43E9-9D7A-3C7204BB69BF}"/>
            </c:ext>
          </c:extLst>
        </c:ser>
        <c:ser>
          <c:idx val="1"/>
          <c:order val="1"/>
          <c:tx>
            <c:v>VSS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'Bump coordination'!$D$519:$D$780</c:f>
              <c:numCache>
                <c:formatCode>General</c:formatCode>
                <c:ptCount val="262"/>
              </c:numCache>
            </c:numRef>
          </c:xVal>
          <c:yVal>
            <c:numRef>
              <c:f>'Bump coordination'!$E$519:$E$780</c:f>
              <c:numCache>
                <c:formatCode>General</c:formatCode>
                <c:ptCount val="2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D-43E9-9D7A-3C7204BB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69024"/>
        <c:axId val="453367584"/>
      </c:scatterChart>
      <c:valAx>
        <c:axId val="4533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67584"/>
        <c:crosses val="autoZero"/>
        <c:crossBetween val="midCat"/>
      </c:valAx>
      <c:valAx>
        <c:axId val="4533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6902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2299598045776304E-3"/>
          <c:y val="1.3863629802493799E-2"/>
          <c:w val="0.99160780015203875"/>
          <c:h val="0.98448844957778692"/>
        </c:manualLayout>
      </c:layout>
      <c:scatterChart>
        <c:scatterStyle val="lineMarker"/>
        <c:varyColors val="0"/>
        <c:ser>
          <c:idx val="0"/>
          <c:order val="0"/>
          <c:tx>
            <c:v>DIE1 Bump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Package_substrate!$H$21:$H$790</c:f>
              <c:strCache>
                <c:ptCount val="770"/>
                <c:pt idx="0">
                  <c:v>Y</c:v>
                </c:pt>
                <c:pt idx="1">
                  <c:v>4988.45</c:v>
                </c:pt>
                <c:pt idx="2">
                  <c:v>4988.45</c:v>
                </c:pt>
                <c:pt idx="3">
                  <c:v>4988.45</c:v>
                </c:pt>
                <c:pt idx="4">
                  <c:v>4988.45</c:v>
                </c:pt>
                <c:pt idx="5">
                  <c:v>4988.45</c:v>
                </c:pt>
                <c:pt idx="6">
                  <c:v>4988.45</c:v>
                </c:pt>
                <c:pt idx="7">
                  <c:v>4988.45</c:v>
                </c:pt>
                <c:pt idx="8">
                  <c:v>4988.45</c:v>
                </c:pt>
                <c:pt idx="9">
                  <c:v>4988.45</c:v>
                </c:pt>
                <c:pt idx="10">
                  <c:v>4988.45</c:v>
                </c:pt>
                <c:pt idx="11">
                  <c:v>4988.45</c:v>
                </c:pt>
                <c:pt idx="12">
                  <c:v>4883.45</c:v>
                </c:pt>
                <c:pt idx="13">
                  <c:v>4883.45</c:v>
                </c:pt>
                <c:pt idx="14">
                  <c:v>4883.45</c:v>
                </c:pt>
                <c:pt idx="15">
                  <c:v>4883.45</c:v>
                </c:pt>
                <c:pt idx="16">
                  <c:v>4883.45</c:v>
                </c:pt>
                <c:pt idx="17">
                  <c:v>4883.45</c:v>
                </c:pt>
                <c:pt idx="18">
                  <c:v>4883.45</c:v>
                </c:pt>
                <c:pt idx="19">
                  <c:v>4883.45</c:v>
                </c:pt>
                <c:pt idx="20">
                  <c:v>4883.45</c:v>
                </c:pt>
                <c:pt idx="21">
                  <c:v>4883.45</c:v>
                </c:pt>
                <c:pt idx="22">
                  <c:v>4883.45</c:v>
                </c:pt>
                <c:pt idx="23">
                  <c:v>4883.45</c:v>
                </c:pt>
                <c:pt idx="24">
                  <c:v>4883.45</c:v>
                </c:pt>
                <c:pt idx="25">
                  <c:v>4883.45</c:v>
                </c:pt>
                <c:pt idx="26">
                  <c:v>4883.45</c:v>
                </c:pt>
                <c:pt idx="27">
                  <c:v>4788.2</c:v>
                </c:pt>
                <c:pt idx="28">
                  <c:v>4788.2</c:v>
                </c:pt>
                <c:pt idx="29">
                  <c:v>4788.2</c:v>
                </c:pt>
                <c:pt idx="30">
                  <c:v>4788.2</c:v>
                </c:pt>
                <c:pt idx="31">
                  <c:v>4788.2</c:v>
                </c:pt>
                <c:pt idx="32">
                  <c:v>4788.2</c:v>
                </c:pt>
                <c:pt idx="33">
                  <c:v>4788.2</c:v>
                </c:pt>
                <c:pt idx="34">
                  <c:v>4788.2</c:v>
                </c:pt>
                <c:pt idx="35">
                  <c:v>4788.2</c:v>
                </c:pt>
                <c:pt idx="36">
                  <c:v>4788.2</c:v>
                </c:pt>
                <c:pt idx="37">
                  <c:v>4788.2</c:v>
                </c:pt>
                <c:pt idx="38">
                  <c:v>4788.2</c:v>
                </c:pt>
                <c:pt idx="39">
                  <c:v>4788.2</c:v>
                </c:pt>
                <c:pt idx="40">
                  <c:v>4788.2</c:v>
                </c:pt>
                <c:pt idx="41">
                  <c:v>4788.2</c:v>
                </c:pt>
                <c:pt idx="42">
                  <c:v>4692.95</c:v>
                </c:pt>
                <c:pt idx="43">
                  <c:v>4692.95</c:v>
                </c:pt>
                <c:pt idx="44">
                  <c:v>4692.95</c:v>
                </c:pt>
                <c:pt idx="45">
                  <c:v>4692.95</c:v>
                </c:pt>
                <c:pt idx="46">
                  <c:v>4692.95</c:v>
                </c:pt>
                <c:pt idx="47">
                  <c:v>4692.95</c:v>
                </c:pt>
                <c:pt idx="48">
                  <c:v>4692.95</c:v>
                </c:pt>
                <c:pt idx="49">
                  <c:v>4692.95</c:v>
                </c:pt>
                <c:pt idx="50">
                  <c:v>4692.95</c:v>
                </c:pt>
                <c:pt idx="51">
                  <c:v>4692.95</c:v>
                </c:pt>
                <c:pt idx="52">
                  <c:v>4692.95</c:v>
                </c:pt>
                <c:pt idx="53">
                  <c:v>4692.95</c:v>
                </c:pt>
                <c:pt idx="54">
                  <c:v>4692.95</c:v>
                </c:pt>
                <c:pt idx="55">
                  <c:v>4692.95</c:v>
                </c:pt>
                <c:pt idx="56">
                  <c:v>4692.95</c:v>
                </c:pt>
                <c:pt idx="57">
                  <c:v>4597.7</c:v>
                </c:pt>
                <c:pt idx="58">
                  <c:v>4597.7</c:v>
                </c:pt>
                <c:pt idx="59">
                  <c:v>4597.7</c:v>
                </c:pt>
                <c:pt idx="60">
                  <c:v>4597.7</c:v>
                </c:pt>
                <c:pt idx="61">
                  <c:v>4597.7</c:v>
                </c:pt>
                <c:pt idx="62">
                  <c:v>4597.7</c:v>
                </c:pt>
                <c:pt idx="63">
                  <c:v>4597.7</c:v>
                </c:pt>
                <c:pt idx="64">
                  <c:v>4597.7</c:v>
                </c:pt>
                <c:pt idx="65">
                  <c:v>4597.7</c:v>
                </c:pt>
                <c:pt idx="66">
                  <c:v>4597.7</c:v>
                </c:pt>
                <c:pt idx="67">
                  <c:v>4597.7</c:v>
                </c:pt>
                <c:pt idx="68">
                  <c:v>4597.7</c:v>
                </c:pt>
                <c:pt idx="69">
                  <c:v>4597.7</c:v>
                </c:pt>
                <c:pt idx="70">
                  <c:v>4597.7</c:v>
                </c:pt>
                <c:pt idx="71">
                  <c:v>4597.7</c:v>
                </c:pt>
                <c:pt idx="72">
                  <c:v>4502.45</c:v>
                </c:pt>
                <c:pt idx="73">
                  <c:v>4502.45</c:v>
                </c:pt>
                <c:pt idx="74">
                  <c:v>4502.45</c:v>
                </c:pt>
                <c:pt idx="75">
                  <c:v>4502.45</c:v>
                </c:pt>
                <c:pt idx="76">
                  <c:v>4502.45</c:v>
                </c:pt>
                <c:pt idx="77">
                  <c:v>4502.45</c:v>
                </c:pt>
                <c:pt idx="78">
                  <c:v>4502.45</c:v>
                </c:pt>
                <c:pt idx="79">
                  <c:v>4502.45</c:v>
                </c:pt>
                <c:pt idx="80">
                  <c:v>4502.45</c:v>
                </c:pt>
                <c:pt idx="81">
                  <c:v>4502.45</c:v>
                </c:pt>
                <c:pt idx="82">
                  <c:v>4502.45</c:v>
                </c:pt>
                <c:pt idx="83">
                  <c:v>4502.45</c:v>
                </c:pt>
                <c:pt idx="84">
                  <c:v>4502.45</c:v>
                </c:pt>
                <c:pt idx="85">
                  <c:v>4502.45</c:v>
                </c:pt>
                <c:pt idx="86">
                  <c:v>4502.45</c:v>
                </c:pt>
                <c:pt idx="87">
                  <c:v>4407.2</c:v>
                </c:pt>
                <c:pt idx="88">
                  <c:v>4407.2</c:v>
                </c:pt>
                <c:pt idx="89">
                  <c:v>4407.2</c:v>
                </c:pt>
                <c:pt idx="90">
                  <c:v>4407.2</c:v>
                </c:pt>
                <c:pt idx="91">
                  <c:v>4407.2</c:v>
                </c:pt>
                <c:pt idx="92">
                  <c:v>4407.2</c:v>
                </c:pt>
                <c:pt idx="93">
                  <c:v>4407.2</c:v>
                </c:pt>
                <c:pt idx="94">
                  <c:v>4407.2</c:v>
                </c:pt>
                <c:pt idx="95">
                  <c:v>4407.2</c:v>
                </c:pt>
                <c:pt idx="96">
                  <c:v>4407.2</c:v>
                </c:pt>
                <c:pt idx="97">
                  <c:v>4407.2</c:v>
                </c:pt>
                <c:pt idx="98">
                  <c:v>4407.2</c:v>
                </c:pt>
                <c:pt idx="99">
                  <c:v>4407.2</c:v>
                </c:pt>
                <c:pt idx="100">
                  <c:v>4407.2</c:v>
                </c:pt>
                <c:pt idx="101">
                  <c:v>4407.2</c:v>
                </c:pt>
                <c:pt idx="102">
                  <c:v>4311.95</c:v>
                </c:pt>
                <c:pt idx="103">
                  <c:v>4311.95</c:v>
                </c:pt>
                <c:pt idx="104">
                  <c:v>4311.95</c:v>
                </c:pt>
                <c:pt idx="105">
                  <c:v>4311.95</c:v>
                </c:pt>
                <c:pt idx="106">
                  <c:v>4311.95</c:v>
                </c:pt>
                <c:pt idx="107">
                  <c:v>4311.95</c:v>
                </c:pt>
                <c:pt idx="108">
                  <c:v>4311.95</c:v>
                </c:pt>
                <c:pt idx="109">
                  <c:v>4311.95</c:v>
                </c:pt>
                <c:pt idx="110">
                  <c:v>4311.95</c:v>
                </c:pt>
                <c:pt idx="111">
                  <c:v>4311.95</c:v>
                </c:pt>
                <c:pt idx="112">
                  <c:v>4311.95</c:v>
                </c:pt>
                <c:pt idx="113">
                  <c:v>4311.95</c:v>
                </c:pt>
                <c:pt idx="114">
                  <c:v>4311.95</c:v>
                </c:pt>
                <c:pt idx="115">
                  <c:v>4311.95</c:v>
                </c:pt>
                <c:pt idx="116">
                  <c:v>4311.95</c:v>
                </c:pt>
                <c:pt idx="117">
                  <c:v>4216.7</c:v>
                </c:pt>
                <c:pt idx="118">
                  <c:v>4216.7</c:v>
                </c:pt>
                <c:pt idx="119">
                  <c:v>4216.7</c:v>
                </c:pt>
                <c:pt idx="120">
                  <c:v>4216.7</c:v>
                </c:pt>
                <c:pt idx="121">
                  <c:v>4216.7</c:v>
                </c:pt>
                <c:pt idx="122">
                  <c:v>4216.7</c:v>
                </c:pt>
                <c:pt idx="123">
                  <c:v>4216.7</c:v>
                </c:pt>
                <c:pt idx="124">
                  <c:v>4216.7</c:v>
                </c:pt>
                <c:pt idx="125">
                  <c:v>4216.7</c:v>
                </c:pt>
                <c:pt idx="126">
                  <c:v>4216.7</c:v>
                </c:pt>
                <c:pt idx="127">
                  <c:v>4216.7</c:v>
                </c:pt>
                <c:pt idx="128">
                  <c:v>4216.7</c:v>
                </c:pt>
                <c:pt idx="129">
                  <c:v>4216.7</c:v>
                </c:pt>
                <c:pt idx="130">
                  <c:v>4216.7</c:v>
                </c:pt>
                <c:pt idx="131">
                  <c:v>4216.7</c:v>
                </c:pt>
                <c:pt idx="132">
                  <c:v>4121.45</c:v>
                </c:pt>
                <c:pt idx="133">
                  <c:v>4121.45</c:v>
                </c:pt>
                <c:pt idx="134">
                  <c:v>4121.45</c:v>
                </c:pt>
                <c:pt idx="135">
                  <c:v>4121.45</c:v>
                </c:pt>
                <c:pt idx="136">
                  <c:v>4121.45</c:v>
                </c:pt>
                <c:pt idx="137">
                  <c:v>4121.45</c:v>
                </c:pt>
                <c:pt idx="138">
                  <c:v>4121.45</c:v>
                </c:pt>
                <c:pt idx="139">
                  <c:v>4121.45</c:v>
                </c:pt>
                <c:pt idx="140">
                  <c:v>4121.45</c:v>
                </c:pt>
                <c:pt idx="141">
                  <c:v>4121.45</c:v>
                </c:pt>
                <c:pt idx="142">
                  <c:v>4121.45</c:v>
                </c:pt>
                <c:pt idx="143">
                  <c:v>4121.45</c:v>
                </c:pt>
                <c:pt idx="144">
                  <c:v>4121.45</c:v>
                </c:pt>
                <c:pt idx="145">
                  <c:v>4121.45</c:v>
                </c:pt>
                <c:pt idx="146">
                  <c:v>4121.45</c:v>
                </c:pt>
                <c:pt idx="147">
                  <c:v>4026.2</c:v>
                </c:pt>
                <c:pt idx="148">
                  <c:v>4026.2</c:v>
                </c:pt>
                <c:pt idx="149">
                  <c:v>4026.2</c:v>
                </c:pt>
                <c:pt idx="150">
                  <c:v>4026.2</c:v>
                </c:pt>
                <c:pt idx="151">
                  <c:v>4026.2</c:v>
                </c:pt>
                <c:pt idx="152">
                  <c:v>4026.2</c:v>
                </c:pt>
                <c:pt idx="153">
                  <c:v>4026.2</c:v>
                </c:pt>
                <c:pt idx="154">
                  <c:v>4026.2</c:v>
                </c:pt>
                <c:pt idx="155">
                  <c:v>4026.2</c:v>
                </c:pt>
                <c:pt idx="156">
                  <c:v>4026.2</c:v>
                </c:pt>
                <c:pt idx="157">
                  <c:v>4026.2</c:v>
                </c:pt>
                <c:pt idx="158">
                  <c:v>4026.2</c:v>
                </c:pt>
                <c:pt idx="159">
                  <c:v>4026.2</c:v>
                </c:pt>
                <c:pt idx="160">
                  <c:v>4026.2</c:v>
                </c:pt>
                <c:pt idx="161">
                  <c:v>4026.2</c:v>
                </c:pt>
                <c:pt idx="162">
                  <c:v>3930.95</c:v>
                </c:pt>
                <c:pt idx="163">
                  <c:v>3930.95</c:v>
                </c:pt>
                <c:pt idx="164">
                  <c:v>3930.95</c:v>
                </c:pt>
                <c:pt idx="165">
                  <c:v>3930.95</c:v>
                </c:pt>
                <c:pt idx="166">
                  <c:v>3930.95</c:v>
                </c:pt>
                <c:pt idx="167">
                  <c:v>3930.95</c:v>
                </c:pt>
                <c:pt idx="168">
                  <c:v>3930.95</c:v>
                </c:pt>
                <c:pt idx="169">
                  <c:v>3930.95</c:v>
                </c:pt>
                <c:pt idx="170">
                  <c:v>3930.95</c:v>
                </c:pt>
                <c:pt idx="171">
                  <c:v>3930.95</c:v>
                </c:pt>
                <c:pt idx="172">
                  <c:v>3930.95</c:v>
                </c:pt>
                <c:pt idx="173">
                  <c:v>3930.95</c:v>
                </c:pt>
                <c:pt idx="174">
                  <c:v>3930.95</c:v>
                </c:pt>
                <c:pt idx="175">
                  <c:v>3930.95</c:v>
                </c:pt>
                <c:pt idx="176">
                  <c:v>3930.95</c:v>
                </c:pt>
                <c:pt idx="177">
                  <c:v>3835.7</c:v>
                </c:pt>
                <c:pt idx="178">
                  <c:v>3835.7</c:v>
                </c:pt>
                <c:pt idx="179">
                  <c:v>3835.7</c:v>
                </c:pt>
                <c:pt idx="180">
                  <c:v>3835.7</c:v>
                </c:pt>
                <c:pt idx="181">
                  <c:v>3835.7</c:v>
                </c:pt>
                <c:pt idx="182">
                  <c:v>3835.7</c:v>
                </c:pt>
                <c:pt idx="183">
                  <c:v>3835.7</c:v>
                </c:pt>
                <c:pt idx="184">
                  <c:v>3835.7</c:v>
                </c:pt>
                <c:pt idx="185">
                  <c:v>3835.7</c:v>
                </c:pt>
                <c:pt idx="186">
                  <c:v>3835.7</c:v>
                </c:pt>
                <c:pt idx="187">
                  <c:v>3835.7</c:v>
                </c:pt>
                <c:pt idx="188">
                  <c:v>3835.7</c:v>
                </c:pt>
                <c:pt idx="189">
                  <c:v>3835.7</c:v>
                </c:pt>
                <c:pt idx="190">
                  <c:v>3835.7</c:v>
                </c:pt>
                <c:pt idx="191">
                  <c:v>3835.7</c:v>
                </c:pt>
                <c:pt idx="192">
                  <c:v>3740.45</c:v>
                </c:pt>
                <c:pt idx="193">
                  <c:v>3740.45</c:v>
                </c:pt>
                <c:pt idx="194">
                  <c:v>3740.45</c:v>
                </c:pt>
                <c:pt idx="195">
                  <c:v>3740.45</c:v>
                </c:pt>
                <c:pt idx="196">
                  <c:v>3740.45</c:v>
                </c:pt>
                <c:pt idx="197">
                  <c:v>3740.45</c:v>
                </c:pt>
                <c:pt idx="198">
                  <c:v>3740.45</c:v>
                </c:pt>
                <c:pt idx="199">
                  <c:v>3740.45</c:v>
                </c:pt>
                <c:pt idx="200">
                  <c:v>3740.45</c:v>
                </c:pt>
                <c:pt idx="201">
                  <c:v>3740.45</c:v>
                </c:pt>
                <c:pt idx="202">
                  <c:v>3740.45</c:v>
                </c:pt>
                <c:pt idx="203">
                  <c:v>3740.45</c:v>
                </c:pt>
                <c:pt idx="204">
                  <c:v>3740.45</c:v>
                </c:pt>
                <c:pt idx="205">
                  <c:v>3740.45</c:v>
                </c:pt>
                <c:pt idx="206">
                  <c:v>3740.45</c:v>
                </c:pt>
                <c:pt idx="207">
                  <c:v>3645.2</c:v>
                </c:pt>
                <c:pt idx="208">
                  <c:v>3645.2</c:v>
                </c:pt>
                <c:pt idx="209">
                  <c:v>3645.2</c:v>
                </c:pt>
                <c:pt idx="210">
                  <c:v>3645.2</c:v>
                </c:pt>
                <c:pt idx="211">
                  <c:v>3645.2</c:v>
                </c:pt>
                <c:pt idx="212">
                  <c:v>3645.2</c:v>
                </c:pt>
                <c:pt idx="213">
                  <c:v>3645.2</c:v>
                </c:pt>
                <c:pt idx="214">
                  <c:v>3645.2</c:v>
                </c:pt>
                <c:pt idx="215">
                  <c:v>3645.2</c:v>
                </c:pt>
                <c:pt idx="216">
                  <c:v>3645.2</c:v>
                </c:pt>
                <c:pt idx="217">
                  <c:v>3645.2</c:v>
                </c:pt>
                <c:pt idx="218">
                  <c:v>3645.2</c:v>
                </c:pt>
                <c:pt idx="219">
                  <c:v>3645.2</c:v>
                </c:pt>
                <c:pt idx="220">
                  <c:v>3645.2</c:v>
                </c:pt>
                <c:pt idx="221">
                  <c:v>3645.2</c:v>
                </c:pt>
                <c:pt idx="222">
                  <c:v>3549.95</c:v>
                </c:pt>
                <c:pt idx="223">
                  <c:v>3549.95</c:v>
                </c:pt>
                <c:pt idx="224">
                  <c:v>3549.95</c:v>
                </c:pt>
                <c:pt idx="225">
                  <c:v>3549.95</c:v>
                </c:pt>
                <c:pt idx="226">
                  <c:v>3549.95</c:v>
                </c:pt>
                <c:pt idx="227">
                  <c:v>3549.95</c:v>
                </c:pt>
                <c:pt idx="228">
                  <c:v>3549.95</c:v>
                </c:pt>
                <c:pt idx="229">
                  <c:v>3549.95</c:v>
                </c:pt>
                <c:pt idx="230">
                  <c:v>3549.95</c:v>
                </c:pt>
                <c:pt idx="231">
                  <c:v>3549.95</c:v>
                </c:pt>
                <c:pt idx="232">
                  <c:v>3549.95</c:v>
                </c:pt>
                <c:pt idx="233">
                  <c:v>3549.95</c:v>
                </c:pt>
                <c:pt idx="234">
                  <c:v>3549.95</c:v>
                </c:pt>
                <c:pt idx="235">
                  <c:v>3549.95</c:v>
                </c:pt>
                <c:pt idx="236">
                  <c:v>3549.95</c:v>
                </c:pt>
                <c:pt idx="237">
                  <c:v>3454.7</c:v>
                </c:pt>
                <c:pt idx="238">
                  <c:v>3454.7</c:v>
                </c:pt>
                <c:pt idx="239">
                  <c:v>3454.7</c:v>
                </c:pt>
                <c:pt idx="240">
                  <c:v>3454.7</c:v>
                </c:pt>
                <c:pt idx="241">
                  <c:v>3454.7</c:v>
                </c:pt>
                <c:pt idx="242">
                  <c:v>3454.7</c:v>
                </c:pt>
                <c:pt idx="243">
                  <c:v>3454.7</c:v>
                </c:pt>
                <c:pt idx="244">
                  <c:v>3454.7</c:v>
                </c:pt>
                <c:pt idx="245">
                  <c:v>3454.7</c:v>
                </c:pt>
                <c:pt idx="246">
                  <c:v>3454.7</c:v>
                </c:pt>
                <c:pt idx="247">
                  <c:v>3454.7</c:v>
                </c:pt>
                <c:pt idx="248">
                  <c:v>3454.7</c:v>
                </c:pt>
                <c:pt idx="249">
                  <c:v>3454.7</c:v>
                </c:pt>
                <c:pt idx="250">
                  <c:v>3454.7</c:v>
                </c:pt>
                <c:pt idx="251">
                  <c:v>3454.7</c:v>
                </c:pt>
                <c:pt idx="252">
                  <c:v>3359.45</c:v>
                </c:pt>
                <c:pt idx="253">
                  <c:v>3359.45</c:v>
                </c:pt>
                <c:pt idx="254">
                  <c:v>3359.45</c:v>
                </c:pt>
                <c:pt idx="255">
                  <c:v>3359.45</c:v>
                </c:pt>
                <c:pt idx="256">
                  <c:v>3359.45</c:v>
                </c:pt>
                <c:pt idx="257">
                  <c:v>3359.45</c:v>
                </c:pt>
                <c:pt idx="258">
                  <c:v>3359.45</c:v>
                </c:pt>
                <c:pt idx="259">
                  <c:v>3359.45</c:v>
                </c:pt>
                <c:pt idx="260">
                  <c:v>3359.45</c:v>
                </c:pt>
                <c:pt idx="261">
                  <c:v>3359.45</c:v>
                </c:pt>
                <c:pt idx="262">
                  <c:v>3359.45</c:v>
                </c:pt>
                <c:pt idx="263">
                  <c:v>3359.45</c:v>
                </c:pt>
                <c:pt idx="264">
                  <c:v>3359.45</c:v>
                </c:pt>
                <c:pt idx="265">
                  <c:v>3359.45</c:v>
                </c:pt>
                <c:pt idx="266">
                  <c:v>3359.45</c:v>
                </c:pt>
                <c:pt idx="267">
                  <c:v>3264.2</c:v>
                </c:pt>
                <c:pt idx="268">
                  <c:v>3264.2</c:v>
                </c:pt>
                <c:pt idx="269">
                  <c:v>3264.2</c:v>
                </c:pt>
                <c:pt idx="270">
                  <c:v>3264.2</c:v>
                </c:pt>
                <c:pt idx="271">
                  <c:v>3264.2</c:v>
                </c:pt>
                <c:pt idx="272">
                  <c:v>3264.2</c:v>
                </c:pt>
                <c:pt idx="273">
                  <c:v>3264.2</c:v>
                </c:pt>
                <c:pt idx="274">
                  <c:v>3264.2</c:v>
                </c:pt>
                <c:pt idx="275">
                  <c:v>3264.2</c:v>
                </c:pt>
                <c:pt idx="276">
                  <c:v>3264.2</c:v>
                </c:pt>
                <c:pt idx="277">
                  <c:v>3264.2</c:v>
                </c:pt>
                <c:pt idx="278">
                  <c:v>3264.2</c:v>
                </c:pt>
                <c:pt idx="279">
                  <c:v>3264.2</c:v>
                </c:pt>
                <c:pt idx="280">
                  <c:v>3264.2</c:v>
                </c:pt>
                <c:pt idx="281">
                  <c:v>3264.2</c:v>
                </c:pt>
                <c:pt idx="282">
                  <c:v>3168.95</c:v>
                </c:pt>
                <c:pt idx="283">
                  <c:v>3168.95</c:v>
                </c:pt>
                <c:pt idx="284">
                  <c:v>3168.95</c:v>
                </c:pt>
                <c:pt idx="285">
                  <c:v>3168.95</c:v>
                </c:pt>
                <c:pt idx="286">
                  <c:v>3168.95</c:v>
                </c:pt>
                <c:pt idx="287">
                  <c:v>3168.95</c:v>
                </c:pt>
                <c:pt idx="288">
                  <c:v>3168.95</c:v>
                </c:pt>
                <c:pt idx="289">
                  <c:v>3168.95</c:v>
                </c:pt>
                <c:pt idx="290">
                  <c:v>3168.95</c:v>
                </c:pt>
                <c:pt idx="291">
                  <c:v>3168.95</c:v>
                </c:pt>
                <c:pt idx="292">
                  <c:v>3168.95</c:v>
                </c:pt>
                <c:pt idx="293">
                  <c:v>3168.95</c:v>
                </c:pt>
                <c:pt idx="294">
                  <c:v>3168.95</c:v>
                </c:pt>
                <c:pt idx="295">
                  <c:v>3168.95</c:v>
                </c:pt>
                <c:pt idx="296">
                  <c:v>3168.95</c:v>
                </c:pt>
                <c:pt idx="297">
                  <c:v>3073.7</c:v>
                </c:pt>
                <c:pt idx="298">
                  <c:v>3073.7</c:v>
                </c:pt>
                <c:pt idx="299">
                  <c:v>3073.7</c:v>
                </c:pt>
                <c:pt idx="300">
                  <c:v>3073.7</c:v>
                </c:pt>
                <c:pt idx="301">
                  <c:v>3073.7</c:v>
                </c:pt>
                <c:pt idx="302">
                  <c:v>3073.7</c:v>
                </c:pt>
                <c:pt idx="303">
                  <c:v>3073.7</c:v>
                </c:pt>
                <c:pt idx="304">
                  <c:v>3073.7</c:v>
                </c:pt>
                <c:pt idx="305">
                  <c:v>3073.7</c:v>
                </c:pt>
                <c:pt idx="306">
                  <c:v>3073.7</c:v>
                </c:pt>
                <c:pt idx="307">
                  <c:v>3073.7</c:v>
                </c:pt>
                <c:pt idx="308">
                  <c:v>3073.7</c:v>
                </c:pt>
                <c:pt idx="309">
                  <c:v>3073.7</c:v>
                </c:pt>
                <c:pt idx="310">
                  <c:v>3073.7</c:v>
                </c:pt>
                <c:pt idx="311">
                  <c:v>3073.7</c:v>
                </c:pt>
                <c:pt idx="312">
                  <c:v>2978.45</c:v>
                </c:pt>
                <c:pt idx="313">
                  <c:v>2978.45</c:v>
                </c:pt>
                <c:pt idx="314">
                  <c:v>2978.45</c:v>
                </c:pt>
                <c:pt idx="315">
                  <c:v>2978.45</c:v>
                </c:pt>
                <c:pt idx="316">
                  <c:v>2978.45</c:v>
                </c:pt>
                <c:pt idx="317">
                  <c:v>2978.45</c:v>
                </c:pt>
                <c:pt idx="318">
                  <c:v>2978.45</c:v>
                </c:pt>
                <c:pt idx="319">
                  <c:v>2978.45</c:v>
                </c:pt>
                <c:pt idx="320">
                  <c:v>2978.45</c:v>
                </c:pt>
                <c:pt idx="321">
                  <c:v>2978.45</c:v>
                </c:pt>
                <c:pt idx="322">
                  <c:v>2978.45</c:v>
                </c:pt>
                <c:pt idx="323">
                  <c:v>2978.45</c:v>
                </c:pt>
                <c:pt idx="324">
                  <c:v>2978.45</c:v>
                </c:pt>
                <c:pt idx="325">
                  <c:v>2978.45</c:v>
                </c:pt>
                <c:pt idx="326">
                  <c:v>2978.45</c:v>
                </c:pt>
                <c:pt idx="327">
                  <c:v>2883.2</c:v>
                </c:pt>
                <c:pt idx="328">
                  <c:v>2883.2</c:v>
                </c:pt>
                <c:pt idx="329">
                  <c:v>2883.2</c:v>
                </c:pt>
                <c:pt idx="330">
                  <c:v>2883.2</c:v>
                </c:pt>
                <c:pt idx="331">
                  <c:v>2883.2</c:v>
                </c:pt>
                <c:pt idx="332">
                  <c:v>2883.2</c:v>
                </c:pt>
                <c:pt idx="333">
                  <c:v>2883.2</c:v>
                </c:pt>
                <c:pt idx="334">
                  <c:v>2883.2</c:v>
                </c:pt>
                <c:pt idx="335">
                  <c:v>2883.2</c:v>
                </c:pt>
                <c:pt idx="336">
                  <c:v>2883.2</c:v>
                </c:pt>
                <c:pt idx="337">
                  <c:v>2883.2</c:v>
                </c:pt>
                <c:pt idx="338">
                  <c:v>2883.2</c:v>
                </c:pt>
                <c:pt idx="339">
                  <c:v>2883.2</c:v>
                </c:pt>
                <c:pt idx="340">
                  <c:v>2883.2</c:v>
                </c:pt>
                <c:pt idx="341">
                  <c:v>2883.2</c:v>
                </c:pt>
                <c:pt idx="342">
                  <c:v>2787.95</c:v>
                </c:pt>
                <c:pt idx="343">
                  <c:v>2787.95</c:v>
                </c:pt>
                <c:pt idx="344">
                  <c:v>2787.95</c:v>
                </c:pt>
                <c:pt idx="345">
                  <c:v>2787.95</c:v>
                </c:pt>
                <c:pt idx="346">
                  <c:v>2787.95</c:v>
                </c:pt>
                <c:pt idx="347">
                  <c:v>2787.95</c:v>
                </c:pt>
                <c:pt idx="348">
                  <c:v>2787.95</c:v>
                </c:pt>
                <c:pt idx="349">
                  <c:v>2787.95</c:v>
                </c:pt>
                <c:pt idx="350">
                  <c:v>2787.95</c:v>
                </c:pt>
                <c:pt idx="351">
                  <c:v>2787.95</c:v>
                </c:pt>
                <c:pt idx="352">
                  <c:v>2787.95</c:v>
                </c:pt>
                <c:pt idx="353">
                  <c:v>2787.95</c:v>
                </c:pt>
                <c:pt idx="354">
                  <c:v>2787.95</c:v>
                </c:pt>
                <c:pt idx="355">
                  <c:v>2787.95</c:v>
                </c:pt>
                <c:pt idx="356">
                  <c:v>2787.95</c:v>
                </c:pt>
                <c:pt idx="357">
                  <c:v>2692.7</c:v>
                </c:pt>
                <c:pt idx="358">
                  <c:v>2692.7</c:v>
                </c:pt>
                <c:pt idx="359">
                  <c:v>2692.7</c:v>
                </c:pt>
                <c:pt idx="360">
                  <c:v>2692.7</c:v>
                </c:pt>
                <c:pt idx="361">
                  <c:v>2692.7</c:v>
                </c:pt>
                <c:pt idx="362">
                  <c:v>2692.7</c:v>
                </c:pt>
                <c:pt idx="363">
                  <c:v>2692.7</c:v>
                </c:pt>
                <c:pt idx="364">
                  <c:v>2692.7</c:v>
                </c:pt>
                <c:pt idx="365">
                  <c:v>2692.7</c:v>
                </c:pt>
                <c:pt idx="366">
                  <c:v>2692.7</c:v>
                </c:pt>
                <c:pt idx="367">
                  <c:v>2692.7</c:v>
                </c:pt>
                <c:pt idx="368">
                  <c:v>2692.7</c:v>
                </c:pt>
                <c:pt idx="369">
                  <c:v>2692.7</c:v>
                </c:pt>
                <c:pt idx="370">
                  <c:v>2692.7</c:v>
                </c:pt>
                <c:pt idx="371">
                  <c:v>2692.7</c:v>
                </c:pt>
                <c:pt idx="372">
                  <c:v>2597.45</c:v>
                </c:pt>
                <c:pt idx="373">
                  <c:v>2597.45</c:v>
                </c:pt>
                <c:pt idx="374">
                  <c:v>2597.45</c:v>
                </c:pt>
                <c:pt idx="375">
                  <c:v>2597.45</c:v>
                </c:pt>
                <c:pt idx="376">
                  <c:v>2597.45</c:v>
                </c:pt>
                <c:pt idx="377">
                  <c:v>2597.45</c:v>
                </c:pt>
                <c:pt idx="378">
                  <c:v>2597.45</c:v>
                </c:pt>
                <c:pt idx="379">
                  <c:v>2597.45</c:v>
                </c:pt>
                <c:pt idx="380">
                  <c:v>2597.45</c:v>
                </c:pt>
                <c:pt idx="381">
                  <c:v>2597.45</c:v>
                </c:pt>
                <c:pt idx="382">
                  <c:v>2597.45</c:v>
                </c:pt>
                <c:pt idx="383">
                  <c:v>2597.45</c:v>
                </c:pt>
                <c:pt idx="384">
                  <c:v>2597.45</c:v>
                </c:pt>
                <c:pt idx="385">
                  <c:v>2597.45</c:v>
                </c:pt>
                <c:pt idx="386">
                  <c:v>2597.45</c:v>
                </c:pt>
                <c:pt idx="387">
                  <c:v>2502.2</c:v>
                </c:pt>
                <c:pt idx="388">
                  <c:v>2502.2</c:v>
                </c:pt>
                <c:pt idx="389">
                  <c:v>2502.2</c:v>
                </c:pt>
                <c:pt idx="390">
                  <c:v>2502.2</c:v>
                </c:pt>
                <c:pt idx="391">
                  <c:v>2502.2</c:v>
                </c:pt>
                <c:pt idx="392">
                  <c:v>2502.2</c:v>
                </c:pt>
                <c:pt idx="393">
                  <c:v>2502.2</c:v>
                </c:pt>
                <c:pt idx="394">
                  <c:v>2502.2</c:v>
                </c:pt>
                <c:pt idx="395">
                  <c:v>2502.2</c:v>
                </c:pt>
                <c:pt idx="396">
                  <c:v>2502.2</c:v>
                </c:pt>
                <c:pt idx="397">
                  <c:v>2502.2</c:v>
                </c:pt>
                <c:pt idx="398">
                  <c:v>2502.2</c:v>
                </c:pt>
                <c:pt idx="399">
                  <c:v>2502.2</c:v>
                </c:pt>
                <c:pt idx="400">
                  <c:v>2502.2</c:v>
                </c:pt>
                <c:pt idx="401">
                  <c:v>2502.2</c:v>
                </c:pt>
                <c:pt idx="402">
                  <c:v>2406.95</c:v>
                </c:pt>
                <c:pt idx="403">
                  <c:v>2406.95</c:v>
                </c:pt>
                <c:pt idx="404">
                  <c:v>2406.95</c:v>
                </c:pt>
                <c:pt idx="405">
                  <c:v>2406.95</c:v>
                </c:pt>
                <c:pt idx="406">
                  <c:v>2406.95</c:v>
                </c:pt>
                <c:pt idx="407">
                  <c:v>2406.95</c:v>
                </c:pt>
                <c:pt idx="408">
                  <c:v>2406.95</c:v>
                </c:pt>
                <c:pt idx="409">
                  <c:v>2406.95</c:v>
                </c:pt>
                <c:pt idx="410">
                  <c:v>2406.95</c:v>
                </c:pt>
                <c:pt idx="411">
                  <c:v>2406.95</c:v>
                </c:pt>
                <c:pt idx="412">
                  <c:v>2406.95</c:v>
                </c:pt>
                <c:pt idx="413">
                  <c:v>2406.95</c:v>
                </c:pt>
                <c:pt idx="414">
                  <c:v>2406.95</c:v>
                </c:pt>
                <c:pt idx="415">
                  <c:v>2406.95</c:v>
                </c:pt>
                <c:pt idx="416">
                  <c:v>2406.95</c:v>
                </c:pt>
                <c:pt idx="417">
                  <c:v>2311.7</c:v>
                </c:pt>
                <c:pt idx="418">
                  <c:v>2311.7</c:v>
                </c:pt>
                <c:pt idx="419">
                  <c:v>2311.7</c:v>
                </c:pt>
                <c:pt idx="420">
                  <c:v>2311.7</c:v>
                </c:pt>
                <c:pt idx="421">
                  <c:v>2311.7</c:v>
                </c:pt>
                <c:pt idx="422">
                  <c:v>2311.7</c:v>
                </c:pt>
                <c:pt idx="423">
                  <c:v>2311.7</c:v>
                </c:pt>
                <c:pt idx="424">
                  <c:v>2311.7</c:v>
                </c:pt>
                <c:pt idx="425">
                  <c:v>2311.7</c:v>
                </c:pt>
                <c:pt idx="426">
                  <c:v>2311.7</c:v>
                </c:pt>
                <c:pt idx="427">
                  <c:v>2311.7</c:v>
                </c:pt>
                <c:pt idx="428">
                  <c:v>2311.7</c:v>
                </c:pt>
                <c:pt idx="429">
                  <c:v>2311.7</c:v>
                </c:pt>
                <c:pt idx="430">
                  <c:v>2311.7</c:v>
                </c:pt>
                <c:pt idx="431">
                  <c:v>2311.7</c:v>
                </c:pt>
                <c:pt idx="432">
                  <c:v>2216.45</c:v>
                </c:pt>
                <c:pt idx="433">
                  <c:v>2216.45</c:v>
                </c:pt>
                <c:pt idx="434">
                  <c:v>2216.45</c:v>
                </c:pt>
                <c:pt idx="435">
                  <c:v>2216.45</c:v>
                </c:pt>
                <c:pt idx="436">
                  <c:v>2216.45</c:v>
                </c:pt>
                <c:pt idx="437">
                  <c:v>2216.45</c:v>
                </c:pt>
                <c:pt idx="438">
                  <c:v>2216.45</c:v>
                </c:pt>
                <c:pt idx="439">
                  <c:v>2216.45</c:v>
                </c:pt>
                <c:pt idx="440">
                  <c:v>2216.45</c:v>
                </c:pt>
                <c:pt idx="441">
                  <c:v>2216.45</c:v>
                </c:pt>
                <c:pt idx="442">
                  <c:v>2216.45</c:v>
                </c:pt>
                <c:pt idx="443">
                  <c:v>2216.45</c:v>
                </c:pt>
                <c:pt idx="444">
                  <c:v>2216.45</c:v>
                </c:pt>
                <c:pt idx="445">
                  <c:v>2216.45</c:v>
                </c:pt>
                <c:pt idx="446">
                  <c:v>2216.45</c:v>
                </c:pt>
                <c:pt idx="447">
                  <c:v>2121.2</c:v>
                </c:pt>
                <c:pt idx="448">
                  <c:v>2121.2</c:v>
                </c:pt>
                <c:pt idx="449">
                  <c:v>2121.2</c:v>
                </c:pt>
                <c:pt idx="450">
                  <c:v>2121.2</c:v>
                </c:pt>
                <c:pt idx="451">
                  <c:v>2121.2</c:v>
                </c:pt>
                <c:pt idx="452">
                  <c:v>2121.2</c:v>
                </c:pt>
                <c:pt idx="453">
                  <c:v>2121.2</c:v>
                </c:pt>
                <c:pt idx="454">
                  <c:v>2121.2</c:v>
                </c:pt>
                <c:pt idx="455">
                  <c:v>2121.2</c:v>
                </c:pt>
                <c:pt idx="456">
                  <c:v>2121.2</c:v>
                </c:pt>
                <c:pt idx="457">
                  <c:v>2121.2</c:v>
                </c:pt>
                <c:pt idx="458">
                  <c:v>2121.2</c:v>
                </c:pt>
                <c:pt idx="459">
                  <c:v>2121.2</c:v>
                </c:pt>
                <c:pt idx="460">
                  <c:v>2121.2</c:v>
                </c:pt>
                <c:pt idx="461">
                  <c:v>2121.2</c:v>
                </c:pt>
                <c:pt idx="462">
                  <c:v>2025.95</c:v>
                </c:pt>
                <c:pt idx="463">
                  <c:v>2025.95</c:v>
                </c:pt>
                <c:pt idx="464">
                  <c:v>2025.95</c:v>
                </c:pt>
                <c:pt idx="465">
                  <c:v>2025.95</c:v>
                </c:pt>
                <c:pt idx="466">
                  <c:v>2025.95</c:v>
                </c:pt>
                <c:pt idx="467">
                  <c:v>2025.95</c:v>
                </c:pt>
                <c:pt idx="468">
                  <c:v>2025.95</c:v>
                </c:pt>
                <c:pt idx="469">
                  <c:v>2025.95</c:v>
                </c:pt>
                <c:pt idx="470">
                  <c:v>2025.95</c:v>
                </c:pt>
                <c:pt idx="471">
                  <c:v>2025.95</c:v>
                </c:pt>
                <c:pt idx="472">
                  <c:v>2025.95</c:v>
                </c:pt>
                <c:pt idx="473">
                  <c:v>2025.95</c:v>
                </c:pt>
                <c:pt idx="474">
                  <c:v>2025.95</c:v>
                </c:pt>
                <c:pt idx="475">
                  <c:v>2025.95</c:v>
                </c:pt>
                <c:pt idx="476">
                  <c:v>2025.95</c:v>
                </c:pt>
                <c:pt idx="477">
                  <c:v>1930.7</c:v>
                </c:pt>
                <c:pt idx="478">
                  <c:v>1930.7</c:v>
                </c:pt>
                <c:pt idx="479">
                  <c:v>1930.7</c:v>
                </c:pt>
                <c:pt idx="480">
                  <c:v>1930.7</c:v>
                </c:pt>
                <c:pt idx="481">
                  <c:v>1930.7</c:v>
                </c:pt>
                <c:pt idx="482">
                  <c:v>1930.7</c:v>
                </c:pt>
                <c:pt idx="483">
                  <c:v>1930.7</c:v>
                </c:pt>
                <c:pt idx="484">
                  <c:v>1930.7</c:v>
                </c:pt>
                <c:pt idx="485">
                  <c:v>1930.7</c:v>
                </c:pt>
                <c:pt idx="486">
                  <c:v>1930.7</c:v>
                </c:pt>
                <c:pt idx="487">
                  <c:v>1930.7</c:v>
                </c:pt>
                <c:pt idx="488">
                  <c:v>1930.7</c:v>
                </c:pt>
                <c:pt idx="489">
                  <c:v>1930.7</c:v>
                </c:pt>
                <c:pt idx="490">
                  <c:v>1930.7</c:v>
                </c:pt>
                <c:pt idx="491">
                  <c:v>1930.7</c:v>
                </c:pt>
                <c:pt idx="492">
                  <c:v>1835.45</c:v>
                </c:pt>
                <c:pt idx="493">
                  <c:v>1835.45</c:v>
                </c:pt>
                <c:pt idx="494">
                  <c:v>1835.45</c:v>
                </c:pt>
                <c:pt idx="495">
                  <c:v>1835.45</c:v>
                </c:pt>
                <c:pt idx="496">
                  <c:v>1835.45</c:v>
                </c:pt>
                <c:pt idx="497">
                  <c:v>1835.45</c:v>
                </c:pt>
                <c:pt idx="498">
                  <c:v>1835.45</c:v>
                </c:pt>
                <c:pt idx="499">
                  <c:v>1835.45</c:v>
                </c:pt>
                <c:pt idx="500">
                  <c:v>1835.45</c:v>
                </c:pt>
                <c:pt idx="501">
                  <c:v>1835.45</c:v>
                </c:pt>
                <c:pt idx="502">
                  <c:v>1835.45</c:v>
                </c:pt>
                <c:pt idx="503">
                  <c:v>1835.45</c:v>
                </c:pt>
                <c:pt idx="504">
                  <c:v>1835.45</c:v>
                </c:pt>
                <c:pt idx="505">
                  <c:v>1835.45</c:v>
                </c:pt>
                <c:pt idx="506">
                  <c:v>1835.45</c:v>
                </c:pt>
                <c:pt idx="507">
                  <c:v>1740.2</c:v>
                </c:pt>
                <c:pt idx="508">
                  <c:v>1740.2</c:v>
                </c:pt>
                <c:pt idx="509">
                  <c:v>1740.2</c:v>
                </c:pt>
                <c:pt idx="510">
                  <c:v>1740.2</c:v>
                </c:pt>
                <c:pt idx="511">
                  <c:v>1740.2</c:v>
                </c:pt>
                <c:pt idx="512">
                  <c:v>1740.2</c:v>
                </c:pt>
                <c:pt idx="513">
                  <c:v>1740.2</c:v>
                </c:pt>
                <c:pt idx="514">
                  <c:v>1740.2</c:v>
                </c:pt>
                <c:pt idx="515">
                  <c:v>1740.2</c:v>
                </c:pt>
                <c:pt idx="516">
                  <c:v>1740.2</c:v>
                </c:pt>
                <c:pt idx="517">
                  <c:v>1740.2</c:v>
                </c:pt>
                <c:pt idx="518">
                  <c:v>1740.2</c:v>
                </c:pt>
                <c:pt idx="519">
                  <c:v>1740.2</c:v>
                </c:pt>
                <c:pt idx="520">
                  <c:v>1740.2</c:v>
                </c:pt>
                <c:pt idx="521">
                  <c:v>1740.2</c:v>
                </c:pt>
                <c:pt idx="522">
                  <c:v>1644.95</c:v>
                </c:pt>
                <c:pt idx="523">
                  <c:v>1644.95</c:v>
                </c:pt>
                <c:pt idx="524">
                  <c:v>1644.95</c:v>
                </c:pt>
                <c:pt idx="525">
                  <c:v>1644.95</c:v>
                </c:pt>
                <c:pt idx="526">
                  <c:v>1644.95</c:v>
                </c:pt>
                <c:pt idx="527">
                  <c:v>1644.95</c:v>
                </c:pt>
                <c:pt idx="528">
                  <c:v>1644.95</c:v>
                </c:pt>
                <c:pt idx="529">
                  <c:v>1644.95</c:v>
                </c:pt>
                <c:pt idx="530">
                  <c:v>1644.95</c:v>
                </c:pt>
                <c:pt idx="531">
                  <c:v>1644.95</c:v>
                </c:pt>
                <c:pt idx="532">
                  <c:v>1644.95</c:v>
                </c:pt>
                <c:pt idx="533">
                  <c:v>1644.95</c:v>
                </c:pt>
                <c:pt idx="534">
                  <c:v>1644.95</c:v>
                </c:pt>
                <c:pt idx="535">
                  <c:v>1644.95</c:v>
                </c:pt>
                <c:pt idx="536">
                  <c:v>1644.95</c:v>
                </c:pt>
                <c:pt idx="537">
                  <c:v>1549.7</c:v>
                </c:pt>
                <c:pt idx="538">
                  <c:v>1549.7</c:v>
                </c:pt>
                <c:pt idx="539">
                  <c:v>1549.7</c:v>
                </c:pt>
                <c:pt idx="540">
                  <c:v>1549.7</c:v>
                </c:pt>
                <c:pt idx="541">
                  <c:v>1549.7</c:v>
                </c:pt>
                <c:pt idx="542">
                  <c:v>1549.7</c:v>
                </c:pt>
                <c:pt idx="543">
                  <c:v>1549.7</c:v>
                </c:pt>
                <c:pt idx="544">
                  <c:v>1549.7</c:v>
                </c:pt>
                <c:pt idx="545">
                  <c:v>1549.7</c:v>
                </c:pt>
                <c:pt idx="546">
                  <c:v>1549.7</c:v>
                </c:pt>
                <c:pt idx="547">
                  <c:v>1549.7</c:v>
                </c:pt>
                <c:pt idx="548">
                  <c:v>1549.7</c:v>
                </c:pt>
                <c:pt idx="549">
                  <c:v>1549.7</c:v>
                </c:pt>
                <c:pt idx="550">
                  <c:v>1549.7</c:v>
                </c:pt>
                <c:pt idx="551">
                  <c:v>1549.7</c:v>
                </c:pt>
                <c:pt idx="552">
                  <c:v>1454.45</c:v>
                </c:pt>
                <c:pt idx="553">
                  <c:v>1454.45</c:v>
                </c:pt>
                <c:pt idx="554">
                  <c:v>1454.45</c:v>
                </c:pt>
                <c:pt idx="555">
                  <c:v>1454.45</c:v>
                </c:pt>
                <c:pt idx="556">
                  <c:v>1454.45</c:v>
                </c:pt>
                <c:pt idx="557">
                  <c:v>1454.45</c:v>
                </c:pt>
                <c:pt idx="558">
                  <c:v>1454.45</c:v>
                </c:pt>
                <c:pt idx="559">
                  <c:v>1454.45</c:v>
                </c:pt>
                <c:pt idx="560">
                  <c:v>1454.45</c:v>
                </c:pt>
                <c:pt idx="561">
                  <c:v>1454.45</c:v>
                </c:pt>
                <c:pt idx="562">
                  <c:v>1454.45</c:v>
                </c:pt>
                <c:pt idx="563">
                  <c:v>1454.45</c:v>
                </c:pt>
                <c:pt idx="564">
                  <c:v>1454.45</c:v>
                </c:pt>
                <c:pt idx="565">
                  <c:v>1454.45</c:v>
                </c:pt>
                <c:pt idx="566">
                  <c:v>1454.45</c:v>
                </c:pt>
                <c:pt idx="567">
                  <c:v>1359.2</c:v>
                </c:pt>
                <c:pt idx="568">
                  <c:v>1359.2</c:v>
                </c:pt>
                <c:pt idx="569">
                  <c:v>1359.2</c:v>
                </c:pt>
                <c:pt idx="570">
                  <c:v>1359.2</c:v>
                </c:pt>
                <c:pt idx="571">
                  <c:v>1359.2</c:v>
                </c:pt>
                <c:pt idx="572">
                  <c:v>1359.2</c:v>
                </c:pt>
                <c:pt idx="573">
                  <c:v>1359.2</c:v>
                </c:pt>
                <c:pt idx="574">
                  <c:v>1359.2</c:v>
                </c:pt>
                <c:pt idx="575">
                  <c:v>1359.2</c:v>
                </c:pt>
                <c:pt idx="576">
                  <c:v>1359.2</c:v>
                </c:pt>
                <c:pt idx="577">
                  <c:v>1359.2</c:v>
                </c:pt>
                <c:pt idx="578">
                  <c:v>1359.2</c:v>
                </c:pt>
                <c:pt idx="579">
                  <c:v>1359.2</c:v>
                </c:pt>
                <c:pt idx="580">
                  <c:v>1359.2</c:v>
                </c:pt>
                <c:pt idx="581">
                  <c:v>1359.2</c:v>
                </c:pt>
                <c:pt idx="582">
                  <c:v>1263.95</c:v>
                </c:pt>
                <c:pt idx="583">
                  <c:v>1263.95</c:v>
                </c:pt>
                <c:pt idx="584">
                  <c:v>1263.95</c:v>
                </c:pt>
                <c:pt idx="585">
                  <c:v>1263.95</c:v>
                </c:pt>
                <c:pt idx="586">
                  <c:v>1263.95</c:v>
                </c:pt>
                <c:pt idx="587">
                  <c:v>1263.95</c:v>
                </c:pt>
                <c:pt idx="588">
                  <c:v>1263.95</c:v>
                </c:pt>
                <c:pt idx="589">
                  <c:v>1263.95</c:v>
                </c:pt>
                <c:pt idx="590">
                  <c:v>1263.95</c:v>
                </c:pt>
                <c:pt idx="591">
                  <c:v>1263.95</c:v>
                </c:pt>
                <c:pt idx="592">
                  <c:v>1263.95</c:v>
                </c:pt>
                <c:pt idx="593">
                  <c:v>1263.95</c:v>
                </c:pt>
                <c:pt idx="594">
                  <c:v>1263.95</c:v>
                </c:pt>
                <c:pt idx="595">
                  <c:v>1263.95</c:v>
                </c:pt>
                <c:pt idx="596">
                  <c:v>1263.95</c:v>
                </c:pt>
                <c:pt idx="597">
                  <c:v>1168.7</c:v>
                </c:pt>
                <c:pt idx="598">
                  <c:v>1168.7</c:v>
                </c:pt>
                <c:pt idx="599">
                  <c:v>1168.7</c:v>
                </c:pt>
                <c:pt idx="600">
                  <c:v>1168.7</c:v>
                </c:pt>
                <c:pt idx="601">
                  <c:v>1168.7</c:v>
                </c:pt>
                <c:pt idx="602">
                  <c:v>1168.7</c:v>
                </c:pt>
                <c:pt idx="603">
                  <c:v>1168.7</c:v>
                </c:pt>
                <c:pt idx="604">
                  <c:v>1168.7</c:v>
                </c:pt>
                <c:pt idx="605">
                  <c:v>1168.7</c:v>
                </c:pt>
                <c:pt idx="606">
                  <c:v>1168.7</c:v>
                </c:pt>
                <c:pt idx="607">
                  <c:v>1168.7</c:v>
                </c:pt>
                <c:pt idx="608">
                  <c:v>1168.7</c:v>
                </c:pt>
                <c:pt idx="609">
                  <c:v>1168.7</c:v>
                </c:pt>
                <c:pt idx="610">
                  <c:v>1168.7</c:v>
                </c:pt>
                <c:pt idx="611">
                  <c:v>1168.7</c:v>
                </c:pt>
                <c:pt idx="612">
                  <c:v>1073.45</c:v>
                </c:pt>
                <c:pt idx="613">
                  <c:v>1073.45</c:v>
                </c:pt>
                <c:pt idx="614">
                  <c:v>1073.45</c:v>
                </c:pt>
                <c:pt idx="615">
                  <c:v>1073.45</c:v>
                </c:pt>
                <c:pt idx="616">
                  <c:v>1073.45</c:v>
                </c:pt>
                <c:pt idx="617">
                  <c:v>1073.45</c:v>
                </c:pt>
                <c:pt idx="618">
                  <c:v>1073.45</c:v>
                </c:pt>
                <c:pt idx="619">
                  <c:v>1073.45</c:v>
                </c:pt>
                <c:pt idx="620">
                  <c:v>1073.45</c:v>
                </c:pt>
                <c:pt idx="621">
                  <c:v>1073.45</c:v>
                </c:pt>
                <c:pt idx="622">
                  <c:v>1073.45</c:v>
                </c:pt>
                <c:pt idx="623">
                  <c:v>1073.45</c:v>
                </c:pt>
                <c:pt idx="624">
                  <c:v>1073.45</c:v>
                </c:pt>
                <c:pt idx="625">
                  <c:v>1073.45</c:v>
                </c:pt>
                <c:pt idx="626">
                  <c:v>1073.45</c:v>
                </c:pt>
                <c:pt idx="627">
                  <c:v>978.2</c:v>
                </c:pt>
                <c:pt idx="628">
                  <c:v>978.2</c:v>
                </c:pt>
                <c:pt idx="629">
                  <c:v>978.2</c:v>
                </c:pt>
                <c:pt idx="630">
                  <c:v>978.2</c:v>
                </c:pt>
                <c:pt idx="631">
                  <c:v>978.2</c:v>
                </c:pt>
                <c:pt idx="632">
                  <c:v>978.2</c:v>
                </c:pt>
                <c:pt idx="633">
                  <c:v>978.2</c:v>
                </c:pt>
                <c:pt idx="634">
                  <c:v>978.2</c:v>
                </c:pt>
                <c:pt idx="635">
                  <c:v>978.2</c:v>
                </c:pt>
                <c:pt idx="636">
                  <c:v>978.2</c:v>
                </c:pt>
                <c:pt idx="637">
                  <c:v>978.2</c:v>
                </c:pt>
                <c:pt idx="638">
                  <c:v>978.2</c:v>
                </c:pt>
                <c:pt idx="639">
                  <c:v>978.2</c:v>
                </c:pt>
                <c:pt idx="640">
                  <c:v>978.2</c:v>
                </c:pt>
                <c:pt idx="641">
                  <c:v>978.2</c:v>
                </c:pt>
                <c:pt idx="642">
                  <c:v>882.95</c:v>
                </c:pt>
                <c:pt idx="643">
                  <c:v>882.95</c:v>
                </c:pt>
                <c:pt idx="644">
                  <c:v>882.95</c:v>
                </c:pt>
                <c:pt idx="645">
                  <c:v>882.95</c:v>
                </c:pt>
                <c:pt idx="646">
                  <c:v>882.95</c:v>
                </c:pt>
                <c:pt idx="647">
                  <c:v>882.95</c:v>
                </c:pt>
                <c:pt idx="648">
                  <c:v>882.95</c:v>
                </c:pt>
                <c:pt idx="649">
                  <c:v>882.95</c:v>
                </c:pt>
                <c:pt idx="650">
                  <c:v>882.95</c:v>
                </c:pt>
                <c:pt idx="651">
                  <c:v>882.95</c:v>
                </c:pt>
                <c:pt idx="652">
                  <c:v>882.95</c:v>
                </c:pt>
                <c:pt idx="653">
                  <c:v>882.95</c:v>
                </c:pt>
                <c:pt idx="654">
                  <c:v>882.95</c:v>
                </c:pt>
                <c:pt idx="655">
                  <c:v>882.95</c:v>
                </c:pt>
                <c:pt idx="656">
                  <c:v>882.95</c:v>
                </c:pt>
                <c:pt idx="657">
                  <c:v>787.7</c:v>
                </c:pt>
                <c:pt idx="658">
                  <c:v>787.7</c:v>
                </c:pt>
                <c:pt idx="659">
                  <c:v>787.7</c:v>
                </c:pt>
                <c:pt idx="660">
                  <c:v>787.7</c:v>
                </c:pt>
                <c:pt idx="661">
                  <c:v>787.7</c:v>
                </c:pt>
                <c:pt idx="662">
                  <c:v>787.7</c:v>
                </c:pt>
                <c:pt idx="663">
                  <c:v>787.7</c:v>
                </c:pt>
                <c:pt idx="664">
                  <c:v>787.7</c:v>
                </c:pt>
                <c:pt idx="665">
                  <c:v>787.7</c:v>
                </c:pt>
                <c:pt idx="666">
                  <c:v>787.7</c:v>
                </c:pt>
                <c:pt idx="667">
                  <c:v>787.7</c:v>
                </c:pt>
                <c:pt idx="668">
                  <c:v>787.7</c:v>
                </c:pt>
                <c:pt idx="669">
                  <c:v>787.7</c:v>
                </c:pt>
                <c:pt idx="670">
                  <c:v>787.7</c:v>
                </c:pt>
                <c:pt idx="671">
                  <c:v>787.7</c:v>
                </c:pt>
                <c:pt idx="672">
                  <c:v>692.45</c:v>
                </c:pt>
                <c:pt idx="673">
                  <c:v>692.45</c:v>
                </c:pt>
                <c:pt idx="674">
                  <c:v>692.45</c:v>
                </c:pt>
                <c:pt idx="675">
                  <c:v>692.45</c:v>
                </c:pt>
                <c:pt idx="676">
                  <c:v>692.45</c:v>
                </c:pt>
                <c:pt idx="677">
                  <c:v>692.45</c:v>
                </c:pt>
                <c:pt idx="678">
                  <c:v>692.45</c:v>
                </c:pt>
                <c:pt idx="679">
                  <c:v>692.45</c:v>
                </c:pt>
                <c:pt idx="680">
                  <c:v>692.45</c:v>
                </c:pt>
                <c:pt idx="681">
                  <c:v>692.45</c:v>
                </c:pt>
                <c:pt idx="682">
                  <c:v>692.45</c:v>
                </c:pt>
                <c:pt idx="683">
                  <c:v>692.45</c:v>
                </c:pt>
                <c:pt idx="684">
                  <c:v>692.45</c:v>
                </c:pt>
                <c:pt idx="685">
                  <c:v>692.45</c:v>
                </c:pt>
                <c:pt idx="686">
                  <c:v>692.45</c:v>
                </c:pt>
                <c:pt idx="687">
                  <c:v>597.2</c:v>
                </c:pt>
                <c:pt idx="688">
                  <c:v>597.2</c:v>
                </c:pt>
                <c:pt idx="689">
                  <c:v>597.2</c:v>
                </c:pt>
                <c:pt idx="690">
                  <c:v>597.2</c:v>
                </c:pt>
                <c:pt idx="691">
                  <c:v>597.2</c:v>
                </c:pt>
                <c:pt idx="692">
                  <c:v>597.2</c:v>
                </c:pt>
                <c:pt idx="693">
                  <c:v>597.2</c:v>
                </c:pt>
                <c:pt idx="694">
                  <c:v>597.2</c:v>
                </c:pt>
                <c:pt idx="695">
                  <c:v>597.2</c:v>
                </c:pt>
                <c:pt idx="696">
                  <c:v>597.2</c:v>
                </c:pt>
                <c:pt idx="697">
                  <c:v>597.2</c:v>
                </c:pt>
                <c:pt idx="698">
                  <c:v>597.2</c:v>
                </c:pt>
                <c:pt idx="699">
                  <c:v>597.2</c:v>
                </c:pt>
                <c:pt idx="700">
                  <c:v>597.2</c:v>
                </c:pt>
                <c:pt idx="701">
                  <c:v>597.2</c:v>
                </c:pt>
                <c:pt idx="702">
                  <c:v>501.95</c:v>
                </c:pt>
                <c:pt idx="703">
                  <c:v>501.95</c:v>
                </c:pt>
                <c:pt idx="704">
                  <c:v>501.95</c:v>
                </c:pt>
                <c:pt idx="705">
                  <c:v>501.95</c:v>
                </c:pt>
                <c:pt idx="706">
                  <c:v>501.95</c:v>
                </c:pt>
                <c:pt idx="707">
                  <c:v>501.95</c:v>
                </c:pt>
                <c:pt idx="708">
                  <c:v>501.95</c:v>
                </c:pt>
                <c:pt idx="709">
                  <c:v>501.95</c:v>
                </c:pt>
                <c:pt idx="710">
                  <c:v>501.95</c:v>
                </c:pt>
                <c:pt idx="711">
                  <c:v>501.95</c:v>
                </c:pt>
                <c:pt idx="712">
                  <c:v>501.95</c:v>
                </c:pt>
                <c:pt idx="713">
                  <c:v>501.95</c:v>
                </c:pt>
                <c:pt idx="714">
                  <c:v>501.95</c:v>
                </c:pt>
                <c:pt idx="715">
                  <c:v>501.95</c:v>
                </c:pt>
                <c:pt idx="716">
                  <c:v>501.95</c:v>
                </c:pt>
                <c:pt idx="717">
                  <c:v>406.7</c:v>
                </c:pt>
                <c:pt idx="718">
                  <c:v>406.7</c:v>
                </c:pt>
                <c:pt idx="719">
                  <c:v>406.7</c:v>
                </c:pt>
                <c:pt idx="720">
                  <c:v>406.7</c:v>
                </c:pt>
                <c:pt idx="721">
                  <c:v>406.7</c:v>
                </c:pt>
                <c:pt idx="722">
                  <c:v>406.7</c:v>
                </c:pt>
                <c:pt idx="723">
                  <c:v>406.7</c:v>
                </c:pt>
                <c:pt idx="724">
                  <c:v>406.7</c:v>
                </c:pt>
                <c:pt idx="725">
                  <c:v>406.7</c:v>
                </c:pt>
                <c:pt idx="726">
                  <c:v>406.7</c:v>
                </c:pt>
                <c:pt idx="727">
                  <c:v>406.7</c:v>
                </c:pt>
                <c:pt idx="728">
                  <c:v>406.7</c:v>
                </c:pt>
                <c:pt idx="729">
                  <c:v>406.7</c:v>
                </c:pt>
                <c:pt idx="730">
                  <c:v>406.7</c:v>
                </c:pt>
                <c:pt idx="731">
                  <c:v>406.7</c:v>
                </c:pt>
                <c:pt idx="732">
                  <c:v>311.45</c:v>
                </c:pt>
                <c:pt idx="733">
                  <c:v>311.45</c:v>
                </c:pt>
                <c:pt idx="734">
                  <c:v>311.45</c:v>
                </c:pt>
                <c:pt idx="735">
                  <c:v>311.45</c:v>
                </c:pt>
                <c:pt idx="736">
                  <c:v>311.45</c:v>
                </c:pt>
                <c:pt idx="737">
                  <c:v>311.45</c:v>
                </c:pt>
                <c:pt idx="738">
                  <c:v>311.45</c:v>
                </c:pt>
                <c:pt idx="739">
                  <c:v>311.45</c:v>
                </c:pt>
                <c:pt idx="740">
                  <c:v>311.45</c:v>
                </c:pt>
                <c:pt idx="741">
                  <c:v>311.45</c:v>
                </c:pt>
                <c:pt idx="742">
                  <c:v>311.45</c:v>
                </c:pt>
                <c:pt idx="743">
                  <c:v>311.45</c:v>
                </c:pt>
                <c:pt idx="744">
                  <c:v>311.45</c:v>
                </c:pt>
                <c:pt idx="745">
                  <c:v>311.45</c:v>
                </c:pt>
                <c:pt idx="746">
                  <c:v>311.45</c:v>
                </c:pt>
                <c:pt idx="747">
                  <c:v>216.2</c:v>
                </c:pt>
                <c:pt idx="748">
                  <c:v>216.2</c:v>
                </c:pt>
                <c:pt idx="749">
                  <c:v>216.2</c:v>
                </c:pt>
                <c:pt idx="750">
                  <c:v>216.2</c:v>
                </c:pt>
                <c:pt idx="751">
                  <c:v>216.2</c:v>
                </c:pt>
                <c:pt idx="752">
                  <c:v>216.2</c:v>
                </c:pt>
                <c:pt idx="753">
                  <c:v>216.2</c:v>
                </c:pt>
                <c:pt idx="754">
                  <c:v>216.2</c:v>
                </c:pt>
                <c:pt idx="755">
                  <c:v>216.2</c:v>
                </c:pt>
                <c:pt idx="756">
                  <c:v>216.2</c:v>
                </c:pt>
                <c:pt idx="757">
                  <c:v>216.2</c:v>
                </c:pt>
                <c:pt idx="758">
                  <c:v>216.2</c:v>
                </c:pt>
                <c:pt idx="759">
                  <c:v>216.2</c:v>
                </c:pt>
                <c:pt idx="760">
                  <c:v>216.2</c:v>
                </c:pt>
                <c:pt idx="761">
                  <c:v>120.95</c:v>
                </c:pt>
                <c:pt idx="762">
                  <c:v>120.95</c:v>
                </c:pt>
                <c:pt idx="763">
                  <c:v>120.95</c:v>
                </c:pt>
                <c:pt idx="764">
                  <c:v>120.95</c:v>
                </c:pt>
                <c:pt idx="765">
                  <c:v>120.95</c:v>
                </c:pt>
                <c:pt idx="766">
                  <c:v>120.95</c:v>
                </c:pt>
                <c:pt idx="767">
                  <c:v>120.95</c:v>
                </c:pt>
                <c:pt idx="768">
                  <c:v>120.95</c:v>
                </c:pt>
                <c:pt idx="769">
                  <c:v>120.95</c:v>
                </c:pt>
              </c:strCache>
            </c:strRef>
          </c:xVal>
          <c:yVal>
            <c:numRef>
              <c:f>Package_substrate!$I$21:$I$790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B-474F-91B3-2A2D8DA666DB}"/>
            </c:ext>
          </c:extLst>
        </c:ser>
        <c:ser>
          <c:idx val="1"/>
          <c:order val="1"/>
          <c:tx>
            <c:v>DIE2 Bump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Package_substrate!$L$20:$L$790</c:f>
              <c:strCache>
                <c:ptCount val="771"/>
                <c:pt idx="1">
                  <c:v>Y</c:v>
                </c:pt>
                <c:pt idx="2">
                  <c:v>206.45</c:v>
                </c:pt>
                <c:pt idx="3">
                  <c:v>206.45</c:v>
                </c:pt>
                <c:pt idx="4">
                  <c:v>206.45</c:v>
                </c:pt>
                <c:pt idx="5">
                  <c:v>206.45</c:v>
                </c:pt>
                <c:pt idx="6">
                  <c:v>206.45</c:v>
                </c:pt>
                <c:pt idx="7">
                  <c:v>206.45</c:v>
                </c:pt>
                <c:pt idx="8">
                  <c:v>206.45</c:v>
                </c:pt>
                <c:pt idx="9">
                  <c:v>206.45</c:v>
                </c:pt>
                <c:pt idx="10">
                  <c:v>206.45</c:v>
                </c:pt>
                <c:pt idx="11">
                  <c:v>206.45</c:v>
                </c:pt>
                <c:pt idx="12">
                  <c:v>206.45</c:v>
                </c:pt>
                <c:pt idx="13">
                  <c:v>311.45</c:v>
                </c:pt>
                <c:pt idx="14">
                  <c:v>311.45</c:v>
                </c:pt>
                <c:pt idx="15">
                  <c:v>311.45</c:v>
                </c:pt>
                <c:pt idx="16">
                  <c:v>311.45</c:v>
                </c:pt>
                <c:pt idx="17">
                  <c:v>311.45</c:v>
                </c:pt>
                <c:pt idx="18">
                  <c:v>311.45</c:v>
                </c:pt>
                <c:pt idx="19">
                  <c:v>311.45</c:v>
                </c:pt>
                <c:pt idx="20">
                  <c:v>311.45</c:v>
                </c:pt>
                <c:pt idx="21">
                  <c:v>311.45</c:v>
                </c:pt>
                <c:pt idx="22">
                  <c:v>311.45</c:v>
                </c:pt>
                <c:pt idx="23">
                  <c:v>311.45</c:v>
                </c:pt>
                <c:pt idx="24">
                  <c:v>311.45</c:v>
                </c:pt>
                <c:pt idx="25">
                  <c:v>311.45</c:v>
                </c:pt>
                <c:pt idx="26">
                  <c:v>311.45</c:v>
                </c:pt>
                <c:pt idx="27">
                  <c:v>311.45</c:v>
                </c:pt>
                <c:pt idx="28">
                  <c:v>406.7</c:v>
                </c:pt>
                <c:pt idx="29">
                  <c:v>406.7</c:v>
                </c:pt>
                <c:pt idx="30">
                  <c:v>406.7</c:v>
                </c:pt>
                <c:pt idx="31">
                  <c:v>406.7</c:v>
                </c:pt>
                <c:pt idx="32">
                  <c:v>406.7</c:v>
                </c:pt>
                <c:pt idx="33">
                  <c:v>406.7</c:v>
                </c:pt>
                <c:pt idx="34">
                  <c:v>406.7</c:v>
                </c:pt>
                <c:pt idx="35">
                  <c:v>406.7</c:v>
                </c:pt>
                <c:pt idx="36">
                  <c:v>406.7</c:v>
                </c:pt>
                <c:pt idx="37">
                  <c:v>406.7</c:v>
                </c:pt>
                <c:pt idx="38">
                  <c:v>406.7</c:v>
                </c:pt>
                <c:pt idx="39">
                  <c:v>406.7</c:v>
                </c:pt>
                <c:pt idx="40">
                  <c:v>406.7</c:v>
                </c:pt>
                <c:pt idx="41">
                  <c:v>406.7</c:v>
                </c:pt>
                <c:pt idx="42">
                  <c:v>406.7</c:v>
                </c:pt>
                <c:pt idx="43">
                  <c:v>501.95</c:v>
                </c:pt>
                <c:pt idx="44">
                  <c:v>501.95</c:v>
                </c:pt>
                <c:pt idx="45">
                  <c:v>501.95</c:v>
                </c:pt>
                <c:pt idx="46">
                  <c:v>501.95</c:v>
                </c:pt>
                <c:pt idx="47">
                  <c:v>501.95</c:v>
                </c:pt>
                <c:pt idx="48">
                  <c:v>501.95</c:v>
                </c:pt>
                <c:pt idx="49">
                  <c:v>501.95</c:v>
                </c:pt>
                <c:pt idx="50">
                  <c:v>501.95</c:v>
                </c:pt>
                <c:pt idx="51">
                  <c:v>501.95</c:v>
                </c:pt>
                <c:pt idx="52">
                  <c:v>501.95</c:v>
                </c:pt>
                <c:pt idx="53">
                  <c:v>501.95</c:v>
                </c:pt>
                <c:pt idx="54">
                  <c:v>501.95</c:v>
                </c:pt>
                <c:pt idx="55">
                  <c:v>501.95</c:v>
                </c:pt>
                <c:pt idx="56">
                  <c:v>501.95</c:v>
                </c:pt>
                <c:pt idx="57">
                  <c:v>501.95</c:v>
                </c:pt>
                <c:pt idx="58">
                  <c:v>597.2</c:v>
                </c:pt>
                <c:pt idx="59">
                  <c:v>597.2</c:v>
                </c:pt>
                <c:pt idx="60">
                  <c:v>597.2</c:v>
                </c:pt>
                <c:pt idx="61">
                  <c:v>597.2</c:v>
                </c:pt>
                <c:pt idx="62">
                  <c:v>597.2</c:v>
                </c:pt>
                <c:pt idx="63">
                  <c:v>597.2</c:v>
                </c:pt>
                <c:pt idx="64">
                  <c:v>597.2</c:v>
                </c:pt>
                <c:pt idx="65">
                  <c:v>597.2</c:v>
                </c:pt>
                <c:pt idx="66">
                  <c:v>597.2</c:v>
                </c:pt>
                <c:pt idx="67">
                  <c:v>597.2</c:v>
                </c:pt>
                <c:pt idx="68">
                  <c:v>597.2</c:v>
                </c:pt>
                <c:pt idx="69">
                  <c:v>597.2</c:v>
                </c:pt>
                <c:pt idx="70">
                  <c:v>597.2</c:v>
                </c:pt>
                <c:pt idx="71">
                  <c:v>597.2</c:v>
                </c:pt>
                <c:pt idx="72">
                  <c:v>597.2</c:v>
                </c:pt>
                <c:pt idx="73">
                  <c:v>692.45</c:v>
                </c:pt>
                <c:pt idx="74">
                  <c:v>692.45</c:v>
                </c:pt>
                <c:pt idx="75">
                  <c:v>692.45</c:v>
                </c:pt>
                <c:pt idx="76">
                  <c:v>692.45</c:v>
                </c:pt>
                <c:pt idx="77">
                  <c:v>692.45</c:v>
                </c:pt>
                <c:pt idx="78">
                  <c:v>692.45</c:v>
                </c:pt>
                <c:pt idx="79">
                  <c:v>692.45</c:v>
                </c:pt>
                <c:pt idx="80">
                  <c:v>692.45</c:v>
                </c:pt>
                <c:pt idx="81">
                  <c:v>692.45</c:v>
                </c:pt>
                <c:pt idx="82">
                  <c:v>692.45</c:v>
                </c:pt>
                <c:pt idx="83">
                  <c:v>692.45</c:v>
                </c:pt>
                <c:pt idx="84">
                  <c:v>692.45</c:v>
                </c:pt>
                <c:pt idx="85">
                  <c:v>692.45</c:v>
                </c:pt>
                <c:pt idx="86">
                  <c:v>692.45</c:v>
                </c:pt>
                <c:pt idx="87">
                  <c:v>692.45</c:v>
                </c:pt>
                <c:pt idx="88">
                  <c:v>787.7</c:v>
                </c:pt>
                <c:pt idx="89">
                  <c:v>787.7</c:v>
                </c:pt>
                <c:pt idx="90">
                  <c:v>787.7</c:v>
                </c:pt>
                <c:pt idx="91">
                  <c:v>787.7</c:v>
                </c:pt>
                <c:pt idx="92">
                  <c:v>787.7</c:v>
                </c:pt>
                <c:pt idx="93">
                  <c:v>787.7</c:v>
                </c:pt>
                <c:pt idx="94">
                  <c:v>787.7</c:v>
                </c:pt>
                <c:pt idx="95">
                  <c:v>787.7</c:v>
                </c:pt>
                <c:pt idx="96">
                  <c:v>787.7</c:v>
                </c:pt>
                <c:pt idx="97">
                  <c:v>787.7</c:v>
                </c:pt>
                <c:pt idx="98">
                  <c:v>787.7</c:v>
                </c:pt>
                <c:pt idx="99">
                  <c:v>787.7</c:v>
                </c:pt>
                <c:pt idx="100">
                  <c:v>787.7</c:v>
                </c:pt>
                <c:pt idx="101">
                  <c:v>787.7</c:v>
                </c:pt>
                <c:pt idx="102">
                  <c:v>787.7</c:v>
                </c:pt>
                <c:pt idx="103">
                  <c:v>882.95</c:v>
                </c:pt>
                <c:pt idx="104">
                  <c:v>882.95</c:v>
                </c:pt>
                <c:pt idx="105">
                  <c:v>882.95</c:v>
                </c:pt>
                <c:pt idx="106">
                  <c:v>882.95</c:v>
                </c:pt>
                <c:pt idx="107">
                  <c:v>882.95</c:v>
                </c:pt>
                <c:pt idx="108">
                  <c:v>882.95</c:v>
                </c:pt>
                <c:pt idx="109">
                  <c:v>882.95</c:v>
                </c:pt>
                <c:pt idx="110">
                  <c:v>882.95</c:v>
                </c:pt>
                <c:pt idx="111">
                  <c:v>882.95</c:v>
                </c:pt>
                <c:pt idx="112">
                  <c:v>882.95</c:v>
                </c:pt>
                <c:pt idx="113">
                  <c:v>882.95</c:v>
                </c:pt>
                <c:pt idx="114">
                  <c:v>882.95</c:v>
                </c:pt>
                <c:pt idx="115">
                  <c:v>882.95</c:v>
                </c:pt>
                <c:pt idx="116">
                  <c:v>882.95</c:v>
                </c:pt>
                <c:pt idx="117">
                  <c:v>882.95</c:v>
                </c:pt>
                <c:pt idx="118">
                  <c:v>978.2</c:v>
                </c:pt>
                <c:pt idx="119">
                  <c:v>978.2</c:v>
                </c:pt>
                <c:pt idx="120">
                  <c:v>978.2</c:v>
                </c:pt>
                <c:pt idx="121">
                  <c:v>978.2</c:v>
                </c:pt>
                <c:pt idx="122">
                  <c:v>978.2</c:v>
                </c:pt>
                <c:pt idx="123">
                  <c:v>978.2</c:v>
                </c:pt>
                <c:pt idx="124">
                  <c:v>978.2</c:v>
                </c:pt>
                <c:pt idx="125">
                  <c:v>978.2</c:v>
                </c:pt>
                <c:pt idx="126">
                  <c:v>978.2</c:v>
                </c:pt>
                <c:pt idx="127">
                  <c:v>978.2</c:v>
                </c:pt>
                <c:pt idx="128">
                  <c:v>978.2</c:v>
                </c:pt>
                <c:pt idx="129">
                  <c:v>978.2</c:v>
                </c:pt>
                <c:pt idx="130">
                  <c:v>978.2</c:v>
                </c:pt>
                <c:pt idx="131">
                  <c:v>978.2</c:v>
                </c:pt>
                <c:pt idx="132">
                  <c:v>978.2</c:v>
                </c:pt>
                <c:pt idx="133">
                  <c:v>1073.45</c:v>
                </c:pt>
                <c:pt idx="134">
                  <c:v>1073.45</c:v>
                </c:pt>
                <c:pt idx="135">
                  <c:v>1073.45</c:v>
                </c:pt>
                <c:pt idx="136">
                  <c:v>1073.45</c:v>
                </c:pt>
                <c:pt idx="137">
                  <c:v>1073.45</c:v>
                </c:pt>
                <c:pt idx="138">
                  <c:v>1073.45</c:v>
                </c:pt>
                <c:pt idx="139">
                  <c:v>1073.45</c:v>
                </c:pt>
                <c:pt idx="140">
                  <c:v>1073.45</c:v>
                </c:pt>
                <c:pt idx="141">
                  <c:v>1073.45</c:v>
                </c:pt>
                <c:pt idx="142">
                  <c:v>1073.45</c:v>
                </c:pt>
                <c:pt idx="143">
                  <c:v>1073.45</c:v>
                </c:pt>
                <c:pt idx="144">
                  <c:v>1073.45</c:v>
                </c:pt>
                <c:pt idx="145">
                  <c:v>1073.45</c:v>
                </c:pt>
                <c:pt idx="146">
                  <c:v>1073.45</c:v>
                </c:pt>
                <c:pt idx="147">
                  <c:v>1073.45</c:v>
                </c:pt>
                <c:pt idx="148">
                  <c:v>1168.7</c:v>
                </c:pt>
                <c:pt idx="149">
                  <c:v>1168.7</c:v>
                </c:pt>
                <c:pt idx="150">
                  <c:v>1168.7</c:v>
                </c:pt>
                <c:pt idx="151">
                  <c:v>1168.7</c:v>
                </c:pt>
                <c:pt idx="152">
                  <c:v>1168.7</c:v>
                </c:pt>
                <c:pt idx="153">
                  <c:v>1168.7</c:v>
                </c:pt>
                <c:pt idx="154">
                  <c:v>1168.7</c:v>
                </c:pt>
                <c:pt idx="155">
                  <c:v>1168.7</c:v>
                </c:pt>
                <c:pt idx="156">
                  <c:v>1168.7</c:v>
                </c:pt>
                <c:pt idx="157">
                  <c:v>1168.7</c:v>
                </c:pt>
                <c:pt idx="158">
                  <c:v>1168.7</c:v>
                </c:pt>
                <c:pt idx="159">
                  <c:v>1168.7</c:v>
                </c:pt>
                <c:pt idx="160">
                  <c:v>1168.7</c:v>
                </c:pt>
                <c:pt idx="161">
                  <c:v>1168.7</c:v>
                </c:pt>
                <c:pt idx="162">
                  <c:v>1168.7</c:v>
                </c:pt>
                <c:pt idx="163">
                  <c:v>1263.95</c:v>
                </c:pt>
                <c:pt idx="164">
                  <c:v>1263.95</c:v>
                </c:pt>
                <c:pt idx="165">
                  <c:v>1263.95</c:v>
                </c:pt>
                <c:pt idx="166">
                  <c:v>1263.95</c:v>
                </c:pt>
                <c:pt idx="167">
                  <c:v>1263.95</c:v>
                </c:pt>
                <c:pt idx="168">
                  <c:v>1263.95</c:v>
                </c:pt>
                <c:pt idx="169">
                  <c:v>1263.95</c:v>
                </c:pt>
                <c:pt idx="170">
                  <c:v>1263.95</c:v>
                </c:pt>
                <c:pt idx="171">
                  <c:v>1263.95</c:v>
                </c:pt>
                <c:pt idx="172">
                  <c:v>1263.95</c:v>
                </c:pt>
                <c:pt idx="173">
                  <c:v>1263.95</c:v>
                </c:pt>
                <c:pt idx="174">
                  <c:v>1263.95</c:v>
                </c:pt>
                <c:pt idx="175">
                  <c:v>1263.95</c:v>
                </c:pt>
                <c:pt idx="176">
                  <c:v>1263.95</c:v>
                </c:pt>
                <c:pt idx="177">
                  <c:v>1263.95</c:v>
                </c:pt>
                <c:pt idx="178">
                  <c:v>1359.2</c:v>
                </c:pt>
                <c:pt idx="179">
                  <c:v>1359.2</c:v>
                </c:pt>
                <c:pt idx="180">
                  <c:v>1359.2</c:v>
                </c:pt>
                <c:pt idx="181">
                  <c:v>1359.2</c:v>
                </c:pt>
                <c:pt idx="182">
                  <c:v>1359.2</c:v>
                </c:pt>
                <c:pt idx="183">
                  <c:v>1359.2</c:v>
                </c:pt>
                <c:pt idx="184">
                  <c:v>1359.2</c:v>
                </c:pt>
                <c:pt idx="185">
                  <c:v>1359.2</c:v>
                </c:pt>
                <c:pt idx="186">
                  <c:v>1359.2</c:v>
                </c:pt>
                <c:pt idx="187">
                  <c:v>1359.2</c:v>
                </c:pt>
                <c:pt idx="188">
                  <c:v>1359.2</c:v>
                </c:pt>
                <c:pt idx="189">
                  <c:v>1359.2</c:v>
                </c:pt>
                <c:pt idx="190">
                  <c:v>1359.2</c:v>
                </c:pt>
                <c:pt idx="191">
                  <c:v>1359.2</c:v>
                </c:pt>
                <c:pt idx="192">
                  <c:v>1359.2</c:v>
                </c:pt>
                <c:pt idx="193">
                  <c:v>1454.45</c:v>
                </c:pt>
                <c:pt idx="194">
                  <c:v>1454.45</c:v>
                </c:pt>
                <c:pt idx="195">
                  <c:v>1454.45</c:v>
                </c:pt>
                <c:pt idx="196">
                  <c:v>1454.45</c:v>
                </c:pt>
                <c:pt idx="197">
                  <c:v>1454.45</c:v>
                </c:pt>
                <c:pt idx="198">
                  <c:v>1454.45</c:v>
                </c:pt>
                <c:pt idx="199">
                  <c:v>1454.45</c:v>
                </c:pt>
                <c:pt idx="200">
                  <c:v>1454.45</c:v>
                </c:pt>
                <c:pt idx="201">
                  <c:v>1454.45</c:v>
                </c:pt>
                <c:pt idx="202">
                  <c:v>1454.45</c:v>
                </c:pt>
                <c:pt idx="203">
                  <c:v>1454.45</c:v>
                </c:pt>
                <c:pt idx="204">
                  <c:v>1454.45</c:v>
                </c:pt>
                <c:pt idx="205">
                  <c:v>1454.45</c:v>
                </c:pt>
                <c:pt idx="206">
                  <c:v>1454.45</c:v>
                </c:pt>
                <c:pt idx="207">
                  <c:v>1454.45</c:v>
                </c:pt>
                <c:pt idx="208">
                  <c:v>1549.7</c:v>
                </c:pt>
                <c:pt idx="209">
                  <c:v>1549.7</c:v>
                </c:pt>
                <c:pt idx="210">
                  <c:v>1549.7</c:v>
                </c:pt>
                <c:pt idx="211">
                  <c:v>1549.7</c:v>
                </c:pt>
                <c:pt idx="212">
                  <c:v>1549.7</c:v>
                </c:pt>
                <c:pt idx="213">
                  <c:v>1549.7</c:v>
                </c:pt>
                <c:pt idx="214">
                  <c:v>1549.7</c:v>
                </c:pt>
                <c:pt idx="215">
                  <c:v>1549.7</c:v>
                </c:pt>
                <c:pt idx="216">
                  <c:v>1549.7</c:v>
                </c:pt>
                <c:pt idx="217">
                  <c:v>1549.7</c:v>
                </c:pt>
                <c:pt idx="218">
                  <c:v>1549.7</c:v>
                </c:pt>
                <c:pt idx="219">
                  <c:v>1549.7</c:v>
                </c:pt>
                <c:pt idx="220">
                  <c:v>1549.7</c:v>
                </c:pt>
                <c:pt idx="221">
                  <c:v>1549.7</c:v>
                </c:pt>
                <c:pt idx="222">
                  <c:v>1549.7</c:v>
                </c:pt>
                <c:pt idx="223">
                  <c:v>1644.95</c:v>
                </c:pt>
                <c:pt idx="224">
                  <c:v>1644.95</c:v>
                </c:pt>
                <c:pt idx="225">
                  <c:v>1644.95</c:v>
                </c:pt>
                <c:pt idx="226">
                  <c:v>1644.95</c:v>
                </c:pt>
                <c:pt idx="227">
                  <c:v>1644.95</c:v>
                </c:pt>
                <c:pt idx="228">
                  <c:v>1644.95</c:v>
                </c:pt>
                <c:pt idx="229">
                  <c:v>1644.95</c:v>
                </c:pt>
                <c:pt idx="230">
                  <c:v>1644.95</c:v>
                </c:pt>
                <c:pt idx="231">
                  <c:v>1644.95</c:v>
                </c:pt>
                <c:pt idx="232">
                  <c:v>1644.95</c:v>
                </c:pt>
                <c:pt idx="233">
                  <c:v>1644.95</c:v>
                </c:pt>
                <c:pt idx="234">
                  <c:v>1644.95</c:v>
                </c:pt>
                <c:pt idx="235">
                  <c:v>1644.95</c:v>
                </c:pt>
                <c:pt idx="236">
                  <c:v>1644.95</c:v>
                </c:pt>
                <c:pt idx="237">
                  <c:v>1644.95</c:v>
                </c:pt>
                <c:pt idx="238">
                  <c:v>1740.2</c:v>
                </c:pt>
                <c:pt idx="239">
                  <c:v>1740.2</c:v>
                </c:pt>
                <c:pt idx="240">
                  <c:v>1740.2</c:v>
                </c:pt>
                <c:pt idx="241">
                  <c:v>1740.2</c:v>
                </c:pt>
                <c:pt idx="242">
                  <c:v>1740.2</c:v>
                </c:pt>
                <c:pt idx="243">
                  <c:v>1740.2</c:v>
                </c:pt>
                <c:pt idx="244">
                  <c:v>1740.2</c:v>
                </c:pt>
                <c:pt idx="245">
                  <c:v>1740.2</c:v>
                </c:pt>
                <c:pt idx="246">
                  <c:v>1740.2</c:v>
                </c:pt>
                <c:pt idx="247">
                  <c:v>1740.2</c:v>
                </c:pt>
                <c:pt idx="248">
                  <c:v>1740.2</c:v>
                </c:pt>
                <c:pt idx="249">
                  <c:v>1740.2</c:v>
                </c:pt>
                <c:pt idx="250">
                  <c:v>1740.2</c:v>
                </c:pt>
                <c:pt idx="251">
                  <c:v>1740.2</c:v>
                </c:pt>
                <c:pt idx="252">
                  <c:v>1740.2</c:v>
                </c:pt>
                <c:pt idx="253">
                  <c:v>1835.45</c:v>
                </c:pt>
                <c:pt idx="254">
                  <c:v>1835.45</c:v>
                </c:pt>
                <c:pt idx="255">
                  <c:v>1835.45</c:v>
                </c:pt>
                <c:pt idx="256">
                  <c:v>1835.45</c:v>
                </c:pt>
                <c:pt idx="257">
                  <c:v>1835.45</c:v>
                </c:pt>
                <c:pt idx="258">
                  <c:v>1835.45</c:v>
                </c:pt>
                <c:pt idx="259">
                  <c:v>1835.45</c:v>
                </c:pt>
                <c:pt idx="260">
                  <c:v>1835.45</c:v>
                </c:pt>
                <c:pt idx="261">
                  <c:v>1835.45</c:v>
                </c:pt>
                <c:pt idx="262">
                  <c:v>1835.45</c:v>
                </c:pt>
                <c:pt idx="263">
                  <c:v>1835.45</c:v>
                </c:pt>
                <c:pt idx="264">
                  <c:v>1835.45</c:v>
                </c:pt>
                <c:pt idx="265">
                  <c:v>1835.45</c:v>
                </c:pt>
                <c:pt idx="266">
                  <c:v>1835.45</c:v>
                </c:pt>
                <c:pt idx="267">
                  <c:v>1835.45</c:v>
                </c:pt>
                <c:pt idx="268">
                  <c:v>1930.7</c:v>
                </c:pt>
                <c:pt idx="269">
                  <c:v>1930.7</c:v>
                </c:pt>
                <c:pt idx="270">
                  <c:v>1930.7</c:v>
                </c:pt>
                <c:pt idx="271">
                  <c:v>1930.7</c:v>
                </c:pt>
                <c:pt idx="272">
                  <c:v>1930.7</c:v>
                </c:pt>
                <c:pt idx="273">
                  <c:v>1930.7</c:v>
                </c:pt>
                <c:pt idx="274">
                  <c:v>1930.7</c:v>
                </c:pt>
                <c:pt idx="275">
                  <c:v>1930.7</c:v>
                </c:pt>
                <c:pt idx="276">
                  <c:v>1930.7</c:v>
                </c:pt>
                <c:pt idx="277">
                  <c:v>1930.7</c:v>
                </c:pt>
                <c:pt idx="278">
                  <c:v>1930.7</c:v>
                </c:pt>
                <c:pt idx="279">
                  <c:v>1930.7</c:v>
                </c:pt>
                <c:pt idx="280">
                  <c:v>1930.7</c:v>
                </c:pt>
                <c:pt idx="281">
                  <c:v>1930.7</c:v>
                </c:pt>
                <c:pt idx="282">
                  <c:v>1930.7</c:v>
                </c:pt>
                <c:pt idx="283">
                  <c:v>2025.95</c:v>
                </c:pt>
                <c:pt idx="284">
                  <c:v>2025.95</c:v>
                </c:pt>
                <c:pt idx="285">
                  <c:v>2025.95</c:v>
                </c:pt>
                <c:pt idx="286">
                  <c:v>2025.95</c:v>
                </c:pt>
                <c:pt idx="287">
                  <c:v>2025.95</c:v>
                </c:pt>
                <c:pt idx="288">
                  <c:v>2025.95</c:v>
                </c:pt>
                <c:pt idx="289">
                  <c:v>2025.95</c:v>
                </c:pt>
                <c:pt idx="290">
                  <c:v>2025.95</c:v>
                </c:pt>
                <c:pt idx="291">
                  <c:v>2025.95</c:v>
                </c:pt>
                <c:pt idx="292">
                  <c:v>2025.95</c:v>
                </c:pt>
                <c:pt idx="293">
                  <c:v>2025.95</c:v>
                </c:pt>
                <c:pt idx="294">
                  <c:v>2025.95</c:v>
                </c:pt>
                <c:pt idx="295">
                  <c:v>2025.95</c:v>
                </c:pt>
                <c:pt idx="296">
                  <c:v>2025.95</c:v>
                </c:pt>
                <c:pt idx="297">
                  <c:v>2025.95</c:v>
                </c:pt>
                <c:pt idx="298">
                  <c:v>2121.2</c:v>
                </c:pt>
                <c:pt idx="299">
                  <c:v>2121.2</c:v>
                </c:pt>
                <c:pt idx="300">
                  <c:v>2121.2</c:v>
                </c:pt>
                <c:pt idx="301">
                  <c:v>2121.2</c:v>
                </c:pt>
                <c:pt idx="302">
                  <c:v>2121.2</c:v>
                </c:pt>
                <c:pt idx="303">
                  <c:v>2121.2</c:v>
                </c:pt>
                <c:pt idx="304">
                  <c:v>2121.2</c:v>
                </c:pt>
                <c:pt idx="305">
                  <c:v>2121.2</c:v>
                </c:pt>
                <c:pt idx="306">
                  <c:v>2121.2</c:v>
                </c:pt>
                <c:pt idx="307">
                  <c:v>2121.2</c:v>
                </c:pt>
                <c:pt idx="308">
                  <c:v>2121.2</c:v>
                </c:pt>
                <c:pt idx="309">
                  <c:v>2121.2</c:v>
                </c:pt>
                <c:pt idx="310">
                  <c:v>2121.2</c:v>
                </c:pt>
                <c:pt idx="311">
                  <c:v>2121.2</c:v>
                </c:pt>
                <c:pt idx="312">
                  <c:v>2121.2</c:v>
                </c:pt>
                <c:pt idx="313">
                  <c:v>2216.45</c:v>
                </c:pt>
                <c:pt idx="314">
                  <c:v>2216.45</c:v>
                </c:pt>
                <c:pt idx="315">
                  <c:v>2216.45</c:v>
                </c:pt>
                <c:pt idx="316">
                  <c:v>2216.45</c:v>
                </c:pt>
                <c:pt idx="317">
                  <c:v>2216.45</c:v>
                </c:pt>
                <c:pt idx="318">
                  <c:v>2216.45</c:v>
                </c:pt>
                <c:pt idx="319">
                  <c:v>2216.45</c:v>
                </c:pt>
                <c:pt idx="320">
                  <c:v>2216.45</c:v>
                </c:pt>
                <c:pt idx="321">
                  <c:v>2216.45</c:v>
                </c:pt>
                <c:pt idx="322">
                  <c:v>2216.45</c:v>
                </c:pt>
                <c:pt idx="323">
                  <c:v>2216.45</c:v>
                </c:pt>
                <c:pt idx="324">
                  <c:v>2216.45</c:v>
                </c:pt>
                <c:pt idx="325">
                  <c:v>2216.45</c:v>
                </c:pt>
                <c:pt idx="326">
                  <c:v>2216.45</c:v>
                </c:pt>
                <c:pt idx="327">
                  <c:v>2216.45</c:v>
                </c:pt>
                <c:pt idx="328">
                  <c:v>2311.7</c:v>
                </c:pt>
                <c:pt idx="329">
                  <c:v>2311.7</c:v>
                </c:pt>
                <c:pt idx="330">
                  <c:v>2311.7</c:v>
                </c:pt>
                <c:pt idx="331">
                  <c:v>2311.7</c:v>
                </c:pt>
                <c:pt idx="332">
                  <c:v>2311.7</c:v>
                </c:pt>
                <c:pt idx="333">
                  <c:v>2311.7</c:v>
                </c:pt>
                <c:pt idx="334">
                  <c:v>2311.7</c:v>
                </c:pt>
                <c:pt idx="335">
                  <c:v>2311.7</c:v>
                </c:pt>
                <c:pt idx="336">
                  <c:v>2311.7</c:v>
                </c:pt>
                <c:pt idx="337">
                  <c:v>2311.7</c:v>
                </c:pt>
                <c:pt idx="338">
                  <c:v>2311.7</c:v>
                </c:pt>
                <c:pt idx="339">
                  <c:v>2311.7</c:v>
                </c:pt>
                <c:pt idx="340">
                  <c:v>2311.7</c:v>
                </c:pt>
                <c:pt idx="341">
                  <c:v>2311.7</c:v>
                </c:pt>
                <c:pt idx="342">
                  <c:v>2311.7</c:v>
                </c:pt>
                <c:pt idx="343">
                  <c:v>2406.95</c:v>
                </c:pt>
                <c:pt idx="344">
                  <c:v>2406.95</c:v>
                </c:pt>
                <c:pt idx="345">
                  <c:v>2406.95</c:v>
                </c:pt>
                <c:pt idx="346">
                  <c:v>2406.95</c:v>
                </c:pt>
                <c:pt idx="347">
                  <c:v>2406.95</c:v>
                </c:pt>
                <c:pt idx="348">
                  <c:v>2406.95</c:v>
                </c:pt>
                <c:pt idx="349">
                  <c:v>2406.95</c:v>
                </c:pt>
                <c:pt idx="350">
                  <c:v>2406.95</c:v>
                </c:pt>
                <c:pt idx="351">
                  <c:v>2406.95</c:v>
                </c:pt>
                <c:pt idx="352">
                  <c:v>2406.95</c:v>
                </c:pt>
                <c:pt idx="353">
                  <c:v>2406.95</c:v>
                </c:pt>
                <c:pt idx="354">
                  <c:v>2406.95</c:v>
                </c:pt>
                <c:pt idx="355">
                  <c:v>2406.95</c:v>
                </c:pt>
                <c:pt idx="356">
                  <c:v>2406.95</c:v>
                </c:pt>
                <c:pt idx="357">
                  <c:v>2406.95</c:v>
                </c:pt>
                <c:pt idx="358">
                  <c:v>2502.2</c:v>
                </c:pt>
                <c:pt idx="359">
                  <c:v>2502.2</c:v>
                </c:pt>
                <c:pt idx="360">
                  <c:v>2502.2</c:v>
                </c:pt>
                <c:pt idx="361">
                  <c:v>2502.2</c:v>
                </c:pt>
                <c:pt idx="362">
                  <c:v>2502.2</c:v>
                </c:pt>
                <c:pt idx="363">
                  <c:v>2502.2</c:v>
                </c:pt>
                <c:pt idx="364">
                  <c:v>2502.2</c:v>
                </c:pt>
                <c:pt idx="365">
                  <c:v>2502.2</c:v>
                </c:pt>
                <c:pt idx="366">
                  <c:v>2502.2</c:v>
                </c:pt>
                <c:pt idx="367">
                  <c:v>2502.2</c:v>
                </c:pt>
                <c:pt idx="368">
                  <c:v>2502.2</c:v>
                </c:pt>
                <c:pt idx="369">
                  <c:v>2502.2</c:v>
                </c:pt>
                <c:pt idx="370">
                  <c:v>2502.2</c:v>
                </c:pt>
                <c:pt idx="371">
                  <c:v>2502.2</c:v>
                </c:pt>
                <c:pt idx="372">
                  <c:v>2502.2</c:v>
                </c:pt>
                <c:pt idx="373">
                  <c:v>2597.45</c:v>
                </c:pt>
                <c:pt idx="374">
                  <c:v>2597.45</c:v>
                </c:pt>
                <c:pt idx="375">
                  <c:v>2597.45</c:v>
                </c:pt>
                <c:pt idx="376">
                  <c:v>2597.45</c:v>
                </c:pt>
                <c:pt idx="377">
                  <c:v>2597.45</c:v>
                </c:pt>
                <c:pt idx="378">
                  <c:v>2597.45</c:v>
                </c:pt>
                <c:pt idx="379">
                  <c:v>2597.45</c:v>
                </c:pt>
                <c:pt idx="380">
                  <c:v>2597.45</c:v>
                </c:pt>
                <c:pt idx="381">
                  <c:v>2597.45</c:v>
                </c:pt>
                <c:pt idx="382">
                  <c:v>2597.45</c:v>
                </c:pt>
                <c:pt idx="383">
                  <c:v>2597.45</c:v>
                </c:pt>
                <c:pt idx="384">
                  <c:v>2597.45</c:v>
                </c:pt>
                <c:pt idx="385">
                  <c:v>2597.45</c:v>
                </c:pt>
                <c:pt idx="386">
                  <c:v>2597.45</c:v>
                </c:pt>
                <c:pt idx="387">
                  <c:v>2597.45</c:v>
                </c:pt>
                <c:pt idx="388">
                  <c:v>2692.7</c:v>
                </c:pt>
                <c:pt idx="389">
                  <c:v>2692.7</c:v>
                </c:pt>
                <c:pt idx="390">
                  <c:v>2692.7</c:v>
                </c:pt>
                <c:pt idx="391">
                  <c:v>2692.7</c:v>
                </c:pt>
                <c:pt idx="392">
                  <c:v>2692.7</c:v>
                </c:pt>
                <c:pt idx="393">
                  <c:v>2692.7</c:v>
                </c:pt>
                <c:pt idx="394">
                  <c:v>2692.7</c:v>
                </c:pt>
                <c:pt idx="395">
                  <c:v>2692.7</c:v>
                </c:pt>
                <c:pt idx="396">
                  <c:v>2692.7</c:v>
                </c:pt>
                <c:pt idx="397">
                  <c:v>2692.7</c:v>
                </c:pt>
                <c:pt idx="398">
                  <c:v>2692.7</c:v>
                </c:pt>
                <c:pt idx="399">
                  <c:v>2692.7</c:v>
                </c:pt>
                <c:pt idx="400">
                  <c:v>2692.7</c:v>
                </c:pt>
                <c:pt idx="401">
                  <c:v>2692.7</c:v>
                </c:pt>
                <c:pt idx="402">
                  <c:v>2692.7</c:v>
                </c:pt>
                <c:pt idx="403">
                  <c:v>2787.95</c:v>
                </c:pt>
                <c:pt idx="404">
                  <c:v>2787.95</c:v>
                </c:pt>
                <c:pt idx="405">
                  <c:v>2787.95</c:v>
                </c:pt>
                <c:pt idx="406">
                  <c:v>2787.95</c:v>
                </c:pt>
                <c:pt idx="407">
                  <c:v>2787.95</c:v>
                </c:pt>
                <c:pt idx="408">
                  <c:v>2787.95</c:v>
                </c:pt>
                <c:pt idx="409">
                  <c:v>2787.95</c:v>
                </c:pt>
                <c:pt idx="410">
                  <c:v>2787.95</c:v>
                </c:pt>
                <c:pt idx="411">
                  <c:v>2787.95</c:v>
                </c:pt>
                <c:pt idx="412">
                  <c:v>2787.95</c:v>
                </c:pt>
                <c:pt idx="413">
                  <c:v>2787.95</c:v>
                </c:pt>
                <c:pt idx="414">
                  <c:v>2787.95</c:v>
                </c:pt>
                <c:pt idx="415">
                  <c:v>2787.95</c:v>
                </c:pt>
                <c:pt idx="416">
                  <c:v>2787.95</c:v>
                </c:pt>
                <c:pt idx="417">
                  <c:v>2787.95</c:v>
                </c:pt>
                <c:pt idx="418">
                  <c:v>2883.2</c:v>
                </c:pt>
                <c:pt idx="419">
                  <c:v>2883.2</c:v>
                </c:pt>
                <c:pt idx="420">
                  <c:v>2883.2</c:v>
                </c:pt>
                <c:pt idx="421">
                  <c:v>2883.2</c:v>
                </c:pt>
                <c:pt idx="422">
                  <c:v>2883.2</c:v>
                </c:pt>
                <c:pt idx="423">
                  <c:v>2883.2</c:v>
                </c:pt>
                <c:pt idx="424">
                  <c:v>2883.2</c:v>
                </c:pt>
                <c:pt idx="425">
                  <c:v>2883.2</c:v>
                </c:pt>
                <c:pt idx="426">
                  <c:v>2883.2</c:v>
                </c:pt>
                <c:pt idx="427">
                  <c:v>2883.2</c:v>
                </c:pt>
                <c:pt idx="428">
                  <c:v>2883.2</c:v>
                </c:pt>
                <c:pt idx="429">
                  <c:v>2883.2</c:v>
                </c:pt>
                <c:pt idx="430">
                  <c:v>2883.2</c:v>
                </c:pt>
                <c:pt idx="431">
                  <c:v>2883.2</c:v>
                </c:pt>
                <c:pt idx="432">
                  <c:v>2883.2</c:v>
                </c:pt>
                <c:pt idx="433">
                  <c:v>2978.45</c:v>
                </c:pt>
                <c:pt idx="434">
                  <c:v>2978.45</c:v>
                </c:pt>
                <c:pt idx="435">
                  <c:v>2978.45</c:v>
                </c:pt>
                <c:pt idx="436">
                  <c:v>2978.45</c:v>
                </c:pt>
                <c:pt idx="437">
                  <c:v>2978.45</c:v>
                </c:pt>
                <c:pt idx="438">
                  <c:v>2978.45</c:v>
                </c:pt>
                <c:pt idx="439">
                  <c:v>2978.45</c:v>
                </c:pt>
                <c:pt idx="440">
                  <c:v>2978.45</c:v>
                </c:pt>
                <c:pt idx="441">
                  <c:v>2978.45</c:v>
                </c:pt>
                <c:pt idx="442">
                  <c:v>2978.45</c:v>
                </c:pt>
                <c:pt idx="443">
                  <c:v>2978.45</c:v>
                </c:pt>
                <c:pt idx="444">
                  <c:v>2978.45</c:v>
                </c:pt>
                <c:pt idx="445">
                  <c:v>2978.45</c:v>
                </c:pt>
                <c:pt idx="446">
                  <c:v>2978.45</c:v>
                </c:pt>
                <c:pt idx="447">
                  <c:v>2978.45</c:v>
                </c:pt>
                <c:pt idx="448">
                  <c:v>3073.7</c:v>
                </c:pt>
                <c:pt idx="449">
                  <c:v>3073.7</c:v>
                </c:pt>
                <c:pt idx="450">
                  <c:v>3073.7</c:v>
                </c:pt>
                <c:pt idx="451">
                  <c:v>3073.7</c:v>
                </c:pt>
                <c:pt idx="452">
                  <c:v>3073.7</c:v>
                </c:pt>
                <c:pt idx="453">
                  <c:v>3073.7</c:v>
                </c:pt>
                <c:pt idx="454">
                  <c:v>3073.7</c:v>
                </c:pt>
                <c:pt idx="455">
                  <c:v>3073.7</c:v>
                </c:pt>
                <c:pt idx="456">
                  <c:v>3073.7</c:v>
                </c:pt>
                <c:pt idx="457">
                  <c:v>3073.7</c:v>
                </c:pt>
                <c:pt idx="458">
                  <c:v>3073.7</c:v>
                </c:pt>
                <c:pt idx="459">
                  <c:v>3073.7</c:v>
                </c:pt>
                <c:pt idx="460">
                  <c:v>3073.7</c:v>
                </c:pt>
                <c:pt idx="461">
                  <c:v>3073.7</c:v>
                </c:pt>
                <c:pt idx="462">
                  <c:v>3073.7</c:v>
                </c:pt>
                <c:pt idx="463">
                  <c:v>3168.95</c:v>
                </c:pt>
                <c:pt idx="464">
                  <c:v>3168.95</c:v>
                </c:pt>
                <c:pt idx="465">
                  <c:v>3168.95</c:v>
                </c:pt>
                <c:pt idx="466">
                  <c:v>3168.95</c:v>
                </c:pt>
                <c:pt idx="467">
                  <c:v>3168.95</c:v>
                </c:pt>
                <c:pt idx="468">
                  <c:v>3168.95</c:v>
                </c:pt>
                <c:pt idx="469">
                  <c:v>3168.95</c:v>
                </c:pt>
                <c:pt idx="470">
                  <c:v>3168.95</c:v>
                </c:pt>
                <c:pt idx="471">
                  <c:v>3168.95</c:v>
                </c:pt>
                <c:pt idx="472">
                  <c:v>3168.95</c:v>
                </c:pt>
                <c:pt idx="473">
                  <c:v>3168.95</c:v>
                </c:pt>
                <c:pt idx="474">
                  <c:v>3168.95</c:v>
                </c:pt>
                <c:pt idx="475">
                  <c:v>3168.95</c:v>
                </c:pt>
                <c:pt idx="476">
                  <c:v>3168.95</c:v>
                </c:pt>
                <c:pt idx="477">
                  <c:v>3168.95</c:v>
                </c:pt>
                <c:pt idx="478">
                  <c:v>3264.2</c:v>
                </c:pt>
                <c:pt idx="479">
                  <c:v>3264.2</c:v>
                </c:pt>
                <c:pt idx="480">
                  <c:v>3264.2</c:v>
                </c:pt>
                <c:pt idx="481">
                  <c:v>3264.2</c:v>
                </c:pt>
                <c:pt idx="482">
                  <c:v>3264.2</c:v>
                </c:pt>
                <c:pt idx="483">
                  <c:v>3264.2</c:v>
                </c:pt>
                <c:pt idx="484">
                  <c:v>3264.2</c:v>
                </c:pt>
                <c:pt idx="485">
                  <c:v>3264.2</c:v>
                </c:pt>
                <c:pt idx="486">
                  <c:v>3264.2</c:v>
                </c:pt>
                <c:pt idx="487">
                  <c:v>3264.2</c:v>
                </c:pt>
                <c:pt idx="488">
                  <c:v>3264.2</c:v>
                </c:pt>
                <c:pt idx="489">
                  <c:v>3264.2</c:v>
                </c:pt>
                <c:pt idx="490">
                  <c:v>3264.2</c:v>
                </c:pt>
                <c:pt idx="491">
                  <c:v>3264.2</c:v>
                </c:pt>
                <c:pt idx="492">
                  <c:v>3264.2</c:v>
                </c:pt>
                <c:pt idx="493">
                  <c:v>3359.45</c:v>
                </c:pt>
                <c:pt idx="494">
                  <c:v>3359.45</c:v>
                </c:pt>
                <c:pt idx="495">
                  <c:v>3359.45</c:v>
                </c:pt>
                <c:pt idx="496">
                  <c:v>3359.45</c:v>
                </c:pt>
                <c:pt idx="497">
                  <c:v>3359.45</c:v>
                </c:pt>
                <c:pt idx="498">
                  <c:v>3359.45</c:v>
                </c:pt>
                <c:pt idx="499">
                  <c:v>3359.45</c:v>
                </c:pt>
                <c:pt idx="500">
                  <c:v>3359.45</c:v>
                </c:pt>
                <c:pt idx="501">
                  <c:v>3359.45</c:v>
                </c:pt>
                <c:pt idx="502">
                  <c:v>3359.45</c:v>
                </c:pt>
                <c:pt idx="503">
                  <c:v>3359.45</c:v>
                </c:pt>
                <c:pt idx="504">
                  <c:v>3359.45</c:v>
                </c:pt>
                <c:pt idx="505">
                  <c:v>3359.45</c:v>
                </c:pt>
                <c:pt idx="506">
                  <c:v>3359.45</c:v>
                </c:pt>
                <c:pt idx="507">
                  <c:v>3359.45</c:v>
                </c:pt>
                <c:pt idx="508">
                  <c:v>3454.7</c:v>
                </c:pt>
                <c:pt idx="509">
                  <c:v>3454.7</c:v>
                </c:pt>
                <c:pt idx="510">
                  <c:v>3454.7</c:v>
                </c:pt>
                <c:pt idx="511">
                  <c:v>3454.7</c:v>
                </c:pt>
                <c:pt idx="512">
                  <c:v>3454.7</c:v>
                </c:pt>
                <c:pt idx="513">
                  <c:v>3454.7</c:v>
                </c:pt>
                <c:pt idx="514">
                  <c:v>3454.7</c:v>
                </c:pt>
                <c:pt idx="515">
                  <c:v>3454.7</c:v>
                </c:pt>
                <c:pt idx="516">
                  <c:v>3454.7</c:v>
                </c:pt>
                <c:pt idx="517">
                  <c:v>3454.7</c:v>
                </c:pt>
                <c:pt idx="518">
                  <c:v>3454.7</c:v>
                </c:pt>
                <c:pt idx="519">
                  <c:v>3454.7</c:v>
                </c:pt>
                <c:pt idx="520">
                  <c:v>3454.7</c:v>
                </c:pt>
                <c:pt idx="521">
                  <c:v>3454.7</c:v>
                </c:pt>
                <c:pt idx="522">
                  <c:v>3454.7</c:v>
                </c:pt>
                <c:pt idx="523">
                  <c:v>3549.95</c:v>
                </c:pt>
                <c:pt idx="524">
                  <c:v>3549.95</c:v>
                </c:pt>
                <c:pt idx="525">
                  <c:v>3549.95</c:v>
                </c:pt>
                <c:pt idx="526">
                  <c:v>3549.95</c:v>
                </c:pt>
                <c:pt idx="527">
                  <c:v>3549.95</c:v>
                </c:pt>
                <c:pt idx="528">
                  <c:v>3549.95</c:v>
                </c:pt>
                <c:pt idx="529">
                  <c:v>3549.95</c:v>
                </c:pt>
                <c:pt idx="530">
                  <c:v>3549.95</c:v>
                </c:pt>
                <c:pt idx="531">
                  <c:v>3549.95</c:v>
                </c:pt>
                <c:pt idx="532">
                  <c:v>3549.95</c:v>
                </c:pt>
                <c:pt idx="533">
                  <c:v>3549.95</c:v>
                </c:pt>
                <c:pt idx="534">
                  <c:v>3549.95</c:v>
                </c:pt>
                <c:pt idx="535">
                  <c:v>3549.95</c:v>
                </c:pt>
                <c:pt idx="536">
                  <c:v>3549.95</c:v>
                </c:pt>
                <c:pt idx="537">
                  <c:v>3549.95</c:v>
                </c:pt>
                <c:pt idx="538">
                  <c:v>3645.2</c:v>
                </c:pt>
                <c:pt idx="539">
                  <c:v>3645.2</c:v>
                </c:pt>
                <c:pt idx="540">
                  <c:v>3645.2</c:v>
                </c:pt>
                <c:pt idx="541">
                  <c:v>3645.2</c:v>
                </c:pt>
                <c:pt idx="542">
                  <c:v>3645.2</c:v>
                </c:pt>
                <c:pt idx="543">
                  <c:v>3645.2</c:v>
                </c:pt>
                <c:pt idx="544">
                  <c:v>3645.2</c:v>
                </c:pt>
                <c:pt idx="545">
                  <c:v>3645.2</c:v>
                </c:pt>
                <c:pt idx="546">
                  <c:v>3645.2</c:v>
                </c:pt>
                <c:pt idx="547">
                  <c:v>3645.2</c:v>
                </c:pt>
                <c:pt idx="548">
                  <c:v>3645.2</c:v>
                </c:pt>
                <c:pt idx="549">
                  <c:v>3645.2</c:v>
                </c:pt>
                <c:pt idx="550">
                  <c:v>3645.2</c:v>
                </c:pt>
                <c:pt idx="551">
                  <c:v>3645.2</c:v>
                </c:pt>
                <c:pt idx="552">
                  <c:v>3645.2</c:v>
                </c:pt>
                <c:pt idx="553">
                  <c:v>3740.45</c:v>
                </c:pt>
                <c:pt idx="554">
                  <c:v>3740.45</c:v>
                </c:pt>
                <c:pt idx="555">
                  <c:v>3740.45</c:v>
                </c:pt>
                <c:pt idx="556">
                  <c:v>3740.45</c:v>
                </c:pt>
                <c:pt idx="557">
                  <c:v>3740.45</c:v>
                </c:pt>
                <c:pt idx="558">
                  <c:v>3740.45</c:v>
                </c:pt>
                <c:pt idx="559">
                  <c:v>3740.45</c:v>
                </c:pt>
                <c:pt idx="560">
                  <c:v>3740.45</c:v>
                </c:pt>
                <c:pt idx="561">
                  <c:v>3740.45</c:v>
                </c:pt>
                <c:pt idx="562">
                  <c:v>3740.45</c:v>
                </c:pt>
                <c:pt idx="563">
                  <c:v>3740.45</c:v>
                </c:pt>
                <c:pt idx="564">
                  <c:v>3740.45</c:v>
                </c:pt>
                <c:pt idx="565">
                  <c:v>3740.45</c:v>
                </c:pt>
                <c:pt idx="566">
                  <c:v>3740.45</c:v>
                </c:pt>
                <c:pt idx="567">
                  <c:v>3740.45</c:v>
                </c:pt>
                <c:pt idx="568">
                  <c:v>3835.7</c:v>
                </c:pt>
                <c:pt idx="569">
                  <c:v>3835.7</c:v>
                </c:pt>
                <c:pt idx="570">
                  <c:v>3835.7</c:v>
                </c:pt>
                <c:pt idx="571">
                  <c:v>3835.7</c:v>
                </c:pt>
                <c:pt idx="572">
                  <c:v>3835.7</c:v>
                </c:pt>
                <c:pt idx="573">
                  <c:v>3835.7</c:v>
                </c:pt>
                <c:pt idx="574">
                  <c:v>3835.7</c:v>
                </c:pt>
                <c:pt idx="575">
                  <c:v>3835.7</c:v>
                </c:pt>
                <c:pt idx="576">
                  <c:v>3835.7</c:v>
                </c:pt>
                <c:pt idx="577">
                  <c:v>3835.7</c:v>
                </c:pt>
                <c:pt idx="578">
                  <c:v>3835.7</c:v>
                </c:pt>
                <c:pt idx="579">
                  <c:v>3835.7</c:v>
                </c:pt>
                <c:pt idx="580">
                  <c:v>3835.7</c:v>
                </c:pt>
                <c:pt idx="581">
                  <c:v>3835.7</c:v>
                </c:pt>
                <c:pt idx="582">
                  <c:v>3835.7</c:v>
                </c:pt>
                <c:pt idx="583">
                  <c:v>3930.95</c:v>
                </c:pt>
                <c:pt idx="584">
                  <c:v>3930.95</c:v>
                </c:pt>
                <c:pt idx="585">
                  <c:v>3930.95</c:v>
                </c:pt>
                <c:pt idx="586">
                  <c:v>3930.95</c:v>
                </c:pt>
                <c:pt idx="587">
                  <c:v>3930.95</c:v>
                </c:pt>
                <c:pt idx="588">
                  <c:v>3930.95</c:v>
                </c:pt>
                <c:pt idx="589">
                  <c:v>3930.95</c:v>
                </c:pt>
                <c:pt idx="590">
                  <c:v>3930.95</c:v>
                </c:pt>
                <c:pt idx="591">
                  <c:v>3930.95</c:v>
                </c:pt>
                <c:pt idx="592">
                  <c:v>3930.95</c:v>
                </c:pt>
                <c:pt idx="593">
                  <c:v>3930.95</c:v>
                </c:pt>
                <c:pt idx="594">
                  <c:v>3930.95</c:v>
                </c:pt>
                <c:pt idx="595">
                  <c:v>3930.95</c:v>
                </c:pt>
                <c:pt idx="596">
                  <c:v>3930.95</c:v>
                </c:pt>
                <c:pt idx="597">
                  <c:v>3930.95</c:v>
                </c:pt>
                <c:pt idx="598">
                  <c:v>4026.2</c:v>
                </c:pt>
                <c:pt idx="599">
                  <c:v>4026.2</c:v>
                </c:pt>
                <c:pt idx="600">
                  <c:v>4026.2</c:v>
                </c:pt>
                <c:pt idx="601">
                  <c:v>4026.2</c:v>
                </c:pt>
                <c:pt idx="602">
                  <c:v>4026.2</c:v>
                </c:pt>
                <c:pt idx="603">
                  <c:v>4026.2</c:v>
                </c:pt>
                <c:pt idx="604">
                  <c:v>4026.2</c:v>
                </c:pt>
                <c:pt idx="605">
                  <c:v>4026.2</c:v>
                </c:pt>
                <c:pt idx="606">
                  <c:v>4026.2</c:v>
                </c:pt>
                <c:pt idx="607">
                  <c:v>4026.2</c:v>
                </c:pt>
                <c:pt idx="608">
                  <c:v>4026.2</c:v>
                </c:pt>
                <c:pt idx="609">
                  <c:v>4026.2</c:v>
                </c:pt>
                <c:pt idx="610">
                  <c:v>4026.2</c:v>
                </c:pt>
                <c:pt idx="611">
                  <c:v>4026.2</c:v>
                </c:pt>
                <c:pt idx="612">
                  <c:v>4026.2</c:v>
                </c:pt>
                <c:pt idx="613">
                  <c:v>4121.45</c:v>
                </c:pt>
                <c:pt idx="614">
                  <c:v>4121.45</c:v>
                </c:pt>
                <c:pt idx="615">
                  <c:v>4121.45</c:v>
                </c:pt>
                <c:pt idx="616">
                  <c:v>4121.45</c:v>
                </c:pt>
                <c:pt idx="617">
                  <c:v>4121.45</c:v>
                </c:pt>
                <c:pt idx="618">
                  <c:v>4121.45</c:v>
                </c:pt>
                <c:pt idx="619">
                  <c:v>4121.45</c:v>
                </c:pt>
                <c:pt idx="620">
                  <c:v>4121.45</c:v>
                </c:pt>
                <c:pt idx="621">
                  <c:v>4121.45</c:v>
                </c:pt>
                <c:pt idx="622">
                  <c:v>4121.45</c:v>
                </c:pt>
                <c:pt idx="623">
                  <c:v>4121.45</c:v>
                </c:pt>
                <c:pt idx="624">
                  <c:v>4121.45</c:v>
                </c:pt>
                <c:pt idx="625">
                  <c:v>4121.45</c:v>
                </c:pt>
                <c:pt idx="626">
                  <c:v>4121.45</c:v>
                </c:pt>
                <c:pt idx="627">
                  <c:v>4121.45</c:v>
                </c:pt>
                <c:pt idx="628">
                  <c:v>4216.7</c:v>
                </c:pt>
                <c:pt idx="629">
                  <c:v>4216.7</c:v>
                </c:pt>
                <c:pt idx="630">
                  <c:v>4216.7</c:v>
                </c:pt>
                <c:pt idx="631">
                  <c:v>4216.7</c:v>
                </c:pt>
                <c:pt idx="632">
                  <c:v>4216.7</c:v>
                </c:pt>
                <c:pt idx="633">
                  <c:v>4216.7</c:v>
                </c:pt>
                <c:pt idx="634">
                  <c:v>4216.7</c:v>
                </c:pt>
                <c:pt idx="635">
                  <c:v>4216.7</c:v>
                </c:pt>
                <c:pt idx="636">
                  <c:v>4216.7</c:v>
                </c:pt>
                <c:pt idx="637">
                  <c:v>4216.7</c:v>
                </c:pt>
                <c:pt idx="638">
                  <c:v>4216.7</c:v>
                </c:pt>
                <c:pt idx="639">
                  <c:v>4216.7</c:v>
                </c:pt>
                <c:pt idx="640">
                  <c:v>4216.7</c:v>
                </c:pt>
                <c:pt idx="641">
                  <c:v>4216.7</c:v>
                </c:pt>
                <c:pt idx="642">
                  <c:v>4216.7</c:v>
                </c:pt>
                <c:pt idx="643">
                  <c:v>4311.95</c:v>
                </c:pt>
                <c:pt idx="644">
                  <c:v>4311.95</c:v>
                </c:pt>
                <c:pt idx="645">
                  <c:v>4311.95</c:v>
                </c:pt>
                <c:pt idx="646">
                  <c:v>4311.95</c:v>
                </c:pt>
                <c:pt idx="647">
                  <c:v>4311.95</c:v>
                </c:pt>
                <c:pt idx="648">
                  <c:v>4311.95</c:v>
                </c:pt>
                <c:pt idx="649">
                  <c:v>4311.95</c:v>
                </c:pt>
                <c:pt idx="650">
                  <c:v>4311.95</c:v>
                </c:pt>
                <c:pt idx="651">
                  <c:v>4311.95</c:v>
                </c:pt>
                <c:pt idx="652">
                  <c:v>4311.95</c:v>
                </c:pt>
                <c:pt idx="653">
                  <c:v>4311.95</c:v>
                </c:pt>
                <c:pt idx="654">
                  <c:v>4311.95</c:v>
                </c:pt>
                <c:pt idx="655">
                  <c:v>4311.95</c:v>
                </c:pt>
                <c:pt idx="656">
                  <c:v>4311.95</c:v>
                </c:pt>
                <c:pt idx="657">
                  <c:v>4311.95</c:v>
                </c:pt>
                <c:pt idx="658">
                  <c:v>4407.2</c:v>
                </c:pt>
                <c:pt idx="659">
                  <c:v>4407.2</c:v>
                </c:pt>
                <c:pt idx="660">
                  <c:v>4407.2</c:v>
                </c:pt>
                <c:pt idx="661">
                  <c:v>4407.2</c:v>
                </c:pt>
                <c:pt idx="662">
                  <c:v>4407.2</c:v>
                </c:pt>
                <c:pt idx="663">
                  <c:v>4407.2</c:v>
                </c:pt>
                <c:pt idx="664">
                  <c:v>4407.2</c:v>
                </c:pt>
                <c:pt idx="665">
                  <c:v>4407.2</c:v>
                </c:pt>
                <c:pt idx="666">
                  <c:v>4407.2</c:v>
                </c:pt>
                <c:pt idx="667">
                  <c:v>4407.2</c:v>
                </c:pt>
                <c:pt idx="668">
                  <c:v>4407.2</c:v>
                </c:pt>
                <c:pt idx="669">
                  <c:v>4407.2</c:v>
                </c:pt>
                <c:pt idx="670">
                  <c:v>4407.2</c:v>
                </c:pt>
                <c:pt idx="671">
                  <c:v>4407.2</c:v>
                </c:pt>
                <c:pt idx="672">
                  <c:v>4407.2</c:v>
                </c:pt>
                <c:pt idx="673">
                  <c:v>4502.45</c:v>
                </c:pt>
                <c:pt idx="674">
                  <c:v>4502.45</c:v>
                </c:pt>
                <c:pt idx="675">
                  <c:v>4502.45</c:v>
                </c:pt>
                <c:pt idx="676">
                  <c:v>4502.45</c:v>
                </c:pt>
                <c:pt idx="677">
                  <c:v>4502.45</c:v>
                </c:pt>
                <c:pt idx="678">
                  <c:v>4502.45</c:v>
                </c:pt>
                <c:pt idx="679">
                  <c:v>4502.45</c:v>
                </c:pt>
                <c:pt idx="680">
                  <c:v>4502.45</c:v>
                </c:pt>
                <c:pt idx="681">
                  <c:v>4502.45</c:v>
                </c:pt>
                <c:pt idx="682">
                  <c:v>4502.45</c:v>
                </c:pt>
                <c:pt idx="683">
                  <c:v>4502.45</c:v>
                </c:pt>
                <c:pt idx="684">
                  <c:v>4502.45</c:v>
                </c:pt>
                <c:pt idx="685">
                  <c:v>4502.45</c:v>
                </c:pt>
                <c:pt idx="686">
                  <c:v>4502.45</c:v>
                </c:pt>
                <c:pt idx="687">
                  <c:v>4502.45</c:v>
                </c:pt>
                <c:pt idx="688">
                  <c:v>4597.7</c:v>
                </c:pt>
                <c:pt idx="689">
                  <c:v>4597.7</c:v>
                </c:pt>
                <c:pt idx="690">
                  <c:v>4597.7</c:v>
                </c:pt>
                <c:pt idx="691">
                  <c:v>4597.7</c:v>
                </c:pt>
                <c:pt idx="692">
                  <c:v>4597.7</c:v>
                </c:pt>
                <c:pt idx="693">
                  <c:v>4597.7</c:v>
                </c:pt>
                <c:pt idx="694">
                  <c:v>4597.7</c:v>
                </c:pt>
                <c:pt idx="695">
                  <c:v>4597.7</c:v>
                </c:pt>
                <c:pt idx="696">
                  <c:v>4597.7</c:v>
                </c:pt>
                <c:pt idx="697">
                  <c:v>4597.7</c:v>
                </c:pt>
                <c:pt idx="698">
                  <c:v>4597.7</c:v>
                </c:pt>
                <c:pt idx="699">
                  <c:v>4597.7</c:v>
                </c:pt>
                <c:pt idx="700">
                  <c:v>4597.7</c:v>
                </c:pt>
                <c:pt idx="701">
                  <c:v>4597.7</c:v>
                </c:pt>
                <c:pt idx="702">
                  <c:v>4597.7</c:v>
                </c:pt>
                <c:pt idx="703">
                  <c:v>4692.95</c:v>
                </c:pt>
                <c:pt idx="704">
                  <c:v>4692.95</c:v>
                </c:pt>
                <c:pt idx="705">
                  <c:v>4692.95</c:v>
                </c:pt>
                <c:pt idx="706">
                  <c:v>4692.95</c:v>
                </c:pt>
                <c:pt idx="707">
                  <c:v>4692.95</c:v>
                </c:pt>
                <c:pt idx="708">
                  <c:v>4692.95</c:v>
                </c:pt>
                <c:pt idx="709">
                  <c:v>4692.95</c:v>
                </c:pt>
                <c:pt idx="710">
                  <c:v>4692.95</c:v>
                </c:pt>
                <c:pt idx="711">
                  <c:v>4692.95</c:v>
                </c:pt>
                <c:pt idx="712">
                  <c:v>4692.95</c:v>
                </c:pt>
                <c:pt idx="713">
                  <c:v>4692.95</c:v>
                </c:pt>
                <c:pt idx="714">
                  <c:v>4692.95</c:v>
                </c:pt>
                <c:pt idx="715">
                  <c:v>4692.95</c:v>
                </c:pt>
                <c:pt idx="716">
                  <c:v>4692.95</c:v>
                </c:pt>
                <c:pt idx="717">
                  <c:v>4692.95</c:v>
                </c:pt>
                <c:pt idx="718">
                  <c:v>4788.2</c:v>
                </c:pt>
                <c:pt idx="719">
                  <c:v>4788.2</c:v>
                </c:pt>
                <c:pt idx="720">
                  <c:v>4788.2</c:v>
                </c:pt>
                <c:pt idx="721">
                  <c:v>4788.2</c:v>
                </c:pt>
                <c:pt idx="722">
                  <c:v>4788.2</c:v>
                </c:pt>
                <c:pt idx="723">
                  <c:v>4788.2</c:v>
                </c:pt>
                <c:pt idx="724">
                  <c:v>4788.2</c:v>
                </c:pt>
                <c:pt idx="725">
                  <c:v>4788.2</c:v>
                </c:pt>
                <c:pt idx="726">
                  <c:v>4788.2</c:v>
                </c:pt>
                <c:pt idx="727">
                  <c:v>4788.2</c:v>
                </c:pt>
                <c:pt idx="728">
                  <c:v>4788.2</c:v>
                </c:pt>
                <c:pt idx="729">
                  <c:v>4788.2</c:v>
                </c:pt>
                <c:pt idx="730">
                  <c:v>4788.2</c:v>
                </c:pt>
                <c:pt idx="731">
                  <c:v>4788.2</c:v>
                </c:pt>
                <c:pt idx="732">
                  <c:v>4788.2</c:v>
                </c:pt>
                <c:pt idx="733">
                  <c:v>4883.45</c:v>
                </c:pt>
                <c:pt idx="734">
                  <c:v>4883.45</c:v>
                </c:pt>
                <c:pt idx="735">
                  <c:v>4883.45</c:v>
                </c:pt>
                <c:pt idx="736">
                  <c:v>4883.45</c:v>
                </c:pt>
                <c:pt idx="737">
                  <c:v>4883.45</c:v>
                </c:pt>
                <c:pt idx="738">
                  <c:v>4883.45</c:v>
                </c:pt>
                <c:pt idx="739">
                  <c:v>4883.45</c:v>
                </c:pt>
                <c:pt idx="740">
                  <c:v>4883.45</c:v>
                </c:pt>
                <c:pt idx="741">
                  <c:v>4883.45</c:v>
                </c:pt>
                <c:pt idx="742">
                  <c:v>4883.45</c:v>
                </c:pt>
                <c:pt idx="743">
                  <c:v>4883.45</c:v>
                </c:pt>
                <c:pt idx="744">
                  <c:v>4883.45</c:v>
                </c:pt>
                <c:pt idx="745">
                  <c:v>4883.45</c:v>
                </c:pt>
                <c:pt idx="746">
                  <c:v>4883.45</c:v>
                </c:pt>
                <c:pt idx="747">
                  <c:v>4883.45</c:v>
                </c:pt>
                <c:pt idx="748">
                  <c:v>4978.7</c:v>
                </c:pt>
                <c:pt idx="749">
                  <c:v>4978.7</c:v>
                </c:pt>
                <c:pt idx="750">
                  <c:v>4978.7</c:v>
                </c:pt>
                <c:pt idx="751">
                  <c:v>4978.7</c:v>
                </c:pt>
                <c:pt idx="752">
                  <c:v>4978.7</c:v>
                </c:pt>
                <c:pt idx="753">
                  <c:v>4978.7</c:v>
                </c:pt>
                <c:pt idx="754">
                  <c:v>4978.7</c:v>
                </c:pt>
                <c:pt idx="755">
                  <c:v>4978.7</c:v>
                </c:pt>
                <c:pt idx="756">
                  <c:v>4978.7</c:v>
                </c:pt>
                <c:pt idx="757">
                  <c:v>4978.7</c:v>
                </c:pt>
                <c:pt idx="758">
                  <c:v>4978.7</c:v>
                </c:pt>
                <c:pt idx="759">
                  <c:v>4978.7</c:v>
                </c:pt>
                <c:pt idx="760">
                  <c:v>4978.7</c:v>
                </c:pt>
                <c:pt idx="761">
                  <c:v>4978.7</c:v>
                </c:pt>
                <c:pt idx="762">
                  <c:v>5073.95</c:v>
                </c:pt>
                <c:pt idx="763">
                  <c:v>5073.95</c:v>
                </c:pt>
                <c:pt idx="764">
                  <c:v>5073.95</c:v>
                </c:pt>
                <c:pt idx="765">
                  <c:v>5073.95</c:v>
                </c:pt>
                <c:pt idx="766">
                  <c:v>5073.95</c:v>
                </c:pt>
                <c:pt idx="767">
                  <c:v>5073.95</c:v>
                </c:pt>
                <c:pt idx="768">
                  <c:v>5073.95</c:v>
                </c:pt>
                <c:pt idx="769">
                  <c:v>5073.95</c:v>
                </c:pt>
                <c:pt idx="770">
                  <c:v>5073.95</c:v>
                </c:pt>
              </c:strCache>
            </c:strRef>
          </c:xVal>
          <c:yVal>
            <c:numRef>
              <c:f>Package_substrate!$M$20:$M$790</c:f>
              <c:numCache>
                <c:formatCode>General</c:formatCode>
                <c:ptCount val="77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B-474F-91B3-2A2D8DA666DB}"/>
            </c:ext>
          </c:extLst>
        </c:ser>
        <c:ser>
          <c:idx val="2"/>
          <c:order val="2"/>
          <c:tx>
            <c:v>DIE1 DIE edge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Package_substrate!$H$5:$H$9</c:f>
              <c:numCache>
                <c:formatCode>General</c:formatCode>
                <c:ptCount val="5"/>
                <c:pt idx="0">
                  <c:v>-4350.8</c:v>
                </c:pt>
                <c:pt idx="1">
                  <c:v>-1571.96</c:v>
                </c:pt>
                <c:pt idx="2">
                  <c:v>-1571.96</c:v>
                </c:pt>
                <c:pt idx="3">
                  <c:v>-4350.8</c:v>
                </c:pt>
                <c:pt idx="4">
                  <c:v>-4350.8</c:v>
                </c:pt>
              </c:numCache>
            </c:numRef>
          </c:xVal>
          <c:yVal>
            <c:numRef>
              <c:f>Package_substrate!$I$5:$I$9</c:f>
              <c:numCache>
                <c:formatCode>General</c:formatCode>
                <c:ptCount val="5"/>
                <c:pt idx="0">
                  <c:v>16.2349999999999</c:v>
                </c:pt>
                <c:pt idx="1">
                  <c:v>16.2349999999999</c:v>
                </c:pt>
                <c:pt idx="2">
                  <c:v>5096.915</c:v>
                </c:pt>
                <c:pt idx="3">
                  <c:v>5096.915</c:v>
                </c:pt>
                <c:pt idx="4">
                  <c:v>16.2349999999999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B-474F-91B3-2A2D8DA666DB}"/>
            </c:ext>
          </c:extLst>
        </c:ser>
        <c:ser>
          <c:idx val="3"/>
          <c:order val="3"/>
          <c:tx>
            <c:v>DIE2 Die edge</c:v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Package_substrate!$L$5:$L$9</c:f>
              <c:numCache>
                <c:formatCode>General</c:formatCode>
                <c:ptCount val="5"/>
                <c:pt idx="0">
                  <c:v>1571.96</c:v>
                </c:pt>
                <c:pt idx="1">
                  <c:v>4350.8</c:v>
                </c:pt>
                <c:pt idx="2">
                  <c:v>4350.8</c:v>
                </c:pt>
                <c:pt idx="3">
                  <c:v>1571.96</c:v>
                </c:pt>
                <c:pt idx="4">
                  <c:v>1571.96</c:v>
                </c:pt>
              </c:numCache>
            </c:numRef>
          </c:xVal>
          <c:yVal>
            <c:numRef>
              <c:f>Package_substrate!$M$5:$M$9</c:f>
              <c:numCache>
                <c:formatCode>General</c:formatCode>
                <c:ptCount val="5"/>
                <c:pt idx="0">
                  <c:v>97.984999999999673</c:v>
                </c:pt>
                <c:pt idx="1">
                  <c:v>97.984999999999673</c:v>
                </c:pt>
                <c:pt idx="2">
                  <c:v>5178.665</c:v>
                </c:pt>
                <c:pt idx="3">
                  <c:v>5178.665</c:v>
                </c:pt>
                <c:pt idx="4">
                  <c:v>97.984999999999673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1B-474F-91B3-2A2D8DA6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44399"/>
        <c:axId val="603344879"/>
      </c:scatterChart>
      <c:valAx>
        <c:axId val="603344399"/>
        <c:scaling>
          <c:orientation val="minMax"/>
          <c:max val="18750"/>
          <c:min val="-18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4879"/>
        <c:crosses val="autoZero"/>
        <c:crossBetween val="midCat"/>
      </c:valAx>
      <c:valAx>
        <c:axId val="603344879"/>
        <c:scaling>
          <c:orientation val="minMax"/>
          <c:max val="18750"/>
          <c:min val="-18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44399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338278</xdr:colOff>
      <xdr:row>45</xdr:row>
      <xdr:rowOff>28574</xdr:rowOff>
    </xdr:from>
    <xdr:to>
      <xdr:col>55</xdr:col>
      <xdr:colOff>42860</xdr:colOff>
      <xdr:row>76</xdr:row>
      <xdr:rowOff>82691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528903" y="8620124"/>
          <a:ext cx="31756207" cy="595961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348155</xdr:colOff>
      <xdr:row>9</xdr:row>
      <xdr:rowOff>42862</xdr:rowOff>
    </xdr:from>
    <xdr:to>
      <xdr:col>34</xdr:col>
      <xdr:colOff>357682</xdr:colOff>
      <xdr:row>46</xdr:row>
      <xdr:rowOff>42856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48</xdr:row>
      <xdr:rowOff>147637</xdr:rowOff>
    </xdr:from>
    <xdr:to>
      <xdr:col>30</xdr:col>
      <xdr:colOff>381000</xdr:colOff>
      <xdr:row>78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171451</xdr:rowOff>
    </xdr:from>
    <xdr:to>
      <xdr:col>27</xdr:col>
      <xdr:colOff>390525</xdr:colOff>
      <xdr:row>65</xdr:row>
      <xdr:rowOff>79705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4343401"/>
          <a:ext cx="8315325" cy="829025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5</xdr:col>
      <xdr:colOff>0</xdr:colOff>
      <xdr:row>73</xdr:row>
      <xdr:rowOff>180975</xdr:rowOff>
    </xdr:from>
    <xdr:to>
      <xdr:col>20</xdr:col>
      <xdr:colOff>198850</xdr:colOff>
      <xdr:row>123</xdr:row>
      <xdr:rowOff>65499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pSpPr/>
      </xdr:nvGrpSpPr>
      <xdr:grpSpPr>
        <a:xfrm>
          <a:off x="4829175" y="14430375"/>
          <a:ext cx="9342850" cy="9409524"/>
          <a:chOff x="4048125" y="11534775"/>
          <a:chExt cx="9400000" cy="9409524"/>
        </a:xfrm>
      </xdr:grpSpPr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048125" y="11534775"/>
            <a:ext cx="9400000" cy="9409524"/>
          </a:xfrm>
          <a:prstGeom prst="rect">
            <a:avLst/>
          </a:prstGeom>
          <a:ln>
            <a:prstDash val="solid"/>
          </a:ln>
        </xdr:spPr>
      </xdr:pic>
    </xdr:grpSp>
    <xdr:clientData/>
  </xdr:twoCellAnchor>
  <xdr:twoCellAnchor editAs="oneCell">
    <xdr:from>
      <xdr:col>1</xdr:col>
      <xdr:colOff>0</xdr:colOff>
      <xdr:row>128</xdr:row>
      <xdr:rowOff>0</xdr:rowOff>
    </xdr:from>
    <xdr:to>
      <xdr:col>21</xdr:col>
      <xdr:colOff>388730</xdr:colOff>
      <xdr:row>164</xdr:row>
      <xdr:rowOff>103905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4803100"/>
          <a:ext cx="14361905" cy="696190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155863</xdr:colOff>
      <xdr:row>40</xdr:row>
      <xdr:rowOff>173183</xdr:rowOff>
    </xdr:from>
    <xdr:to>
      <xdr:col>15</xdr:col>
      <xdr:colOff>340008</xdr:colOff>
      <xdr:row>89</xdr:row>
      <xdr:rowOff>114873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63" y="18080183"/>
          <a:ext cx="9328145" cy="927619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17</xdr:row>
      <xdr:rowOff>40820</xdr:rowOff>
    </xdr:from>
    <xdr:to>
      <xdr:col>143</xdr:col>
      <xdr:colOff>225879</xdr:colOff>
      <xdr:row>239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5"/>
  <sheetViews>
    <sheetView workbookViewId="0">
      <selection activeCell="E20" sqref="E20"/>
    </sheetView>
  </sheetViews>
  <sheetFormatPr defaultRowHeight="15" x14ac:dyDescent="0.25"/>
  <cols>
    <col min="1" max="1" width="1.5703125" customWidth="1"/>
    <col min="2" max="2" width="30.85546875" customWidth="1"/>
    <col min="3" max="3" width="10" bestFit="1" customWidth="1"/>
    <col min="4" max="4" width="41" customWidth="1"/>
    <col min="5" max="5" width="39.28515625" customWidth="1"/>
  </cols>
  <sheetData>
    <row r="1" spans="2:9" s="3" customFormat="1" ht="26.25" customHeight="1" x14ac:dyDescent="0.4">
      <c r="B1" s="3" t="s">
        <v>0</v>
      </c>
    </row>
    <row r="3" spans="2:9" ht="15.75" customHeight="1" x14ac:dyDescent="0.25">
      <c r="B3" s="9" t="s">
        <v>1</v>
      </c>
      <c r="C3" s="5"/>
      <c r="D3" s="5"/>
      <c r="E3" s="5"/>
      <c r="F3" s="5"/>
      <c r="G3" s="5"/>
      <c r="H3" s="5"/>
      <c r="I3" s="5"/>
    </row>
    <row r="4" spans="2:9" x14ac:dyDescent="0.25">
      <c r="B4" s="5"/>
      <c r="C4" s="5"/>
      <c r="D4" s="5"/>
      <c r="E4" s="5"/>
      <c r="F4" s="5"/>
      <c r="G4" s="5"/>
      <c r="H4" s="5"/>
      <c r="I4" s="5"/>
    </row>
    <row r="5" spans="2:9" x14ac:dyDescent="0.25">
      <c r="B5" s="10" t="s">
        <v>2</v>
      </c>
      <c r="C5" s="11" t="s">
        <v>3</v>
      </c>
      <c r="D5" s="10" t="s">
        <v>4</v>
      </c>
      <c r="E5" s="12" t="s">
        <v>5</v>
      </c>
      <c r="F5" s="5"/>
      <c r="G5" s="5"/>
      <c r="H5" s="5"/>
      <c r="I5" s="5"/>
    </row>
    <row r="6" spans="2:9" x14ac:dyDescent="0.25">
      <c r="B6" s="13">
        <v>0.1</v>
      </c>
      <c r="C6" s="14">
        <v>45002</v>
      </c>
      <c r="D6" s="13" t="s">
        <v>6</v>
      </c>
      <c r="E6" s="15" t="s">
        <v>7</v>
      </c>
      <c r="F6" s="5"/>
      <c r="G6" s="5"/>
      <c r="H6" s="5"/>
      <c r="I6" s="5"/>
    </row>
    <row r="7" spans="2:9" x14ac:dyDescent="0.25">
      <c r="B7" s="13"/>
      <c r="C7" s="14"/>
      <c r="D7" s="13"/>
      <c r="E7" s="15"/>
      <c r="F7" s="5"/>
      <c r="G7" s="5"/>
      <c r="H7" s="5"/>
      <c r="I7" s="5"/>
    </row>
    <row r="8" spans="2:9" x14ac:dyDescent="0.25">
      <c r="B8" s="16"/>
      <c r="C8" s="16"/>
      <c r="D8" s="1"/>
      <c r="E8" s="5"/>
      <c r="F8" s="5"/>
      <c r="G8" s="5"/>
      <c r="H8" s="5"/>
      <c r="I8" s="5"/>
    </row>
    <row r="9" spans="2:9" ht="15.75" customHeight="1" x14ac:dyDescent="0.25">
      <c r="B9" s="9" t="s">
        <v>8</v>
      </c>
      <c r="C9" s="5"/>
      <c r="D9" s="5"/>
      <c r="E9" s="5"/>
      <c r="F9" s="5"/>
      <c r="G9" s="5"/>
      <c r="H9" s="5"/>
      <c r="I9" s="5"/>
    </row>
    <row r="10" spans="2:9" x14ac:dyDescent="0.25">
      <c r="B10" s="5"/>
      <c r="C10" s="5"/>
      <c r="D10" s="5"/>
      <c r="E10" s="5"/>
      <c r="F10" s="5"/>
      <c r="G10" s="5"/>
      <c r="H10" s="5"/>
      <c r="I10" s="5"/>
    </row>
    <row r="11" spans="2:9" x14ac:dyDescent="0.25">
      <c r="B11" s="17" t="s">
        <v>9</v>
      </c>
      <c r="C11" s="97" t="s">
        <v>10</v>
      </c>
      <c r="D11" s="98"/>
      <c r="E11" s="98"/>
      <c r="F11" s="98"/>
      <c r="G11" s="98"/>
      <c r="H11" s="98"/>
      <c r="I11" s="5"/>
    </row>
    <row r="12" spans="2:9" x14ac:dyDescent="0.25">
      <c r="B12" s="18" t="s">
        <v>11</v>
      </c>
      <c r="C12" s="99" t="s">
        <v>12</v>
      </c>
      <c r="D12" s="100"/>
      <c r="E12" s="100"/>
      <c r="F12" s="100"/>
      <c r="G12" s="100"/>
      <c r="H12" s="101"/>
      <c r="I12" s="1"/>
    </row>
    <row r="13" spans="2:9" x14ac:dyDescent="0.25">
      <c r="B13" s="18" t="s">
        <v>13</v>
      </c>
      <c r="C13" s="99" t="s">
        <v>14</v>
      </c>
      <c r="D13" s="100"/>
      <c r="E13" s="100"/>
      <c r="F13" s="100"/>
      <c r="G13" s="100"/>
      <c r="H13" s="101"/>
      <c r="I13" s="1"/>
    </row>
    <row r="14" spans="2:9" x14ac:dyDescent="0.25">
      <c r="B14" s="18" t="s">
        <v>15</v>
      </c>
      <c r="C14" s="99" t="s">
        <v>16</v>
      </c>
      <c r="D14" s="100"/>
      <c r="E14" s="100"/>
      <c r="F14" s="100"/>
      <c r="G14" s="100"/>
      <c r="H14" s="101"/>
    </row>
    <row r="15" spans="2:9" x14ac:dyDescent="0.25">
      <c r="B15" s="18" t="s">
        <v>17</v>
      </c>
      <c r="C15" s="99" t="s">
        <v>18</v>
      </c>
      <c r="D15" s="100"/>
      <c r="E15" s="100"/>
      <c r="F15" s="100"/>
      <c r="G15" s="100"/>
      <c r="H15" s="101"/>
    </row>
  </sheetData>
  <mergeCells count="5">
    <mergeCell ref="C11:H11"/>
    <mergeCell ref="C14:H14"/>
    <mergeCell ref="C13:H13"/>
    <mergeCell ref="C12:H12"/>
    <mergeCell ref="C15:H15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C7:C8"/>
  <sheetViews>
    <sheetView workbookViewId="0">
      <selection activeCell="C8" sqref="C8"/>
    </sheetView>
  </sheetViews>
  <sheetFormatPr defaultRowHeight="15" x14ac:dyDescent="0.25"/>
  <sheetData>
    <row r="7" spans="3:3" x14ac:dyDescent="0.25">
      <c r="C7">
        <f>5052.6+14.04*2</f>
        <v>5080.68</v>
      </c>
    </row>
    <row r="8" spans="3:3" x14ac:dyDescent="0.25">
      <c r="C8" t="s">
        <v>981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2:X2046"/>
  <sheetViews>
    <sheetView topLeftCell="A2011" workbookViewId="0">
      <selection activeCell="U2055" sqref="U2055"/>
    </sheetView>
  </sheetViews>
  <sheetFormatPr defaultRowHeight="15" x14ac:dyDescent="0.25"/>
  <cols>
    <col min="1" max="2" width="21.140625" bestFit="1" customWidth="1"/>
    <col min="5" max="5" width="21.140625" bestFit="1" customWidth="1"/>
    <col min="6" max="7" width="23.28515625" bestFit="1" customWidth="1"/>
    <col min="8" max="8" width="21.140625" bestFit="1" customWidth="1"/>
    <col min="10" max="10" width="21.140625" bestFit="1" customWidth="1"/>
    <col min="14" max="14" width="21.140625" bestFit="1" customWidth="1"/>
    <col min="17" max="17" width="10.85546875" bestFit="1" customWidth="1"/>
    <col min="21" max="22" width="21.140625" bestFit="1" customWidth="1"/>
  </cols>
  <sheetData>
    <row r="2" spans="1:24" x14ac:dyDescent="0.25">
      <c r="A2" s="107" t="s">
        <v>982</v>
      </c>
      <c r="B2" s="101"/>
      <c r="H2" s="107"/>
      <c r="I2" s="100"/>
      <c r="J2" s="101"/>
      <c r="L2" s="107" t="s">
        <v>983</v>
      </c>
      <c r="M2" s="100"/>
      <c r="N2" s="101"/>
    </row>
    <row r="3" spans="1:24" x14ac:dyDescent="0.25">
      <c r="A3" s="50" t="s">
        <v>379</v>
      </c>
      <c r="B3" s="50" t="s">
        <v>380</v>
      </c>
      <c r="H3" s="19" t="s">
        <v>156</v>
      </c>
      <c r="I3" s="19" t="s">
        <v>118</v>
      </c>
      <c r="J3" s="19" t="s">
        <v>984</v>
      </c>
      <c r="L3" s="50" t="s">
        <v>156</v>
      </c>
      <c r="M3" s="50" t="s">
        <v>118</v>
      </c>
      <c r="N3" s="50" t="s">
        <v>984</v>
      </c>
    </row>
    <row r="4" spans="1:24" x14ac:dyDescent="0.25">
      <c r="A4" s="2" t="s">
        <v>985</v>
      </c>
      <c r="B4" s="2" t="s">
        <v>986</v>
      </c>
      <c r="F4" t="s">
        <v>520</v>
      </c>
      <c r="H4" s="2" t="str">
        <f>Package_substrate!H21</f>
        <v>Y</v>
      </c>
      <c r="I4" s="2" t="str">
        <f>Package_substrate!I21</f>
        <v>Bump name</v>
      </c>
      <c r="J4" s="2" t="str">
        <f t="shared" ref="J4:J67" si="0">F4</f>
        <v>DIE3_BP_ATO</v>
      </c>
      <c r="L4" s="2">
        <v>3446</v>
      </c>
      <c r="M4" s="2">
        <v>4692.95</v>
      </c>
      <c r="N4" s="2" t="s">
        <v>522</v>
      </c>
      <c r="P4">
        <v>1</v>
      </c>
      <c r="R4" t="str">
        <f>Package_substrate!H21</f>
        <v>Y</v>
      </c>
      <c r="S4" t="str">
        <f>Package_substrate!I21</f>
        <v>Bump name</v>
      </c>
      <c r="T4" t="s">
        <v>987</v>
      </c>
      <c r="U4" t="str">
        <f>BGA!AT125</f>
        <v>DIE3_BP_ATO</v>
      </c>
      <c r="V4" t="str">
        <f t="shared" ref="V4:V35" si="1">F4</f>
        <v>DIE3_BP_ATO</v>
      </c>
      <c r="W4" t="s">
        <v>420</v>
      </c>
      <c r="X4" t="str">
        <f>BGA!AQ125</f>
        <v>D16</v>
      </c>
    </row>
    <row r="5" spans="1:24" x14ac:dyDescent="0.25">
      <c r="A5" s="2" t="s">
        <v>988</v>
      </c>
      <c r="B5" s="2" t="s">
        <v>989</v>
      </c>
      <c r="F5" t="s">
        <v>544</v>
      </c>
      <c r="H5" s="2">
        <f>Package_substrate!H22</f>
        <v>4988.45</v>
      </c>
      <c r="I5" s="2" t="str">
        <f>Package_substrate!I22</f>
        <v>VSS</v>
      </c>
      <c r="J5" s="2" t="str">
        <f t="shared" si="0"/>
        <v>DIE3_BP_DTO</v>
      </c>
      <c r="L5" s="2">
        <v>3446</v>
      </c>
      <c r="M5" s="2">
        <v>4883.45</v>
      </c>
      <c r="N5" s="2" t="s">
        <v>546</v>
      </c>
      <c r="P5">
        <v>2</v>
      </c>
      <c r="R5">
        <f>Package_substrate!H22</f>
        <v>4988.45</v>
      </c>
      <c r="S5" t="str">
        <f>Package_substrate!I22</f>
        <v>VSS</v>
      </c>
      <c r="T5" t="s">
        <v>990</v>
      </c>
      <c r="U5" t="str">
        <f>BGA!AT161</f>
        <v>DIE3_BP_DTO</v>
      </c>
      <c r="V5" t="str">
        <f t="shared" si="1"/>
        <v>DIE3_BP_DTO</v>
      </c>
      <c r="W5" t="s">
        <v>420</v>
      </c>
      <c r="X5" t="str">
        <f>BGA!AQ161</f>
        <v>E16</v>
      </c>
    </row>
    <row r="6" spans="1:24" x14ac:dyDescent="0.25">
      <c r="A6" s="2" t="s">
        <v>991</v>
      </c>
      <c r="B6" s="2" t="s">
        <v>992</v>
      </c>
      <c r="F6" t="s">
        <v>993</v>
      </c>
      <c r="H6" s="2">
        <f>Package_substrate!H23</f>
        <v>4988.45</v>
      </c>
      <c r="I6" s="2" t="str">
        <f>Package_substrate!I23</f>
        <v>VSS</v>
      </c>
      <c r="J6" s="2" t="str">
        <f t="shared" si="0"/>
        <v>DIE3_BP_RXCKN[0]</v>
      </c>
      <c r="L6" s="2">
        <v>2295.5</v>
      </c>
      <c r="M6" s="2">
        <v>4597.7</v>
      </c>
      <c r="N6" s="2" t="s">
        <v>994</v>
      </c>
      <c r="P6">
        <v>3</v>
      </c>
      <c r="R6">
        <f>Package_substrate!H23</f>
        <v>4988.45</v>
      </c>
      <c r="S6" t="str">
        <f>Package_substrate!I23</f>
        <v>VSS</v>
      </c>
      <c r="T6" t="s">
        <v>995</v>
      </c>
      <c r="U6" t="s">
        <v>996</v>
      </c>
      <c r="V6" t="str">
        <f t="shared" si="1"/>
        <v>DIE3_BP_RXCKN[0]</v>
      </c>
      <c r="W6" t="s">
        <v>997</v>
      </c>
      <c r="X6" t="s">
        <v>998</v>
      </c>
    </row>
    <row r="7" spans="1:24" x14ac:dyDescent="0.25">
      <c r="A7" s="2" t="s">
        <v>999</v>
      </c>
      <c r="B7" s="2" t="s">
        <v>1000</v>
      </c>
      <c r="F7" t="s">
        <v>1001</v>
      </c>
      <c r="H7" s="2">
        <f>Package_substrate!H24</f>
        <v>4988.45</v>
      </c>
      <c r="I7" s="2" t="str">
        <f>Package_substrate!I24</f>
        <v>VSS</v>
      </c>
      <c r="J7" s="2" t="str">
        <f t="shared" si="0"/>
        <v>DIE3_BP_RXCKN[1]</v>
      </c>
      <c r="L7" s="2">
        <v>2295.5</v>
      </c>
      <c r="M7" s="2">
        <v>3454.7</v>
      </c>
      <c r="N7" s="2" t="s">
        <v>1002</v>
      </c>
      <c r="P7">
        <v>4</v>
      </c>
      <c r="R7">
        <f>Package_substrate!H24</f>
        <v>4988.45</v>
      </c>
      <c r="S7" t="str">
        <f>Package_substrate!I24</f>
        <v>VSS</v>
      </c>
      <c r="T7" t="s">
        <v>995</v>
      </c>
      <c r="U7" t="s">
        <v>1003</v>
      </c>
      <c r="V7" t="str">
        <f t="shared" si="1"/>
        <v>DIE3_BP_RXCKN[1]</v>
      </c>
      <c r="W7" t="s">
        <v>997</v>
      </c>
      <c r="X7" t="s">
        <v>998</v>
      </c>
    </row>
    <row r="8" spans="1:24" x14ac:dyDescent="0.25">
      <c r="A8" s="2" t="s">
        <v>1004</v>
      </c>
      <c r="B8" s="2" t="s">
        <v>1005</v>
      </c>
      <c r="F8" t="s">
        <v>1006</v>
      </c>
      <c r="H8" s="2">
        <f>Package_substrate!H25</f>
        <v>4988.45</v>
      </c>
      <c r="I8" s="2" t="str">
        <f>Package_substrate!I25</f>
        <v>VSS</v>
      </c>
      <c r="J8" s="2" t="str">
        <f t="shared" si="0"/>
        <v>DIE3_BP_RXCKN[2]</v>
      </c>
      <c r="L8" s="2">
        <v>2295.5</v>
      </c>
      <c r="M8" s="2">
        <v>2311.6999999999998</v>
      </c>
      <c r="N8" s="2" t="s">
        <v>1007</v>
      </c>
      <c r="P8">
        <v>5</v>
      </c>
      <c r="R8">
        <f>Package_substrate!H25</f>
        <v>4988.45</v>
      </c>
      <c r="S8" t="str">
        <f>Package_substrate!I25</f>
        <v>VSS</v>
      </c>
      <c r="T8" t="s">
        <v>995</v>
      </c>
      <c r="U8" t="s">
        <v>1008</v>
      </c>
      <c r="V8" t="str">
        <f t="shared" si="1"/>
        <v>DIE3_BP_RXCKN[2]</v>
      </c>
      <c r="W8" t="s">
        <v>997</v>
      </c>
      <c r="X8" t="s">
        <v>998</v>
      </c>
    </row>
    <row r="9" spans="1:24" x14ac:dyDescent="0.25">
      <c r="A9" s="2" t="s">
        <v>1009</v>
      </c>
      <c r="B9" s="2" t="s">
        <v>1010</v>
      </c>
      <c r="F9" t="s">
        <v>1011</v>
      </c>
      <c r="H9" s="2">
        <f>Package_substrate!H26</f>
        <v>4988.45</v>
      </c>
      <c r="I9" s="2" t="str">
        <f>Package_substrate!I26</f>
        <v>VSS</v>
      </c>
      <c r="J9" s="2" t="str">
        <f t="shared" si="0"/>
        <v>DIE3_BP_RXCKN[3]</v>
      </c>
      <c r="L9" s="2">
        <v>2295.5</v>
      </c>
      <c r="M9" s="2">
        <v>1168.7</v>
      </c>
      <c r="N9" s="2" t="s">
        <v>1012</v>
      </c>
      <c r="P9">
        <v>6</v>
      </c>
      <c r="R9">
        <f>Package_substrate!H26</f>
        <v>4988.45</v>
      </c>
      <c r="S9" t="str">
        <f>Package_substrate!I26</f>
        <v>VSS</v>
      </c>
      <c r="T9" t="s">
        <v>995</v>
      </c>
      <c r="U9" t="s">
        <v>1013</v>
      </c>
      <c r="V9" t="str">
        <f t="shared" si="1"/>
        <v>DIE3_BP_RXCKN[3]</v>
      </c>
      <c r="W9" t="s">
        <v>997</v>
      </c>
      <c r="X9" t="s">
        <v>998</v>
      </c>
    </row>
    <row r="10" spans="1:24" x14ac:dyDescent="0.25">
      <c r="A10" s="2" t="s">
        <v>1014</v>
      </c>
      <c r="B10" s="2" t="s">
        <v>1015</v>
      </c>
      <c r="F10" t="s">
        <v>1016</v>
      </c>
      <c r="H10" s="2">
        <f>Package_substrate!H27</f>
        <v>4988.45</v>
      </c>
      <c r="I10" s="2" t="str">
        <f>Package_substrate!I27</f>
        <v>VSS</v>
      </c>
      <c r="J10" s="2" t="str">
        <f t="shared" si="0"/>
        <v>DIE3_BP_RXCKP[0]</v>
      </c>
      <c r="L10" s="2">
        <v>2472.5</v>
      </c>
      <c r="M10" s="2">
        <v>4597.7</v>
      </c>
      <c r="N10" s="2" t="s">
        <v>1017</v>
      </c>
      <c r="P10">
        <v>7</v>
      </c>
      <c r="R10">
        <f>Package_substrate!H27</f>
        <v>4988.45</v>
      </c>
      <c r="S10" t="str">
        <f>Package_substrate!I27</f>
        <v>VSS</v>
      </c>
      <c r="T10" t="s">
        <v>995</v>
      </c>
      <c r="U10" t="s">
        <v>1018</v>
      </c>
      <c r="V10" t="str">
        <f t="shared" si="1"/>
        <v>DIE3_BP_RXCKP[0]</v>
      </c>
      <c r="W10" t="s">
        <v>997</v>
      </c>
      <c r="X10" t="s">
        <v>998</v>
      </c>
    </row>
    <row r="11" spans="1:24" x14ac:dyDescent="0.25">
      <c r="A11" s="2" t="s">
        <v>1019</v>
      </c>
      <c r="B11" s="2" t="s">
        <v>1020</v>
      </c>
      <c r="F11" t="s">
        <v>1021</v>
      </c>
      <c r="H11" s="2">
        <f>Package_substrate!H28</f>
        <v>4988.45</v>
      </c>
      <c r="I11" s="2" t="str">
        <f>Package_substrate!I28</f>
        <v>VSS</v>
      </c>
      <c r="J11" s="2" t="str">
        <f t="shared" si="0"/>
        <v>DIE3_BP_RXCKP[1]</v>
      </c>
      <c r="L11" s="2">
        <v>2472.5</v>
      </c>
      <c r="M11" s="2">
        <v>3454.7</v>
      </c>
      <c r="N11" s="2" t="s">
        <v>1022</v>
      </c>
      <c r="P11">
        <v>8</v>
      </c>
      <c r="R11">
        <f>Package_substrate!H28</f>
        <v>4988.45</v>
      </c>
      <c r="S11" t="str">
        <f>Package_substrate!I28</f>
        <v>VSS</v>
      </c>
      <c r="T11" t="s">
        <v>995</v>
      </c>
      <c r="U11" t="s">
        <v>1023</v>
      </c>
      <c r="V11" t="str">
        <f t="shared" si="1"/>
        <v>DIE3_BP_RXCKP[1]</v>
      </c>
      <c r="W11" t="s">
        <v>997</v>
      </c>
      <c r="X11" t="s">
        <v>998</v>
      </c>
    </row>
    <row r="12" spans="1:24" x14ac:dyDescent="0.25">
      <c r="A12" s="2" t="s">
        <v>1024</v>
      </c>
      <c r="B12" s="2" t="s">
        <v>1025</v>
      </c>
      <c r="F12" t="s">
        <v>1026</v>
      </c>
      <c r="H12" s="2">
        <f>Package_substrate!H29</f>
        <v>4988.45</v>
      </c>
      <c r="I12" s="2" t="str">
        <f>Package_substrate!I29</f>
        <v>VSS</v>
      </c>
      <c r="J12" s="2" t="str">
        <f t="shared" si="0"/>
        <v>DIE3_BP_RXCKP[2]</v>
      </c>
      <c r="L12" s="2">
        <v>2472.5</v>
      </c>
      <c r="M12" s="2">
        <v>2311.6999999999998</v>
      </c>
      <c r="N12" s="2" t="s">
        <v>1027</v>
      </c>
      <c r="P12">
        <v>9</v>
      </c>
      <c r="R12">
        <f>Package_substrate!H29</f>
        <v>4988.45</v>
      </c>
      <c r="S12" t="str">
        <f>Package_substrate!I29</f>
        <v>VSS</v>
      </c>
      <c r="T12" t="s">
        <v>995</v>
      </c>
      <c r="U12" t="s">
        <v>1028</v>
      </c>
      <c r="V12" t="str">
        <f t="shared" si="1"/>
        <v>DIE3_BP_RXCKP[2]</v>
      </c>
      <c r="W12" t="s">
        <v>997</v>
      </c>
      <c r="X12" t="s">
        <v>998</v>
      </c>
    </row>
    <row r="13" spans="1:24" x14ac:dyDescent="0.25">
      <c r="A13" s="2" t="s">
        <v>1029</v>
      </c>
      <c r="B13" s="2" t="s">
        <v>1030</v>
      </c>
      <c r="F13" t="s">
        <v>1031</v>
      </c>
      <c r="H13" s="2">
        <f>Package_substrate!H30</f>
        <v>4988.45</v>
      </c>
      <c r="I13" s="2" t="str">
        <f>Package_substrate!I30</f>
        <v>VSS</v>
      </c>
      <c r="J13" s="2" t="str">
        <f t="shared" si="0"/>
        <v>DIE3_BP_RXCKP[3]</v>
      </c>
      <c r="L13" s="2">
        <v>2472.5</v>
      </c>
      <c r="M13" s="2">
        <v>1168.7</v>
      </c>
      <c r="N13" s="2" t="s">
        <v>1032</v>
      </c>
      <c r="P13">
        <v>10</v>
      </c>
      <c r="R13">
        <f>Package_substrate!H30</f>
        <v>4988.45</v>
      </c>
      <c r="S13" t="str">
        <f>Package_substrate!I30</f>
        <v>VSS</v>
      </c>
      <c r="T13" t="s">
        <v>995</v>
      </c>
      <c r="U13" t="s">
        <v>1033</v>
      </c>
      <c r="V13" t="str">
        <f t="shared" si="1"/>
        <v>DIE3_BP_RXCKP[3]</v>
      </c>
      <c r="W13" t="s">
        <v>997</v>
      </c>
      <c r="X13" t="s">
        <v>998</v>
      </c>
    </row>
    <row r="14" spans="1:24" x14ac:dyDescent="0.25">
      <c r="A14" s="2" t="s">
        <v>1034</v>
      </c>
      <c r="B14" s="2" t="s">
        <v>1035</v>
      </c>
      <c r="F14" t="s">
        <v>1036</v>
      </c>
      <c r="H14" s="2">
        <f>Package_substrate!H31</f>
        <v>4988.45</v>
      </c>
      <c r="I14" s="2" t="str">
        <f>Package_substrate!I31</f>
        <v>VSS</v>
      </c>
      <c r="J14" s="2" t="str">
        <f t="shared" si="0"/>
        <v>DIE3_BP_RXCKSB[0]</v>
      </c>
      <c r="L14" s="2">
        <v>2826.5</v>
      </c>
      <c r="M14" s="2">
        <v>4597.7</v>
      </c>
      <c r="N14" s="2" t="s">
        <v>1037</v>
      </c>
      <c r="P14">
        <v>11</v>
      </c>
      <c r="R14">
        <f>Package_substrate!H31</f>
        <v>4988.45</v>
      </c>
      <c r="S14" t="str">
        <f>Package_substrate!I31</f>
        <v>VSS</v>
      </c>
      <c r="T14" t="s">
        <v>995</v>
      </c>
      <c r="U14" t="s">
        <v>1038</v>
      </c>
      <c r="V14" t="str">
        <f t="shared" si="1"/>
        <v>DIE3_BP_RXCKSB[0]</v>
      </c>
      <c r="W14" t="s">
        <v>997</v>
      </c>
      <c r="X14" t="s">
        <v>998</v>
      </c>
    </row>
    <row r="15" spans="1:24" x14ac:dyDescent="0.25">
      <c r="A15" s="2" t="s">
        <v>1039</v>
      </c>
      <c r="B15" s="2" t="s">
        <v>1040</v>
      </c>
      <c r="F15" t="s">
        <v>1041</v>
      </c>
      <c r="H15" s="2">
        <f>Package_substrate!H32</f>
        <v>4988.45</v>
      </c>
      <c r="I15" s="2" t="str">
        <f>Package_substrate!I32</f>
        <v>VSS</v>
      </c>
      <c r="J15" s="2" t="str">
        <f t="shared" si="0"/>
        <v>DIE3_BP_RXCKSB[1]</v>
      </c>
      <c r="L15" s="2">
        <v>2826.5</v>
      </c>
      <c r="M15" s="2">
        <v>3454.7</v>
      </c>
      <c r="N15" s="2" t="s">
        <v>1042</v>
      </c>
      <c r="P15">
        <v>12</v>
      </c>
      <c r="R15">
        <f>Package_substrate!H32</f>
        <v>4988.45</v>
      </c>
      <c r="S15" t="str">
        <f>Package_substrate!I32</f>
        <v>VSS</v>
      </c>
      <c r="T15" t="s">
        <v>995</v>
      </c>
      <c r="U15" t="s">
        <v>1043</v>
      </c>
      <c r="V15" t="str">
        <f t="shared" si="1"/>
        <v>DIE3_BP_RXCKSB[1]</v>
      </c>
      <c r="W15" t="s">
        <v>997</v>
      </c>
      <c r="X15" t="s">
        <v>998</v>
      </c>
    </row>
    <row r="16" spans="1:24" x14ac:dyDescent="0.25">
      <c r="A16" s="2" t="s">
        <v>1044</v>
      </c>
      <c r="B16" s="2" t="s">
        <v>1045</v>
      </c>
      <c r="F16" t="s">
        <v>1046</v>
      </c>
      <c r="H16" s="2">
        <f>Package_substrate!H33</f>
        <v>4883.45</v>
      </c>
      <c r="I16" s="2" t="str">
        <f>Package_substrate!I33</f>
        <v>DIE3_VDD</v>
      </c>
      <c r="J16" s="2" t="str">
        <f t="shared" si="0"/>
        <v>DIE3_BP_RXCKSB[2]</v>
      </c>
      <c r="L16" s="2">
        <v>2826.5</v>
      </c>
      <c r="M16" s="2">
        <v>2311.6999999999998</v>
      </c>
      <c r="N16" s="2" t="s">
        <v>1047</v>
      </c>
      <c r="P16">
        <v>13</v>
      </c>
      <c r="R16">
        <f>Package_substrate!H33</f>
        <v>4883.45</v>
      </c>
      <c r="S16" t="str">
        <f>Package_substrate!I33</f>
        <v>DIE3_VDD</v>
      </c>
      <c r="T16" t="s">
        <v>995</v>
      </c>
      <c r="U16" t="s">
        <v>1048</v>
      </c>
      <c r="V16" t="str">
        <f t="shared" si="1"/>
        <v>DIE3_BP_RXCKSB[2]</v>
      </c>
      <c r="W16" t="s">
        <v>997</v>
      </c>
      <c r="X16" t="s">
        <v>998</v>
      </c>
    </row>
    <row r="17" spans="1:24" x14ac:dyDescent="0.25">
      <c r="A17" s="2" t="s">
        <v>1049</v>
      </c>
      <c r="B17" s="2" t="s">
        <v>1050</v>
      </c>
      <c r="F17" t="s">
        <v>1051</v>
      </c>
      <c r="H17" s="2">
        <f>Package_substrate!H34</f>
        <v>4883.45</v>
      </c>
      <c r="I17" s="2" t="str">
        <f>Package_substrate!I34</f>
        <v>DIE3_VDD</v>
      </c>
      <c r="J17" s="2" t="str">
        <f t="shared" si="0"/>
        <v>DIE3_BP_RXCKSB[3]</v>
      </c>
      <c r="L17" s="2">
        <v>2826.5</v>
      </c>
      <c r="M17" s="2">
        <v>1168.7</v>
      </c>
      <c r="N17" s="2" t="s">
        <v>1052</v>
      </c>
      <c r="P17">
        <v>14</v>
      </c>
      <c r="R17">
        <f>Package_substrate!H34</f>
        <v>4883.45</v>
      </c>
      <c r="S17" t="str">
        <f>Package_substrate!I34</f>
        <v>DIE3_VDD</v>
      </c>
      <c r="T17" t="s">
        <v>995</v>
      </c>
      <c r="U17" t="s">
        <v>1053</v>
      </c>
      <c r="V17" t="str">
        <f t="shared" si="1"/>
        <v>DIE3_BP_RXCKSB[3]</v>
      </c>
      <c r="W17" t="s">
        <v>997</v>
      </c>
      <c r="X17" t="s">
        <v>998</v>
      </c>
    </row>
    <row r="18" spans="1:24" x14ac:dyDescent="0.25">
      <c r="A18" s="2" t="s">
        <v>1054</v>
      </c>
      <c r="B18" s="2" t="s">
        <v>1055</v>
      </c>
      <c r="F18" t="s">
        <v>1056</v>
      </c>
      <c r="H18" s="2">
        <f>Package_substrate!H35</f>
        <v>4883.45</v>
      </c>
      <c r="I18" s="2" t="str">
        <f>Package_substrate!I35</f>
        <v>DIE3_VDD</v>
      </c>
      <c r="J18" s="2" t="str">
        <f t="shared" si="0"/>
        <v>DIE3_BP_RXDATA[0]</v>
      </c>
      <c r="L18" s="2">
        <v>1941.5</v>
      </c>
      <c r="M18" s="2">
        <v>4788.2</v>
      </c>
      <c r="N18" s="2" t="s">
        <v>1057</v>
      </c>
      <c r="P18">
        <v>15</v>
      </c>
      <c r="R18">
        <f>Package_substrate!H35</f>
        <v>4883.45</v>
      </c>
      <c r="S18" t="str">
        <f>Package_substrate!I35</f>
        <v>DIE3_VDD</v>
      </c>
      <c r="T18" t="s">
        <v>995</v>
      </c>
      <c r="U18" t="s">
        <v>1058</v>
      </c>
      <c r="V18" t="str">
        <f t="shared" si="1"/>
        <v>DIE3_BP_RXDATA[0]</v>
      </c>
      <c r="W18" t="s">
        <v>997</v>
      </c>
      <c r="X18" t="s">
        <v>998</v>
      </c>
    </row>
    <row r="19" spans="1:24" x14ac:dyDescent="0.25">
      <c r="A19" s="2" t="s">
        <v>1059</v>
      </c>
      <c r="B19" s="2" t="s">
        <v>1060</v>
      </c>
      <c r="F19" t="s">
        <v>1061</v>
      </c>
      <c r="H19" s="2">
        <f>Package_substrate!H36</f>
        <v>4883.45</v>
      </c>
      <c r="I19" s="2" t="str">
        <f>Package_substrate!I36</f>
        <v>DIE3_VDD</v>
      </c>
      <c r="J19" s="2" t="str">
        <f t="shared" si="0"/>
        <v>DIE3_BP_RXDATA[1]</v>
      </c>
      <c r="L19" s="2">
        <v>1764.5</v>
      </c>
      <c r="M19" s="2">
        <v>4788.2</v>
      </c>
      <c r="N19" s="2" t="s">
        <v>1062</v>
      </c>
      <c r="P19">
        <v>16</v>
      </c>
      <c r="R19">
        <f>Package_substrate!H36</f>
        <v>4883.45</v>
      </c>
      <c r="S19" t="str">
        <f>Package_substrate!I36</f>
        <v>DIE3_VDD</v>
      </c>
      <c r="T19" t="s">
        <v>995</v>
      </c>
      <c r="U19" t="s">
        <v>1063</v>
      </c>
      <c r="V19" t="str">
        <f t="shared" si="1"/>
        <v>DIE3_BP_RXDATA[1]</v>
      </c>
      <c r="W19" t="s">
        <v>997</v>
      </c>
      <c r="X19" t="s">
        <v>998</v>
      </c>
    </row>
    <row r="20" spans="1:24" x14ac:dyDescent="0.25">
      <c r="A20" s="2" t="s">
        <v>1036</v>
      </c>
      <c r="B20" s="2" t="s">
        <v>1064</v>
      </c>
      <c r="F20" t="s">
        <v>1065</v>
      </c>
      <c r="H20" s="2">
        <f>Package_substrate!H37</f>
        <v>4883.45</v>
      </c>
      <c r="I20" s="2" t="str">
        <f>Package_substrate!I37</f>
        <v>DIE3_VDD</v>
      </c>
      <c r="J20" s="2" t="str">
        <f t="shared" si="0"/>
        <v>DIE3_BP_RXDATA[10]</v>
      </c>
      <c r="L20" s="2">
        <v>2472.5</v>
      </c>
      <c r="M20" s="2">
        <v>4407.2</v>
      </c>
      <c r="N20" s="2" t="s">
        <v>1066</v>
      </c>
      <c r="P20">
        <v>17</v>
      </c>
      <c r="R20">
        <f>Package_substrate!H37</f>
        <v>4883.45</v>
      </c>
      <c r="S20" t="str">
        <f>Package_substrate!I37</f>
        <v>DIE3_VDD</v>
      </c>
      <c r="T20" t="s">
        <v>995</v>
      </c>
      <c r="U20" t="s">
        <v>1067</v>
      </c>
      <c r="V20" t="str">
        <f t="shared" si="1"/>
        <v>DIE3_BP_RXDATA[10]</v>
      </c>
      <c r="W20" t="s">
        <v>997</v>
      </c>
      <c r="X20" t="s">
        <v>998</v>
      </c>
    </row>
    <row r="21" spans="1:24" x14ac:dyDescent="0.25">
      <c r="A21" s="2" t="s">
        <v>1041</v>
      </c>
      <c r="B21" s="2" t="s">
        <v>1068</v>
      </c>
      <c r="F21" t="s">
        <v>1069</v>
      </c>
      <c r="H21" s="2">
        <f>Package_substrate!H38</f>
        <v>4883.45</v>
      </c>
      <c r="I21" s="2" t="str">
        <f>Package_substrate!I38</f>
        <v>DIE3_VDD</v>
      </c>
      <c r="J21" s="2" t="str">
        <f t="shared" si="0"/>
        <v>DIE3_BP_RXDATA[11]</v>
      </c>
      <c r="L21" s="2">
        <v>2295.5</v>
      </c>
      <c r="M21" s="2">
        <v>4407.2</v>
      </c>
      <c r="N21" s="2" t="s">
        <v>1070</v>
      </c>
      <c r="P21">
        <v>18</v>
      </c>
      <c r="R21">
        <f>Package_substrate!H38</f>
        <v>4883.45</v>
      </c>
      <c r="S21" t="str">
        <f>Package_substrate!I38</f>
        <v>DIE3_VDD</v>
      </c>
      <c r="T21" t="s">
        <v>995</v>
      </c>
      <c r="U21" t="s">
        <v>1071</v>
      </c>
      <c r="V21" t="str">
        <f t="shared" si="1"/>
        <v>DIE3_BP_RXDATA[11]</v>
      </c>
      <c r="W21" t="s">
        <v>997</v>
      </c>
      <c r="X21" t="s">
        <v>998</v>
      </c>
    </row>
    <row r="22" spans="1:24" x14ac:dyDescent="0.25">
      <c r="A22" s="2" t="s">
        <v>1046</v>
      </c>
      <c r="B22" s="2" t="s">
        <v>1072</v>
      </c>
      <c r="F22" t="s">
        <v>1024</v>
      </c>
      <c r="H22" s="2">
        <f>Package_substrate!H39</f>
        <v>4883.45</v>
      </c>
      <c r="I22" s="2" t="str">
        <f>Package_substrate!I39</f>
        <v>DIE3_VDD</v>
      </c>
      <c r="J22" s="2" t="str">
        <f t="shared" si="0"/>
        <v>DIE3_BP_RXDATA[12]</v>
      </c>
      <c r="L22" s="2">
        <v>2030</v>
      </c>
      <c r="M22" s="2">
        <v>4502.45</v>
      </c>
      <c r="N22" s="2" t="s">
        <v>1073</v>
      </c>
      <c r="P22">
        <v>19</v>
      </c>
      <c r="R22">
        <f>Package_substrate!H39</f>
        <v>4883.45</v>
      </c>
      <c r="S22" t="str">
        <f>Package_substrate!I39</f>
        <v>DIE3_VDD</v>
      </c>
      <c r="T22" t="s">
        <v>995</v>
      </c>
      <c r="U22" t="s">
        <v>1074</v>
      </c>
      <c r="V22" t="str">
        <f t="shared" si="1"/>
        <v>DIE3_BP_RXDATA[12]</v>
      </c>
      <c r="W22" t="s">
        <v>997</v>
      </c>
      <c r="X22" t="s">
        <v>998</v>
      </c>
    </row>
    <row r="23" spans="1:24" x14ac:dyDescent="0.25">
      <c r="A23" s="2" t="s">
        <v>1051</v>
      </c>
      <c r="B23" s="2" t="s">
        <v>1075</v>
      </c>
      <c r="F23" t="s">
        <v>1076</v>
      </c>
      <c r="H23" s="2">
        <f>Package_substrate!H40</f>
        <v>4883.45</v>
      </c>
      <c r="I23" s="2" t="str">
        <f>Package_substrate!I40</f>
        <v>DIE3_VDD</v>
      </c>
      <c r="J23" s="2" t="str">
        <f t="shared" si="0"/>
        <v>DIE3_BP_RXDATA[13]</v>
      </c>
      <c r="L23" s="2">
        <v>1676</v>
      </c>
      <c r="M23" s="2">
        <v>4502.45</v>
      </c>
      <c r="N23" s="2" t="s">
        <v>1077</v>
      </c>
      <c r="P23">
        <v>20</v>
      </c>
      <c r="R23">
        <f>Package_substrate!H40</f>
        <v>4883.45</v>
      </c>
      <c r="S23" t="str">
        <f>Package_substrate!I40</f>
        <v>DIE3_VDD</v>
      </c>
      <c r="T23" t="s">
        <v>995</v>
      </c>
      <c r="U23" t="s">
        <v>1078</v>
      </c>
      <c r="V23" t="str">
        <f t="shared" si="1"/>
        <v>DIE3_BP_RXDATA[13]</v>
      </c>
      <c r="W23" t="s">
        <v>997</v>
      </c>
      <c r="X23" t="s">
        <v>998</v>
      </c>
    </row>
    <row r="24" spans="1:24" x14ac:dyDescent="0.25">
      <c r="A24" s="2" t="s">
        <v>1079</v>
      </c>
      <c r="B24" s="2" t="s">
        <v>1080</v>
      </c>
      <c r="F24" t="s">
        <v>1079</v>
      </c>
      <c r="H24" s="2">
        <f>Package_substrate!H41</f>
        <v>4883.45</v>
      </c>
      <c r="I24" s="2" t="str">
        <f>Package_substrate!I41</f>
        <v>DIE3_VCCIO</v>
      </c>
      <c r="J24" s="2" t="str">
        <f t="shared" si="0"/>
        <v>DIE3_BP_RXDATA[14]</v>
      </c>
      <c r="L24" s="2">
        <v>1941.5</v>
      </c>
      <c r="M24" s="2">
        <v>4407.2</v>
      </c>
      <c r="N24" s="2" t="s">
        <v>1081</v>
      </c>
      <c r="P24">
        <v>21</v>
      </c>
      <c r="R24">
        <f>Package_substrate!H41</f>
        <v>4883.45</v>
      </c>
      <c r="S24" t="str">
        <f>Package_substrate!I41</f>
        <v>DIE3_VCCIO</v>
      </c>
      <c r="T24" t="s">
        <v>995</v>
      </c>
      <c r="U24" t="s">
        <v>1082</v>
      </c>
      <c r="V24" t="str">
        <f t="shared" si="1"/>
        <v>DIE3_BP_RXDATA[14]</v>
      </c>
      <c r="W24" t="s">
        <v>997</v>
      </c>
      <c r="X24" t="s">
        <v>998</v>
      </c>
    </row>
    <row r="25" spans="1:24" x14ac:dyDescent="0.25">
      <c r="A25" s="2" t="s">
        <v>1083</v>
      </c>
      <c r="B25" s="2" t="s">
        <v>1084</v>
      </c>
      <c r="F25" t="s">
        <v>1085</v>
      </c>
      <c r="H25" s="2">
        <f>Package_substrate!H42</f>
        <v>4883.45</v>
      </c>
      <c r="I25" s="2" t="str">
        <f>Package_substrate!I42</f>
        <v>DIE3_VCCIO</v>
      </c>
      <c r="J25" s="2" t="str">
        <f t="shared" si="0"/>
        <v>DIE3_BP_RXDATA[15]</v>
      </c>
      <c r="L25" s="2">
        <v>1764.5</v>
      </c>
      <c r="M25" s="2">
        <v>4407.2</v>
      </c>
      <c r="N25" s="2" t="s">
        <v>1060</v>
      </c>
      <c r="P25">
        <v>22</v>
      </c>
      <c r="R25">
        <f>Package_substrate!H42</f>
        <v>4883.45</v>
      </c>
      <c r="S25" t="str">
        <f>Package_substrate!I42</f>
        <v>DIE3_VCCIO</v>
      </c>
      <c r="T25" t="s">
        <v>995</v>
      </c>
      <c r="U25" t="s">
        <v>1086</v>
      </c>
      <c r="V25" t="str">
        <f t="shared" si="1"/>
        <v>DIE3_BP_RXDATA[15]</v>
      </c>
      <c r="W25" t="s">
        <v>997</v>
      </c>
      <c r="X25" t="s">
        <v>998</v>
      </c>
    </row>
    <row r="26" spans="1:24" x14ac:dyDescent="0.25">
      <c r="A26" s="2" t="s">
        <v>1087</v>
      </c>
      <c r="B26" s="2" t="s">
        <v>1088</v>
      </c>
      <c r="F26" t="s">
        <v>1089</v>
      </c>
      <c r="H26" s="2">
        <f>Package_substrate!H43</f>
        <v>4883.45</v>
      </c>
      <c r="I26" s="2" t="str">
        <f>Package_substrate!I43</f>
        <v>VSS</v>
      </c>
      <c r="J26" s="2" t="str">
        <f t="shared" si="0"/>
        <v>DIE3_BP_RXDATA[16]</v>
      </c>
      <c r="L26" s="2">
        <v>1941.5</v>
      </c>
      <c r="M26" s="2">
        <v>3645.2</v>
      </c>
      <c r="N26" s="2" t="s">
        <v>1090</v>
      </c>
      <c r="P26">
        <v>23</v>
      </c>
      <c r="R26">
        <f>Package_substrate!H43</f>
        <v>4883.45</v>
      </c>
      <c r="S26" t="str">
        <f>Package_substrate!I43</f>
        <v>VSS</v>
      </c>
      <c r="T26" t="s">
        <v>995</v>
      </c>
      <c r="U26" t="s">
        <v>1091</v>
      </c>
      <c r="V26" t="str">
        <f t="shared" si="1"/>
        <v>DIE3_BP_RXDATA[16]</v>
      </c>
      <c r="W26" t="s">
        <v>997</v>
      </c>
      <c r="X26" t="s">
        <v>998</v>
      </c>
    </row>
    <row r="27" spans="1:24" x14ac:dyDescent="0.25">
      <c r="A27" s="2" t="s">
        <v>1092</v>
      </c>
      <c r="B27" s="2" t="s">
        <v>1093</v>
      </c>
      <c r="F27" t="s">
        <v>1094</v>
      </c>
      <c r="H27" s="2">
        <f>Package_substrate!H44</f>
        <v>4883.45</v>
      </c>
      <c r="I27" s="2" t="str">
        <f>Package_substrate!I44</f>
        <v>VSS</v>
      </c>
      <c r="J27" s="2" t="str">
        <f t="shared" si="0"/>
        <v>DIE3_BP_RXDATA[17]</v>
      </c>
      <c r="L27" s="2">
        <v>1764.5</v>
      </c>
      <c r="M27" s="2">
        <v>3645.2</v>
      </c>
      <c r="N27" s="2" t="s">
        <v>1095</v>
      </c>
      <c r="P27">
        <v>24</v>
      </c>
      <c r="R27">
        <f>Package_substrate!H44</f>
        <v>4883.45</v>
      </c>
      <c r="S27" t="str">
        <f>Package_substrate!I44</f>
        <v>VSS</v>
      </c>
      <c r="T27" t="s">
        <v>995</v>
      </c>
      <c r="U27" t="s">
        <v>1096</v>
      </c>
      <c r="V27" t="str">
        <f t="shared" si="1"/>
        <v>DIE3_BP_RXDATA[17]</v>
      </c>
      <c r="W27" t="s">
        <v>997</v>
      </c>
      <c r="X27" t="s">
        <v>998</v>
      </c>
    </row>
    <row r="28" spans="1:24" x14ac:dyDescent="0.25">
      <c r="A28" s="2" t="s">
        <v>1097</v>
      </c>
      <c r="B28" s="2" t="s">
        <v>1052</v>
      </c>
      <c r="F28" t="s">
        <v>1098</v>
      </c>
      <c r="H28" s="2">
        <f>Package_substrate!H45</f>
        <v>4883.45</v>
      </c>
      <c r="I28" s="2" t="str">
        <f>Package_substrate!I45</f>
        <v>DIE3_VCCIO</v>
      </c>
      <c r="J28" s="2" t="str">
        <f t="shared" si="0"/>
        <v>DIE3_BP_RXDATA[18]</v>
      </c>
      <c r="L28" s="2">
        <v>2030</v>
      </c>
      <c r="M28" s="2">
        <v>3549.95</v>
      </c>
      <c r="N28" s="2" t="s">
        <v>1099</v>
      </c>
      <c r="P28">
        <v>25</v>
      </c>
      <c r="R28">
        <f>Package_substrate!H45</f>
        <v>4883.45</v>
      </c>
      <c r="S28" t="str">
        <f>Package_substrate!I45</f>
        <v>DIE3_VCCIO</v>
      </c>
      <c r="T28" t="s">
        <v>995</v>
      </c>
      <c r="U28" t="s">
        <v>1100</v>
      </c>
      <c r="V28" t="str">
        <f t="shared" si="1"/>
        <v>DIE3_BP_RXDATA[18]</v>
      </c>
      <c r="W28" t="s">
        <v>997</v>
      </c>
      <c r="X28" t="s">
        <v>998</v>
      </c>
    </row>
    <row r="29" spans="1:24" x14ac:dyDescent="0.25">
      <c r="A29" s="2" t="s">
        <v>1101</v>
      </c>
      <c r="B29" s="2" t="s">
        <v>1047</v>
      </c>
      <c r="F29" t="s">
        <v>1102</v>
      </c>
      <c r="H29" s="2">
        <f>Package_substrate!H46</f>
        <v>4883.45</v>
      </c>
      <c r="I29" s="2" t="str">
        <f>Package_substrate!I46</f>
        <v>DIE3_VCCIO</v>
      </c>
      <c r="J29" s="2" t="str">
        <f t="shared" si="0"/>
        <v>DIE3_BP_RXDATA[19]</v>
      </c>
      <c r="L29" s="2">
        <v>1676</v>
      </c>
      <c r="M29" s="2">
        <v>3549.95</v>
      </c>
      <c r="N29" s="2" t="s">
        <v>1103</v>
      </c>
      <c r="P29">
        <v>26</v>
      </c>
      <c r="R29">
        <f>Package_substrate!H46</f>
        <v>4883.45</v>
      </c>
      <c r="S29" t="str">
        <f>Package_substrate!I46</f>
        <v>DIE3_VCCIO</v>
      </c>
      <c r="T29" t="s">
        <v>995</v>
      </c>
      <c r="U29" t="s">
        <v>1104</v>
      </c>
      <c r="V29" t="str">
        <f t="shared" si="1"/>
        <v>DIE3_BP_RXDATA[19]</v>
      </c>
      <c r="W29" t="s">
        <v>997</v>
      </c>
      <c r="X29" t="s">
        <v>998</v>
      </c>
    </row>
    <row r="30" spans="1:24" x14ac:dyDescent="0.25">
      <c r="A30" s="2" t="s">
        <v>1105</v>
      </c>
      <c r="B30" s="2" t="s">
        <v>1042</v>
      </c>
      <c r="F30" t="s">
        <v>1106</v>
      </c>
      <c r="H30" s="2">
        <f>Package_substrate!H47</f>
        <v>4883.45</v>
      </c>
      <c r="I30" s="2" t="str">
        <f>Package_substrate!I47</f>
        <v>VSS</v>
      </c>
      <c r="J30" s="2" t="str">
        <f t="shared" si="0"/>
        <v>DIE3_BP_RXDATA[2]</v>
      </c>
      <c r="L30" s="2">
        <v>2030</v>
      </c>
      <c r="M30" s="2">
        <v>4692.95</v>
      </c>
      <c r="N30" s="2" t="s">
        <v>1107</v>
      </c>
      <c r="P30">
        <v>27</v>
      </c>
      <c r="R30">
        <f>Package_substrate!H47</f>
        <v>4883.45</v>
      </c>
      <c r="S30" t="str">
        <f>Package_substrate!I47</f>
        <v>VSS</v>
      </c>
      <c r="T30" t="s">
        <v>995</v>
      </c>
      <c r="U30" t="s">
        <v>1108</v>
      </c>
      <c r="V30" t="str">
        <f t="shared" si="1"/>
        <v>DIE3_BP_RXDATA[2]</v>
      </c>
      <c r="W30" t="s">
        <v>997</v>
      </c>
      <c r="X30" t="s">
        <v>998</v>
      </c>
    </row>
    <row r="31" spans="1:24" x14ac:dyDescent="0.25">
      <c r="A31" s="2" t="s">
        <v>1109</v>
      </c>
      <c r="B31" s="2" t="s">
        <v>1037</v>
      </c>
      <c r="F31" t="s">
        <v>1110</v>
      </c>
      <c r="H31" s="2">
        <f>Package_substrate!H48</f>
        <v>4788.2</v>
      </c>
      <c r="I31" s="2" t="str">
        <f>Package_substrate!I48</f>
        <v>VSS</v>
      </c>
      <c r="J31" s="2" t="str">
        <f t="shared" si="0"/>
        <v>DIE3_BP_RXDATA[20]</v>
      </c>
      <c r="L31" s="2">
        <v>2472.5</v>
      </c>
      <c r="M31" s="2">
        <v>3645.2</v>
      </c>
      <c r="N31" s="2" t="s">
        <v>992</v>
      </c>
      <c r="P31">
        <v>28</v>
      </c>
      <c r="R31">
        <f>Package_substrate!H48</f>
        <v>4788.2</v>
      </c>
      <c r="S31" t="str">
        <f>Package_substrate!I48</f>
        <v>VSS</v>
      </c>
      <c r="T31" t="s">
        <v>995</v>
      </c>
      <c r="U31" t="s">
        <v>1111</v>
      </c>
      <c r="V31" t="str">
        <f t="shared" si="1"/>
        <v>DIE3_BP_RXDATA[20]</v>
      </c>
      <c r="W31" t="s">
        <v>997</v>
      </c>
      <c r="X31" t="s">
        <v>998</v>
      </c>
    </row>
    <row r="32" spans="1:24" x14ac:dyDescent="0.25">
      <c r="A32" s="2" t="s">
        <v>1016</v>
      </c>
      <c r="B32" s="2" t="s">
        <v>1112</v>
      </c>
      <c r="F32" t="s">
        <v>1113</v>
      </c>
      <c r="H32" s="2">
        <f>Package_substrate!H49</f>
        <v>4788.2</v>
      </c>
      <c r="I32" s="2" t="str">
        <f>Package_substrate!I49</f>
        <v>VSS</v>
      </c>
      <c r="J32" s="2" t="str">
        <f t="shared" si="0"/>
        <v>DIE3_BP_RXDATA[21]</v>
      </c>
      <c r="L32" s="2">
        <v>2295.5</v>
      </c>
      <c r="M32" s="2">
        <v>3645.2</v>
      </c>
      <c r="N32" s="2" t="s">
        <v>1114</v>
      </c>
      <c r="P32">
        <v>29</v>
      </c>
      <c r="R32">
        <f>Package_substrate!H49</f>
        <v>4788.2</v>
      </c>
      <c r="S32" t="str">
        <f>Package_substrate!I49</f>
        <v>VSS</v>
      </c>
      <c r="T32" t="s">
        <v>995</v>
      </c>
      <c r="U32" t="s">
        <v>1115</v>
      </c>
      <c r="V32" t="str">
        <f t="shared" si="1"/>
        <v>DIE3_BP_RXDATA[21]</v>
      </c>
      <c r="W32" t="s">
        <v>997</v>
      </c>
      <c r="X32" t="s">
        <v>998</v>
      </c>
    </row>
    <row r="33" spans="1:24" x14ac:dyDescent="0.25">
      <c r="A33" s="2" t="s">
        <v>1021</v>
      </c>
      <c r="B33" s="2" t="s">
        <v>1116</v>
      </c>
      <c r="F33" t="s">
        <v>1117</v>
      </c>
      <c r="H33" s="2">
        <f>Package_substrate!H50</f>
        <v>4788.2</v>
      </c>
      <c r="I33" s="2" t="str">
        <f>Package_substrate!I50</f>
        <v>VSS</v>
      </c>
      <c r="J33" s="2" t="str">
        <f t="shared" si="0"/>
        <v>DIE3_BP_RXDATA[22]</v>
      </c>
      <c r="L33" s="2">
        <v>2561</v>
      </c>
      <c r="M33" s="2">
        <v>3549.95</v>
      </c>
      <c r="N33" s="2" t="s">
        <v>1118</v>
      </c>
      <c r="P33">
        <v>30</v>
      </c>
      <c r="R33">
        <f>Package_substrate!H50</f>
        <v>4788.2</v>
      </c>
      <c r="S33" t="str">
        <f>Package_substrate!I50</f>
        <v>VSS</v>
      </c>
      <c r="T33" t="s">
        <v>995</v>
      </c>
      <c r="U33" t="s">
        <v>1119</v>
      </c>
      <c r="V33" t="str">
        <f t="shared" si="1"/>
        <v>DIE3_BP_RXDATA[22]</v>
      </c>
      <c r="W33" t="s">
        <v>997</v>
      </c>
      <c r="X33" t="s">
        <v>998</v>
      </c>
    </row>
    <row r="34" spans="1:24" x14ac:dyDescent="0.25">
      <c r="A34" s="2" t="s">
        <v>1026</v>
      </c>
      <c r="B34" s="2" t="s">
        <v>1120</v>
      </c>
      <c r="F34" t="s">
        <v>1121</v>
      </c>
      <c r="H34" s="2">
        <f>Package_substrate!H51</f>
        <v>4788.2</v>
      </c>
      <c r="I34" s="2" t="str">
        <f>Package_substrate!I51</f>
        <v>VSS</v>
      </c>
      <c r="J34" s="2" t="str">
        <f t="shared" si="0"/>
        <v>DIE3_BP_RXDATA[23]</v>
      </c>
      <c r="L34" s="2">
        <v>2207</v>
      </c>
      <c r="M34" s="2">
        <v>3549.95</v>
      </c>
      <c r="N34" s="2" t="s">
        <v>1122</v>
      </c>
      <c r="P34">
        <v>31</v>
      </c>
      <c r="R34">
        <f>Package_substrate!H51</f>
        <v>4788.2</v>
      </c>
      <c r="S34" t="str">
        <f>Package_substrate!I51</f>
        <v>VSS</v>
      </c>
      <c r="T34" t="s">
        <v>995</v>
      </c>
      <c r="U34" t="s">
        <v>1123</v>
      </c>
      <c r="V34" t="str">
        <f t="shared" si="1"/>
        <v>DIE3_BP_RXDATA[23]</v>
      </c>
      <c r="W34" t="s">
        <v>997</v>
      </c>
      <c r="X34" t="s">
        <v>998</v>
      </c>
    </row>
    <row r="35" spans="1:24" x14ac:dyDescent="0.25">
      <c r="A35" s="2" t="s">
        <v>1031</v>
      </c>
      <c r="B35" s="2" t="s">
        <v>1124</v>
      </c>
      <c r="F35" t="s">
        <v>1125</v>
      </c>
      <c r="H35" s="2">
        <f>Package_substrate!H52</f>
        <v>4788.2</v>
      </c>
      <c r="I35" s="2" t="str">
        <f>Package_substrate!I52</f>
        <v>VSS</v>
      </c>
      <c r="J35" s="2" t="str">
        <f t="shared" si="0"/>
        <v>DIE3_BP_RXDATA[24]</v>
      </c>
      <c r="L35" s="2">
        <v>2561</v>
      </c>
      <c r="M35" s="2">
        <v>3359.45</v>
      </c>
      <c r="N35" s="2" t="s">
        <v>1126</v>
      </c>
      <c r="P35">
        <v>32</v>
      </c>
      <c r="R35">
        <f>Package_substrate!H52</f>
        <v>4788.2</v>
      </c>
      <c r="S35" t="str">
        <f>Package_substrate!I52</f>
        <v>VSS</v>
      </c>
      <c r="T35" t="s">
        <v>995</v>
      </c>
      <c r="U35" t="s">
        <v>1127</v>
      </c>
      <c r="V35" t="str">
        <f t="shared" si="1"/>
        <v>DIE3_BP_RXDATA[24]</v>
      </c>
      <c r="W35" t="s">
        <v>997</v>
      </c>
      <c r="X35" t="s">
        <v>998</v>
      </c>
    </row>
    <row r="36" spans="1:24" x14ac:dyDescent="0.25">
      <c r="A36" s="2" t="s">
        <v>1128</v>
      </c>
      <c r="B36" s="2" t="s">
        <v>1129</v>
      </c>
      <c r="F36" t="s">
        <v>1130</v>
      </c>
      <c r="H36" s="2">
        <f>Package_substrate!H53</f>
        <v>4788.2</v>
      </c>
      <c r="I36" s="2" t="str">
        <f>Package_substrate!I53</f>
        <v>VSS</v>
      </c>
      <c r="J36" s="2" t="str">
        <f t="shared" si="0"/>
        <v>DIE3_BP_RXDATA[25]</v>
      </c>
      <c r="L36" s="2">
        <v>2207</v>
      </c>
      <c r="M36" s="2">
        <v>3359.45</v>
      </c>
      <c r="N36" s="2" t="s">
        <v>1131</v>
      </c>
      <c r="P36">
        <v>33</v>
      </c>
      <c r="R36">
        <f>Package_substrate!H53</f>
        <v>4788.2</v>
      </c>
      <c r="S36" t="str">
        <f>Package_substrate!I53</f>
        <v>VSS</v>
      </c>
      <c r="T36" t="s">
        <v>995</v>
      </c>
      <c r="U36" t="s">
        <v>1132</v>
      </c>
      <c r="V36" t="str">
        <f t="shared" ref="V36:V67" si="2">F36</f>
        <v>DIE3_BP_RXDATA[25]</v>
      </c>
      <c r="W36" t="s">
        <v>997</v>
      </c>
      <c r="X36" t="s">
        <v>998</v>
      </c>
    </row>
    <row r="37" spans="1:24" x14ac:dyDescent="0.25">
      <c r="A37" s="2" t="s">
        <v>1133</v>
      </c>
      <c r="B37" s="2" t="s">
        <v>1134</v>
      </c>
      <c r="F37" t="s">
        <v>1135</v>
      </c>
      <c r="H37" s="2">
        <f>Package_substrate!H54</f>
        <v>4788.2</v>
      </c>
      <c r="I37" s="2" t="str">
        <f>Package_substrate!I54</f>
        <v>VSS</v>
      </c>
      <c r="J37" s="2" t="str">
        <f t="shared" si="0"/>
        <v>DIE3_BP_RXDATA[26]</v>
      </c>
      <c r="L37" s="2">
        <v>2472.5</v>
      </c>
      <c r="M37" s="2">
        <v>3264.2</v>
      </c>
      <c r="N37" s="2" t="s">
        <v>1136</v>
      </c>
      <c r="P37">
        <v>34</v>
      </c>
      <c r="R37">
        <f>Package_substrate!H54</f>
        <v>4788.2</v>
      </c>
      <c r="S37" t="str">
        <f>Package_substrate!I54</f>
        <v>VSS</v>
      </c>
      <c r="T37" t="s">
        <v>995</v>
      </c>
      <c r="U37" t="s">
        <v>1137</v>
      </c>
      <c r="V37" t="str">
        <f t="shared" si="2"/>
        <v>DIE3_BP_RXDATA[26]</v>
      </c>
      <c r="W37" t="s">
        <v>997</v>
      </c>
      <c r="X37" t="s">
        <v>998</v>
      </c>
    </row>
    <row r="38" spans="1:24" x14ac:dyDescent="0.25">
      <c r="A38" s="2" t="s">
        <v>1138</v>
      </c>
      <c r="B38" s="2" t="s">
        <v>1103</v>
      </c>
      <c r="F38" t="s">
        <v>1139</v>
      </c>
      <c r="H38" s="2">
        <f>Package_substrate!H55</f>
        <v>4788.2</v>
      </c>
      <c r="I38" s="2" t="str">
        <f>Package_substrate!I55</f>
        <v>VSS</v>
      </c>
      <c r="J38" s="2" t="str">
        <f t="shared" si="0"/>
        <v>DIE3_BP_RXDATA[27]</v>
      </c>
      <c r="L38" s="2">
        <v>2295.5</v>
      </c>
      <c r="M38" s="2">
        <v>3264.2</v>
      </c>
      <c r="N38" s="2" t="s">
        <v>1140</v>
      </c>
      <c r="P38">
        <v>35</v>
      </c>
      <c r="R38">
        <f>Package_substrate!H55</f>
        <v>4788.2</v>
      </c>
      <c r="S38" t="str">
        <f>Package_substrate!I55</f>
        <v>VSS</v>
      </c>
      <c r="T38" t="s">
        <v>995</v>
      </c>
      <c r="U38" t="s">
        <v>1141</v>
      </c>
      <c r="V38" t="str">
        <f t="shared" si="2"/>
        <v>DIE3_BP_RXDATA[27]</v>
      </c>
      <c r="W38" t="s">
        <v>997</v>
      </c>
      <c r="X38" t="s">
        <v>998</v>
      </c>
    </row>
    <row r="39" spans="1:24" x14ac:dyDescent="0.25">
      <c r="A39" s="2" t="s">
        <v>1142</v>
      </c>
      <c r="B39" s="2" t="s">
        <v>1143</v>
      </c>
      <c r="F39" t="s">
        <v>1029</v>
      </c>
      <c r="H39" s="2">
        <f>Package_substrate!H56</f>
        <v>4788.2</v>
      </c>
      <c r="I39" s="2" t="str">
        <f>Package_substrate!I56</f>
        <v>DIE3_BP_TXDATASB[3]</v>
      </c>
      <c r="J39" s="2" t="str">
        <f t="shared" si="0"/>
        <v>DIE3_BP_RXDATA[28]</v>
      </c>
      <c r="L39" s="2">
        <v>2030</v>
      </c>
      <c r="M39" s="2">
        <v>3359.45</v>
      </c>
      <c r="N39" s="2" t="s">
        <v>1144</v>
      </c>
      <c r="P39">
        <v>36</v>
      </c>
      <c r="R39">
        <f>Package_substrate!H56</f>
        <v>4788.2</v>
      </c>
      <c r="S39" t="str">
        <f>Package_substrate!I56</f>
        <v>DIE3_BP_TXDATASB[3]</v>
      </c>
      <c r="T39" t="s">
        <v>995</v>
      </c>
      <c r="U39" t="s">
        <v>1145</v>
      </c>
      <c r="V39" t="str">
        <f t="shared" si="2"/>
        <v>DIE3_BP_RXDATA[28]</v>
      </c>
      <c r="W39" t="s">
        <v>997</v>
      </c>
      <c r="X39" t="s">
        <v>998</v>
      </c>
    </row>
    <row r="40" spans="1:24" x14ac:dyDescent="0.25">
      <c r="A40" s="2" t="s">
        <v>1076</v>
      </c>
      <c r="B40" s="2" t="s">
        <v>1146</v>
      </c>
      <c r="F40" t="s">
        <v>1147</v>
      </c>
      <c r="H40" s="2">
        <f>Package_substrate!H57</f>
        <v>4788.2</v>
      </c>
      <c r="I40" s="2" t="str">
        <f>Package_substrate!I57</f>
        <v>VSS</v>
      </c>
      <c r="J40" s="2" t="str">
        <f t="shared" si="0"/>
        <v>DIE3_BP_RXDATA[29]</v>
      </c>
      <c r="L40" s="2">
        <v>1676</v>
      </c>
      <c r="M40" s="2">
        <v>3359.45</v>
      </c>
      <c r="N40" s="2" t="s">
        <v>1148</v>
      </c>
      <c r="P40">
        <v>37</v>
      </c>
      <c r="R40">
        <f>Package_substrate!H57</f>
        <v>4788.2</v>
      </c>
      <c r="S40" t="str">
        <f>Package_substrate!I57</f>
        <v>VSS</v>
      </c>
      <c r="T40" t="s">
        <v>995</v>
      </c>
      <c r="U40" t="s">
        <v>1149</v>
      </c>
      <c r="V40" t="str">
        <f t="shared" si="2"/>
        <v>DIE3_BP_RXDATA[29]</v>
      </c>
      <c r="W40" t="s">
        <v>997</v>
      </c>
      <c r="X40" t="s">
        <v>998</v>
      </c>
    </row>
    <row r="41" spans="1:24" x14ac:dyDescent="0.25">
      <c r="A41" s="2" t="s">
        <v>1147</v>
      </c>
      <c r="B41" s="2" t="s">
        <v>1150</v>
      </c>
      <c r="F41" t="s">
        <v>1151</v>
      </c>
      <c r="H41" s="2">
        <f>Package_substrate!H58</f>
        <v>4788.2</v>
      </c>
      <c r="I41" s="2" t="str">
        <f>Package_substrate!I58</f>
        <v>DIE3_BP_TXDATA[53]</v>
      </c>
      <c r="J41" s="2" t="str">
        <f t="shared" si="0"/>
        <v>DIE3_BP_RXDATA[3]</v>
      </c>
      <c r="L41" s="2">
        <v>1676</v>
      </c>
      <c r="M41" s="2">
        <v>4692.95</v>
      </c>
      <c r="N41" s="2" t="s">
        <v>1143</v>
      </c>
      <c r="P41">
        <v>38</v>
      </c>
      <c r="R41">
        <f>Package_substrate!H58</f>
        <v>4788.2</v>
      </c>
      <c r="S41" t="str">
        <f>Package_substrate!I58</f>
        <v>DIE3_BP_TXDATA[53]</v>
      </c>
      <c r="T41" t="s">
        <v>995</v>
      </c>
      <c r="U41" t="s">
        <v>1152</v>
      </c>
      <c r="V41" t="str">
        <f t="shared" si="2"/>
        <v>DIE3_BP_RXDATA[3]</v>
      </c>
      <c r="W41" t="s">
        <v>997</v>
      </c>
      <c r="X41" t="s">
        <v>998</v>
      </c>
    </row>
    <row r="42" spans="1:24" x14ac:dyDescent="0.25">
      <c r="A42" s="2" t="s">
        <v>1153</v>
      </c>
      <c r="B42" s="2" t="s">
        <v>1154</v>
      </c>
      <c r="F42" t="s">
        <v>1083</v>
      </c>
      <c r="H42" s="2">
        <f>Package_substrate!H59</f>
        <v>4788.2</v>
      </c>
      <c r="I42" s="2" t="str">
        <f>Package_substrate!I59</f>
        <v>DIE3_BP_TXDATA[52]</v>
      </c>
      <c r="J42" s="2" t="str">
        <f t="shared" si="0"/>
        <v>DIE3_BP_RXDATA[30]</v>
      </c>
      <c r="L42" s="2">
        <v>1941.5</v>
      </c>
      <c r="M42" s="2">
        <v>3264.2</v>
      </c>
      <c r="N42" s="2" t="s">
        <v>1155</v>
      </c>
      <c r="P42">
        <v>39</v>
      </c>
      <c r="R42">
        <f>Package_substrate!H59</f>
        <v>4788.2</v>
      </c>
      <c r="S42" t="str">
        <f>Package_substrate!I59</f>
        <v>DIE3_BP_TXDATA[52]</v>
      </c>
      <c r="T42" t="s">
        <v>995</v>
      </c>
      <c r="U42" t="s">
        <v>1156</v>
      </c>
      <c r="V42" t="str">
        <f t="shared" si="2"/>
        <v>DIE3_BP_RXDATA[30]</v>
      </c>
      <c r="W42" t="s">
        <v>997</v>
      </c>
      <c r="X42" t="s">
        <v>998</v>
      </c>
    </row>
    <row r="43" spans="1:24" x14ac:dyDescent="0.25">
      <c r="A43" s="2" t="s">
        <v>1157</v>
      </c>
      <c r="B43" s="2" t="s">
        <v>1158</v>
      </c>
      <c r="F43" t="s">
        <v>1159</v>
      </c>
      <c r="H43" s="2">
        <f>Package_substrate!H60</f>
        <v>4788.2</v>
      </c>
      <c r="I43" s="2" t="str">
        <f>Package_substrate!I60</f>
        <v>DIE3_VDD</v>
      </c>
      <c r="J43" s="2" t="str">
        <f t="shared" si="0"/>
        <v>DIE3_BP_RXDATA[31]</v>
      </c>
      <c r="L43" s="2">
        <v>1764.5</v>
      </c>
      <c r="M43" s="2">
        <v>3264.2</v>
      </c>
      <c r="N43" s="2" t="s">
        <v>1055</v>
      </c>
      <c r="P43">
        <v>40</v>
      </c>
      <c r="R43">
        <f>Package_substrate!H60</f>
        <v>4788.2</v>
      </c>
      <c r="S43" t="str">
        <f>Package_substrate!I60</f>
        <v>DIE3_VDD</v>
      </c>
      <c r="T43" t="s">
        <v>995</v>
      </c>
      <c r="U43" t="s">
        <v>1160</v>
      </c>
      <c r="V43" t="str">
        <f t="shared" si="2"/>
        <v>DIE3_BP_RXDATA[31]</v>
      </c>
      <c r="W43" t="s">
        <v>997</v>
      </c>
      <c r="X43" t="s">
        <v>998</v>
      </c>
    </row>
    <row r="44" spans="1:24" x14ac:dyDescent="0.25">
      <c r="A44" s="2" t="s">
        <v>1085</v>
      </c>
      <c r="B44" s="2" t="s">
        <v>1161</v>
      </c>
      <c r="F44" t="s">
        <v>1162</v>
      </c>
      <c r="H44" s="2">
        <f>Package_substrate!H61</f>
        <v>4788.2</v>
      </c>
      <c r="I44" s="2" t="str">
        <f>Package_substrate!I61</f>
        <v>DIE3_BP_TXDATA[49]</v>
      </c>
      <c r="J44" s="2" t="str">
        <f t="shared" si="0"/>
        <v>DIE3_BP_RXDATA[32]</v>
      </c>
      <c r="L44" s="2">
        <v>1941.5</v>
      </c>
      <c r="M44" s="2">
        <v>2502.1999999999998</v>
      </c>
      <c r="N44" s="2" t="s">
        <v>1163</v>
      </c>
      <c r="P44">
        <v>41</v>
      </c>
      <c r="R44">
        <f>Package_substrate!H61</f>
        <v>4788.2</v>
      </c>
      <c r="S44" t="str">
        <f>Package_substrate!I61</f>
        <v>DIE3_BP_TXDATA[49]</v>
      </c>
      <c r="T44" t="s">
        <v>995</v>
      </c>
      <c r="U44" t="s">
        <v>1164</v>
      </c>
      <c r="V44" t="str">
        <f t="shared" si="2"/>
        <v>DIE3_BP_RXDATA[32]</v>
      </c>
      <c r="W44" t="s">
        <v>997</v>
      </c>
      <c r="X44" t="s">
        <v>998</v>
      </c>
    </row>
    <row r="45" spans="1:24" x14ac:dyDescent="0.25">
      <c r="A45" s="2" t="s">
        <v>1159</v>
      </c>
      <c r="B45" s="2" t="s">
        <v>1165</v>
      </c>
      <c r="F45" t="s">
        <v>1166</v>
      </c>
      <c r="H45" s="2">
        <f>Package_substrate!H62</f>
        <v>4788.2</v>
      </c>
      <c r="I45" s="2" t="str">
        <f>Package_substrate!I62</f>
        <v>DIE3_BP_TXDATA[48]</v>
      </c>
      <c r="J45" s="2" t="str">
        <f t="shared" si="0"/>
        <v>DIE3_BP_RXDATA[33]</v>
      </c>
      <c r="L45" s="2">
        <v>1764.5</v>
      </c>
      <c r="M45" s="2">
        <v>2502.1999999999998</v>
      </c>
      <c r="N45" s="2" t="s">
        <v>1167</v>
      </c>
      <c r="P45">
        <v>42</v>
      </c>
      <c r="R45">
        <f>Package_substrate!H62</f>
        <v>4788.2</v>
      </c>
      <c r="S45" t="str">
        <f>Package_substrate!I62</f>
        <v>DIE3_BP_TXDATA[48]</v>
      </c>
      <c r="T45" t="s">
        <v>995</v>
      </c>
      <c r="U45" t="s">
        <v>1168</v>
      </c>
      <c r="V45" t="str">
        <f t="shared" si="2"/>
        <v>DIE3_BP_RXDATA[33]</v>
      </c>
      <c r="W45" t="s">
        <v>997</v>
      </c>
      <c r="X45" t="s">
        <v>998</v>
      </c>
    </row>
    <row r="46" spans="1:24" x14ac:dyDescent="0.25">
      <c r="A46" s="2" t="s">
        <v>1169</v>
      </c>
      <c r="B46" s="2" t="s">
        <v>1170</v>
      </c>
      <c r="F46" t="s">
        <v>1171</v>
      </c>
      <c r="H46" s="2">
        <f>Package_substrate!H63</f>
        <v>4692.95</v>
      </c>
      <c r="I46" s="2" t="str">
        <f>Package_substrate!I63</f>
        <v>DIE3_TC_VDDQ</v>
      </c>
      <c r="J46" s="2" t="str">
        <f t="shared" si="0"/>
        <v>DIE3_BP_RXDATA[34]</v>
      </c>
      <c r="L46" s="2">
        <v>2030</v>
      </c>
      <c r="M46" s="2">
        <v>2406.9499999999998</v>
      </c>
      <c r="N46" s="2" t="s">
        <v>1172</v>
      </c>
      <c r="P46">
        <v>43</v>
      </c>
      <c r="R46">
        <f>Package_substrate!H63</f>
        <v>4692.95</v>
      </c>
      <c r="S46" t="str">
        <f>Package_substrate!I63</f>
        <v>DIE3_TC_VDDQ</v>
      </c>
      <c r="T46" t="s">
        <v>995</v>
      </c>
      <c r="U46" t="s">
        <v>1173</v>
      </c>
      <c r="V46" t="str">
        <f t="shared" si="2"/>
        <v>DIE3_BP_RXDATA[34]</v>
      </c>
      <c r="W46" t="s">
        <v>997</v>
      </c>
      <c r="X46" t="s">
        <v>998</v>
      </c>
    </row>
    <row r="47" spans="1:24" x14ac:dyDescent="0.25">
      <c r="A47" s="2" t="s">
        <v>1174</v>
      </c>
      <c r="B47" s="2" t="s">
        <v>1175</v>
      </c>
      <c r="F47" t="s">
        <v>1176</v>
      </c>
      <c r="H47" s="2">
        <f>Package_substrate!H64</f>
        <v>4692.95</v>
      </c>
      <c r="I47" s="2" t="str">
        <f>Package_substrate!I64</f>
        <v>VSS</v>
      </c>
      <c r="J47" s="2" t="str">
        <f t="shared" si="0"/>
        <v>DIE3_BP_RXDATA[35]</v>
      </c>
      <c r="L47" s="2">
        <v>1676</v>
      </c>
      <c r="M47" s="2">
        <v>2406.9499999999998</v>
      </c>
      <c r="N47" s="2" t="s">
        <v>1134</v>
      </c>
      <c r="P47">
        <v>44</v>
      </c>
      <c r="R47">
        <f>Package_substrate!H64</f>
        <v>4692.95</v>
      </c>
      <c r="S47" t="str">
        <f>Package_substrate!I64</f>
        <v>VSS</v>
      </c>
      <c r="T47" t="s">
        <v>995</v>
      </c>
      <c r="U47" t="s">
        <v>1177</v>
      </c>
      <c r="V47" t="str">
        <f t="shared" si="2"/>
        <v>DIE3_BP_RXDATA[35]</v>
      </c>
      <c r="W47" t="s">
        <v>997</v>
      </c>
      <c r="X47" t="s">
        <v>998</v>
      </c>
    </row>
    <row r="48" spans="1:24" x14ac:dyDescent="0.25">
      <c r="A48" s="2" t="s">
        <v>1178</v>
      </c>
      <c r="B48" s="2" t="s">
        <v>1179</v>
      </c>
      <c r="F48" t="s">
        <v>1180</v>
      </c>
      <c r="H48" s="2">
        <f>Package_substrate!H65</f>
        <v>4692.95</v>
      </c>
      <c r="I48" s="2" t="str">
        <f>Package_substrate!I65</f>
        <v>DIE3_TC_VDDQ</v>
      </c>
      <c r="J48" s="2" t="str">
        <f t="shared" si="0"/>
        <v>DIE3_BP_RXDATA[36]</v>
      </c>
      <c r="L48" s="2">
        <v>2472.5</v>
      </c>
      <c r="M48" s="2">
        <v>2502.1999999999998</v>
      </c>
      <c r="N48" s="2" t="s">
        <v>989</v>
      </c>
      <c r="P48">
        <v>45</v>
      </c>
      <c r="R48">
        <f>Package_substrate!H65</f>
        <v>4692.95</v>
      </c>
      <c r="S48" t="str">
        <f>Package_substrate!I65</f>
        <v>DIE3_TC_VDDQ</v>
      </c>
      <c r="T48" t="s">
        <v>995</v>
      </c>
      <c r="U48" t="s">
        <v>1181</v>
      </c>
      <c r="V48" t="str">
        <f t="shared" si="2"/>
        <v>DIE3_BP_RXDATA[36]</v>
      </c>
      <c r="W48" t="s">
        <v>997</v>
      </c>
      <c r="X48" t="s">
        <v>998</v>
      </c>
    </row>
    <row r="49" spans="1:24" x14ac:dyDescent="0.25">
      <c r="A49" s="2" t="s">
        <v>1182</v>
      </c>
      <c r="B49" s="2" t="s">
        <v>1167</v>
      </c>
      <c r="F49" t="s">
        <v>1183</v>
      </c>
      <c r="H49" s="2">
        <f>Package_substrate!H66</f>
        <v>4692.95</v>
      </c>
      <c r="I49" s="2" t="str">
        <f>Package_substrate!I66</f>
        <v>VSS</v>
      </c>
      <c r="J49" s="2" t="str">
        <f t="shared" si="0"/>
        <v>DIE3_BP_RXDATA[37]</v>
      </c>
      <c r="L49" s="2">
        <v>2295.5</v>
      </c>
      <c r="M49" s="2">
        <v>2502.1999999999998</v>
      </c>
      <c r="N49" s="2" t="s">
        <v>1184</v>
      </c>
      <c r="P49">
        <v>46</v>
      </c>
      <c r="R49">
        <f>Package_substrate!H66</f>
        <v>4692.95</v>
      </c>
      <c r="S49" t="str">
        <f>Package_substrate!I66</f>
        <v>VSS</v>
      </c>
      <c r="T49" t="s">
        <v>995</v>
      </c>
      <c r="U49" t="s">
        <v>1185</v>
      </c>
      <c r="V49" t="str">
        <f t="shared" si="2"/>
        <v>DIE3_BP_RXDATA[37]</v>
      </c>
      <c r="W49" t="s">
        <v>997</v>
      </c>
      <c r="X49" t="s">
        <v>998</v>
      </c>
    </row>
    <row r="50" spans="1:24" x14ac:dyDescent="0.25">
      <c r="A50" s="2" t="s">
        <v>1186</v>
      </c>
      <c r="B50" s="2" t="s">
        <v>1095</v>
      </c>
      <c r="F50" t="s">
        <v>1187</v>
      </c>
      <c r="H50" s="2">
        <f>Package_substrate!H67</f>
        <v>4692.95</v>
      </c>
      <c r="I50" s="2" t="str">
        <f>Package_substrate!I67</f>
        <v>DIE3_VDD</v>
      </c>
      <c r="J50" s="2" t="str">
        <f t="shared" si="0"/>
        <v>DIE3_BP_RXDATA[38]</v>
      </c>
      <c r="L50" s="2">
        <v>2561</v>
      </c>
      <c r="M50" s="2">
        <v>2406.9499999999998</v>
      </c>
      <c r="N50" s="2" t="s">
        <v>1188</v>
      </c>
      <c r="P50">
        <v>47</v>
      </c>
      <c r="R50">
        <f>Package_substrate!H67</f>
        <v>4692.95</v>
      </c>
      <c r="S50" t="str">
        <f>Package_substrate!I67</f>
        <v>DIE3_VDD</v>
      </c>
      <c r="T50" t="s">
        <v>995</v>
      </c>
      <c r="U50" t="s">
        <v>1189</v>
      </c>
      <c r="V50" t="str">
        <f t="shared" si="2"/>
        <v>DIE3_BP_RXDATA[38]</v>
      </c>
      <c r="W50" t="s">
        <v>997</v>
      </c>
      <c r="X50" t="s">
        <v>998</v>
      </c>
    </row>
    <row r="51" spans="1:24" x14ac:dyDescent="0.25">
      <c r="A51" s="2" t="s">
        <v>1190</v>
      </c>
      <c r="B51" s="2" t="s">
        <v>1062</v>
      </c>
      <c r="F51" t="s">
        <v>1191</v>
      </c>
      <c r="H51" s="2">
        <f>Package_substrate!H68</f>
        <v>4692.95</v>
      </c>
      <c r="I51" s="2" t="str">
        <f>Package_substrate!I68</f>
        <v>DIE3_VDD</v>
      </c>
      <c r="J51" s="2" t="str">
        <f t="shared" si="0"/>
        <v>DIE3_BP_RXDATA[39]</v>
      </c>
      <c r="L51" s="2">
        <v>2207</v>
      </c>
      <c r="M51" s="2">
        <v>2406.9499999999998</v>
      </c>
      <c r="N51" s="2" t="s">
        <v>1192</v>
      </c>
      <c r="P51">
        <v>48</v>
      </c>
      <c r="R51">
        <f>Package_substrate!H68</f>
        <v>4692.95</v>
      </c>
      <c r="S51" t="str">
        <f>Package_substrate!I68</f>
        <v>DIE3_VDD</v>
      </c>
      <c r="T51" t="s">
        <v>995</v>
      </c>
      <c r="U51" t="s">
        <v>1193</v>
      </c>
      <c r="V51" t="str">
        <f t="shared" si="2"/>
        <v>DIE3_BP_RXDATA[39]</v>
      </c>
      <c r="W51" t="s">
        <v>997</v>
      </c>
      <c r="X51" t="s">
        <v>998</v>
      </c>
    </row>
    <row r="52" spans="1:24" x14ac:dyDescent="0.25">
      <c r="A52" s="2" t="s">
        <v>1194</v>
      </c>
      <c r="B52" s="2" t="s">
        <v>1195</v>
      </c>
      <c r="F52" t="s">
        <v>1196</v>
      </c>
      <c r="H52" s="2">
        <f>Package_substrate!H69</f>
        <v>4692.95</v>
      </c>
      <c r="I52" s="2" t="str">
        <f>Package_substrate!I69</f>
        <v>DIE3_VDD</v>
      </c>
      <c r="J52" s="2" t="str">
        <f t="shared" si="0"/>
        <v>DIE3_BP_RXDATA[4]</v>
      </c>
      <c r="L52" s="2">
        <v>2472.5</v>
      </c>
      <c r="M52" s="2">
        <v>4788.2</v>
      </c>
      <c r="N52" s="2" t="s">
        <v>1000</v>
      </c>
      <c r="P52">
        <v>49</v>
      </c>
      <c r="R52">
        <f>Package_substrate!H69</f>
        <v>4692.95</v>
      </c>
      <c r="S52" t="str">
        <f>Package_substrate!I69</f>
        <v>DIE3_VDD</v>
      </c>
      <c r="T52" t="s">
        <v>995</v>
      </c>
      <c r="U52" t="s">
        <v>1197</v>
      </c>
      <c r="V52" t="str">
        <f t="shared" si="2"/>
        <v>DIE3_BP_RXDATA[4]</v>
      </c>
      <c r="W52" t="s">
        <v>997</v>
      </c>
      <c r="X52" t="s">
        <v>998</v>
      </c>
    </row>
    <row r="53" spans="1:24" x14ac:dyDescent="0.25">
      <c r="A53" s="2" t="s">
        <v>1113</v>
      </c>
      <c r="B53" s="2" t="s">
        <v>1198</v>
      </c>
      <c r="F53" t="s">
        <v>1199</v>
      </c>
      <c r="H53" s="2">
        <f>Package_substrate!H70</f>
        <v>4692.95</v>
      </c>
      <c r="I53" s="2" t="str">
        <f>Package_substrate!I70</f>
        <v>DIE3_VDD</v>
      </c>
      <c r="J53" s="2" t="str">
        <f t="shared" si="0"/>
        <v>DIE3_BP_RXDATA[40]</v>
      </c>
      <c r="L53" s="2">
        <v>2561</v>
      </c>
      <c r="M53" s="2">
        <v>2216.4499999999998</v>
      </c>
      <c r="N53" s="2" t="s">
        <v>1200</v>
      </c>
      <c r="P53">
        <v>50</v>
      </c>
      <c r="R53">
        <f>Package_substrate!H70</f>
        <v>4692.95</v>
      </c>
      <c r="S53" t="str">
        <f>Package_substrate!I70</f>
        <v>DIE3_VDD</v>
      </c>
      <c r="T53" t="s">
        <v>995</v>
      </c>
      <c r="U53" t="s">
        <v>1201</v>
      </c>
      <c r="V53" t="str">
        <f t="shared" si="2"/>
        <v>DIE3_BP_RXDATA[40]</v>
      </c>
      <c r="W53" t="s">
        <v>997</v>
      </c>
      <c r="X53" t="s">
        <v>998</v>
      </c>
    </row>
    <row r="54" spans="1:24" x14ac:dyDescent="0.25">
      <c r="A54" s="2" t="s">
        <v>1183</v>
      </c>
      <c r="B54" s="2" t="s">
        <v>1202</v>
      </c>
      <c r="F54" t="s">
        <v>1203</v>
      </c>
      <c r="H54" s="2">
        <f>Package_substrate!H71</f>
        <v>4692.95</v>
      </c>
      <c r="I54" s="2" t="str">
        <f>Package_substrate!I71</f>
        <v>DIE3_VCCIO</v>
      </c>
      <c r="J54" s="2" t="str">
        <f t="shared" si="0"/>
        <v>DIE3_BP_RXDATA[41]</v>
      </c>
      <c r="L54" s="2">
        <v>2207</v>
      </c>
      <c r="M54" s="2">
        <v>2216.4499999999998</v>
      </c>
      <c r="N54" s="2" t="s">
        <v>1204</v>
      </c>
      <c r="P54">
        <v>51</v>
      </c>
      <c r="R54">
        <f>Package_substrate!H71</f>
        <v>4692.95</v>
      </c>
      <c r="S54" t="str">
        <f>Package_substrate!I71</f>
        <v>DIE3_VCCIO</v>
      </c>
      <c r="T54" t="s">
        <v>995</v>
      </c>
      <c r="U54" t="s">
        <v>1205</v>
      </c>
      <c r="V54" t="str">
        <f t="shared" si="2"/>
        <v>DIE3_BP_RXDATA[41]</v>
      </c>
      <c r="W54" t="s">
        <v>997</v>
      </c>
      <c r="X54" t="s">
        <v>998</v>
      </c>
    </row>
    <row r="55" spans="1:24" x14ac:dyDescent="0.25">
      <c r="A55" s="2" t="s">
        <v>1206</v>
      </c>
      <c r="B55" s="2" t="s">
        <v>1207</v>
      </c>
      <c r="F55" t="s">
        <v>1208</v>
      </c>
      <c r="H55" s="2">
        <f>Package_substrate!H72</f>
        <v>4692.95</v>
      </c>
      <c r="I55" s="2" t="str">
        <f>Package_substrate!I72</f>
        <v>DIE3_BP_TXDATA[55]</v>
      </c>
      <c r="J55" s="2" t="str">
        <f t="shared" si="0"/>
        <v>DIE3_BP_RXDATA[42]</v>
      </c>
      <c r="L55" s="2">
        <v>2472.5</v>
      </c>
      <c r="M55" s="2">
        <v>2121.1999999999998</v>
      </c>
      <c r="N55" s="2" t="s">
        <v>1209</v>
      </c>
      <c r="P55">
        <v>52</v>
      </c>
      <c r="R55">
        <f>Package_substrate!H72</f>
        <v>4692.95</v>
      </c>
      <c r="S55" t="str">
        <f>Package_substrate!I72</f>
        <v>DIE3_BP_TXDATA[55]</v>
      </c>
      <c r="T55" t="s">
        <v>995</v>
      </c>
      <c r="U55" t="s">
        <v>1210</v>
      </c>
      <c r="V55" t="str">
        <f t="shared" si="2"/>
        <v>DIE3_BP_RXDATA[42]</v>
      </c>
      <c r="W55" t="s">
        <v>997</v>
      </c>
      <c r="X55" t="s">
        <v>998</v>
      </c>
    </row>
    <row r="56" spans="1:24" x14ac:dyDescent="0.25">
      <c r="A56" s="2" t="s">
        <v>1211</v>
      </c>
      <c r="B56" s="2" t="s">
        <v>1212</v>
      </c>
      <c r="F56" t="s">
        <v>1213</v>
      </c>
      <c r="H56" s="2">
        <f>Package_substrate!H73</f>
        <v>4692.95</v>
      </c>
      <c r="I56" s="2" t="str">
        <f>Package_substrate!I73</f>
        <v>VSS</v>
      </c>
      <c r="J56" s="2" t="str">
        <f t="shared" si="0"/>
        <v>DIE3_BP_RXDATA[43]</v>
      </c>
      <c r="L56" s="2">
        <v>2295.5</v>
      </c>
      <c r="M56" s="2">
        <v>2121.1999999999998</v>
      </c>
      <c r="N56" s="2" t="s">
        <v>1214</v>
      </c>
      <c r="P56">
        <v>53</v>
      </c>
      <c r="R56">
        <f>Package_substrate!H73</f>
        <v>4692.95</v>
      </c>
      <c r="S56" t="str">
        <f>Package_substrate!I73</f>
        <v>VSS</v>
      </c>
      <c r="T56" t="s">
        <v>995</v>
      </c>
      <c r="U56" t="s">
        <v>1215</v>
      </c>
      <c r="V56" t="str">
        <f t="shared" si="2"/>
        <v>DIE3_BP_RXDATA[43]</v>
      </c>
      <c r="W56" t="s">
        <v>997</v>
      </c>
      <c r="X56" t="s">
        <v>998</v>
      </c>
    </row>
    <row r="57" spans="1:24" x14ac:dyDescent="0.25">
      <c r="A57" s="2" t="s">
        <v>1216</v>
      </c>
      <c r="B57" s="2" t="s">
        <v>1200</v>
      </c>
      <c r="F57" t="s">
        <v>1034</v>
      </c>
      <c r="H57" s="2">
        <f>Package_substrate!H74</f>
        <v>4692.95</v>
      </c>
      <c r="I57" s="2" t="str">
        <f>Package_substrate!I74</f>
        <v>DIE3_BP_TXDATA[54]</v>
      </c>
      <c r="J57" s="2" t="str">
        <f t="shared" si="0"/>
        <v>DIE3_BP_RXDATA[44]</v>
      </c>
      <c r="L57" s="2">
        <v>2030</v>
      </c>
      <c r="M57" s="2">
        <v>2216.4499999999998</v>
      </c>
      <c r="N57" s="2" t="s">
        <v>1217</v>
      </c>
      <c r="P57">
        <v>54</v>
      </c>
      <c r="R57">
        <f>Package_substrate!H74</f>
        <v>4692.95</v>
      </c>
      <c r="S57" t="str">
        <f>Package_substrate!I74</f>
        <v>DIE3_BP_TXDATA[54]</v>
      </c>
      <c r="T57" t="s">
        <v>995</v>
      </c>
      <c r="U57" t="s">
        <v>1218</v>
      </c>
      <c r="V57" t="str">
        <f t="shared" si="2"/>
        <v>DIE3_BP_RXDATA[44]</v>
      </c>
      <c r="W57" t="s">
        <v>997</v>
      </c>
      <c r="X57" t="s">
        <v>998</v>
      </c>
    </row>
    <row r="58" spans="1:24" x14ac:dyDescent="0.25">
      <c r="A58" s="2" t="s">
        <v>1219</v>
      </c>
      <c r="B58" s="2" t="s">
        <v>1126</v>
      </c>
      <c r="F58" t="s">
        <v>1153</v>
      </c>
      <c r="H58" s="2">
        <f>Package_substrate!H75</f>
        <v>4692.95</v>
      </c>
      <c r="I58" s="2" t="str">
        <f>Package_substrate!I75</f>
        <v>DIE3_BP_TXDATA[51]</v>
      </c>
      <c r="J58" s="2" t="str">
        <f t="shared" si="0"/>
        <v>DIE3_BP_RXDATA[45]</v>
      </c>
      <c r="L58" s="2">
        <v>1676</v>
      </c>
      <c r="M58" s="2">
        <v>2216.4499999999998</v>
      </c>
      <c r="N58" s="2" t="s">
        <v>1220</v>
      </c>
      <c r="P58">
        <v>55</v>
      </c>
      <c r="R58">
        <f>Package_substrate!H75</f>
        <v>4692.95</v>
      </c>
      <c r="S58" t="str">
        <f>Package_substrate!I75</f>
        <v>DIE3_BP_TXDATA[51]</v>
      </c>
      <c r="T58" t="s">
        <v>995</v>
      </c>
      <c r="U58" t="s">
        <v>1221</v>
      </c>
      <c r="V58" t="str">
        <f t="shared" si="2"/>
        <v>DIE3_BP_RXDATA[45]</v>
      </c>
      <c r="W58" t="s">
        <v>997</v>
      </c>
      <c r="X58" t="s">
        <v>998</v>
      </c>
    </row>
    <row r="59" spans="1:24" x14ac:dyDescent="0.25">
      <c r="A59" s="2" t="s">
        <v>1222</v>
      </c>
      <c r="B59" s="2" t="s">
        <v>1223</v>
      </c>
      <c r="F59" t="s">
        <v>1087</v>
      </c>
      <c r="H59" s="2">
        <f>Package_substrate!H76</f>
        <v>4692.95</v>
      </c>
      <c r="I59" s="2" t="str">
        <f>Package_substrate!I76</f>
        <v>VSS</v>
      </c>
      <c r="J59" s="2" t="str">
        <f t="shared" si="0"/>
        <v>DIE3_BP_RXDATA[46]</v>
      </c>
      <c r="L59" s="2">
        <v>1941.5</v>
      </c>
      <c r="M59" s="2">
        <v>2121.1999999999998</v>
      </c>
      <c r="N59" s="2" t="s">
        <v>1224</v>
      </c>
      <c r="P59">
        <v>56</v>
      </c>
      <c r="R59">
        <f>Package_substrate!H76</f>
        <v>4692.95</v>
      </c>
      <c r="S59" t="str">
        <f>Package_substrate!I76</f>
        <v>VSS</v>
      </c>
      <c r="T59" t="s">
        <v>995</v>
      </c>
      <c r="U59" t="s">
        <v>1225</v>
      </c>
      <c r="V59" t="str">
        <f t="shared" si="2"/>
        <v>DIE3_BP_RXDATA[46]</v>
      </c>
      <c r="W59" t="s">
        <v>997</v>
      </c>
      <c r="X59" t="s">
        <v>998</v>
      </c>
    </row>
    <row r="60" spans="1:24" x14ac:dyDescent="0.25">
      <c r="A60" s="2" t="s">
        <v>1069</v>
      </c>
      <c r="B60" s="2" t="s">
        <v>1226</v>
      </c>
      <c r="F60" t="s">
        <v>1169</v>
      </c>
      <c r="H60" s="2">
        <f>Package_substrate!H77</f>
        <v>4692.95</v>
      </c>
      <c r="I60" s="2" t="str">
        <f>Package_substrate!I77</f>
        <v>DIE3_BP_TXDATA[50]</v>
      </c>
      <c r="J60" s="2" t="str">
        <f t="shared" si="0"/>
        <v>DIE3_BP_RXDATA[47]</v>
      </c>
      <c r="L60" s="2">
        <v>1764.5</v>
      </c>
      <c r="M60" s="2">
        <v>2121.1999999999998</v>
      </c>
      <c r="N60" s="2" t="s">
        <v>1050</v>
      </c>
      <c r="P60">
        <v>57</v>
      </c>
      <c r="R60">
        <f>Package_substrate!H77</f>
        <v>4692.95</v>
      </c>
      <c r="S60" t="str">
        <f>Package_substrate!I77</f>
        <v>DIE3_BP_TXDATA[50]</v>
      </c>
      <c r="T60" t="s">
        <v>995</v>
      </c>
      <c r="U60" t="s">
        <v>1227</v>
      </c>
      <c r="V60" t="str">
        <f t="shared" si="2"/>
        <v>DIE3_BP_RXDATA[47]</v>
      </c>
      <c r="W60" t="s">
        <v>997</v>
      </c>
      <c r="X60" t="s">
        <v>998</v>
      </c>
    </row>
    <row r="61" spans="1:24" x14ac:dyDescent="0.25">
      <c r="A61" s="2" t="s">
        <v>1139</v>
      </c>
      <c r="B61" s="2" t="s">
        <v>1228</v>
      </c>
      <c r="F61" t="s">
        <v>1229</v>
      </c>
      <c r="H61" s="2">
        <f>Package_substrate!H78</f>
        <v>4597.7</v>
      </c>
      <c r="I61" s="2" t="str">
        <f>Package_substrate!I78</f>
        <v>VSS</v>
      </c>
      <c r="J61" s="2" t="str">
        <f t="shared" si="0"/>
        <v>DIE3_BP_RXDATA[48]</v>
      </c>
      <c r="L61" s="2">
        <v>1941.5</v>
      </c>
      <c r="M61" s="2">
        <v>1359.2</v>
      </c>
      <c r="N61" s="2" t="s">
        <v>1230</v>
      </c>
      <c r="P61">
        <v>58</v>
      </c>
      <c r="R61">
        <f>Package_substrate!H78</f>
        <v>4597.7</v>
      </c>
      <c r="S61" t="str">
        <f>Package_substrate!I78</f>
        <v>VSS</v>
      </c>
      <c r="T61" t="s">
        <v>995</v>
      </c>
      <c r="U61" t="s">
        <v>1231</v>
      </c>
      <c r="V61" t="str">
        <f t="shared" si="2"/>
        <v>DIE3_BP_RXDATA[48]</v>
      </c>
      <c r="W61" t="s">
        <v>997</v>
      </c>
      <c r="X61" t="s">
        <v>998</v>
      </c>
    </row>
    <row r="62" spans="1:24" x14ac:dyDescent="0.25">
      <c r="A62" s="2" t="s">
        <v>1213</v>
      </c>
      <c r="B62" s="2" t="s">
        <v>1232</v>
      </c>
      <c r="F62" t="s">
        <v>1233</v>
      </c>
      <c r="H62" s="2">
        <f>Package_substrate!H79</f>
        <v>4597.7</v>
      </c>
      <c r="I62" s="2" t="str">
        <f>Package_substrate!I79</f>
        <v>DIE3_RDI_LP_CFG[0]</v>
      </c>
      <c r="J62" s="2" t="str">
        <f t="shared" si="0"/>
        <v>DIE3_BP_RXDATA[49]</v>
      </c>
      <c r="L62" s="2">
        <v>1764.5</v>
      </c>
      <c r="M62" s="2">
        <v>1359.2</v>
      </c>
      <c r="N62" s="2" t="s">
        <v>1179</v>
      </c>
      <c r="P62">
        <v>59</v>
      </c>
      <c r="R62">
        <f>Package_substrate!H79</f>
        <v>4597.7</v>
      </c>
      <c r="S62" t="str">
        <f>Package_substrate!I79</f>
        <v>DIE3_RDI_LP_CFG[0]</v>
      </c>
      <c r="T62" t="s">
        <v>995</v>
      </c>
      <c r="U62" t="s">
        <v>1234</v>
      </c>
      <c r="V62" t="str">
        <f t="shared" si="2"/>
        <v>DIE3_BP_RXDATA[49]</v>
      </c>
      <c r="W62" t="s">
        <v>997</v>
      </c>
      <c r="X62" t="s">
        <v>998</v>
      </c>
    </row>
    <row r="63" spans="1:24" x14ac:dyDescent="0.25">
      <c r="A63" s="2" t="s">
        <v>1235</v>
      </c>
      <c r="B63" s="2" t="s">
        <v>1236</v>
      </c>
      <c r="F63" t="s">
        <v>1194</v>
      </c>
      <c r="H63" s="2">
        <f>Package_substrate!H80</f>
        <v>4597.7</v>
      </c>
      <c r="I63" s="2" t="str">
        <f>Package_substrate!I80</f>
        <v>DIE3_RDI_PL_CFG[0]</v>
      </c>
      <c r="J63" s="2" t="str">
        <f t="shared" si="0"/>
        <v>DIE3_BP_RXDATA[5]</v>
      </c>
      <c r="L63" s="2">
        <v>2295.5</v>
      </c>
      <c r="M63" s="2">
        <v>4788.2</v>
      </c>
      <c r="N63" s="2" t="s">
        <v>1237</v>
      </c>
      <c r="P63">
        <v>60</v>
      </c>
      <c r="R63">
        <f>Package_substrate!H80</f>
        <v>4597.7</v>
      </c>
      <c r="S63" t="str">
        <f>Package_substrate!I80</f>
        <v>DIE3_RDI_PL_CFG[0]</v>
      </c>
      <c r="T63" t="s">
        <v>995</v>
      </c>
      <c r="U63" t="s">
        <v>1238</v>
      </c>
      <c r="V63" t="str">
        <f t="shared" si="2"/>
        <v>DIE3_BP_RXDATA[5]</v>
      </c>
      <c r="W63" t="s">
        <v>997</v>
      </c>
      <c r="X63" t="s">
        <v>998</v>
      </c>
    </row>
    <row r="64" spans="1:24" x14ac:dyDescent="0.25">
      <c r="A64" s="2" t="s">
        <v>1239</v>
      </c>
      <c r="B64" s="2" t="s">
        <v>1240</v>
      </c>
      <c r="F64" t="s">
        <v>1241</v>
      </c>
      <c r="H64" s="2">
        <f>Package_substrate!H81</f>
        <v>4597.7</v>
      </c>
      <c r="I64" s="2" t="str">
        <f>Package_substrate!I81</f>
        <v>DIE3_RDI_PL_CFG[16]</v>
      </c>
      <c r="J64" s="2" t="str">
        <f t="shared" si="0"/>
        <v>DIE3_BP_RXDATA[50]</v>
      </c>
      <c r="L64" s="2">
        <v>2030</v>
      </c>
      <c r="M64" s="2">
        <v>1263.95</v>
      </c>
      <c r="N64" s="2" t="s">
        <v>1242</v>
      </c>
      <c r="P64">
        <v>61</v>
      </c>
      <c r="R64">
        <f>Package_substrate!H81</f>
        <v>4597.7</v>
      </c>
      <c r="S64" t="str">
        <f>Package_substrate!I81</f>
        <v>DIE3_RDI_PL_CFG[16]</v>
      </c>
      <c r="T64" t="s">
        <v>995</v>
      </c>
      <c r="U64" t="s">
        <v>1243</v>
      </c>
      <c r="V64" t="str">
        <f t="shared" si="2"/>
        <v>DIE3_BP_RXDATA[50]</v>
      </c>
      <c r="W64" t="s">
        <v>997</v>
      </c>
      <c r="X64" t="s">
        <v>998</v>
      </c>
    </row>
    <row r="65" spans="1:24" x14ac:dyDescent="0.25">
      <c r="A65" s="2" t="s">
        <v>1244</v>
      </c>
      <c r="B65" s="2" t="s">
        <v>1217</v>
      </c>
      <c r="F65" t="s">
        <v>1245</v>
      </c>
      <c r="H65" s="2">
        <f>Package_substrate!H82</f>
        <v>4597.7</v>
      </c>
      <c r="I65" s="2" t="str">
        <f>Package_substrate!I82</f>
        <v>DIE3_RDI_LP_CFG[16]</v>
      </c>
      <c r="J65" s="2" t="str">
        <f t="shared" si="0"/>
        <v>DIE3_BP_RXDATA[51]</v>
      </c>
      <c r="L65" s="2">
        <v>1676</v>
      </c>
      <c r="M65" s="2">
        <v>1263.95</v>
      </c>
      <c r="N65" s="2" t="s">
        <v>1129</v>
      </c>
      <c r="P65">
        <v>62</v>
      </c>
      <c r="R65">
        <f>Package_substrate!H82</f>
        <v>4597.7</v>
      </c>
      <c r="S65" t="str">
        <f>Package_substrate!I82</f>
        <v>DIE3_RDI_LP_CFG[16]</v>
      </c>
      <c r="T65" t="s">
        <v>995</v>
      </c>
      <c r="U65" t="s">
        <v>1246</v>
      </c>
      <c r="V65" t="str">
        <f t="shared" si="2"/>
        <v>DIE3_BP_RXDATA[51]</v>
      </c>
      <c r="W65" t="s">
        <v>997</v>
      </c>
      <c r="X65" t="s">
        <v>998</v>
      </c>
    </row>
    <row r="66" spans="1:24" x14ac:dyDescent="0.25">
      <c r="A66" s="2" t="s">
        <v>1247</v>
      </c>
      <c r="B66" s="2" t="s">
        <v>1144</v>
      </c>
      <c r="F66" t="s">
        <v>1248</v>
      </c>
      <c r="H66" s="2">
        <f>Package_substrate!H83</f>
        <v>4597.7</v>
      </c>
      <c r="I66" s="2" t="str">
        <f>Package_substrate!I83</f>
        <v>VSS</v>
      </c>
      <c r="J66" s="2" t="str">
        <f t="shared" si="0"/>
        <v>DIE3_BP_RXDATA[52]</v>
      </c>
      <c r="L66" s="2">
        <v>2472.5</v>
      </c>
      <c r="M66" s="2">
        <v>1359.2</v>
      </c>
      <c r="N66" s="2" t="s">
        <v>986</v>
      </c>
      <c r="P66">
        <v>63</v>
      </c>
      <c r="R66">
        <f>Package_substrate!H83</f>
        <v>4597.7</v>
      </c>
      <c r="S66" t="str">
        <f>Package_substrate!I83</f>
        <v>VSS</v>
      </c>
      <c r="T66" t="s">
        <v>995</v>
      </c>
      <c r="U66" t="s">
        <v>1249</v>
      </c>
      <c r="V66" t="str">
        <f t="shared" si="2"/>
        <v>DIE3_BP_RXDATA[52]</v>
      </c>
      <c r="W66" t="s">
        <v>997</v>
      </c>
      <c r="X66" t="s">
        <v>998</v>
      </c>
    </row>
    <row r="67" spans="1:24" x14ac:dyDescent="0.25">
      <c r="A67" s="2" t="s">
        <v>1250</v>
      </c>
      <c r="B67" s="2" t="s">
        <v>1073</v>
      </c>
      <c r="F67" t="s">
        <v>1206</v>
      </c>
      <c r="H67" s="2">
        <f>Package_substrate!H84</f>
        <v>4597.7</v>
      </c>
      <c r="I67" s="2" t="str">
        <f>Package_substrate!I84</f>
        <v>VSS</v>
      </c>
      <c r="J67" s="2" t="str">
        <f t="shared" si="0"/>
        <v>DIE3_BP_RXDATA[53]</v>
      </c>
      <c r="L67" s="2">
        <v>2295.5</v>
      </c>
      <c r="M67" s="2">
        <v>1359.2</v>
      </c>
      <c r="N67" s="2" t="s">
        <v>1251</v>
      </c>
      <c r="P67">
        <v>64</v>
      </c>
      <c r="R67">
        <f>Package_substrate!H84</f>
        <v>4597.7</v>
      </c>
      <c r="S67" t="str">
        <f>Package_substrate!I84</f>
        <v>VSS</v>
      </c>
      <c r="T67" t="s">
        <v>995</v>
      </c>
      <c r="U67" t="s">
        <v>1252</v>
      </c>
      <c r="V67" t="str">
        <f t="shared" si="2"/>
        <v>DIE3_BP_RXDATA[53]</v>
      </c>
      <c r="W67" t="s">
        <v>997</v>
      </c>
      <c r="X67" t="s">
        <v>998</v>
      </c>
    </row>
    <row r="68" spans="1:24" x14ac:dyDescent="0.25">
      <c r="A68" s="2" t="s">
        <v>1253</v>
      </c>
      <c r="B68" s="2" t="s">
        <v>1254</v>
      </c>
      <c r="F68" t="s">
        <v>1255</v>
      </c>
      <c r="H68" s="2">
        <f>Package_substrate!H85</f>
        <v>4597.7</v>
      </c>
      <c r="I68" s="2" t="str">
        <f>Package_substrate!I85</f>
        <v>VSS</v>
      </c>
      <c r="J68" s="2" t="str">
        <f t="shared" ref="J68:J131" si="3">F68</f>
        <v>DIE3_BP_RXDATA[54]</v>
      </c>
      <c r="L68" s="2">
        <v>2561</v>
      </c>
      <c r="M68" s="2">
        <v>1263.95</v>
      </c>
      <c r="N68" s="2" t="s">
        <v>1256</v>
      </c>
      <c r="P68">
        <v>65</v>
      </c>
      <c r="R68">
        <f>Package_substrate!H85</f>
        <v>4597.7</v>
      </c>
      <c r="S68" t="str">
        <f>Package_substrate!I85</f>
        <v>VSS</v>
      </c>
      <c r="T68" t="s">
        <v>995</v>
      </c>
      <c r="U68" t="s">
        <v>1257</v>
      </c>
      <c r="V68" t="str">
        <f t="shared" ref="V68:V99" si="4">F68</f>
        <v>DIE3_BP_RXDATA[54]</v>
      </c>
      <c r="W68" t="s">
        <v>997</v>
      </c>
      <c r="X68" t="s">
        <v>998</v>
      </c>
    </row>
    <row r="69" spans="1:24" x14ac:dyDescent="0.25">
      <c r="A69" s="2" t="s">
        <v>1258</v>
      </c>
      <c r="B69" s="2" t="s">
        <v>1259</v>
      </c>
      <c r="F69" t="s">
        <v>1260</v>
      </c>
      <c r="H69" s="2">
        <f>Package_substrate!H86</f>
        <v>4597.7</v>
      </c>
      <c r="I69" s="2" t="str">
        <f>Package_substrate!I86</f>
        <v>DIE3_BP_TXCKSB[3]</v>
      </c>
      <c r="J69" s="2" t="str">
        <f t="shared" si="3"/>
        <v>DIE3_BP_RXDATA[55]</v>
      </c>
      <c r="L69" s="2">
        <v>2207</v>
      </c>
      <c r="M69" s="2">
        <v>1263.95</v>
      </c>
      <c r="N69" s="2" t="s">
        <v>1261</v>
      </c>
      <c r="P69">
        <v>66</v>
      </c>
      <c r="R69">
        <f>Package_substrate!H86</f>
        <v>4597.7</v>
      </c>
      <c r="S69" t="str">
        <f>Package_substrate!I86</f>
        <v>DIE3_BP_TXCKSB[3]</v>
      </c>
      <c r="T69" t="s">
        <v>995</v>
      </c>
      <c r="U69" t="s">
        <v>1262</v>
      </c>
      <c r="V69" t="str">
        <f t="shared" si="4"/>
        <v>DIE3_BP_RXDATA[55]</v>
      </c>
      <c r="W69" t="s">
        <v>997</v>
      </c>
      <c r="X69" t="s">
        <v>998</v>
      </c>
    </row>
    <row r="70" spans="1:24" x14ac:dyDescent="0.25">
      <c r="A70" s="2" t="s">
        <v>1263</v>
      </c>
      <c r="B70" s="2" t="s">
        <v>1264</v>
      </c>
      <c r="F70" t="s">
        <v>1265</v>
      </c>
      <c r="H70" s="2">
        <f>Package_substrate!H87</f>
        <v>4597.7</v>
      </c>
      <c r="I70" s="2" t="str">
        <f>Package_substrate!I87</f>
        <v>VSS</v>
      </c>
      <c r="J70" s="2" t="str">
        <f t="shared" si="3"/>
        <v>DIE3_BP_RXDATA[56]</v>
      </c>
      <c r="L70" s="2">
        <v>2561</v>
      </c>
      <c r="M70" s="2">
        <v>1073.45</v>
      </c>
      <c r="N70" s="2" t="s">
        <v>1212</v>
      </c>
      <c r="P70">
        <v>67</v>
      </c>
      <c r="R70">
        <f>Package_substrate!H87</f>
        <v>4597.7</v>
      </c>
      <c r="S70" t="str">
        <f>Package_substrate!I87</f>
        <v>VSS</v>
      </c>
      <c r="T70" t="s">
        <v>995</v>
      </c>
      <c r="U70" t="s">
        <v>1266</v>
      </c>
      <c r="V70" t="str">
        <f t="shared" si="4"/>
        <v>DIE3_BP_RXDATA[56]</v>
      </c>
      <c r="W70" t="s">
        <v>997</v>
      </c>
      <c r="X70" t="s">
        <v>998</v>
      </c>
    </row>
    <row r="71" spans="1:24" x14ac:dyDescent="0.25">
      <c r="A71" s="2" t="s">
        <v>1267</v>
      </c>
      <c r="B71" s="2" t="s">
        <v>1268</v>
      </c>
      <c r="F71" t="s">
        <v>1269</v>
      </c>
      <c r="H71" s="2">
        <f>Package_substrate!H88</f>
        <v>4597.7</v>
      </c>
      <c r="I71" s="2" t="str">
        <f>Package_substrate!I88</f>
        <v>DIE3_BP_TXCKN[3]</v>
      </c>
      <c r="J71" s="2" t="str">
        <f t="shared" si="3"/>
        <v>DIE3_BP_RXDATA[57]</v>
      </c>
      <c r="L71" s="2">
        <v>2207</v>
      </c>
      <c r="M71" s="2">
        <v>1073.45</v>
      </c>
      <c r="N71" s="2" t="s">
        <v>1270</v>
      </c>
      <c r="P71">
        <v>68</v>
      </c>
      <c r="R71">
        <f>Package_substrate!H88</f>
        <v>4597.7</v>
      </c>
      <c r="S71" t="str">
        <f>Package_substrate!I88</f>
        <v>DIE3_BP_TXCKN[3]</v>
      </c>
      <c r="T71" t="s">
        <v>995</v>
      </c>
      <c r="U71" t="s">
        <v>1271</v>
      </c>
      <c r="V71" t="str">
        <f t="shared" si="4"/>
        <v>DIE3_BP_RXDATA[57]</v>
      </c>
      <c r="W71" t="s">
        <v>997</v>
      </c>
      <c r="X71" t="s">
        <v>998</v>
      </c>
    </row>
    <row r="72" spans="1:24" x14ac:dyDescent="0.25">
      <c r="A72" s="2" t="s">
        <v>1056</v>
      </c>
      <c r="B72" s="2" t="s">
        <v>1272</v>
      </c>
      <c r="F72" t="s">
        <v>1273</v>
      </c>
      <c r="H72" s="2">
        <f>Package_substrate!H89</f>
        <v>4597.7</v>
      </c>
      <c r="I72" s="2" t="str">
        <f>Package_substrate!I89</f>
        <v>DIE3_BP_TXCKP[3]</v>
      </c>
      <c r="J72" s="2" t="str">
        <f t="shared" si="3"/>
        <v>DIE3_BP_RXDATA[58]</v>
      </c>
      <c r="L72" s="2">
        <v>2472.5</v>
      </c>
      <c r="M72" s="2">
        <v>978.19999999999982</v>
      </c>
      <c r="N72" s="2" t="s">
        <v>1274</v>
      </c>
      <c r="P72">
        <v>69</v>
      </c>
      <c r="R72">
        <f>Package_substrate!H89</f>
        <v>4597.7</v>
      </c>
      <c r="S72" t="str">
        <f>Package_substrate!I89</f>
        <v>DIE3_BP_TXCKP[3]</v>
      </c>
      <c r="T72" t="s">
        <v>995</v>
      </c>
      <c r="U72" t="s">
        <v>1275</v>
      </c>
      <c r="V72" t="str">
        <f t="shared" si="4"/>
        <v>DIE3_BP_RXDATA[58]</v>
      </c>
      <c r="W72" t="s">
        <v>997</v>
      </c>
      <c r="X72" t="s">
        <v>998</v>
      </c>
    </row>
    <row r="73" spans="1:24" x14ac:dyDescent="0.25">
      <c r="A73" s="2" t="s">
        <v>1089</v>
      </c>
      <c r="B73" s="2" t="s">
        <v>1276</v>
      </c>
      <c r="F73" t="s">
        <v>1235</v>
      </c>
      <c r="H73" s="2">
        <f>Package_substrate!H90</f>
        <v>4597.7</v>
      </c>
      <c r="I73" s="2" t="str">
        <f>Package_substrate!I90</f>
        <v>DIE3_VDD</v>
      </c>
      <c r="J73" s="2" t="str">
        <f t="shared" si="3"/>
        <v>DIE3_BP_RXDATA[59]</v>
      </c>
      <c r="L73" s="2">
        <v>2295.5</v>
      </c>
      <c r="M73" s="2">
        <v>978.19999999999982</v>
      </c>
      <c r="N73" s="2" t="s">
        <v>1277</v>
      </c>
      <c r="P73">
        <v>70</v>
      </c>
      <c r="R73">
        <f>Package_substrate!H90</f>
        <v>4597.7</v>
      </c>
      <c r="S73" t="str">
        <f>Package_substrate!I90</f>
        <v>DIE3_VDD</v>
      </c>
      <c r="T73" t="s">
        <v>995</v>
      </c>
      <c r="U73" t="s">
        <v>1278</v>
      </c>
      <c r="V73" t="str">
        <f t="shared" si="4"/>
        <v>DIE3_BP_RXDATA[59]</v>
      </c>
      <c r="W73" t="s">
        <v>997</v>
      </c>
      <c r="X73" t="s">
        <v>998</v>
      </c>
    </row>
    <row r="74" spans="1:24" x14ac:dyDescent="0.25">
      <c r="A74" s="2" t="s">
        <v>1162</v>
      </c>
      <c r="B74" s="2" t="s">
        <v>1279</v>
      </c>
      <c r="F74" t="s">
        <v>1280</v>
      </c>
      <c r="H74" s="2">
        <f>Package_substrate!H91</f>
        <v>4597.7</v>
      </c>
      <c r="I74" s="2" t="str">
        <f>Package_substrate!I91</f>
        <v>DIE3_BP_TXVLD[3]</v>
      </c>
      <c r="J74" s="2" t="str">
        <f t="shared" si="3"/>
        <v>DIE3_BP_RXDATA[6]</v>
      </c>
      <c r="L74" s="2">
        <v>2561</v>
      </c>
      <c r="M74" s="2">
        <v>4692.95</v>
      </c>
      <c r="N74" s="2" t="s">
        <v>1281</v>
      </c>
      <c r="P74">
        <v>71</v>
      </c>
      <c r="R74">
        <f>Package_substrate!H91</f>
        <v>4597.7</v>
      </c>
      <c r="S74" t="str">
        <f>Package_substrate!I91</f>
        <v>DIE3_BP_TXVLD[3]</v>
      </c>
      <c r="T74" t="s">
        <v>995</v>
      </c>
      <c r="U74" t="s">
        <v>1282</v>
      </c>
      <c r="V74" t="str">
        <f t="shared" si="4"/>
        <v>DIE3_BP_RXDATA[6]</v>
      </c>
      <c r="W74" t="s">
        <v>997</v>
      </c>
      <c r="X74" t="s">
        <v>998</v>
      </c>
    </row>
    <row r="75" spans="1:24" x14ac:dyDescent="0.25">
      <c r="A75" s="2" t="s">
        <v>1229</v>
      </c>
      <c r="B75" s="2" t="s">
        <v>1283</v>
      </c>
      <c r="F75" t="s">
        <v>1039</v>
      </c>
      <c r="H75" s="2">
        <f>Package_substrate!H92</f>
        <v>4597.7</v>
      </c>
      <c r="I75" s="2" t="str">
        <f>Package_substrate!I92</f>
        <v>DIE3_BP_TXTRK[3]</v>
      </c>
      <c r="J75" s="2" t="str">
        <f t="shared" si="3"/>
        <v>DIE3_BP_RXDATA[60]</v>
      </c>
      <c r="L75" s="2">
        <v>2030</v>
      </c>
      <c r="M75" s="2">
        <v>1073.45</v>
      </c>
      <c r="N75" s="2" t="s">
        <v>1240</v>
      </c>
      <c r="P75">
        <v>72</v>
      </c>
      <c r="R75">
        <f>Package_substrate!H92</f>
        <v>4597.7</v>
      </c>
      <c r="S75" t="str">
        <f>Package_substrate!I92</f>
        <v>DIE3_BP_TXTRK[3]</v>
      </c>
      <c r="T75" t="s">
        <v>995</v>
      </c>
      <c r="U75" t="s">
        <v>1284</v>
      </c>
      <c r="V75" t="str">
        <f t="shared" si="4"/>
        <v>DIE3_BP_RXDATA[60]</v>
      </c>
      <c r="W75" t="s">
        <v>997</v>
      </c>
      <c r="X75" t="s">
        <v>998</v>
      </c>
    </row>
    <row r="76" spans="1:24" x14ac:dyDescent="0.25">
      <c r="A76" s="2" t="s">
        <v>1285</v>
      </c>
      <c r="B76" s="2" t="s">
        <v>1012</v>
      </c>
      <c r="F76" t="s">
        <v>1157</v>
      </c>
      <c r="H76" s="2">
        <f>Package_substrate!H93</f>
        <v>4502.45</v>
      </c>
      <c r="I76" s="2" t="str">
        <f>Package_substrate!I93</f>
        <v>DIE3_TC_VDDQ</v>
      </c>
      <c r="J76" s="2" t="str">
        <f t="shared" si="3"/>
        <v>DIE3_BP_RXDATA[61]</v>
      </c>
      <c r="L76" s="2">
        <v>1676</v>
      </c>
      <c r="M76" s="2">
        <v>1073.45</v>
      </c>
      <c r="N76" s="2" t="s">
        <v>1286</v>
      </c>
      <c r="P76">
        <v>73</v>
      </c>
      <c r="R76">
        <f>Package_substrate!H93</f>
        <v>4502.45</v>
      </c>
      <c r="S76" t="str">
        <f>Package_substrate!I93</f>
        <v>DIE3_TC_VDDQ</v>
      </c>
      <c r="T76" t="s">
        <v>995</v>
      </c>
      <c r="U76" t="s">
        <v>1287</v>
      </c>
      <c r="V76" t="str">
        <f t="shared" si="4"/>
        <v>DIE3_BP_RXDATA[61]</v>
      </c>
      <c r="W76" t="s">
        <v>997</v>
      </c>
      <c r="X76" t="s">
        <v>998</v>
      </c>
    </row>
    <row r="77" spans="1:24" x14ac:dyDescent="0.25">
      <c r="A77" s="2" t="s">
        <v>1288</v>
      </c>
      <c r="B77" s="2" t="s">
        <v>1007</v>
      </c>
      <c r="F77" t="s">
        <v>1092</v>
      </c>
      <c r="H77" s="2">
        <f>Package_substrate!H94</f>
        <v>4502.45</v>
      </c>
      <c r="I77" s="2" t="str">
        <f>Package_substrate!I94</f>
        <v>DIE3_RDI_LP_CFG[1]</v>
      </c>
      <c r="J77" s="2" t="str">
        <f t="shared" si="3"/>
        <v>DIE3_BP_RXDATA[62]</v>
      </c>
      <c r="L77" s="2">
        <v>1941.5</v>
      </c>
      <c r="M77" s="2">
        <v>978.19999999999982</v>
      </c>
      <c r="N77" s="2" t="s">
        <v>1289</v>
      </c>
      <c r="P77">
        <v>74</v>
      </c>
      <c r="R77">
        <f>Package_substrate!H94</f>
        <v>4502.45</v>
      </c>
      <c r="S77" t="str">
        <f>Package_substrate!I94</f>
        <v>DIE3_RDI_LP_CFG[1]</v>
      </c>
      <c r="T77" t="s">
        <v>995</v>
      </c>
      <c r="U77" t="s">
        <v>1290</v>
      </c>
      <c r="V77" t="str">
        <f t="shared" si="4"/>
        <v>DIE3_BP_RXDATA[62]</v>
      </c>
      <c r="W77" t="s">
        <v>997</v>
      </c>
      <c r="X77" t="s">
        <v>998</v>
      </c>
    </row>
    <row r="78" spans="1:24" x14ac:dyDescent="0.25">
      <c r="A78" s="2" t="s">
        <v>1291</v>
      </c>
      <c r="B78" s="2" t="s">
        <v>1002</v>
      </c>
      <c r="F78" t="s">
        <v>1174</v>
      </c>
      <c r="H78" s="2">
        <f>Package_substrate!H95</f>
        <v>4502.45</v>
      </c>
      <c r="I78" s="2" t="str">
        <f>Package_substrate!I95</f>
        <v>DIE3_TC_VDDQ</v>
      </c>
      <c r="J78" s="2" t="str">
        <f t="shared" si="3"/>
        <v>DIE3_BP_RXDATA[63]</v>
      </c>
      <c r="L78" s="2">
        <v>1764.5</v>
      </c>
      <c r="M78" s="2">
        <v>978.19999999999982</v>
      </c>
      <c r="N78" s="2" t="s">
        <v>1045</v>
      </c>
      <c r="P78">
        <v>75</v>
      </c>
      <c r="R78">
        <f>Package_substrate!H95</f>
        <v>4502.45</v>
      </c>
      <c r="S78" t="str">
        <f>Package_substrate!I95</f>
        <v>DIE3_TC_VDDQ</v>
      </c>
      <c r="T78" t="s">
        <v>995</v>
      </c>
      <c r="U78" t="s">
        <v>1292</v>
      </c>
      <c r="V78" t="str">
        <f t="shared" si="4"/>
        <v>DIE3_BP_RXDATA[63]</v>
      </c>
      <c r="W78" t="s">
        <v>997</v>
      </c>
      <c r="X78" t="s">
        <v>998</v>
      </c>
    </row>
    <row r="79" spans="1:24" x14ac:dyDescent="0.25">
      <c r="A79" s="2" t="s">
        <v>1293</v>
      </c>
      <c r="B79" s="2" t="s">
        <v>994</v>
      </c>
      <c r="F79" t="s">
        <v>1294</v>
      </c>
      <c r="H79" s="2">
        <f>Package_substrate!H96</f>
        <v>4502.45</v>
      </c>
      <c r="I79" s="2" t="str">
        <f>Package_substrate!I96</f>
        <v>DIE3_RDI_LP_CFG[17]</v>
      </c>
      <c r="J79" s="2" t="str">
        <f t="shared" si="3"/>
        <v>DIE3_BP_RXDATA[7]</v>
      </c>
      <c r="L79" s="2">
        <v>2207</v>
      </c>
      <c r="M79" s="2">
        <v>4692.95</v>
      </c>
      <c r="N79" s="2" t="s">
        <v>1295</v>
      </c>
      <c r="P79">
        <v>76</v>
      </c>
      <c r="R79">
        <f>Package_substrate!H96</f>
        <v>4502.45</v>
      </c>
      <c r="S79" t="str">
        <f>Package_substrate!I96</f>
        <v>DIE3_RDI_LP_CFG[17]</v>
      </c>
      <c r="T79" t="s">
        <v>995</v>
      </c>
      <c r="U79" t="s">
        <v>1296</v>
      </c>
      <c r="V79" t="str">
        <f t="shared" si="4"/>
        <v>DIE3_BP_RXDATA[7]</v>
      </c>
      <c r="W79" t="s">
        <v>997</v>
      </c>
      <c r="X79" t="s">
        <v>998</v>
      </c>
    </row>
    <row r="80" spans="1:24" x14ac:dyDescent="0.25">
      <c r="A80" s="2" t="s">
        <v>993</v>
      </c>
      <c r="B80" s="2" t="s">
        <v>1297</v>
      </c>
      <c r="F80" t="s">
        <v>1298</v>
      </c>
      <c r="H80" s="2">
        <f>Package_substrate!H97</f>
        <v>4502.45</v>
      </c>
      <c r="I80" s="2" t="str">
        <f>Package_substrate!I97</f>
        <v>DIE3_VDD</v>
      </c>
      <c r="J80" s="2" t="str">
        <f t="shared" si="3"/>
        <v>DIE3_BP_RXDATA[8]</v>
      </c>
      <c r="L80" s="2">
        <v>2561</v>
      </c>
      <c r="M80" s="2">
        <v>4502.45</v>
      </c>
      <c r="N80" s="2" t="s">
        <v>1223</v>
      </c>
      <c r="P80">
        <v>77</v>
      </c>
      <c r="R80">
        <f>Package_substrate!H97</f>
        <v>4502.45</v>
      </c>
      <c r="S80" t="str">
        <f>Package_substrate!I97</f>
        <v>DIE3_VDD</v>
      </c>
      <c r="T80" t="s">
        <v>995</v>
      </c>
      <c r="U80" t="s">
        <v>1299</v>
      </c>
      <c r="V80" t="str">
        <f t="shared" si="4"/>
        <v>DIE3_BP_RXDATA[8]</v>
      </c>
      <c r="W80" t="s">
        <v>997</v>
      </c>
      <c r="X80" t="s">
        <v>998</v>
      </c>
    </row>
    <row r="81" spans="1:24" x14ac:dyDescent="0.25">
      <c r="A81" s="2" t="s">
        <v>1001</v>
      </c>
      <c r="B81" s="2" t="s">
        <v>1300</v>
      </c>
      <c r="F81" t="s">
        <v>1301</v>
      </c>
      <c r="H81" s="2">
        <f>Package_substrate!H98</f>
        <v>4502.45</v>
      </c>
      <c r="I81" s="2" t="str">
        <f>Package_substrate!I98</f>
        <v>DIE3_VDD</v>
      </c>
      <c r="J81" s="2" t="str">
        <f t="shared" si="3"/>
        <v>DIE3_BP_RXDATA[9]</v>
      </c>
      <c r="L81" s="2">
        <v>2207</v>
      </c>
      <c r="M81" s="2">
        <v>4502.45</v>
      </c>
      <c r="N81" s="2" t="s">
        <v>1302</v>
      </c>
      <c r="P81">
        <v>78</v>
      </c>
      <c r="R81">
        <f>Package_substrate!H98</f>
        <v>4502.45</v>
      </c>
      <c r="S81" t="str">
        <f>Package_substrate!I98</f>
        <v>DIE3_VDD</v>
      </c>
      <c r="T81" t="s">
        <v>995</v>
      </c>
      <c r="U81" t="s">
        <v>1303</v>
      </c>
      <c r="V81" t="str">
        <f t="shared" si="4"/>
        <v>DIE3_BP_RXDATA[9]</v>
      </c>
      <c r="W81" t="s">
        <v>997</v>
      </c>
      <c r="X81" t="s">
        <v>998</v>
      </c>
    </row>
    <row r="82" spans="1:24" x14ac:dyDescent="0.25">
      <c r="A82" s="2" t="s">
        <v>1006</v>
      </c>
      <c r="B82" s="2" t="s">
        <v>1304</v>
      </c>
      <c r="F82" t="s">
        <v>1004</v>
      </c>
      <c r="H82" s="2">
        <f>Package_substrate!H99</f>
        <v>4502.45</v>
      </c>
      <c r="I82" s="2" t="str">
        <f>Package_substrate!I99</f>
        <v>DIE3_VDD</v>
      </c>
      <c r="J82" s="2" t="str">
        <f t="shared" si="3"/>
        <v>DIE3_BP_RXDATASB[0]</v>
      </c>
      <c r="L82" s="2">
        <v>2826.5</v>
      </c>
      <c r="M82" s="2">
        <v>4788.2</v>
      </c>
      <c r="N82" s="2" t="s">
        <v>1305</v>
      </c>
      <c r="P82">
        <v>79</v>
      </c>
      <c r="R82">
        <f>Package_substrate!H99</f>
        <v>4502.45</v>
      </c>
      <c r="S82" t="str">
        <f>Package_substrate!I99</f>
        <v>DIE3_VDD</v>
      </c>
      <c r="T82" t="s">
        <v>995</v>
      </c>
      <c r="U82" t="s">
        <v>1306</v>
      </c>
      <c r="V82" t="str">
        <f t="shared" si="4"/>
        <v>DIE3_BP_RXDATASB[0]</v>
      </c>
      <c r="W82" t="s">
        <v>997</v>
      </c>
      <c r="X82" t="s">
        <v>998</v>
      </c>
    </row>
    <row r="83" spans="1:24" x14ac:dyDescent="0.25">
      <c r="A83" s="2" t="s">
        <v>1011</v>
      </c>
      <c r="B83" s="2" t="s">
        <v>1307</v>
      </c>
      <c r="F83" t="s">
        <v>1009</v>
      </c>
      <c r="H83" s="2">
        <f>Package_substrate!H100</f>
        <v>4502.45</v>
      </c>
      <c r="I83" s="2" t="str">
        <f>Package_substrate!I100</f>
        <v>DIE3_VDD</v>
      </c>
      <c r="J83" s="2" t="str">
        <f t="shared" si="3"/>
        <v>DIE3_BP_RXDATASB[1]</v>
      </c>
      <c r="L83" s="2">
        <v>2826.5</v>
      </c>
      <c r="M83" s="2">
        <v>3645.2</v>
      </c>
      <c r="N83" s="2" t="s">
        <v>1308</v>
      </c>
      <c r="P83">
        <v>80</v>
      </c>
      <c r="R83">
        <f>Package_substrate!H100</f>
        <v>4502.45</v>
      </c>
      <c r="S83" t="str">
        <f>Package_substrate!I100</f>
        <v>DIE3_VDD</v>
      </c>
      <c r="T83" t="s">
        <v>995</v>
      </c>
      <c r="U83" t="s">
        <v>1309</v>
      </c>
      <c r="V83" t="str">
        <f t="shared" si="4"/>
        <v>DIE3_BP_RXDATASB[1]</v>
      </c>
      <c r="W83" t="s">
        <v>997</v>
      </c>
      <c r="X83" t="s">
        <v>998</v>
      </c>
    </row>
    <row r="84" spans="1:24" x14ac:dyDescent="0.25">
      <c r="A84" s="2" t="s">
        <v>1310</v>
      </c>
      <c r="B84" s="2" t="s">
        <v>1289</v>
      </c>
      <c r="F84" t="s">
        <v>1014</v>
      </c>
      <c r="H84" s="2">
        <f>Package_substrate!H101</f>
        <v>4502.45</v>
      </c>
      <c r="I84" s="2" t="str">
        <f>Package_substrate!I101</f>
        <v>DIE3_VCCIO</v>
      </c>
      <c r="J84" s="2" t="str">
        <f t="shared" si="3"/>
        <v>DIE3_BP_RXDATASB[2]</v>
      </c>
      <c r="L84" s="2">
        <v>2826.5</v>
      </c>
      <c r="M84" s="2">
        <v>2502.1999999999998</v>
      </c>
      <c r="N84" s="2" t="s">
        <v>1311</v>
      </c>
      <c r="P84">
        <v>81</v>
      </c>
      <c r="R84">
        <f>Package_substrate!H101</f>
        <v>4502.45</v>
      </c>
      <c r="S84" t="str">
        <f>Package_substrate!I101</f>
        <v>DIE3_VCCIO</v>
      </c>
      <c r="T84" t="s">
        <v>995</v>
      </c>
      <c r="U84" t="s">
        <v>1312</v>
      </c>
      <c r="V84" t="str">
        <f t="shared" si="4"/>
        <v>DIE3_BP_RXDATASB[2]</v>
      </c>
      <c r="W84" t="s">
        <v>997</v>
      </c>
      <c r="X84" t="s">
        <v>998</v>
      </c>
    </row>
    <row r="85" spans="1:24" x14ac:dyDescent="0.25">
      <c r="A85" s="2" t="s">
        <v>1313</v>
      </c>
      <c r="B85" s="2" t="s">
        <v>1224</v>
      </c>
      <c r="F85" t="s">
        <v>1019</v>
      </c>
      <c r="H85" s="2">
        <f>Package_substrate!H102</f>
        <v>4502.45</v>
      </c>
      <c r="I85" s="2" t="str">
        <f>Package_substrate!I102</f>
        <v>DIE3_BP_TXDATA[57]</v>
      </c>
      <c r="J85" s="2" t="str">
        <f t="shared" si="3"/>
        <v>DIE3_BP_RXDATASB[3]</v>
      </c>
      <c r="L85" s="2">
        <v>2826.5</v>
      </c>
      <c r="M85" s="2">
        <v>1359.2</v>
      </c>
      <c r="N85" s="2" t="s">
        <v>1314</v>
      </c>
      <c r="P85">
        <v>82</v>
      </c>
      <c r="R85">
        <f>Package_substrate!H102</f>
        <v>4502.45</v>
      </c>
      <c r="S85" t="str">
        <f>Package_substrate!I102</f>
        <v>DIE3_BP_TXDATA[57]</v>
      </c>
      <c r="T85" t="s">
        <v>995</v>
      </c>
      <c r="U85" t="s">
        <v>1315</v>
      </c>
      <c r="V85" t="str">
        <f t="shared" si="4"/>
        <v>DIE3_BP_RXDATASB[3]</v>
      </c>
      <c r="W85" t="s">
        <v>997</v>
      </c>
      <c r="X85" t="s">
        <v>998</v>
      </c>
    </row>
    <row r="86" spans="1:24" x14ac:dyDescent="0.25">
      <c r="A86" s="2" t="s">
        <v>1316</v>
      </c>
      <c r="B86" s="2" t="s">
        <v>1155</v>
      </c>
      <c r="F86" t="s">
        <v>1317</v>
      </c>
      <c r="H86" s="2">
        <f>Package_substrate!H103</f>
        <v>4502.45</v>
      </c>
      <c r="I86" s="2" t="str">
        <f>Package_substrate!I103</f>
        <v>VSS</v>
      </c>
      <c r="J86" s="2" t="str">
        <f t="shared" si="3"/>
        <v>DIE3_BP_RXTRK[0]</v>
      </c>
      <c r="L86" s="2">
        <v>1941.5</v>
      </c>
      <c r="M86" s="2">
        <v>4597.7</v>
      </c>
      <c r="N86" s="2" t="s">
        <v>1318</v>
      </c>
      <c r="P86">
        <v>83</v>
      </c>
      <c r="R86">
        <f>Package_substrate!H103</f>
        <v>4502.45</v>
      </c>
      <c r="S86" t="str">
        <f>Package_substrate!I103</f>
        <v>VSS</v>
      </c>
      <c r="T86" t="s">
        <v>995</v>
      </c>
      <c r="U86" t="s">
        <v>1319</v>
      </c>
      <c r="V86" t="str">
        <f t="shared" si="4"/>
        <v>DIE3_BP_RXTRK[0]</v>
      </c>
      <c r="W86" t="s">
        <v>997</v>
      </c>
      <c r="X86" t="s">
        <v>998</v>
      </c>
    </row>
    <row r="87" spans="1:24" x14ac:dyDescent="0.25">
      <c r="A87" s="2" t="s">
        <v>1320</v>
      </c>
      <c r="B87" s="2" t="s">
        <v>1081</v>
      </c>
      <c r="F87" t="s">
        <v>1321</v>
      </c>
      <c r="H87" s="2">
        <f>Package_substrate!H104</f>
        <v>4502.45</v>
      </c>
      <c r="I87" s="2" t="str">
        <f>Package_substrate!I104</f>
        <v>DIE3_BP_TXDATA[56]</v>
      </c>
      <c r="J87" s="2" t="str">
        <f t="shared" si="3"/>
        <v>DIE3_BP_RXTRK[1]</v>
      </c>
      <c r="L87" s="2">
        <v>1941.5</v>
      </c>
      <c r="M87" s="2">
        <v>3454.7</v>
      </c>
      <c r="N87" s="2" t="s">
        <v>1322</v>
      </c>
      <c r="P87">
        <v>84</v>
      </c>
      <c r="R87">
        <f>Package_substrate!H104</f>
        <v>4502.45</v>
      </c>
      <c r="S87" t="str">
        <f>Package_substrate!I104</f>
        <v>DIE3_BP_TXDATA[56]</v>
      </c>
      <c r="T87" t="s">
        <v>995</v>
      </c>
      <c r="U87" t="s">
        <v>1323</v>
      </c>
      <c r="V87" t="str">
        <f t="shared" si="4"/>
        <v>DIE3_BP_RXTRK[1]</v>
      </c>
      <c r="W87" t="s">
        <v>997</v>
      </c>
      <c r="X87" t="s">
        <v>998</v>
      </c>
    </row>
    <row r="88" spans="1:24" x14ac:dyDescent="0.25">
      <c r="A88" s="2" t="s">
        <v>1298</v>
      </c>
      <c r="B88" s="2" t="s">
        <v>1324</v>
      </c>
      <c r="F88" t="s">
        <v>1325</v>
      </c>
      <c r="H88" s="2">
        <f>Package_substrate!H105</f>
        <v>4502.45</v>
      </c>
      <c r="I88" s="2" t="str">
        <f>Package_substrate!I105</f>
        <v>DIE3_BP_TXDATA[61]</v>
      </c>
      <c r="J88" s="2" t="str">
        <f t="shared" si="3"/>
        <v>DIE3_BP_RXTRK[2]</v>
      </c>
      <c r="L88" s="2">
        <v>1941.5</v>
      </c>
      <c r="M88" s="2">
        <v>2311.6999999999998</v>
      </c>
      <c r="N88" s="2" t="s">
        <v>1326</v>
      </c>
      <c r="P88">
        <v>85</v>
      </c>
      <c r="R88">
        <f>Package_substrate!H105</f>
        <v>4502.45</v>
      </c>
      <c r="S88" t="str">
        <f>Package_substrate!I105</f>
        <v>DIE3_BP_TXDATA[61]</v>
      </c>
      <c r="T88" t="s">
        <v>995</v>
      </c>
      <c r="U88" t="s">
        <v>1327</v>
      </c>
      <c r="V88" t="str">
        <f t="shared" si="4"/>
        <v>DIE3_BP_RXTRK[2]</v>
      </c>
      <c r="W88" t="s">
        <v>997</v>
      </c>
      <c r="X88" t="s">
        <v>998</v>
      </c>
    </row>
    <row r="89" spans="1:24" x14ac:dyDescent="0.25">
      <c r="A89" s="2" t="s">
        <v>1125</v>
      </c>
      <c r="B89" s="2" t="s">
        <v>1328</v>
      </c>
      <c r="F89" t="s">
        <v>1329</v>
      </c>
      <c r="H89" s="2">
        <f>Package_substrate!H106</f>
        <v>4502.45</v>
      </c>
      <c r="I89" s="2" t="str">
        <f>Package_substrate!I106</f>
        <v>VSS</v>
      </c>
      <c r="J89" s="2" t="str">
        <f t="shared" si="3"/>
        <v>DIE3_BP_RXTRK[3]</v>
      </c>
      <c r="L89" s="2">
        <v>1941.5</v>
      </c>
      <c r="M89" s="2">
        <v>1168.7</v>
      </c>
      <c r="N89" s="2" t="s">
        <v>1330</v>
      </c>
      <c r="P89">
        <v>86</v>
      </c>
      <c r="R89">
        <f>Package_substrate!H106</f>
        <v>4502.45</v>
      </c>
      <c r="S89" t="str">
        <f>Package_substrate!I106</f>
        <v>VSS</v>
      </c>
      <c r="T89" t="s">
        <v>995</v>
      </c>
      <c r="U89" t="s">
        <v>1331</v>
      </c>
      <c r="V89" t="str">
        <f t="shared" si="4"/>
        <v>DIE3_BP_RXTRK[3]</v>
      </c>
      <c r="W89" t="s">
        <v>997</v>
      </c>
      <c r="X89" t="s">
        <v>998</v>
      </c>
    </row>
    <row r="90" spans="1:24" x14ac:dyDescent="0.25">
      <c r="A90" s="2" t="s">
        <v>1199</v>
      </c>
      <c r="B90" s="2" t="s">
        <v>1332</v>
      </c>
      <c r="F90" t="s">
        <v>1253</v>
      </c>
      <c r="H90" s="2">
        <f>Package_substrate!H107</f>
        <v>4502.45</v>
      </c>
      <c r="I90" s="2" t="str">
        <f>Package_substrate!I107</f>
        <v>DIE3_BP_TXDATA[60]</v>
      </c>
      <c r="J90" s="2" t="str">
        <f t="shared" si="3"/>
        <v>DIE3_BP_RXVLD[0]</v>
      </c>
      <c r="L90" s="2">
        <v>1764.5</v>
      </c>
      <c r="M90" s="2">
        <v>4597.7</v>
      </c>
      <c r="N90" s="2" t="s">
        <v>1333</v>
      </c>
      <c r="P90">
        <v>87</v>
      </c>
      <c r="R90">
        <f>Package_substrate!H107</f>
        <v>4502.45</v>
      </c>
      <c r="S90" t="str">
        <f>Package_substrate!I107</f>
        <v>DIE3_BP_TXDATA[60]</v>
      </c>
      <c r="T90" t="s">
        <v>995</v>
      </c>
      <c r="U90" t="s">
        <v>1334</v>
      </c>
      <c r="V90" t="str">
        <f t="shared" si="4"/>
        <v>DIE3_BP_RXVLD[0]</v>
      </c>
      <c r="W90" t="s">
        <v>997</v>
      </c>
      <c r="X90" t="s">
        <v>998</v>
      </c>
    </row>
    <row r="91" spans="1:24" x14ac:dyDescent="0.25">
      <c r="A91" s="2" t="s">
        <v>1265</v>
      </c>
      <c r="B91" s="2" t="s">
        <v>1335</v>
      </c>
      <c r="F91" t="s">
        <v>1258</v>
      </c>
      <c r="H91" s="2">
        <f>Package_substrate!H108</f>
        <v>4407.2</v>
      </c>
      <c r="I91" s="2" t="str">
        <f>Package_substrate!I108</f>
        <v>VSS</v>
      </c>
      <c r="J91" s="2" t="str">
        <f t="shared" si="3"/>
        <v>DIE3_BP_RXVLD[1]</v>
      </c>
      <c r="L91" s="2">
        <v>1764.5</v>
      </c>
      <c r="M91" s="2">
        <v>3454.7</v>
      </c>
      <c r="N91" s="2" t="s">
        <v>1336</v>
      </c>
      <c r="P91">
        <v>88</v>
      </c>
      <c r="R91">
        <f>Package_substrate!H108</f>
        <v>4407.2</v>
      </c>
      <c r="S91" t="str">
        <f>Package_substrate!I108</f>
        <v>VSS</v>
      </c>
      <c r="T91" t="s">
        <v>995</v>
      </c>
      <c r="U91" t="s">
        <v>1337</v>
      </c>
      <c r="V91" t="str">
        <f t="shared" si="4"/>
        <v>DIE3_BP_RXVLD[1]</v>
      </c>
      <c r="W91" t="s">
        <v>997</v>
      </c>
      <c r="X91" t="s">
        <v>998</v>
      </c>
    </row>
    <row r="92" spans="1:24" x14ac:dyDescent="0.25">
      <c r="A92" s="2" t="s">
        <v>1338</v>
      </c>
      <c r="B92" s="2" t="s">
        <v>1330</v>
      </c>
      <c r="F92" t="s">
        <v>1263</v>
      </c>
      <c r="H92" s="2">
        <f>Package_substrate!H109</f>
        <v>4407.2</v>
      </c>
      <c r="I92" s="2" t="str">
        <f>Package_substrate!I109</f>
        <v>DIE3_VDD</v>
      </c>
      <c r="J92" s="2" t="str">
        <f t="shared" si="3"/>
        <v>DIE3_BP_RXVLD[2]</v>
      </c>
      <c r="L92" s="2">
        <v>1764.5</v>
      </c>
      <c r="M92" s="2">
        <v>2311.6999999999998</v>
      </c>
      <c r="N92" s="2" t="s">
        <v>1339</v>
      </c>
      <c r="P92">
        <v>89</v>
      </c>
      <c r="R92">
        <f>Package_substrate!H109</f>
        <v>4407.2</v>
      </c>
      <c r="S92" t="str">
        <f>Package_substrate!I109</f>
        <v>DIE3_VDD</v>
      </c>
      <c r="T92" t="s">
        <v>995</v>
      </c>
      <c r="U92" t="s">
        <v>1340</v>
      </c>
      <c r="V92" t="str">
        <f t="shared" si="4"/>
        <v>DIE3_BP_RXVLD[2]</v>
      </c>
      <c r="W92" t="s">
        <v>997</v>
      </c>
      <c r="X92" t="s">
        <v>998</v>
      </c>
    </row>
    <row r="93" spans="1:24" x14ac:dyDescent="0.25">
      <c r="A93" s="2" t="s">
        <v>1341</v>
      </c>
      <c r="B93" s="2" t="s">
        <v>1326</v>
      </c>
      <c r="F93" t="s">
        <v>1267</v>
      </c>
      <c r="H93" s="2">
        <f>Package_substrate!H110</f>
        <v>4407.2</v>
      </c>
      <c r="I93" s="2" t="str">
        <f>Package_substrate!I110</f>
        <v>VSS</v>
      </c>
      <c r="J93" s="2" t="str">
        <f t="shared" si="3"/>
        <v>DIE3_BP_RXVLD[3]</v>
      </c>
      <c r="L93" s="2">
        <v>1764.5</v>
      </c>
      <c r="M93" s="2">
        <v>1168.7</v>
      </c>
      <c r="N93" s="2" t="s">
        <v>1342</v>
      </c>
      <c r="P93">
        <v>90</v>
      </c>
      <c r="R93">
        <f>Package_substrate!H110</f>
        <v>4407.2</v>
      </c>
      <c r="S93" t="str">
        <f>Package_substrate!I110</f>
        <v>VSS</v>
      </c>
      <c r="T93" t="s">
        <v>995</v>
      </c>
      <c r="U93" t="s">
        <v>1343</v>
      </c>
      <c r="V93" t="str">
        <f t="shared" si="4"/>
        <v>DIE3_BP_RXVLD[3]</v>
      </c>
      <c r="W93" t="s">
        <v>997</v>
      </c>
      <c r="X93" t="s">
        <v>998</v>
      </c>
    </row>
    <row r="94" spans="1:24" x14ac:dyDescent="0.25">
      <c r="A94" s="2" t="s">
        <v>1344</v>
      </c>
      <c r="B94" s="2" t="s">
        <v>1322</v>
      </c>
      <c r="F94" t="s">
        <v>1285</v>
      </c>
      <c r="H94" s="2">
        <f>Package_substrate!H111</f>
        <v>4407.2</v>
      </c>
      <c r="I94" s="2" t="str">
        <f>Package_substrate!I111</f>
        <v>DIE3_VDD</v>
      </c>
      <c r="J94" s="2" t="str">
        <f t="shared" si="3"/>
        <v>DIE3_BP_TXCKN[0]</v>
      </c>
      <c r="L94" s="2">
        <v>2472.5</v>
      </c>
      <c r="M94" s="2">
        <v>4026.2</v>
      </c>
      <c r="N94" s="2" t="s">
        <v>1307</v>
      </c>
      <c r="P94">
        <v>91</v>
      </c>
      <c r="R94">
        <f>Package_substrate!H111</f>
        <v>4407.2</v>
      </c>
      <c r="S94" t="str">
        <f>Package_substrate!I111</f>
        <v>DIE3_VDD</v>
      </c>
      <c r="T94" t="s">
        <v>995</v>
      </c>
      <c r="U94" t="s">
        <v>1345</v>
      </c>
      <c r="V94" t="str">
        <f t="shared" si="4"/>
        <v>DIE3_BP_TXCKN[0]</v>
      </c>
      <c r="W94" t="s">
        <v>997</v>
      </c>
      <c r="X94" t="s">
        <v>998</v>
      </c>
    </row>
    <row r="95" spans="1:24" x14ac:dyDescent="0.25">
      <c r="A95" s="2" t="s">
        <v>1346</v>
      </c>
      <c r="B95" s="2" t="s">
        <v>1318</v>
      </c>
      <c r="F95" t="s">
        <v>1288</v>
      </c>
      <c r="H95" s="2">
        <f>Package_substrate!H112</f>
        <v>4407.2</v>
      </c>
      <c r="I95" s="2" t="str">
        <f>Package_substrate!I112</f>
        <v>VSS</v>
      </c>
      <c r="J95" s="2" t="str">
        <f t="shared" si="3"/>
        <v>DIE3_BP_TXCKN[1]</v>
      </c>
      <c r="L95" s="2">
        <v>2472.5</v>
      </c>
      <c r="M95" s="2">
        <v>2883.2</v>
      </c>
      <c r="N95" s="2" t="s">
        <v>1304</v>
      </c>
      <c r="P95">
        <v>92</v>
      </c>
      <c r="R95">
        <f>Package_substrate!H112</f>
        <v>4407.2</v>
      </c>
      <c r="S95" t="str">
        <f>Package_substrate!I112</f>
        <v>VSS</v>
      </c>
      <c r="T95" t="s">
        <v>995</v>
      </c>
      <c r="U95" t="s">
        <v>1347</v>
      </c>
      <c r="V95" t="str">
        <f t="shared" si="4"/>
        <v>DIE3_BP_TXCKN[1]</v>
      </c>
      <c r="W95" t="s">
        <v>997</v>
      </c>
      <c r="X95" t="s">
        <v>998</v>
      </c>
    </row>
    <row r="96" spans="1:24" x14ac:dyDescent="0.25">
      <c r="A96" s="2" t="s">
        <v>1348</v>
      </c>
      <c r="B96" s="2" t="s">
        <v>1314</v>
      </c>
      <c r="F96" t="s">
        <v>1291</v>
      </c>
      <c r="H96" s="2">
        <f>Package_substrate!H113</f>
        <v>4407.2</v>
      </c>
      <c r="I96" s="2" t="str">
        <f>Package_substrate!I113</f>
        <v>VSS</v>
      </c>
      <c r="J96" s="2" t="str">
        <f t="shared" si="3"/>
        <v>DIE3_BP_TXCKN[2]</v>
      </c>
      <c r="L96" s="2">
        <v>2472.5</v>
      </c>
      <c r="M96" s="2">
        <v>1740.2</v>
      </c>
      <c r="N96" s="2" t="s">
        <v>1300</v>
      </c>
      <c r="P96">
        <v>93</v>
      </c>
      <c r="R96">
        <f>Package_substrate!H113</f>
        <v>4407.2</v>
      </c>
      <c r="S96" t="str">
        <f>Package_substrate!I113</f>
        <v>VSS</v>
      </c>
      <c r="T96" t="s">
        <v>995</v>
      </c>
      <c r="U96" t="s">
        <v>1349</v>
      </c>
      <c r="V96" t="str">
        <f t="shared" si="4"/>
        <v>DIE3_BP_TXCKN[2]</v>
      </c>
      <c r="W96" t="s">
        <v>997</v>
      </c>
      <c r="X96" t="s">
        <v>998</v>
      </c>
    </row>
    <row r="97" spans="1:24" x14ac:dyDescent="0.25">
      <c r="A97" s="2" t="s">
        <v>1350</v>
      </c>
      <c r="B97" s="2" t="s">
        <v>1311</v>
      </c>
      <c r="F97" t="s">
        <v>1293</v>
      </c>
      <c r="H97" s="2">
        <f>Package_substrate!H114</f>
        <v>4407.2</v>
      </c>
      <c r="I97" s="2" t="str">
        <f>Package_substrate!I114</f>
        <v>VSS</v>
      </c>
      <c r="J97" s="2" t="str">
        <f t="shared" si="3"/>
        <v>DIE3_BP_TXCKN[3]</v>
      </c>
      <c r="L97" s="2">
        <v>2472.5</v>
      </c>
      <c r="M97" s="2">
        <v>597.19999999999982</v>
      </c>
      <c r="N97" s="2" t="s">
        <v>1297</v>
      </c>
      <c r="P97">
        <v>94</v>
      </c>
      <c r="R97">
        <f>Package_substrate!H114</f>
        <v>4407.2</v>
      </c>
      <c r="S97" t="str">
        <f>Package_substrate!I114</f>
        <v>VSS</v>
      </c>
      <c r="T97" t="s">
        <v>995</v>
      </c>
      <c r="U97" t="s">
        <v>1351</v>
      </c>
      <c r="V97" t="str">
        <f t="shared" si="4"/>
        <v>DIE3_BP_TXCKN[3]</v>
      </c>
      <c r="W97" t="s">
        <v>997</v>
      </c>
      <c r="X97" t="s">
        <v>998</v>
      </c>
    </row>
    <row r="98" spans="1:24" x14ac:dyDescent="0.25">
      <c r="A98" s="2" t="s">
        <v>1352</v>
      </c>
      <c r="B98" s="2" t="s">
        <v>1308</v>
      </c>
      <c r="F98" t="s">
        <v>1353</v>
      </c>
      <c r="H98" s="2">
        <f>Package_substrate!H115</f>
        <v>4407.2</v>
      </c>
      <c r="I98" s="2" t="str">
        <f>Package_substrate!I115</f>
        <v>VSS</v>
      </c>
      <c r="J98" s="2" t="str">
        <f t="shared" si="3"/>
        <v>DIE3_BP_TXCKP[0]</v>
      </c>
      <c r="L98" s="2">
        <v>2295.5</v>
      </c>
      <c r="M98" s="2">
        <v>4026.2</v>
      </c>
      <c r="N98" s="2" t="s">
        <v>1124</v>
      </c>
      <c r="P98">
        <v>95</v>
      </c>
      <c r="R98">
        <f>Package_substrate!H115</f>
        <v>4407.2</v>
      </c>
      <c r="S98" t="str">
        <f>Package_substrate!I115</f>
        <v>VSS</v>
      </c>
      <c r="T98" t="s">
        <v>995</v>
      </c>
      <c r="U98" t="s">
        <v>1354</v>
      </c>
      <c r="V98" t="str">
        <f t="shared" si="4"/>
        <v>DIE3_BP_TXCKP[0]</v>
      </c>
      <c r="W98" t="s">
        <v>997</v>
      </c>
      <c r="X98" t="s">
        <v>998</v>
      </c>
    </row>
    <row r="99" spans="1:24" x14ac:dyDescent="0.25">
      <c r="A99" s="2" t="s">
        <v>1355</v>
      </c>
      <c r="B99" s="2" t="s">
        <v>1305</v>
      </c>
      <c r="F99" t="s">
        <v>1356</v>
      </c>
      <c r="H99" s="2">
        <f>Package_substrate!H116</f>
        <v>4407.2</v>
      </c>
      <c r="I99" s="2" t="str">
        <f>Package_substrate!I116</f>
        <v>DIE3_VCCAON</v>
      </c>
      <c r="J99" s="2" t="str">
        <f t="shared" si="3"/>
        <v>DIE3_BP_TXCKP[1]</v>
      </c>
      <c r="L99" s="2">
        <v>2295.5</v>
      </c>
      <c r="M99" s="2">
        <v>2883.2</v>
      </c>
      <c r="N99" s="2" t="s">
        <v>1120</v>
      </c>
      <c r="P99">
        <v>96</v>
      </c>
      <c r="R99">
        <f>Package_substrate!H116</f>
        <v>4407.2</v>
      </c>
      <c r="S99" t="str">
        <f>Package_substrate!I116</f>
        <v>DIE3_VCCAON</v>
      </c>
      <c r="T99" t="s">
        <v>995</v>
      </c>
      <c r="U99" t="s">
        <v>1357</v>
      </c>
      <c r="V99" t="str">
        <f t="shared" si="4"/>
        <v>DIE3_BP_TXCKP[1]</v>
      </c>
      <c r="W99" t="s">
        <v>997</v>
      </c>
      <c r="X99" t="s">
        <v>998</v>
      </c>
    </row>
    <row r="100" spans="1:24" x14ac:dyDescent="0.25">
      <c r="A100" s="2" t="s">
        <v>1294</v>
      </c>
      <c r="B100" s="2" t="s">
        <v>1358</v>
      </c>
      <c r="F100" t="s">
        <v>1359</v>
      </c>
      <c r="H100" s="2">
        <f>Package_substrate!H117</f>
        <v>4407.2</v>
      </c>
      <c r="I100" s="2" t="str">
        <f>Package_substrate!I117</f>
        <v>VSS</v>
      </c>
      <c r="J100" s="2" t="str">
        <f t="shared" si="3"/>
        <v>DIE3_BP_TXCKP[2]</v>
      </c>
      <c r="L100" s="2">
        <v>2295.5</v>
      </c>
      <c r="M100" s="2">
        <v>1740.2</v>
      </c>
      <c r="N100" s="2" t="s">
        <v>1116</v>
      </c>
      <c r="P100">
        <v>97</v>
      </c>
      <c r="R100">
        <f>Package_substrate!H117</f>
        <v>4407.2</v>
      </c>
      <c r="S100" t="str">
        <f>Package_substrate!I117</f>
        <v>VSS</v>
      </c>
      <c r="T100" t="s">
        <v>995</v>
      </c>
      <c r="U100" t="s">
        <v>1360</v>
      </c>
      <c r="V100" t="str">
        <f t="shared" ref="V100:V131" si="5">F100</f>
        <v>DIE3_BP_TXCKP[2]</v>
      </c>
      <c r="W100" t="s">
        <v>997</v>
      </c>
      <c r="X100" t="s">
        <v>998</v>
      </c>
    </row>
    <row r="101" spans="1:24" x14ac:dyDescent="0.25">
      <c r="A101" s="2" t="s">
        <v>1121</v>
      </c>
      <c r="B101" s="2" t="s">
        <v>1361</v>
      </c>
      <c r="F101" t="s">
        <v>1362</v>
      </c>
      <c r="H101" s="2">
        <f>Package_substrate!H118</f>
        <v>4407.2</v>
      </c>
      <c r="I101" s="2" t="str">
        <f>Package_substrate!I118</f>
        <v>DIE3_BP_TXDATA[59]</v>
      </c>
      <c r="J101" s="2" t="str">
        <f t="shared" si="3"/>
        <v>DIE3_BP_TXCKP[3]</v>
      </c>
      <c r="L101" s="2">
        <v>2295.5</v>
      </c>
      <c r="M101" s="2">
        <v>597.19999999999982</v>
      </c>
      <c r="N101" s="2" t="s">
        <v>1112</v>
      </c>
      <c r="P101">
        <v>98</v>
      </c>
      <c r="R101">
        <f>Package_substrate!H118</f>
        <v>4407.2</v>
      </c>
      <c r="S101" t="str">
        <f>Package_substrate!I118</f>
        <v>DIE3_BP_TXDATA[59]</v>
      </c>
      <c r="T101" t="s">
        <v>995</v>
      </c>
      <c r="U101" t="s">
        <v>1363</v>
      </c>
      <c r="V101" t="str">
        <f t="shared" si="5"/>
        <v>DIE3_BP_TXCKP[3]</v>
      </c>
      <c r="W101" t="s">
        <v>997</v>
      </c>
      <c r="X101" t="s">
        <v>998</v>
      </c>
    </row>
    <row r="102" spans="1:24" x14ac:dyDescent="0.25">
      <c r="A102" s="2" t="s">
        <v>1191</v>
      </c>
      <c r="B102" s="2" t="s">
        <v>1364</v>
      </c>
      <c r="F102" t="s">
        <v>1097</v>
      </c>
      <c r="H102" s="2">
        <f>Package_substrate!H119</f>
        <v>4407.2</v>
      </c>
      <c r="I102" s="2" t="str">
        <f>Package_substrate!I119</f>
        <v>DIE3_BP_TXDATA[58]</v>
      </c>
      <c r="J102" s="2" t="str">
        <f t="shared" si="3"/>
        <v>DIE3_BP_TXCKSB[0]</v>
      </c>
      <c r="L102" s="2">
        <v>2826.5</v>
      </c>
      <c r="M102" s="2">
        <v>4026.2</v>
      </c>
      <c r="N102" s="2" t="s">
        <v>1075</v>
      </c>
      <c r="P102">
        <v>99</v>
      </c>
      <c r="R102">
        <f>Package_substrate!H119</f>
        <v>4407.2</v>
      </c>
      <c r="S102" t="str">
        <f>Package_substrate!I119</f>
        <v>DIE3_BP_TXDATA[58]</v>
      </c>
      <c r="T102" t="s">
        <v>995</v>
      </c>
      <c r="U102" t="s">
        <v>1365</v>
      </c>
      <c r="V102" t="str">
        <f t="shared" si="5"/>
        <v>DIE3_BP_TXCKSB[0]</v>
      </c>
      <c r="W102" t="s">
        <v>997</v>
      </c>
      <c r="X102" t="s">
        <v>998</v>
      </c>
    </row>
    <row r="103" spans="1:24" x14ac:dyDescent="0.25">
      <c r="A103" s="2" t="s">
        <v>1260</v>
      </c>
      <c r="B103" s="2" t="s">
        <v>1366</v>
      </c>
      <c r="F103" t="s">
        <v>1101</v>
      </c>
      <c r="H103" s="2">
        <f>Package_substrate!H120</f>
        <v>4407.2</v>
      </c>
      <c r="I103" s="2" t="str">
        <f>Package_substrate!I120</f>
        <v>DIE3_VDD</v>
      </c>
      <c r="J103" s="2" t="str">
        <f t="shared" si="3"/>
        <v>DIE3_BP_TXCKSB[1]</v>
      </c>
      <c r="L103" s="2">
        <v>2826.5</v>
      </c>
      <c r="M103" s="2">
        <v>2883.2</v>
      </c>
      <c r="N103" s="2" t="s">
        <v>1072</v>
      </c>
      <c r="P103">
        <v>100</v>
      </c>
      <c r="R103">
        <f>Package_substrate!H120</f>
        <v>4407.2</v>
      </c>
      <c r="S103" t="str">
        <f>Package_substrate!I120</f>
        <v>DIE3_VDD</v>
      </c>
      <c r="T103" t="s">
        <v>995</v>
      </c>
      <c r="U103" t="s">
        <v>1367</v>
      </c>
      <c r="V103" t="str">
        <f t="shared" si="5"/>
        <v>DIE3_BP_TXCKSB[1]</v>
      </c>
      <c r="W103" t="s">
        <v>997</v>
      </c>
      <c r="X103" t="s">
        <v>998</v>
      </c>
    </row>
    <row r="104" spans="1:24" x14ac:dyDescent="0.25">
      <c r="A104" s="2" t="s">
        <v>1196</v>
      </c>
      <c r="B104" s="2" t="s">
        <v>1368</v>
      </c>
      <c r="F104" t="s">
        <v>1105</v>
      </c>
      <c r="H104" s="2">
        <f>Package_substrate!H121</f>
        <v>4407.2</v>
      </c>
      <c r="I104" s="2" t="str">
        <f>Package_substrate!I121</f>
        <v>DIE3_BP_TXDATA[63]</v>
      </c>
      <c r="J104" s="2" t="str">
        <f t="shared" si="3"/>
        <v>DIE3_BP_TXCKSB[2]</v>
      </c>
      <c r="L104" s="2">
        <v>2826.5</v>
      </c>
      <c r="M104" s="2">
        <v>1740.2</v>
      </c>
      <c r="N104" s="2" t="s">
        <v>1068</v>
      </c>
      <c r="P104">
        <v>101</v>
      </c>
      <c r="R104">
        <f>Package_substrate!H121</f>
        <v>4407.2</v>
      </c>
      <c r="S104" t="str">
        <f>Package_substrate!I121</f>
        <v>DIE3_BP_TXDATA[63]</v>
      </c>
      <c r="T104" t="s">
        <v>995</v>
      </c>
      <c r="U104" t="s">
        <v>1369</v>
      </c>
      <c r="V104" t="str">
        <f t="shared" si="5"/>
        <v>DIE3_BP_TXCKSB[2]</v>
      </c>
      <c r="W104" t="s">
        <v>997</v>
      </c>
      <c r="X104" t="s">
        <v>998</v>
      </c>
    </row>
    <row r="105" spans="1:24" x14ac:dyDescent="0.25">
      <c r="A105" s="2" t="s">
        <v>1110</v>
      </c>
      <c r="B105" s="2" t="s">
        <v>1370</v>
      </c>
      <c r="F105" t="s">
        <v>1109</v>
      </c>
      <c r="H105" s="2">
        <f>Package_substrate!H122</f>
        <v>4407.2</v>
      </c>
      <c r="I105" s="2" t="str">
        <f>Package_substrate!I122</f>
        <v>DIE3_BP_TXDATA[62]</v>
      </c>
      <c r="J105" s="2" t="str">
        <f t="shared" si="3"/>
        <v>DIE3_BP_TXCKSB[3]</v>
      </c>
      <c r="L105" s="2">
        <v>2826.5</v>
      </c>
      <c r="M105" s="2">
        <v>597.19999999999982</v>
      </c>
      <c r="N105" s="2" t="s">
        <v>1064</v>
      </c>
      <c r="P105">
        <v>102</v>
      </c>
      <c r="R105">
        <f>Package_substrate!H122</f>
        <v>4407.2</v>
      </c>
      <c r="S105" t="str">
        <f>Package_substrate!I122</f>
        <v>DIE3_BP_TXDATA[62]</v>
      </c>
      <c r="T105" t="s">
        <v>995</v>
      </c>
      <c r="U105" t="s">
        <v>1371</v>
      </c>
      <c r="V105" t="str">
        <f t="shared" si="5"/>
        <v>DIE3_BP_TXCKSB[3]</v>
      </c>
      <c r="W105" t="s">
        <v>997</v>
      </c>
      <c r="X105" t="s">
        <v>998</v>
      </c>
    </row>
    <row r="106" spans="1:24" x14ac:dyDescent="0.25">
      <c r="A106" s="2" t="s">
        <v>1180</v>
      </c>
      <c r="B106" s="2" t="s">
        <v>1372</v>
      </c>
      <c r="F106" t="s">
        <v>1373</v>
      </c>
      <c r="H106" s="2">
        <f>Package_substrate!H123</f>
        <v>4311.95</v>
      </c>
      <c r="I106" s="2" t="str">
        <f>Package_substrate!I123</f>
        <v>DIE3_VDD</v>
      </c>
      <c r="J106" s="2" t="str">
        <f t="shared" si="3"/>
        <v>DIE3_BP_TXDATA[0]</v>
      </c>
      <c r="L106" s="2">
        <v>1764.5</v>
      </c>
      <c r="M106" s="2">
        <v>3835.7</v>
      </c>
      <c r="N106" s="2" t="s">
        <v>1283</v>
      </c>
      <c r="P106">
        <v>103</v>
      </c>
      <c r="R106">
        <f>Package_substrate!H123</f>
        <v>4311.95</v>
      </c>
      <c r="S106" t="str">
        <f>Package_substrate!I123</f>
        <v>DIE3_VDD</v>
      </c>
      <c r="T106" t="s">
        <v>995</v>
      </c>
      <c r="U106" t="s">
        <v>1374</v>
      </c>
      <c r="V106" t="str">
        <f t="shared" si="5"/>
        <v>DIE3_BP_TXDATA[0]</v>
      </c>
      <c r="W106" t="s">
        <v>997</v>
      </c>
      <c r="X106" t="s">
        <v>998</v>
      </c>
    </row>
    <row r="107" spans="1:24" x14ac:dyDescent="0.25">
      <c r="A107" s="2" t="s">
        <v>1248</v>
      </c>
      <c r="B107" s="2" t="s">
        <v>1375</v>
      </c>
      <c r="F107" t="s">
        <v>1178</v>
      </c>
      <c r="H107" s="2">
        <f>Package_substrate!H124</f>
        <v>4311.95</v>
      </c>
      <c r="I107" s="2" t="str">
        <f>Package_substrate!I124</f>
        <v>DIE3_RDI_PL_CFG[17]</v>
      </c>
      <c r="J107" s="2" t="str">
        <f t="shared" si="3"/>
        <v>DIE3_BP_TXDATA[1]</v>
      </c>
      <c r="L107" s="2">
        <v>1941.5</v>
      </c>
      <c r="M107" s="2">
        <v>3835.7</v>
      </c>
      <c r="N107" s="2" t="s">
        <v>1376</v>
      </c>
      <c r="P107">
        <v>104</v>
      </c>
      <c r="R107">
        <f>Package_substrate!H124</f>
        <v>4311.95</v>
      </c>
      <c r="S107" t="str">
        <f>Package_substrate!I124</f>
        <v>DIE3_RDI_PL_CFG[17]</v>
      </c>
      <c r="T107" t="s">
        <v>995</v>
      </c>
      <c r="U107" t="s">
        <v>1377</v>
      </c>
      <c r="V107" t="str">
        <f t="shared" si="5"/>
        <v>DIE3_BP_TXDATA[1]</v>
      </c>
      <c r="W107" t="s">
        <v>997</v>
      </c>
      <c r="X107" t="s">
        <v>998</v>
      </c>
    </row>
    <row r="108" spans="1:24" x14ac:dyDescent="0.25">
      <c r="A108" s="2" t="s">
        <v>1378</v>
      </c>
      <c r="B108" s="2" t="s">
        <v>1261</v>
      </c>
      <c r="F108" t="s">
        <v>1379</v>
      </c>
      <c r="H108" s="2">
        <f>Package_substrate!H125</f>
        <v>4311.95</v>
      </c>
      <c r="I108" s="2" t="str">
        <f>Package_substrate!I125</f>
        <v>DIE3_VDD</v>
      </c>
      <c r="J108" s="2" t="str">
        <f t="shared" si="3"/>
        <v>DIE3_BP_TXDATA[10]</v>
      </c>
      <c r="L108" s="2">
        <v>2295.5</v>
      </c>
      <c r="M108" s="2">
        <v>4216.7</v>
      </c>
      <c r="N108" s="2" t="s">
        <v>1380</v>
      </c>
      <c r="P108">
        <v>105</v>
      </c>
      <c r="R108">
        <f>Package_substrate!H125</f>
        <v>4311.95</v>
      </c>
      <c r="S108" t="str">
        <f>Package_substrate!I125</f>
        <v>DIE3_VDD</v>
      </c>
      <c r="T108" t="s">
        <v>995</v>
      </c>
      <c r="U108" t="s">
        <v>1381</v>
      </c>
      <c r="V108" t="str">
        <f t="shared" si="5"/>
        <v>DIE3_BP_TXDATA[10]</v>
      </c>
      <c r="W108" t="s">
        <v>997</v>
      </c>
      <c r="X108" t="s">
        <v>998</v>
      </c>
    </row>
    <row r="109" spans="1:24" x14ac:dyDescent="0.25">
      <c r="A109" s="2" t="s">
        <v>1382</v>
      </c>
      <c r="B109" s="2" t="s">
        <v>1192</v>
      </c>
      <c r="F109" t="s">
        <v>1383</v>
      </c>
      <c r="H109" s="2">
        <f>Package_substrate!H126</f>
        <v>4311.95</v>
      </c>
      <c r="I109" s="2" t="str">
        <f>Package_substrate!I126</f>
        <v>DIE3_RDI_PL_CFG[18]</v>
      </c>
      <c r="J109" s="2" t="str">
        <f t="shared" si="3"/>
        <v>DIE3_BP_TXDATA[11]</v>
      </c>
      <c r="L109" s="2">
        <v>2472.5</v>
      </c>
      <c r="M109" s="2">
        <v>4216.7</v>
      </c>
      <c r="N109" s="2" t="s">
        <v>1236</v>
      </c>
      <c r="P109">
        <v>106</v>
      </c>
      <c r="R109">
        <f>Package_substrate!H126</f>
        <v>4311.95</v>
      </c>
      <c r="S109" t="str">
        <f>Package_substrate!I126</f>
        <v>DIE3_RDI_PL_CFG[18]</v>
      </c>
      <c r="T109" t="s">
        <v>995</v>
      </c>
      <c r="U109" t="s">
        <v>1384</v>
      </c>
      <c r="V109" t="str">
        <f t="shared" si="5"/>
        <v>DIE3_BP_TXDATA[11]</v>
      </c>
      <c r="W109" t="s">
        <v>997</v>
      </c>
      <c r="X109" t="s">
        <v>998</v>
      </c>
    </row>
    <row r="110" spans="1:24" x14ac:dyDescent="0.25">
      <c r="A110" s="2" t="s">
        <v>1385</v>
      </c>
      <c r="B110" s="2" t="s">
        <v>1122</v>
      </c>
      <c r="F110" t="s">
        <v>1239</v>
      </c>
      <c r="H110" s="2">
        <f>Package_substrate!H127</f>
        <v>4311.95</v>
      </c>
      <c r="I110" s="2" t="str">
        <f>Package_substrate!I127</f>
        <v>DIE3_VDD</v>
      </c>
      <c r="J110" s="2" t="str">
        <f t="shared" si="3"/>
        <v>DIE3_BP_TXDATA[12]</v>
      </c>
      <c r="L110" s="2">
        <v>1676</v>
      </c>
      <c r="M110" s="2">
        <v>4121.45</v>
      </c>
      <c r="N110" s="2" t="s">
        <v>1040</v>
      </c>
      <c r="P110">
        <v>107</v>
      </c>
      <c r="R110">
        <f>Package_substrate!H127</f>
        <v>4311.95</v>
      </c>
      <c r="S110" t="str">
        <f>Package_substrate!I127</f>
        <v>DIE3_VDD</v>
      </c>
      <c r="T110" t="s">
        <v>995</v>
      </c>
      <c r="U110" t="s">
        <v>1386</v>
      </c>
      <c r="V110" t="str">
        <f t="shared" si="5"/>
        <v>DIE3_BP_TXDATA[12]</v>
      </c>
      <c r="W110" t="s">
        <v>997</v>
      </c>
      <c r="X110" t="s">
        <v>998</v>
      </c>
    </row>
    <row r="111" spans="1:24" x14ac:dyDescent="0.25">
      <c r="A111" s="2" t="s">
        <v>1387</v>
      </c>
      <c r="B111" s="2" t="s">
        <v>1295</v>
      </c>
      <c r="F111" t="s">
        <v>1388</v>
      </c>
      <c r="H111" s="2">
        <f>Package_substrate!H128</f>
        <v>4311.95</v>
      </c>
      <c r="I111" s="2" t="str">
        <f>Package_substrate!I128</f>
        <v>DIE3_VDD</v>
      </c>
      <c r="J111" s="2" t="str">
        <f t="shared" si="3"/>
        <v>DIE3_BP_TXDATA[13]</v>
      </c>
      <c r="L111" s="2">
        <v>2030</v>
      </c>
      <c r="M111" s="2">
        <v>4121.45</v>
      </c>
      <c r="N111" s="2" t="s">
        <v>1158</v>
      </c>
      <c r="P111">
        <v>108</v>
      </c>
      <c r="R111">
        <f>Package_substrate!H128</f>
        <v>4311.95</v>
      </c>
      <c r="S111" t="str">
        <f>Package_substrate!I128</f>
        <v>DIE3_VDD</v>
      </c>
      <c r="T111" t="s">
        <v>995</v>
      </c>
      <c r="U111" t="s">
        <v>1389</v>
      </c>
      <c r="V111" t="str">
        <f t="shared" si="5"/>
        <v>DIE3_BP_TXDATA[13]</v>
      </c>
      <c r="W111" t="s">
        <v>997</v>
      </c>
      <c r="X111" t="s">
        <v>998</v>
      </c>
    </row>
    <row r="112" spans="1:24" x14ac:dyDescent="0.25">
      <c r="A112" s="2" t="s">
        <v>1065</v>
      </c>
      <c r="B112" s="2" t="s">
        <v>1390</v>
      </c>
      <c r="F112" t="s">
        <v>1310</v>
      </c>
      <c r="H112" s="2">
        <f>Package_substrate!H129</f>
        <v>4311.95</v>
      </c>
      <c r="I112" s="2" t="str">
        <f>Package_substrate!I129</f>
        <v>DIE3_VDD</v>
      </c>
      <c r="J112" s="2" t="str">
        <f t="shared" si="3"/>
        <v>DIE3_BP_TXDATA[14]</v>
      </c>
      <c r="L112" s="2">
        <v>1764.5</v>
      </c>
      <c r="M112" s="2">
        <v>4216.7</v>
      </c>
      <c r="N112" s="2" t="s">
        <v>1093</v>
      </c>
      <c r="P112">
        <v>109</v>
      </c>
      <c r="R112">
        <f>Package_substrate!H129</f>
        <v>4311.95</v>
      </c>
      <c r="S112" t="str">
        <f>Package_substrate!I129</f>
        <v>DIE3_VDD</v>
      </c>
      <c r="T112" t="s">
        <v>995</v>
      </c>
      <c r="U112" t="s">
        <v>1391</v>
      </c>
      <c r="V112" t="str">
        <f t="shared" si="5"/>
        <v>DIE3_BP_TXDATA[14]</v>
      </c>
      <c r="W112" t="s">
        <v>997</v>
      </c>
      <c r="X112" t="s">
        <v>998</v>
      </c>
    </row>
    <row r="113" spans="1:24" x14ac:dyDescent="0.25">
      <c r="A113" s="2" t="s">
        <v>1135</v>
      </c>
      <c r="B113" s="2" t="s">
        <v>1392</v>
      </c>
      <c r="F113" t="s">
        <v>1044</v>
      </c>
      <c r="H113" s="2">
        <f>Package_substrate!H130</f>
        <v>4311.95</v>
      </c>
      <c r="I113" s="2" t="str">
        <f>Package_substrate!I130</f>
        <v>DIE3_VDD</v>
      </c>
      <c r="J113" s="2" t="str">
        <f t="shared" si="3"/>
        <v>DIE3_BP_TXDATA[15]</v>
      </c>
      <c r="L113" s="2">
        <v>1941.5</v>
      </c>
      <c r="M113" s="2">
        <v>4216.7</v>
      </c>
      <c r="N113" s="2" t="s">
        <v>1175</v>
      </c>
      <c r="P113">
        <v>110</v>
      </c>
      <c r="R113">
        <f>Package_substrate!H130</f>
        <v>4311.95</v>
      </c>
      <c r="S113" t="str">
        <f>Package_substrate!I130</f>
        <v>DIE3_VDD</v>
      </c>
      <c r="T113" t="s">
        <v>995</v>
      </c>
      <c r="U113" t="s">
        <v>1393</v>
      </c>
      <c r="V113" t="str">
        <f t="shared" si="5"/>
        <v>DIE3_BP_TXDATA[15]</v>
      </c>
      <c r="W113" t="s">
        <v>997</v>
      </c>
      <c r="X113" t="s">
        <v>998</v>
      </c>
    </row>
    <row r="114" spans="1:24" x14ac:dyDescent="0.25">
      <c r="A114" s="2" t="s">
        <v>1208</v>
      </c>
      <c r="B114" s="2" t="s">
        <v>1394</v>
      </c>
      <c r="F114" t="s">
        <v>1395</v>
      </c>
      <c r="H114" s="2">
        <f>Package_substrate!H131</f>
        <v>4311.95</v>
      </c>
      <c r="I114" s="2" t="str">
        <f>Package_substrate!I131</f>
        <v>DIE3_VCCIO</v>
      </c>
      <c r="J114" s="2" t="str">
        <f t="shared" si="3"/>
        <v>DIE3_BP_TXDATA[16]</v>
      </c>
      <c r="L114" s="2">
        <v>1764.5</v>
      </c>
      <c r="M114" s="2">
        <v>2692.7</v>
      </c>
      <c r="N114" s="2" t="s">
        <v>1279</v>
      </c>
      <c r="P114">
        <v>111</v>
      </c>
      <c r="R114">
        <f>Package_substrate!H131</f>
        <v>4311.95</v>
      </c>
      <c r="S114" t="str">
        <f>Package_substrate!I131</f>
        <v>DIE3_VCCIO</v>
      </c>
      <c r="T114" t="s">
        <v>995</v>
      </c>
      <c r="U114" t="s">
        <v>1396</v>
      </c>
      <c r="V114" t="str">
        <f t="shared" si="5"/>
        <v>DIE3_BP_TXDATA[16]</v>
      </c>
      <c r="W114" t="s">
        <v>997</v>
      </c>
      <c r="X114" t="s">
        <v>998</v>
      </c>
    </row>
    <row r="115" spans="1:24" x14ac:dyDescent="0.25">
      <c r="A115" s="2" t="s">
        <v>1273</v>
      </c>
      <c r="B115" s="2" t="s">
        <v>1380</v>
      </c>
      <c r="F115" t="s">
        <v>1182</v>
      </c>
      <c r="H115" s="2">
        <f>Package_substrate!H132</f>
        <v>4311.95</v>
      </c>
      <c r="I115" s="2" t="str">
        <f>Package_substrate!I132</f>
        <v>DIE3_VCCIO</v>
      </c>
      <c r="J115" s="2" t="str">
        <f t="shared" si="3"/>
        <v>DIE3_BP_TXDATA[17]</v>
      </c>
      <c r="L115" s="2">
        <v>1941.5</v>
      </c>
      <c r="M115" s="2">
        <v>2692.7</v>
      </c>
      <c r="N115" s="2" t="s">
        <v>1397</v>
      </c>
      <c r="P115">
        <v>112</v>
      </c>
      <c r="R115">
        <f>Package_substrate!H132</f>
        <v>4311.95</v>
      </c>
      <c r="S115" t="str">
        <f>Package_substrate!I132</f>
        <v>DIE3_VCCIO</v>
      </c>
      <c r="T115" t="s">
        <v>995</v>
      </c>
      <c r="U115" t="s">
        <v>1398</v>
      </c>
      <c r="V115" t="str">
        <f t="shared" si="5"/>
        <v>DIE3_BP_TXDATA[17]</v>
      </c>
      <c r="W115" t="s">
        <v>997</v>
      </c>
      <c r="X115" t="s">
        <v>998</v>
      </c>
    </row>
    <row r="116" spans="1:24" x14ac:dyDescent="0.25">
      <c r="A116" s="2" t="s">
        <v>1399</v>
      </c>
      <c r="B116" s="2" t="s">
        <v>1256</v>
      </c>
      <c r="F116" t="s">
        <v>1400</v>
      </c>
      <c r="H116" s="2">
        <f>Package_substrate!H133</f>
        <v>4311.95</v>
      </c>
      <c r="I116" s="2" t="str">
        <f>Package_substrate!I133</f>
        <v>VSS</v>
      </c>
      <c r="J116" s="2" t="str">
        <f t="shared" si="3"/>
        <v>DIE3_BP_TXDATA[18]</v>
      </c>
      <c r="L116" s="2">
        <v>1676</v>
      </c>
      <c r="M116" s="2">
        <v>2787.95</v>
      </c>
      <c r="N116" s="2" t="s">
        <v>1401</v>
      </c>
      <c r="P116">
        <v>113</v>
      </c>
      <c r="R116">
        <f>Package_substrate!H133</f>
        <v>4311.95</v>
      </c>
      <c r="S116" t="str">
        <f>Package_substrate!I133</f>
        <v>VSS</v>
      </c>
      <c r="T116" t="s">
        <v>995</v>
      </c>
      <c r="U116" t="s">
        <v>1402</v>
      </c>
      <c r="V116" t="str">
        <f t="shared" si="5"/>
        <v>DIE3_BP_TXDATA[18]</v>
      </c>
      <c r="W116" t="s">
        <v>997</v>
      </c>
      <c r="X116" t="s">
        <v>998</v>
      </c>
    </row>
    <row r="117" spans="1:24" x14ac:dyDescent="0.25">
      <c r="A117" s="2" t="s">
        <v>1403</v>
      </c>
      <c r="B117" s="2" t="s">
        <v>1188</v>
      </c>
      <c r="F117" t="s">
        <v>1133</v>
      </c>
      <c r="H117" s="2">
        <f>Package_substrate!H134</f>
        <v>4311.95</v>
      </c>
      <c r="I117" s="2" t="str">
        <f>Package_substrate!I134</f>
        <v>VSS</v>
      </c>
      <c r="J117" s="2" t="str">
        <f t="shared" si="3"/>
        <v>DIE3_BP_TXDATA[19]</v>
      </c>
      <c r="L117" s="2">
        <v>2030</v>
      </c>
      <c r="M117" s="2">
        <v>2787.95</v>
      </c>
      <c r="N117" s="2" t="s">
        <v>1404</v>
      </c>
      <c r="P117">
        <v>114</v>
      </c>
      <c r="R117">
        <f>Package_substrate!H134</f>
        <v>4311.95</v>
      </c>
      <c r="S117" t="str">
        <f>Package_substrate!I134</f>
        <v>VSS</v>
      </c>
      <c r="T117" t="s">
        <v>995</v>
      </c>
      <c r="U117" t="s">
        <v>1405</v>
      </c>
      <c r="V117" t="str">
        <f t="shared" si="5"/>
        <v>DIE3_BP_TXDATA[19]</v>
      </c>
      <c r="W117" t="s">
        <v>997</v>
      </c>
      <c r="X117" t="s">
        <v>998</v>
      </c>
    </row>
    <row r="118" spans="1:24" x14ac:dyDescent="0.25">
      <c r="A118" s="2" t="s">
        <v>1406</v>
      </c>
      <c r="B118" s="2" t="s">
        <v>1118</v>
      </c>
      <c r="F118" t="s">
        <v>1407</v>
      </c>
      <c r="H118" s="2">
        <f>Package_substrate!H135</f>
        <v>4311.95</v>
      </c>
      <c r="I118" s="2" t="str">
        <f>Package_substrate!I135</f>
        <v>DIE3_VCCIO</v>
      </c>
      <c r="J118" s="2" t="str">
        <f t="shared" si="3"/>
        <v>DIE3_BP_TXDATA[2]</v>
      </c>
      <c r="L118" s="2">
        <v>1676</v>
      </c>
      <c r="M118" s="2">
        <v>3930.95</v>
      </c>
      <c r="N118" s="2" t="s">
        <v>1408</v>
      </c>
      <c r="P118">
        <v>115</v>
      </c>
      <c r="R118">
        <f>Package_substrate!H135</f>
        <v>4311.95</v>
      </c>
      <c r="S118" t="str">
        <f>Package_substrate!I135</f>
        <v>DIE3_VCCIO</v>
      </c>
      <c r="T118" t="s">
        <v>995</v>
      </c>
      <c r="U118" t="s">
        <v>1409</v>
      </c>
      <c r="V118" t="str">
        <f t="shared" si="5"/>
        <v>DIE3_BP_TXDATA[2]</v>
      </c>
      <c r="W118" t="s">
        <v>997</v>
      </c>
      <c r="X118" t="s">
        <v>998</v>
      </c>
    </row>
    <row r="119" spans="1:24" x14ac:dyDescent="0.25">
      <c r="A119" s="2" t="s">
        <v>1410</v>
      </c>
      <c r="B119" s="2" t="s">
        <v>1281</v>
      </c>
      <c r="F119" t="s">
        <v>988</v>
      </c>
      <c r="H119" s="2">
        <f>Package_substrate!H136</f>
        <v>4311.95</v>
      </c>
      <c r="I119" s="2" t="str">
        <f>Package_substrate!I136</f>
        <v>DIE3_VCCIO</v>
      </c>
      <c r="J119" s="2" t="str">
        <f t="shared" si="3"/>
        <v>DIE3_BP_TXDATA[20]</v>
      </c>
      <c r="L119" s="2">
        <v>2295.5</v>
      </c>
      <c r="M119" s="2">
        <v>2692.7</v>
      </c>
      <c r="N119" s="2" t="s">
        <v>1372</v>
      </c>
      <c r="P119">
        <v>116</v>
      </c>
      <c r="R119">
        <f>Package_substrate!H136</f>
        <v>4311.95</v>
      </c>
      <c r="S119" t="str">
        <f>Package_substrate!I136</f>
        <v>DIE3_VCCIO</v>
      </c>
      <c r="T119" t="s">
        <v>995</v>
      </c>
      <c r="U119" t="s">
        <v>1411</v>
      </c>
      <c r="V119" t="str">
        <f t="shared" si="5"/>
        <v>DIE3_BP_TXDATA[20]</v>
      </c>
      <c r="W119" t="s">
        <v>997</v>
      </c>
      <c r="X119" t="s">
        <v>998</v>
      </c>
    </row>
    <row r="120" spans="1:24" x14ac:dyDescent="0.25">
      <c r="A120" s="2" t="s">
        <v>1412</v>
      </c>
      <c r="B120" s="2" t="s">
        <v>1251</v>
      </c>
      <c r="F120" t="s">
        <v>1413</v>
      </c>
      <c r="H120" s="2">
        <f>Package_substrate!H137</f>
        <v>4311.95</v>
      </c>
      <c r="I120" s="2" t="str">
        <f>Package_substrate!I137</f>
        <v>VSS</v>
      </c>
      <c r="J120" s="2" t="str">
        <f t="shared" si="3"/>
        <v>DIE3_BP_TXDATA[21]</v>
      </c>
      <c r="L120" s="2">
        <v>2472.5</v>
      </c>
      <c r="M120" s="2">
        <v>2692.7</v>
      </c>
      <c r="N120" s="2" t="s">
        <v>1202</v>
      </c>
      <c r="P120">
        <v>117</v>
      </c>
      <c r="R120">
        <f>Package_substrate!H137</f>
        <v>4311.95</v>
      </c>
      <c r="S120" t="str">
        <f>Package_substrate!I137</f>
        <v>VSS</v>
      </c>
      <c r="T120" t="s">
        <v>995</v>
      </c>
      <c r="U120" t="s">
        <v>1414</v>
      </c>
      <c r="V120" t="str">
        <f t="shared" si="5"/>
        <v>DIE3_BP_TXDATA[21]</v>
      </c>
      <c r="W120" t="s">
        <v>997</v>
      </c>
      <c r="X120" t="s">
        <v>998</v>
      </c>
    </row>
    <row r="121" spans="1:24" x14ac:dyDescent="0.25">
      <c r="A121" s="2" t="s">
        <v>1413</v>
      </c>
      <c r="B121" s="2" t="s">
        <v>1184</v>
      </c>
      <c r="F121" t="s">
        <v>1403</v>
      </c>
      <c r="H121" s="2">
        <f>Package_substrate!H138</f>
        <v>4216.7</v>
      </c>
      <c r="I121" s="2" t="str">
        <f>Package_substrate!I138</f>
        <v>VSS</v>
      </c>
      <c r="J121" s="2" t="str">
        <f t="shared" si="3"/>
        <v>DIE3_BP_TXDATA[22]</v>
      </c>
      <c r="L121" s="2">
        <v>2207</v>
      </c>
      <c r="M121" s="2">
        <v>2787.95</v>
      </c>
      <c r="N121" s="2" t="s">
        <v>1415</v>
      </c>
      <c r="P121">
        <v>118</v>
      </c>
      <c r="R121">
        <f>Package_substrate!H138</f>
        <v>4216.7</v>
      </c>
      <c r="S121" t="str">
        <f>Package_substrate!I138</f>
        <v>VSS</v>
      </c>
      <c r="T121" t="s">
        <v>995</v>
      </c>
      <c r="U121" t="s">
        <v>1416</v>
      </c>
      <c r="V121" t="str">
        <f t="shared" si="5"/>
        <v>DIE3_BP_TXDATA[22]</v>
      </c>
      <c r="W121" t="s">
        <v>997</v>
      </c>
      <c r="X121" t="s">
        <v>998</v>
      </c>
    </row>
    <row r="122" spans="1:24" x14ac:dyDescent="0.25">
      <c r="A122" s="2" t="s">
        <v>1417</v>
      </c>
      <c r="B122" s="2" t="s">
        <v>1114</v>
      </c>
      <c r="F122" t="s">
        <v>1382</v>
      </c>
      <c r="H122" s="2">
        <f>Package_substrate!H139</f>
        <v>4216.7</v>
      </c>
      <c r="I122" s="2" t="str">
        <f>Package_substrate!I139</f>
        <v>DIE3_RDI_PL_CFG[1]</v>
      </c>
      <c r="J122" s="2" t="str">
        <f t="shared" si="3"/>
        <v>DIE3_BP_TXDATA[23]</v>
      </c>
      <c r="L122" s="2">
        <v>2561</v>
      </c>
      <c r="M122" s="2">
        <v>2787.95</v>
      </c>
      <c r="N122" s="2" t="s">
        <v>1364</v>
      </c>
      <c r="P122">
        <v>119</v>
      </c>
      <c r="R122">
        <f>Package_substrate!H139</f>
        <v>4216.7</v>
      </c>
      <c r="S122" t="str">
        <f>Package_substrate!I139</f>
        <v>DIE3_RDI_PL_CFG[1]</v>
      </c>
      <c r="T122" t="s">
        <v>995</v>
      </c>
      <c r="U122" t="s">
        <v>1418</v>
      </c>
      <c r="V122" t="str">
        <f t="shared" si="5"/>
        <v>DIE3_BP_TXDATA[23]</v>
      </c>
      <c r="W122" t="s">
        <v>997</v>
      </c>
      <c r="X122" t="s">
        <v>998</v>
      </c>
    </row>
    <row r="123" spans="1:24" x14ac:dyDescent="0.25">
      <c r="A123" s="2" t="s">
        <v>1419</v>
      </c>
      <c r="B123" s="2" t="s">
        <v>1237</v>
      </c>
      <c r="F123" t="s">
        <v>1216</v>
      </c>
      <c r="H123" s="2">
        <f>Package_substrate!H140</f>
        <v>4216.7</v>
      </c>
      <c r="I123" s="2" t="str">
        <f>Package_substrate!I140</f>
        <v>DIE3_RDI_LP_CFG[2]</v>
      </c>
      <c r="J123" s="2" t="str">
        <f t="shared" si="3"/>
        <v>DIE3_BP_TXDATA[24]</v>
      </c>
      <c r="L123" s="2">
        <v>2207</v>
      </c>
      <c r="M123" s="2">
        <v>2978.45</v>
      </c>
      <c r="N123" s="2" t="s">
        <v>1332</v>
      </c>
      <c r="P123">
        <v>120</v>
      </c>
      <c r="R123">
        <f>Package_substrate!H140</f>
        <v>4216.7</v>
      </c>
      <c r="S123" t="str">
        <f>Package_substrate!I140</f>
        <v>DIE3_RDI_LP_CFG[2]</v>
      </c>
      <c r="T123" t="s">
        <v>995</v>
      </c>
      <c r="U123" t="s">
        <v>1420</v>
      </c>
      <c r="V123" t="str">
        <f t="shared" si="5"/>
        <v>DIE3_BP_TXDATA[24]</v>
      </c>
      <c r="W123" t="s">
        <v>997</v>
      </c>
      <c r="X123" t="s">
        <v>998</v>
      </c>
    </row>
    <row r="124" spans="1:24" x14ac:dyDescent="0.25">
      <c r="A124" s="2" t="s">
        <v>1373</v>
      </c>
      <c r="B124" s="2" t="s">
        <v>1230</v>
      </c>
      <c r="F124" t="s">
        <v>1421</v>
      </c>
      <c r="H124" s="2">
        <f>Package_substrate!H141</f>
        <v>4216.7</v>
      </c>
      <c r="I124" s="2" t="str">
        <f>Package_substrate!I141</f>
        <v>DIE3_RDI_LP_CFG[18]</v>
      </c>
      <c r="J124" s="2" t="str">
        <f t="shared" si="3"/>
        <v>DIE3_BP_TXDATA[25]</v>
      </c>
      <c r="L124" s="2">
        <v>2561</v>
      </c>
      <c r="M124" s="2">
        <v>2978.45</v>
      </c>
      <c r="N124" s="2" t="s">
        <v>1422</v>
      </c>
      <c r="P124">
        <v>121</v>
      </c>
      <c r="R124">
        <f>Package_substrate!H141</f>
        <v>4216.7</v>
      </c>
      <c r="S124" t="str">
        <f>Package_substrate!I141</f>
        <v>DIE3_RDI_LP_CFG[18]</v>
      </c>
      <c r="T124" t="s">
        <v>995</v>
      </c>
      <c r="U124" t="s">
        <v>1423</v>
      </c>
      <c r="V124" t="str">
        <f t="shared" si="5"/>
        <v>DIE3_BP_TXDATA[25]</v>
      </c>
      <c r="W124" t="s">
        <v>997</v>
      </c>
      <c r="X124" t="s">
        <v>998</v>
      </c>
    </row>
    <row r="125" spans="1:24" x14ac:dyDescent="0.25">
      <c r="A125" s="2" t="s">
        <v>1395</v>
      </c>
      <c r="B125" s="2" t="s">
        <v>1163</v>
      </c>
      <c r="F125" t="s">
        <v>1424</v>
      </c>
      <c r="H125" s="2">
        <f>Package_substrate!H142</f>
        <v>4216.7</v>
      </c>
      <c r="I125" s="2" t="str">
        <f>Package_substrate!I142</f>
        <v>DIE3_RDI_PL_CFG[3]</v>
      </c>
      <c r="J125" s="2" t="str">
        <f t="shared" si="3"/>
        <v>DIE3_BP_TXDATA[26]</v>
      </c>
      <c r="L125" s="2">
        <v>2295.5</v>
      </c>
      <c r="M125" s="2">
        <v>3073.7</v>
      </c>
      <c r="N125" s="2" t="s">
        <v>1394</v>
      </c>
      <c r="P125">
        <v>122</v>
      </c>
      <c r="R125">
        <f>Package_substrate!H142</f>
        <v>4216.7</v>
      </c>
      <c r="S125" t="str">
        <f>Package_substrate!I142</f>
        <v>DIE3_RDI_PL_CFG[3]</v>
      </c>
      <c r="T125" t="s">
        <v>995</v>
      </c>
      <c r="U125" t="s">
        <v>1425</v>
      </c>
      <c r="V125" t="str">
        <f t="shared" si="5"/>
        <v>DIE3_BP_TXDATA[26]</v>
      </c>
      <c r="W125" t="s">
        <v>997</v>
      </c>
      <c r="X125" t="s">
        <v>998</v>
      </c>
    </row>
    <row r="126" spans="1:24" x14ac:dyDescent="0.25">
      <c r="A126" s="2" t="s">
        <v>1426</v>
      </c>
      <c r="B126" s="2" t="s">
        <v>1090</v>
      </c>
      <c r="F126" t="s">
        <v>1427</v>
      </c>
      <c r="H126" s="2">
        <f>Package_substrate!H143</f>
        <v>4216.7</v>
      </c>
      <c r="I126" s="2" t="str">
        <f>Package_substrate!I143</f>
        <v>VSS</v>
      </c>
      <c r="J126" s="2" t="str">
        <f t="shared" si="3"/>
        <v>DIE3_BP_TXDATA[27]</v>
      </c>
      <c r="L126" s="2">
        <v>2472.5</v>
      </c>
      <c r="M126" s="2">
        <v>3073.7</v>
      </c>
      <c r="N126" s="2" t="s">
        <v>1232</v>
      </c>
      <c r="P126">
        <v>123</v>
      </c>
      <c r="R126">
        <f>Package_substrate!H143</f>
        <v>4216.7</v>
      </c>
      <c r="S126" t="str">
        <f>Package_substrate!I143</f>
        <v>VSS</v>
      </c>
      <c r="T126" t="s">
        <v>995</v>
      </c>
      <c r="U126" t="s">
        <v>1428</v>
      </c>
      <c r="V126" t="str">
        <f t="shared" si="5"/>
        <v>DIE3_BP_TXDATA[27]</v>
      </c>
      <c r="W126" t="s">
        <v>997</v>
      </c>
      <c r="X126" t="s">
        <v>998</v>
      </c>
    </row>
    <row r="127" spans="1:24" x14ac:dyDescent="0.25">
      <c r="A127" s="2" t="s">
        <v>1429</v>
      </c>
      <c r="B127" s="2" t="s">
        <v>1057</v>
      </c>
      <c r="F127" t="s">
        <v>1244</v>
      </c>
      <c r="H127" s="2">
        <f>Package_substrate!H144</f>
        <v>4216.7</v>
      </c>
      <c r="I127" s="2" t="str">
        <f>Package_substrate!I144</f>
        <v>VSS</v>
      </c>
      <c r="J127" s="2" t="str">
        <f t="shared" si="3"/>
        <v>DIE3_BP_TXDATA[28]</v>
      </c>
      <c r="L127" s="2">
        <v>1676</v>
      </c>
      <c r="M127" s="2">
        <v>2978.45</v>
      </c>
      <c r="N127" s="2" t="s">
        <v>1035</v>
      </c>
      <c r="P127">
        <v>124</v>
      </c>
      <c r="R127">
        <f>Package_substrate!H144</f>
        <v>4216.7</v>
      </c>
      <c r="S127" t="str">
        <f>Package_substrate!I144</f>
        <v>VSS</v>
      </c>
      <c r="T127" t="s">
        <v>995</v>
      </c>
      <c r="U127" t="s">
        <v>1430</v>
      </c>
      <c r="V127" t="str">
        <f t="shared" si="5"/>
        <v>DIE3_BP_TXDATA[28]</v>
      </c>
      <c r="W127" t="s">
        <v>997</v>
      </c>
      <c r="X127" t="s">
        <v>998</v>
      </c>
    </row>
    <row r="128" spans="1:24" x14ac:dyDescent="0.25">
      <c r="A128" s="2" t="s">
        <v>1388</v>
      </c>
      <c r="B128" s="2" t="s">
        <v>1286</v>
      </c>
      <c r="F128" t="s">
        <v>1431</v>
      </c>
      <c r="H128" s="2">
        <f>Package_substrate!H145</f>
        <v>4216.7</v>
      </c>
      <c r="I128" s="2" t="str">
        <f>Package_substrate!I145</f>
        <v>VSS</v>
      </c>
      <c r="J128" s="2" t="str">
        <f t="shared" si="3"/>
        <v>DIE3_BP_TXDATA[29]</v>
      </c>
      <c r="L128" s="2">
        <v>2030</v>
      </c>
      <c r="M128" s="2">
        <v>2978.45</v>
      </c>
      <c r="N128" s="2" t="s">
        <v>1154</v>
      </c>
      <c r="P128">
        <v>125</v>
      </c>
      <c r="R128">
        <f>Package_substrate!H145</f>
        <v>4216.7</v>
      </c>
      <c r="S128" t="str">
        <f>Package_substrate!I145</f>
        <v>VSS</v>
      </c>
      <c r="T128" t="s">
        <v>995</v>
      </c>
      <c r="U128" t="s">
        <v>1432</v>
      </c>
      <c r="V128" t="str">
        <f t="shared" si="5"/>
        <v>DIE3_BP_TXDATA[29]</v>
      </c>
      <c r="W128" t="s">
        <v>997</v>
      </c>
      <c r="X128" t="s">
        <v>998</v>
      </c>
    </row>
    <row r="129" spans="1:24" x14ac:dyDescent="0.25">
      <c r="A129" s="2" t="s">
        <v>1431</v>
      </c>
      <c r="B129" s="2" t="s">
        <v>1220</v>
      </c>
      <c r="F129" t="s">
        <v>1128</v>
      </c>
      <c r="H129" s="2">
        <f>Package_substrate!H146</f>
        <v>4216.7</v>
      </c>
      <c r="I129" s="2" t="str">
        <f>Package_substrate!I146</f>
        <v>DIE3_VCCAON</v>
      </c>
      <c r="J129" s="2" t="str">
        <f t="shared" si="3"/>
        <v>DIE3_BP_TXDATA[3]</v>
      </c>
      <c r="L129" s="2">
        <v>2030</v>
      </c>
      <c r="M129" s="2">
        <v>3930.95</v>
      </c>
      <c r="N129" s="2" t="s">
        <v>1433</v>
      </c>
      <c r="P129">
        <v>126</v>
      </c>
      <c r="R129">
        <f>Package_substrate!H146</f>
        <v>4216.7</v>
      </c>
      <c r="S129" t="str">
        <f>Package_substrate!I146</f>
        <v>DIE3_VCCAON</v>
      </c>
      <c r="T129" t="s">
        <v>995</v>
      </c>
      <c r="U129" t="s">
        <v>1434</v>
      </c>
      <c r="V129" t="str">
        <f t="shared" si="5"/>
        <v>DIE3_BP_TXDATA[3]</v>
      </c>
      <c r="W129" t="s">
        <v>997</v>
      </c>
      <c r="X129" t="s">
        <v>998</v>
      </c>
    </row>
    <row r="130" spans="1:24" x14ac:dyDescent="0.25">
      <c r="A130" s="2" t="s">
        <v>1435</v>
      </c>
      <c r="B130" s="2" t="s">
        <v>1148</v>
      </c>
      <c r="F130" t="s">
        <v>1313</v>
      </c>
      <c r="H130" s="2">
        <f>Package_substrate!H147</f>
        <v>4216.7</v>
      </c>
      <c r="I130" s="2" t="str">
        <f>Package_substrate!I147</f>
        <v>VSS</v>
      </c>
      <c r="J130" s="2" t="str">
        <f t="shared" si="3"/>
        <v>DIE3_BP_TXDATA[30]</v>
      </c>
      <c r="L130" s="2">
        <v>1764.5</v>
      </c>
      <c r="M130" s="2">
        <v>3073.7</v>
      </c>
      <c r="N130" s="2" t="s">
        <v>1088</v>
      </c>
      <c r="P130">
        <v>127</v>
      </c>
      <c r="R130">
        <f>Package_substrate!H147</f>
        <v>4216.7</v>
      </c>
      <c r="S130" t="str">
        <f>Package_substrate!I147</f>
        <v>VSS</v>
      </c>
      <c r="T130" t="s">
        <v>995</v>
      </c>
      <c r="U130" t="s">
        <v>1436</v>
      </c>
      <c r="V130" t="str">
        <f t="shared" si="5"/>
        <v>DIE3_BP_TXDATA[30]</v>
      </c>
      <c r="W130" t="s">
        <v>997</v>
      </c>
      <c r="X130" t="s">
        <v>998</v>
      </c>
    </row>
    <row r="131" spans="1:24" x14ac:dyDescent="0.25">
      <c r="A131" s="2" t="s">
        <v>1437</v>
      </c>
      <c r="B131" s="2" t="s">
        <v>1077</v>
      </c>
      <c r="F131" t="s">
        <v>1049</v>
      </c>
      <c r="H131" s="2">
        <f>Package_substrate!H148</f>
        <v>4216.7</v>
      </c>
      <c r="I131" s="2" t="str">
        <f>Package_substrate!I148</f>
        <v>DIE3_BP_RXDATA[58]</v>
      </c>
      <c r="J131" s="2" t="str">
        <f t="shared" si="3"/>
        <v>DIE3_BP_TXDATA[31]</v>
      </c>
      <c r="L131" s="2">
        <v>1941.5</v>
      </c>
      <c r="M131" s="2">
        <v>3073.7</v>
      </c>
      <c r="N131" s="2" t="s">
        <v>1170</v>
      </c>
      <c r="P131">
        <v>128</v>
      </c>
      <c r="R131">
        <f>Package_substrate!H148</f>
        <v>4216.7</v>
      </c>
      <c r="S131" t="str">
        <f>Package_substrate!I148</f>
        <v>DIE3_BP_RXDATA[58]</v>
      </c>
      <c r="T131" t="s">
        <v>995</v>
      </c>
      <c r="U131" t="s">
        <v>1438</v>
      </c>
      <c r="V131" t="str">
        <f t="shared" si="5"/>
        <v>DIE3_BP_TXDATA[31]</v>
      </c>
      <c r="W131" t="s">
        <v>997</v>
      </c>
      <c r="X131" t="s">
        <v>998</v>
      </c>
    </row>
    <row r="132" spans="1:24" x14ac:dyDescent="0.25">
      <c r="A132" s="2" t="s">
        <v>1439</v>
      </c>
      <c r="B132" s="2" t="s">
        <v>1342</v>
      </c>
      <c r="F132" t="s">
        <v>1426</v>
      </c>
      <c r="H132" s="2">
        <f>Package_substrate!H149</f>
        <v>4216.7</v>
      </c>
      <c r="I132" s="2" t="str">
        <f>Package_substrate!I149</f>
        <v>DIE3_BP_RXDATA[59]</v>
      </c>
      <c r="J132" s="2" t="str">
        <f t="shared" ref="J132:J195" si="6">F132</f>
        <v>DIE3_BP_TXDATA[32]</v>
      </c>
      <c r="L132" s="2">
        <v>1764.5</v>
      </c>
      <c r="M132" s="2">
        <v>1549.7</v>
      </c>
      <c r="N132" s="2" t="s">
        <v>1276</v>
      </c>
      <c r="P132">
        <v>129</v>
      </c>
      <c r="R132">
        <f>Package_substrate!H149</f>
        <v>4216.7</v>
      </c>
      <c r="S132" t="str">
        <f>Package_substrate!I149</f>
        <v>DIE3_BP_RXDATA[59]</v>
      </c>
      <c r="T132" t="s">
        <v>995</v>
      </c>
      <c r="U132" t="s">
        <v>1440</v>
      </c>
      <c r="V132" t="str">
        <f t="shared" ref="V132:V163" si="7">F132</f>
        <v>DIE3_BP_TXDATA[32]</v>
      </c>
      <c r="W132" t="s">
        <v>997</v>
      </c>
      <c r="X132" t="s">
        <v>998</v>
      </c>
    </row>
    <row r="133" spans="1:24" x14ac:dyDescent="0.25">
      <c r="A133" s="2" t="s">
        <v>1441</v>
      </c>
      <c r="B133" s="2" t="s">
        <v>1339</v>
      </c>
      <c r="F133" t="s">
        <v>1186</v>
      </c>
      <c r="H133" s="2">
        <f>Package_substrate!H150</f>
        <v>4216.7</v>
      </c>
      <c r="I133" s="2" t="str">
        <f>Package_substrate!I150</f>
        <v>DIE3_VDD</v>
      </c>
      <c r="J133" s="2" t="str">
        <f t="shared" si="6"/>
        <v>DIE3_BP_TXDATA[33]</v>
      </c>
      <c r="L133" s="2">
        <v>1941.5</v>
      </c>
      <c r="M133" s="2">
        <v>1549.7</v>
      </c>
      <c r="N133" s="2" t="s">
        <v>1442</v>
      </c>
      <c r="P133">
        <v>130</v>
      </c>
      <c r="R133">
        <f>Package_substrate!H150</f>
        <v>4216.7</v>
      </c>
      <c r="S133" t="str">
        <f>Package_substrate!I150</f>
        <v>DIE3_VDD</v>
      </c>
      <c r="T133" t="s">
        <v>995</v>
      </c>
      <c r="U133" t="s">
        <v>1443</v>
      </c>
      <c r="V133" t="str">
        <f t="shared" si="7"/>
        <v>DIE3_BP_TXDATA[33]</v>
      </c>
      <c r="W133" t="s">
        <v>997</v>
      </c>
      <c r="X133" t="s">
        <v>998</v>
      </c>
    </row>
    <row r="134" spans="1:24" x14ac:dyDescent="0.25">
      <c r="A134" s="2" t="s">
        <v>1444</v>
      </c>
      <c r="B134" s="2" t="s">
        <v>1336</v>
      </c>
      <c r="F134" t="s">
        <v>1445</v>
      </c>
      <c r="H134" s="2">
        <f>Package_substrate!H151</f>
        <v>4216.7</v>
      </c>
      <c r="I134" s="2" t="str">
        <f>Package_substrate!I151</f>
        <v>DIE3_BP_RXDATA[62]</v>
      </c>
      <c r="J134" s="2" t="str">
        <f t="shared" si="6"/>
        <v>DIE3_BP_TXDATA[34]</v>
      </c>
      <c r="L134" s="2">
        <v>1676</v>
      </c>
      <c r="M134" s="2">
        <v>1644.95</v>
      </c>
      <c r="N134" s="2" t="s">
        <v>1446</v>
      </c>
      <c r="P134">
        <v>131</v>
      </c>
      <c r="R134">
        <f>Package_substrate!H151</f>
        <v>4216.7</v>
      </c>
      <c r="S134" t="str">
        <f>Package_substrate!I151</f>
        <v>DIE3_BP_RXDATA[62]</v>
      </c>
      <c r="T134" t="s">
        <v>995</v>
      </c>
      <c r="U134" t="s">
        <v>1447</v>
      </c>
      <c r="V134" t="str">
        <f t="shared" si="7"/>
        <v>DIE3_BP_TXDATA[34]</v>
      </c>
      <c r="W134" t="s">
        <v>997</v>
      </c>
      <c r="X134" t="s">
        <v>998</v>
      </c>
    </row>
    <row r="135" spans="1:24" x14ac:dyDescent="0.25">
      <c r="A135" s="2" t="s">
        <v>1448</v>
      </c>
      <c r="B135" s="2" t="s">
        <v>1333</v>
      </c>
      <c r="F135" t="s">
        <v>1138</v>
      </c>
      <c r="H135" s="2">
        <f>Package_substrate!H152</f>
        <v>4216.7</v>
      </c>
      <c r="I135" s="2" t="str">
        <f>Package_substrate!I152</f>
        <v>DIE3_BP_RXDATA[63]</v>
      </c>
      <c r="J135" s="2" t="str">
        <f t="shared" si="6"/>
        <v>DIE3_BP_TXDATA[35]</v>
      </c>
      <c r="L135" s="2">
        <v>2030</v>
      </c>
      <c r="M135" s="2">
        <v>1644.95</v>
      </c>
      <c r="N135" s="2" t="s">
        <v>1449</v>
      </c>
      <c r="P135">
        <v>132</v>
      </c>
      <c r="R135">
        <f>Package_substrate!H152</f>
        <v>4216.7</v>
      </c>
      <c r="S135" t="str">
        <f>Package_substrate!I152</f>
        <v>DIE3_BP_RXDATA[63]</v>
      </c>
      <c r="T135" t="s">
        <v>995</v>
      </c>
      <c r="U135" t="s">
        <v>1450</v>
      </c>
      <c r="V135" t="str">
        <f t="shared" si="7"/>
        <v>DIE3_BP_TXDATA[35]</v>
      </c>
      <c r="W135" t="s">
        <v>997</v>
      </c>
      <c r="X135" t="s">
        <v>998</v>
      </c>
    </row>
    <row r="136" spans="1:24" x14ac:dyDescent="0.25">
      <c r="A136" s="2" t="s">
        <v>1451</v>
      </c>
      <c r="B136" s="2" t="s">
        <v>1270</v>
      </c>
      <c r="F136" t="s">
        <v>991</v>
      </c>
      <c r="H136" s="2">
        <f>Package_substrate!H153</f>
        <v>4121.45</v>
      </c>
      <c r="I136" s="2" t="str">
        <f>Package_substrate!I153</f>
        <v>DIE3_TC_VDDQ</v>
      </c>
      <c r="J136" s="2" t="str">
        <f t="shared" si="6"/>
        <v>DIE3_BP_TXDATA[36]</v>
      </c>
      <c r="L136" s="2">
        <v>2295.5</v>
      </c>
      <c r="M136" s="2">
        <v>1549.7</v>
      </c>
      <c r="N136" s="2" t="s">
        <v>1370</v>
      </c>
      <c r="P136">
        <v>133</v>
      </c>
      <c r="R136">
        <f>Package_substrate!H153</f>
        <v>4121.45</v>
      </c>
      <c r="S136" t="str">
        <f>Package_substrate!I153</f>
        <v>DIE3_TC_VDDQ</v>
      </c>
      <c r="T136" t="s">
        <v>995</v>
      </c>
      <c r="U136" t="s">
        <v>1452</v>
      </c>
      <c r="V136" t="str">
        <f t="shared" si="7"/>
        <v>DIE3_BP_TXDATA[36]</v>
      </c>
      <c r="W136" t="s">
        <v>997</v>
      </c>
      <c r="X136" t="s">
        <v>998</v>
      </c>
    </row>
    <row r="137" spans="1:24" x14ac:dyDescent="0.25">
      <c r="A137" s="2" t="s">
        <v>1421</v>
      </c>
      <c r="B137" s="2" t="s">
        <v>1204</v>
      </c>
      <c r="F137" t="s">
        <v>1417</v>
      </c>
      <c r="H137" s="2">
        <f>Package_substrate!H154</f>
        <v>4121.45</v>
      </c>
      <c r="I137" s="2" t="str">
        <f>Package_substrate!I154</f>
        <v>VSS</v>
      </c>
      <c r="J137" s="2" t="str">
        <f t="shared" si="6"/>
        <v>DIE3_BP_TXDATA[37]</v>
      </c>
      <c r="L137" s="2">
        <v>2472.5</v>
      </c>
      <c r="M137" s="2">
        <v>1549.7</v>
      </c>
      <c r="N137" s="2" t="s">
        <v>1198</v>
      </c>
      <c r="P137">
        <v>134</v>
      </c>
      <c r="R137">
        <f>Package_substrate!H154</f>
        <v>4121.45</v>
      </c>
      <c r="S137" t="str">
        <f>Package_substrate!I154</f>
        <v>VSS</v>
      </c>
      <c r="T137" t="s">
        <v>995</v>
      </c>
      <c r="U137" t="s">
        <v>1453</v>
      </c>
      <c r="V137" t="str">
        <f t="shared" si="7"/>
        <v>DIE3_BP_TXDATA[37]</v>
      </c>
      <c r="W137" t="s">
        <v>997</v>
      </c>
      <c r="X137" t="s">
        <v>998</v>
      </c>
    </row>
    <row r="138" spans="1:24" x14ac:dyDescent="0.25">
      <c r="A138" s="2" t="s">
        <v>1454</v>
      </c>
      <c r="B138" s="2" t="s">
        <v>1131</v>
      </c>
      <c r="F138" t="s">
        <v>1406</v>
      </c>
      <c r="H138" s="2">
        <f>Package_substrate!H155</f>
        <v>4121.45</v>
      </c>
      <c r="I138" s="2" t="str">
        <f>Package_substrate!I155</f>
        <v>DIE3_TC_VDDQ</v>
      </c>
      <c r="J138" s="2" t="str">
        <f t="shared" si="6"/>
        <v>DIE3_BP_TXDATA[38]</v>
      </c>
      <c r="L138" s="2">
        <v>2207</v>
      </c>
      <c r="M138" s="2">
        <v>1644.95</v>
      </c>
      <c r="N138" s="2" t="s">
        <v>1455</v>
      </c>
      <c r="P138">
        <v>135</v>
      </c>
      <c r="R138">
        <f>Package_substrate!H155</f>
        <v>4121.45</v>
      </c>
      <c r="S138" t="str">
        <f>Package_substrate!I155</f>
        <v>DIE3_TC_VDDQ</v>
      </c>
      <c r="T138" t="s">
        <v>995</v>
      </c>
      <c r="U138" t="s">
        <v>1456</v>
      </c>
      <c r="V138" t="str">
        <f t="shared" si="7"/>
        <v>DIE3_BP_TXDATA[38]</v>
      </c>
      <c r="W138" t="s">
        <v>997</v>
      </c>
      <c r="X138" t="s">
        <v>998</v>
      </c>
    </row>
    <row r="139" spans="1:24" x14ac:dyDescent="0.25">
      <c r="A139" s="2" t="s">
        <v>1457</v>
      </c>
      <c r="B139" s="2" t="s">
        <v>1302</v>
      </c>
      <c r="F139" t="s">
        <v>1385</v>
      </c>
      <c r="H139" s="2">
        <f>Package_substrate!H156</f>
        <v>4121.45</v>
      </c>
      <c r="I139" s="2" t="str">
        <f>Package_substrate!I156</f>
        <v>VSS</v>
      </c>
      <c r="J139" s="2" t="str">
        <f t="shared" si="6"/>
        <v>DIE3_BP_TXDATA[39]</v>
      </c>
      <c r="L139" s="2">
        <v>2561</v>
      </c>
      <c r="M139" s="2">
        <v>1644.95</v>
      </c>
      <c r="N139" s="2" t="s">
        <v>1361</v>
      </c>
      <c r="P139">
        <v>136</v>
      </c>
      <c r="R139">
        <f>Package_substrate!H156</f>
        <v>4121.45</v>
      </c>
      <c r="S139" t="str">
        <f>Package_substrate!I156</f>
        <v>VSS</v>
      </c>
      <c r="T139" t="s">
        <v>995</v>
      </c>
      <c r="U139" t="s">
        <v>1458</v>
      </c>
      <c r="V139" t="str">
        <f t="shared" si="7"/>
        <v>DIE3_BP_TXDATA[39]</v>
      </c>
      <c r="W139" t="s">
        <v>997</v>
      </c>
      <c r="X139" t="s">
        <v>998</v>
      </c>
    </row>
    <row r="140" spans="1:24" x14ac:dyDescent="0.25">
      <c r="A140" s="2" t="s">
        <v>1280</v>
      </c>
      <c r="B140" s="2" t="s">
        <v>1459</v>
      </c>
      <c r="F140" t="s">
        <v>985</v>
      </c>
      <c r="H140" s="2">
        <f>Package_substrate!H157</f>
        <v>4121.45</v>
      </c>
      <c r="I140" s="2" t="str">
        <f>Package_substrate!I157</f>
        <v>DIE3_VDD</v>
      </c>
      <c r="J140" s="2" t="str">
        <f t="shared" si="6"/>
        <v>DIE3_BP_TXDATA[4]</v>
      </c>
      <c r="L140" s="2">
        <v>2295.5</v>
      </c>
      <c r="M140" s="2">
        <v>3835.7</v>
      </c>
      <c r="N140" s="2" t="s">
        <v>1375</v>
      </c>
      <c r="P140">
        <v>137</v>
      </c>
      <c r="R140">
        <f>Package_substrate!H157</f>
        <v>4121.45</v>
      </c>
      <c r="S140" t="str">
        <f>Package_substrate!I157</f>
        <v>DIE3_VDD</v>
      </c>
      <c r="T140" t="s">
        <v>995</v>
      </c>
      <c r="U140" t="s">
        <v>1460</v>
      </c>
      <c r="V140" t="str">
        <f t="shared" si="7"/>
        <v>DIE3_BP_TXDATA[4]</v>
      </c>
      <c r="W140" t="s">
        <v>997</v>
      </c>
      <c r="X140" t="s">
        <v>998</v>
      </c>
    </row>
    <row r="141" spans="1:24" x14ac:dyDescent="0.25">
      <c r="A141" s="2" t="s">
        <v>1117</v>
      </c>
      <c r="B141" s="2" t="s">
        <v>1455</v>
      </c>
      <c r="F141" t="s">
        <v>1219</v>
      </c>
      <c r="H141" s="2">
        <f>Package_substrate!H158</f>
        <v>4121.45</v>
      </c>
      <c r="I141" s="2" t="str">
        <f>Package_substrate!I158</f>
        <v>DIE3_VDD</v>
      </c>
      <c r="J141" s="2" t="str">
        <f t="shared" si="6"/>
        <v>DIE3_BP_TXDATA[40]</v>
      </c>
      <c r="L141" s="2">
        <v>2207</v>
      </c>
      <c r="M141" s="2">
        <v>1835.45</v>
      </c>
      <c r="N141" s="2" t="s">
        <v>1328</v>
      </c>
      <c r="P141">
        <v>138</v>
      </c>
      <c r="R141">
        <f>Package_substrate!H158</f>
        <v>4121.45</v>
      </c>
      <c r="S141" t="str">
        <f>Package_substrate!I158</f>
        <v>DIE3_VDD</v>
      </c>
      <c r="T141" t="s">
        <v>995</v>
      </c>
      <c r="U141" t="s">
        <v>1461</v>
      </c>
      <c r="V141" t="str">
        <f t="shared" si="7"/>
        <v>DIE3_BP_TXDATA[40]</v>
      </c>
      <c r="W141" t="s">
        <v>997</v>
      </c>
      <c r="X141" t="s">
        <v>998</v>
      </c>
    </row>
    <row r="142" spans="1:24" x14ac:dyDescent="0.25">
      <c r="A142" s="2" t="s">
        <v>1187</v>
      </c>
      <c r="B142" s="2" t="s">
        <v>1415</v>
      </c>
      <c r="F142" t="s">
        <v>1454</v>
      </c>
      <c r="H142" s="2">
        <f>Package_substrate!H159</f>
        <v>4121.45</v>
      </c>
      <c r="I142" s="2" t="str">
        <f>Package_substrate!I159</f>
        <v>DIE3_VDD</v>
      </c>
      <c r="J142" s="2" t="str">
        <f t="shared" si="6"/>
        <v>DIE3_BP_TXDATA[41]</v>
      </c>
      <c r="L142" s="2">
        <v>2561</v>
      </c>
      <c r="M142" s="2">
        <v>1835.45</v>
      </c>
      <c r="N142" s="2" t="s">
        <v>1462</v>
      </c>
      <c r="P142">
        <v>139</v>
      </c>
      <c r="R142">
        <f>Package_substrate!H159</f>
        <v>4121.45</v>
      </c>
      <c r="S142" t="str">
        <f>Package_substrate!I159</f>
        <v>DIE3_VDD</v>
      </c>
      <c r="T142" t="s">
        <v>995</v>
      </c>
      <c r="U142" t="s">
        <v>1463</v>
      </c>
      <c r="V142" t="str">
        <f t="shared" si="7"/>
        <v>DIE3_BP_TXDATA[41]</v>
      </c>
      <c r="W142" t="s">
        <v>997</v>
      </c>
      <c r="X142" t="s">
        <v>998</v>
      </c>
    </row>
    <row r="143" spans="1:24" x14ac:dyDescent="0.25">
      <c r="A143" s="2" t="s">
        <v>1255</v>
      </c>
      <c r="B143" s="2" t="s">
        <v>1464</v>
      </c>
      <c r="F143" t="s">
        <v>1465</v>
      </c>
      <c r="H143" s="2">
        <f>Package_substrate!H160</f>
        <v>4121.45</v>
      </c>
      <c r="I143" s="2" t="str">
        <f>Package_substrate!I160</f>
        <v>DIE3_VDD</v>
      </c>
      <c r="J143" s="2" t="str">
        <f t="shared" si="6"/>
        <v>DIE3_BP_TXDATA[42]</v>
      </c>
      <c r="L143" s="2">
        <v>2295.5</v>
      </c>
      <c r="M143" s="2">
        <v>1930.7</v>
      </c>
      <c r="N143" s="2" t="s">
        <v>1392</v>
      </c>
      <c r="P143">
        <v>140</v>
      </c>
      <c r="R143">
        <f>Package_substrate!H160</f>
        <v>4121.45</v>
      </c>
      <c r="S143" t="str">
        <f>Package_substrate!I160</f>
        <v>DIE3_VDD</v>
      </c>
      <c r="T143" t="s">
        <v>995</v>
      </c>
      <c r="U143" t="s">
        <v>1466</v>
      </c>
      <c r="V143" t="str">
        <f t="shared" si="7"/>
        <v>DIE3_BP_TXDATA[42]</v>
      </c>
      <c r="W143" t="s">
        <v>997</v>
      </c>
      <c r="X143" t="s">
        <v>998</v>
      </c>
    </row>
    <row r="144" spans="1:24" x14ac:dyDescent="0.25">
      <c r="A144" s="2" t="s">
        <v>1383</v>
      </c>
      <c r="B144" s="2" t="s">
        <v>1277</v>
      </c>
      <c r="F144" t="s">
        <v>1467</v>
      </c>
      <c r="H144" s="2">
        <f>Package_substrate!H161</f>
        <v>4121.45</v>
      </c>
      <c r="I144" s="2" t="str">
        <f>Package_substrate!I161</f>
        <v>DIE3_VDD</v>
      </c>
      <c r="J144" s="2" t="str">
        <f t="shared" si="6"/>
        <v>DIE3_BP_TXDATA[43]</v>
      </c>
      <c r="L144" s="2">
        <v>2472.5</v>
      </c>
      <c r="M144" s="2">
        <v>1930.7</v>
      </c>
      <c r="N144" s="2" t="s">
        <v>1228</v>
      </c>
      <c r="P144">
        <v>141</v>
      </c>
      <c r="R144">
        <f>Package_substrate!H161</f>
        <v>4121.45</v>
      </c>
      <c r="S144" t="str">
        <f>Package_substrate!I161</f>
        <v>DIE3_VDD</v>
      </c>
      <c r="T144" t="s">
        <v>995</v>
      </c>
      <c r="U144" t="s">
        <v>1468</v>
      </c>
      <c r="V144" t="str">
        <f t="shared" si="7"/>
        <v>DIE3_BP_TXDATA[43]</v>
      </c>
      <c r="W144" t="s">
        <v>997</v>
      </c>
      <c r="X144" t="s">
        <v>998</v>
      </c>
    </row>
    <row r="145" spans="1:24" x14ac:dyDescent="0.25">
      <c r="A145" s="2" t="s">
        <v>1427</v>
      </c>
      <c r="B145" s="2" t="s">
        <v>1214</v>
      </c>
      <c r="F145" t="s">
        <v>1247</v>
      </c>
      <c r="H145" s="2">
        <f>Package_substrate!H162</f>
        <v>4121.45</v>
      </c>
      <c r="I145" s="2" t="str">
        <f>Package_substrate!I162</f>
        <v>DIE3_BP_RXDATA[56]</v>
      </c>
      <c r="J145" s="2" t="str">
        <f t="shared" si="6"/>
        <v>DIE3_BP_TXDATA[44]</v>
      </c>
      <c r="L145" s="2">
        <v>1676</v>
      </c>
      <c r="M145" s="2">
        <v>1835.45</v>
      </c>
      <c r="N145" s="2" t="s">
        <v>1030</v>
      </c>
      <c r="P145">
        <v>142</v>
      </c>
      <c r="R145">
        <f>Package_substrate!H162</f>
        <v>4121.45</v>
      </c>
      <c r="S145" t="str">
        <f>Package_substrate!I162</f>
        <v>DIE3_BP_RXDATA[56]</v>
      </c>
      <c r="T145" t="s">
        <v>995</v>
      </c>
      <c r="U145" t="s">
        <v>1469</v>
      </c>
      <c r="V145" t="str">
        <f t="shared" si="7"/>
        <v>DIE3_BP_TXDATA[44]</v>
      </c>
      <c r="W145" t="s">
        <v>997</v>
      </c>
      <c r="X145" t="s">
        <v>998</v>
      </c>
    </row>
    <row r="146" spans="1:24" x14ac:dyDescent="0.25">
      <c r="A146" s="2" t="s">
        <v>1467</v>
      </c>
      <c r="B146" s="2" t="s">
        <v>1140</v>
      </c>
      <c r="F146" t="s">
        <v>1435</v>
      </c>
      <c r="H146" s="2">
        <f>Package_substrate!H163</f>
        <v>4121.45</v>
      </c>
      <c r="I146" s="2" t="str">
        <f>Package_substrate!I163</f>
        <v>VSS</v>
      </c>
      <c r="J146" s="2" t="str">
        <f t="shared" si="6"/>
        <v>DIE3_BP_TXDATA[45]</v>
      </c>
      <c r="L146" s="2">
        <v>2030</v>
      </c>
      <c r="M146" s="2">
        <v>1835.45</v>
      </c>
      <c r="N146" s="2" t="s">
        <v>1150</v>
      </c>
      <c r="P146">
        <v>143</v>
      </c>
      <c r="R146">
        <f>Package_substrate!H163</f>
        <v>4121.45</v>
      </c>
      <c r="S146" t="str">
        <f>Package_substrate!I163</f>
        <v>VSS</v>
      </c>
      <c r="T146" t="s">
        <v>995</v>
      </c>
      <c r="U146" t="s">
        <v>1470</v>
      </c>
      <c r="V146" t="str">
        <f t="shared" si="7"/>
        <v>DIE3_BP_TXDATA[45]</v>
      </c>
      <c r="W146" t="s">
        <v>997</v>
      </c>
      <c r="X146" t="s">
        <v>998</v>
      </c>
    </row>
    <row r="147" spans="1:24" x14ac:dyDescent="0.25">
      <c r="A147" s="2" t="s">
        <v>1471</v>
      </c>
      <c r="B147" s="2" t="s">
        <v>1070</v>
      </c>
      <c r="F147" t="s">
        <v>1316</v>
      </c>
      <c r="H147" s="2">
        <f>Package_substrate!H164</f>
        <v>4121.45</v>
      </c>
      <c r="I147" s="2" t="str">
        <f>Package_substrate!I164</f>
        <v>DIE3_BP_RXDATA[57]</v>
      </c>
      <c r="J147" s="2" t="str">
        <f t="shared" si="6"/>
        <v>DIE3_BP_TXDATA[46]</v>
      </c>
      <c r="L147" s="2">
        <v>1764.5</v>
      </c>
      <c r="M147" s="2">
        <v>1930.7</v>
      </c>
      <c r="N147" s="2" t="s">
        <v>1084</v>
      </c>
      <c r="P147">
        <v>144</v>
      </c>
      <c r="R147">
        <f>Package_substrate!H164</f>
        <v>4121.45</v>
      </c>
      <c r="S147" t="str">
        <f>Package_substrate!I164</f>
        <v>DIE3_BP_RXDATA[57]</v>
      </c>
      <c r="T147" t="s">
        <v>995</v>
      </c>
      <c r="U147" t="s">
        <v>1472</v>
      </c>
      <c r="V147" t="str">
        <f t="shared" si="7"/>
        <v>DIE3_BP_TXDATA[46]</v>
      </c>
      <c r="W147" t="s">
        <v>997</v>
      </c>
      <c r="X147" t="s">
        <v>998</v>
      </c>
    </row>
    <row r="148" spans="1:24" x14ac:dyDescent="0.25">
      <c r="A148" s="2" t="s">
        <v>1061</v>
      </c>
      <c r="B148" s="2" t="s">
        <v>1473</v>
      </c>
      <c r="F148" t="s">
        <v>1054</v>
      </c>
      <c r="H148" s="2">
        <f>Package_substrate!H165</f>
        <v>4121.45</v>
      </c>
      <c r="I148" s="2" t="str">
        <f>Package_substrate!I165</f>
        <v>DIE3_BP_RXDATA[60]</v>
      </c>
      <c r="J148" s="2" t="str">
        <f t="shared" si="6"/>
        <v>DIE3_BP_TXDATA[47]</v>
      </c>
      <c r="L148" s="2">
        <v>1941.5</v>
      </c>
      <c r="M148" s="2">
        <v>1930.7</v>
      </c>
      <c r="N148" s="2" t="s">
        <v>1165</v>
      </c>
      <c r="P148">
        <v>145</v>
      </c>
      <c r="R148">
        <f>Package_substrate!H165</f>
        <v>4121.45</v>
      </c>
      <c r="S148" t="str">
        <f>Package_substrate!I165</f>
        <v>DIE3_BP_RXDATA[60]</v>
      </c>
      <c r="T148" t="s">
        <v>995</v>
      </c>
      <c r="U148" t="s">
        <v>1474</v>
      </c>
      <c r="V148" t="str">
        <f t="shared" si="7"/>
        <v>DIE3_BP_TXDATA[47]</v>
      </c>
      <c r="W148" t="s">
        <v>997</v>
      </c>
      <c r="X148" t="s">
        <v>998</v>
      </c>
    </row>
    <row r="149" spans="1:24" x14ac:dyDescent="0.25">
      <c r="A149" s="2" t="s">
        <v>1094</v>
      </c>
      <c r="B149" s="2" t="s">
        <v>1442</v>
      </c>
      <c r="F149" t="s">
        <v>1429</v>
      </c>
      <c r="H149" s="2">
        <f>Package_substrate!H166</f>
        <v>4121.45</v>
      </c>
      <c r="I149" s="2" t="str">
        <f>Package_substrate!I166</f>
        <v>VSS</v>
      </c>
      <c r="J149" s="2" t="str">
        <f t="shared" si="6"/>
        <v>DIE3_BP_TXDATA[48]</v>
      </c>
      <c r="L149" s="2">
        <v>1764.5</v>
      </c>
      <c r="M149" s="2">
        <v>406.69999999999982</v>
      </c>
      <c r="N149" s="2" t="s">
        <v>1272</v>
      </c>
      <c r="P149">
        <v>146</v>
      </c>
      <c r="R149">
        <f>Package_substrate!H166</f>
        <v>4121.45</v>
      </c>
      <c r="S149" t="str">
        <f>Package_substrate!I166</f>
        <v>VSS</v>
      </c>
      <c r="T149" t="s">
        <v>995</v>
      </c>
      <c r="U149" t="s">
        <v>1475</v>
      </c>
      <c r="V149" t="str">
        <f t="shared" si="7"/>
        <v>DIE3_BP_TXDATA[48]</v>
      </c>
      <c r="W149" t="s">
        <v>997</v>
      </c>
      <c r="X149" t="s">
        <v>998</v>
      </c>
    </row>
    <row r="150" spans="1:24" x14ac:dyDescent="0.25">
      <c r="A150" s="2" t="s">
        <v>1166</v>
      </c>
      <c r="B150" s="2" t="s">
        <v>1397</v>
      </c>
      <c r="F150" t="s">
        <v>1190</v>
      </c>
      <c r="H150" s="2">
        <f>Package_substrate!H167</f>
        <v>4121.45</v>
      </c>
      <c r="I150" s="2" t="str">
        <f>Package_substrate!I167</f>
        <v>DIE3_BP_RXDATA[61]</v>
      </c>
      <c r="J150" s="2" t="str">
        <f t="shared" si="6"/>
        <v>DIE3_BP_TXDATA[49]</v>
      </c>
      <c r="L150" s="2">
        <v>1941.5</v>
      </c>
      <c r="M150" s="2">
        <v>406.69999999999982</v>
      </c>
      <c r="N150" s="2" t="s">
        <v>1473</v>
      </c>
      <c r="P150">
        <v>147</v>
      </c>
      <c r="R150">
        <f>Package_substrate!H167</f>
        <v>4121.45</v>
      </c>
      <c r="S150" t="str">
        <f>Package_substrate!I167</f>
        <v>DIE3_BP_RXDATA[61]</v>
      </c>
      <c r="T150" t="s">
        <v>995</v>
      </c>
      <c r="U150" t="s">
        <v>1476</v>
      </c>
      <c r="V150" t="str">
        <f t="shared" si="7"/>
        <v>DIE3_BP_TXDATA[49]</v>
      </c>
      <c r="W150" t="s">
        <v>997</v>
      </c>
      <c r="X150" t="s">
        <v>998</v>
      </c>
    </row>
    <row r="151" spans="1:24" x14ac:dyDescent="0.25">
      <c r="A151" s="2" t="s">
        <v>1233</v>
      </c>
      <c r="B151" s="2" t="s">
        <v>1376</v>
      </c>
      <c r="F151" t="s">
        <v>1412</v>
      </c>
      <c r="H151" s="2">
        <f>Package_substrate!H168</f>
        <v>4026.2</v>
      </c>
      <c r="I151" s="2" t="str">
        <f>Package_substrate!I168</f>
        <v>VSS</v>
      </c>
      <c r="J151" s="2" t="str">
        <f t="shared" si="6"/>
        <v>DIE3_BP_TXDATA[5]</v>
      </c>
      <c r="L151" s="2">
        <v>2472.5</v>
      </c>
      <c r="M151" s="2">
        <v>3835.7</v>
      </c>
      <c r="N151" s="2" t="s">
        <v>1207</v>
      </c>
      <c r="P151">
        <v>148</v>
      </c>
      <c r="R151">
        <f>Package_substrate!H168</f>
        <v>4026.2</v>
      </c>
      <c r="S151" t="str">
        <f>Package_substrate!I168</f>
        <v>VSS</v>
      </c>
      <c r="T151" t="s">
        <v>995</v>
      </c>
      <c r="U151" t="s">
        <v>1477</v>
      </c>
      <c r="V151" t="str">
        <f t="shared" si="7"/>
        <v>DIE3_BP_TXDATA[5]</v>
      </c>
      <c r="W151" t="s">
        <v>997</v>
      </c>
      <c r="X151" t="s">
        <v>998</v>
      </c>
    </row>
    <row r="152" spans="1:24" x14ac:dyDescent="0.25">
      <c r="A152" s="2" t="s">
        <v>1353</v>
      </c>
      <c r="B152" s="2" t="s">
        <v>1032</v>
      </c>
      <c r="F152" t="s">
        <v>1478</v>
      </c>
      <c r="H152" s="2">
        <f>Package_substrate!H169</f>
        <v>4026.2</v>
      </c>
      <c r="I152" s="2" t="str">
        <f>Package_substrate!I169</f>
        <v>DIE3_RDI_LP_CFG[3]</v>
      </c>
      <c r="J152" s="2" t="str">
        <f t="shared" si="6"/>
        <v>DIE3_BP_TXDATA[50]</v>
      </c>
      <c r="L152" s="2">
        <v>1676</v>
      </c>
      <c r="M152" s="2">
        <v>501.94999999999982</v>
      </c>
      <c r="N152" s="2" t="s">
        <v>1479</v>
      </c>
      <c r="P152">
        <v>149</v>
      </c>
      <c r="R152">
        <f>Package_substrate!H169</f>
        <v>4026.2</v>
      </c>
      <c r="S152" t="str">
        <f>Package_substrate!I169</f>
        <v>DIE3_RDI_LP_CFG[3]</v>
      </c>
      <c r="T152" t="s">
        <v>995</v>
      </c>
      <c r="U152" t="s">
        <v>1480</v>
      </c>
      <c r="V152" t="str">
        <f t="shared" si="7"/>
        <v>DIE3_BP_TXDATA[50]</v>
      </c>
      <c r="W152" t="s">
        <v>997</v>
      </c>
      <c r="X152" t="s">
        <v>998</v>
      </c>
    </row>
    <row r="153" spans="1:24" x14ac:dyDescent="0.25">
      <c r="A153" s="2" t="s">
        <v>1356</v>
      </c>
      <c r="B153" s="2" t="s">
        <v>1027</v>
      </c>
      <c r="F153" t="s">
        <v>1142</v>
      </c>
      <c r="H153" s="2">
        <f>Package_substrate!H170</f>
        <v>4026.2</v>
      </c>
      <c r="I153" s="2" t="str">
        <f>Package_substrate!I170</f>
        <v>DIE3_RDI_LP_CFG[4]</v>
      </c>
      <c r="J153" s="2" t="str">
        <f t="shared" si="6"/>
        <v>DIE3_BP_TXDATA[51]</v>
      </c>
      <c r="L153" s="2">
        <v>2030</v>
      </c>
      <c r="M153" s="2">
        <v>501.94999999999982</v>
      </c>
      <c r="N153" s="2" t="s">
        <v>1481</v>
      </c>
      <c r="P153">
        <v>150</v>
      </c>
      <c r="R153">
        <f>Package_substrate!H170</f>
        <v>4026.2</v>
      </c>
      <c r="S153" t="str">
        <f>Package_substrate!I170</f>
        <v>DIE3_RDI_LP_CFG[4]</v>
      </c>
      <c r="T153" t="s">
        <v>995</v>
      </c>
      <c r="U153" t="s">
        <v>1482</v>
      </c>
      <c r="V153" t="str">
        <f t="shared" si="7"/>
        <v>DIE3_BP_TXDATA[51]</v>
      </c>
      <c r="W153" t="s">
        <v>997</v>
      </c>
      <c r="X153" t="s">
        <v>998</v>
      </c>
    </row>
    <row r="154" spans="1:24" x14ac:dyDescent="0.25">
      <c r="A154" s="2" t="s">
        <v>1359</v>
      </c>
      <c r="B154" s="2" t="s">
        <v>1022</v>
      </c>
      <c r="F154" t="s">
        <v>999</v>
      </c>
      <c r="H154" s="2">
        <f>Package_substrate!H171</f>
        <v>4026.2</v>
      </c>
      <c r="I154" s="2" t="str">
        <f>Package_substrate!I171</f>
        <v>DIE3_RDI_PL_CFG[2]</v>
      </c>
      <c r="J154" s="2" t="str">
        <f t="shared" si="6"/>
        <v>DIE3_BP_TXDATA[52]</v>
      </c>
      <c r="L154" s="2">
        <v>2295.5</v>
      </c>
      <c r="M154" s="2">
        <v>406.69999999999982</v>
      </c>
      <c r="N154" s="2" t="s">
        <v>1368</v>
      </c>
      <c r="P154">
        <v>151</v>
      </c>
      <c r="R154">
        <f>Package_substrate!H171</f>
        <v>4026.2</v>
      </c>
      <c r="S154" t="str">
        <f>Package_substrate!I171</f>
        <v>DIE3_RDI_PL_CFG[2]</v>
      </c>
      <c r="T154" t="s">
        <v>995</v>
      </c>
      <c r="U154" t="s">
        <v>1483</v>
      </c>
      <c r="V154" t="str">
        <f t="shared" si="7"/>
        <v>DIE3_BP_TXDATA[52]</v>
      </c>
      <c r="W154" t="s">
        <v>997</v>
      </c>
      <c r="X154" t="s">
        <v>998</v>
      </c>
    </row>
    <row r="155" spans="1:24" x14ac:dyDescent="0.25">
      <c r="A155" s="2" t="s">
        <v>1362</v>
      </c>
      <c r="B155" s="2" t="s">
        <v>1017</v>
      </c>
      <c r="F155" t="s">
        <v>1419</v>
      </c>
      <c r="H155" s="2">
        <f>Package_substrate!H172</f>
        <v>4026.2</v>
      </c>
      <c r="I155" s="2" t="str">
        <f>Package_substrate!I172</f>
        <v>DIE3_RDI_LP_CFG[19]</v>
      </c>
      <c r="J155" s="2" t="str">
        <f t="shared" si="6"/>
        <v>DIE3_BP_TXDATA[53]</v>
      </c>
      <c r="L155" s="2">
        <v>2472.5</v>
      </c>
      <c r="M155" s="2">
        <v>406.69999999999982</v>
      </c>
      <c r="N155" s="2" t="s">
        <v>1195</v>
      </c>
      <c r="P155">
        <v>152</v>
      </c>
      <c r="R155">
        <f>Package_substrate!H172</f>
        <v>4026.2</v>
      </c>
      <c r="S155" t="str">
        <f>Package_substrate!I172</f>
        <v>DIE3_RDI_LP_CFG[19]</v>
      </c>
      <c r="T155" t="s">
        <v>995</v>
      </c>
      <c r="U155" t="s">
        <v>1484</v>
      </c>
      <c r="V155" t="str">
        <f t="shared" si="7"/>
        <v>DIE3_BP_TXDATA[53]</v>
      </c>
      <c r="W155" t="s">
        <v>997</v>
      </c>
      <c r="X155" t="s">
        <v>998</v>
      </c>
    </row>
    <row r="156" spans="1:24" x14ac:dyDescent="0.25">
      <c r="A156" s="2" t="s">
        <v>1106</v>
      </c>
      <c r="B156" s="2" t="s">
        <v>1479</v>
      </c>
      <c r="F156" t="s">
        <v>1410</v>
      </c>
      <c r="H156" s="2">
        <f>Package_substrate!H173</f>
        <v>4026.2</v>
      </c>
      <c r="I156" s="2" t="str">
        <f>Package_substrate!I173</f>
        <v>VSS</v>
      </c>
      <c r="J156" s="2" t="str">
        <f t="shared" si="6"/>
        <v>DIE3_BP_TXDATA[54]</v>
      </c>
      <c r="L156" s="2">
        <v>2207</v>
      </c>
      <c r="M156" s="2">
        <v>501.94999999999982</v>
      </c>
      <c r="N156" s="2" t="s">
        <v>1459</v>
      </c>
      <c r="P156">
        <v>153</v>
      </c>
      <c r="R156">
        <f>Package_substrate!H173</f>
        <v>4026.2</v>
      </c>
      <c r="S156" t="str">
        <f>Package_substrate!I173</f>
        <v>VSS</v>
      </c>
      <c r="T156" t="s">
        <v>995</v>
      </c>
      <c r="U156" t="s">
        <v>1485</v>
      </c>
      <c r="V156" t="str">
        <f t="shared" si="7"/>
        <v>DIE3_BP_TXDATA[54]</v>
      </c>
      <c r="W156" t="s">
        <v>997</v>
      </c>
      <c r="X156" t="s">
        <v>998</v>
      </c>
    </row>
    <row r="157" spans="1:24" x14ac:dyDescent="0.25">
      <c r="A157" s="2" t="s">
        <v>1098</v>
      </c>
      <c r="B157" s="2" t="s">
        <v>1446</v>
      </c>
      <c r="F157" t="s">
        <v>1387</v>
      </c>
      <c r="H157" s="2">
        <f>Package_substrate!H174</f>
        <v>4026.2</v>
      </c>
      <c r="I157" s="2" t="str">
        <f>Package_substrate!I174</f>
        <v>VSS</v>
      </c>
      <c r="J157" s="2" t="str">
        <f t="shared" si="6"/>
        <v>DIE3_BP_TXDATA[55]</v>
      </c>
      <c r="L157" s="2">
        <v>2561</v>
      </c>
      <c r="M157" s="2">
        <v>501.94999999999982</v>
      </c>
      <c r="N157" s="2" t="s">
        <v>1358</v>
      </c>
      <c r="P157">
        <v>154</v>
      </c>
      <c r="R157">
        <f>Package_substrate!H174</f>
        <v>4026.2</v>
      </c>
      <c r="S157" t="str">
        <f>Package_substrate!I174</f>
        <v>VSS</v>
      </c>
      <c r="T157" t="s">
        <v>995</v>
      </c>
      <c r="U157" t="s">
        <v>1486</v>
      </c>
      <c r="V157" t="str">
        <f t="shared" si="7"/>
        <v>DIE3_BP_TXDATA[55]</v>
      </c>
      <c r="W157" t="s">
        <v>997</v>
      </c>
      <c r="X157" t="s">
        <v>998</v>
      </c>
    </row>
    <row r="158" spans="1:24" x14ac:dyDescent="0.25">
      <c r="A158" s="2" t="s">
        <v>1171</v>
      </c>
      <c r="B158" s="2" t="s">
        <v>1401</v>
      </c>
      <c r="F158" t="s">
        <v>1222</v>
      </c>
      <c r="H158" s="2">
        <f>Package_substrate!H175</f>
        <v>4026.2</v>
      </c>
      <c r="I158" s="2" t="str">
        <f>Package_substrate!I175</f>
        <v>VSS</v>
      </c>
      <c r="J158" s="2" t="str">
        <f t="shared" si="6"/>
        <v>DIE3_BP_TXDATA[56]</v>
      </c>
      <c r="L158" s="2">
        <v>2207</v>
      </c>
      <c r="M158" s="2">
        <v>692.44999999999982</v>
      </c>
      <c r="N158" s="2" t="s">
        <v>1324</v>
      </c>
      <c r="P158">
        <v>155</v>
      </c>
      <c r="R158">
        <f>Package_substrate!H175</f>
        <v>4026.2</v>
      </c>
      <c r="S158" t="str">
        <f>Package_substrate!I175</f>
        <v>VSS</v>
      </c>
      <c r="T158" t="s">
        <v>995</v>
      </c>
      <c r="U158" t="s">
        <v>1487</v>
      </c>
      <c r="V158" t="str">
        <f t="shared" si="7"/>
        <v>DIE3_BP_TXDATA[56]</v>
      </c>
      <c r="W158" t="s">
        <v>997</v>
      </c>
      <c r="X158" t="s">
        <v>998</v>
      </c>
    </row>
    <row r="159" spans="1:24" x14ac:dyDescent="0.25">
      <c r="A159" s="2" t="s">
        <v>1241</v>
      </c>
      <c r="B159" s="2" t="s">
        <v>1408</v>
      </c>
      <c r="F159" t="s">
        <v>1457</v>
      </c>
      <c r="H159" s="2">
        <f>Package_substrate!H176</f>
        <v>4026.2</v>
      </c>
      <c r="I159" s="2" t="str">
        <f>Package_substrate!I176</f>
        <v>DIE3_BP_RXCKSB[3]</v>
      </c>
      <c r="J159" s="2" t="str">
        <f t="shared" si="6"/>
        <v>DIE3_BP_TXDATA[57]</v>
      </c>
      <c r="L159" s="2">
        <v>2561</v>
      </c>
      <c r="M159" s="2">
        <v>692.44999999999982</v>
      </c>
      <c r="N159" s="2" t="s">
        <v>1488</v>
      </c>
      <c r="P159">
        <v>156</v>
      </c>
      <c r="R159">
        <f>Package_substrate!H176</f>
        <v>4026.2</v>
      </c>
      <c r="S159" t="str">
        <f>Package_substrate!I176</f>
        <v>DIE3_BP_RXCKSB[3]</v>
      </c>
      <c r="T159" t="s">
        <v>995</v>
      </c>
      <c r="U159" t="s">
        <v>1489</v>
      </c>
      <c r="V159" t="str">
        <f t="shared" si="7"/>
        <v>DIE3_BP_TXDATA[57]</v>
      </c>
      <c r="W159" t="s">
        <v>997</v>
      </c>
      <c r="X159" t="s">
        <v>998</v>
      </c>
    </row>
    <row r="160" spans="1:24" x14ac:dyDescent="0.25">
      <c r="A160" s="2" t="s">
        <v>1407</v>
      </c>
      <c r="B160" s="2" t="s">
        <v>1242</v>
      </c>
      <c r="F160" t="s">
        <v>1490</v>
      </c>
      <c r="H160" s="2">
        <f>Package_substrate!H177</f>
        <v>4026.2</v>
      </c>
      <c r="I160" s="2" t="str">
        <f>Package_substrate!I177</f>
        <v>VSS</v>
      </c>
      <c r="J160" s="2" t="str">
        <f t="shared" si="6"/>
        <v>DIE3_BP_TXDATA[58]</v>
      </c>
      <c r="L160" s="2">
        <v>2295.5</v>
      </c>
      <c r="M160" s="2">
        <v>787.69999999999982</v>
      </c>
      <c r="N160" s="2" t="s">
        <v>1390</v>
      </c>
      <c r="P160">
        <v>157</v>
      </c>
      <c r="R160">
        <f>Package_substrate!H177</f>
        <v>4026.2</v>
      </c>
      <c r="S160" t="str">
        <f>Package_substrate!I177</f>
        <v>VSS</v>
      </c>
      <c r="T160" t="s">
        <v>995</v>
      </c>
      <c r="U160" t="s">
        <v>1491</v>
      </c>
      <c r="V160" t="str">
        <f t="shared" si="7"/>
        <v>DIE3_BP_TXDATA[58]</v>
      </c>
      <c r="W160" t="s">
        <v>997</v>
      </c>
      <c r="X160" t="s">
        <v>998</v>
      </c>
    </row>
    <row r="161" spans="1:24" x14ac:dyDescent="0.25">
      <c r="A161" s="2" t="s">
        <v>1400</v>
      </c>
      <c r="B161" s="2" t="s">
        <v>1172</v>
      </c>
      <c r="F161" t="s">
        <v>1471</v>
      </c>
      <c r="H161" s="2">
        <f>Package_substrate!H178</f>
        <v>4026.2</v>
      </c>
      <c r="I161" s="2" t="str">
        <f>Package_substrate!I178</f>
        <v>DIE3_BP_RXCKP[3]</v>
      </c>
      <c r="J161" s="2" t="str">
        <f t="shared" si="6"/>
        <v>DIE3_BP_TXDATA[59]</v>
      </c>
      <c r="L161" s="2">
        <v>2472.5</v>
      </c>
      <c r="M161" s="2">
        <v>787.69999999999982</v>
      </c>
      <c r="N161" s="2" t="s">
        <v>1226</v>
      </c>
      <c r="P161">
        <v>158</v>
      </c>
      <c r="R161">
        <f>Package_substrate!H178</f>
        <v>4026.2</v>
      </c>
      <c r="S161" t="str">
        <f>Package_substrate!I178</f>
        <v>DIE3_BP_RXCKP[3]</v>
      </c>
      <c r="T161" t="s">
        <v>995</v>
      </c>
      <c r="U161" t="s">
        <v>1492</v>
      </c>
      <c r="V161" t="str">
        <f t="shared" si="7"/>
        <v>DIE3_BP_TXDATA[59]</v>
      </c>
      <c r="W161" t="s">
        <v>997</v>
      </c>
      <c r="X161" t="s">
        <v>998</v>
      </c>
    </row>
    <row r="162" spans="1:24" x14ac:dyDescent="0.25">
      <c r="A162" s="2" t="s">
        <v>1445</v>
      </c>
      <c r="B162" s="2" t="s">
        <v>1099</v>
      </c>
      <c r="F162" t="s">
        <v>1399</v>
      </c>
      <c r="H162" s="2">
        <f>Package_substrate!H179</f>
        <v>4026.2</v>
      </c>
      <c r="I162" s="2" t="str">
        <f>Package_substrate!I179</f>
        <v>DIE3_BP_RXCKN[3]</v>
      </c>
      <c r="J162" s="2" t="str">
        <f t="shared" si="6"/>
        <v>DIE3_BP_TXDATA[6]</v>
      </c>
      <c r="L162" s="2">
        <v>2207</v>
      </c>
      <c r="M162" s="2">
        <v>3930.95</v>
      </c>
      <c r="N162" s="2" t="s">
        <v>1464</v>
      </c>
      <c r="P162">
        <v>159</v>
      </c>
      <c r="R162">
        <f>Package_substrate!H179</f>
        <v>4026.2</v>
      </c>
      <c r="S162" t="str">
        <f>Package_substrate!I179</f>
        <v>DIE3_BP_RXCKN[3]</v>
      </c>
      <c r="T162" t="s">
        <v>995</v>
      </c>
      <c r="U162" t="s">
        <v>1493</v>
      </c>
      <c r="V162" t="str">
        <f t="shared" si="7"/>
        <v>DIE3_BP_TXDATA[6]</v>
      </c>
      <c r="W162" t="s">
        <v>997</v>
      </c>
      <c r="X162" t="s">
        <v>998</v>
      </c>
    </row>
    <row r="163" spans="1:24" x14ac:dyDescent="0.25">
      <c r="A163" s="2" t="s">
        <v>1478</v>
      </c>
      <c r="B163" s="2" t="s">
        <v>1107</v>
      </c>
      <c r="F163" t="s">
        <v>1250</v>
      </c>
      <c r="H163" s="2">
        <f>Package_substrate!H180</f>
        <v>4026.2</v>
      </c>
      <c r="I163" s="2" t="str">
        <f>Package_substrate!I180</f>
        <v>DIE3_VDD</v>
      </c>
      <c r="J163" s="2" t="str">
        <f t="shared" si="6"/>
        <v>DIE3_BP_TXDATA[60]</v>
      </c>
      <c r="L163" s="2">
        <v>1676</v>
      </c>
      <c r="M163" s="2">
        <v>692.44999999999982</v>
      </c>
      <c r="N163" s="2" t="s">
        <v>1025</v>
      </c>
      <c r="P163">
        <v>160</v>
      </c>
      <c r="R163">
        <f>Package_substrate!H180</f>
        <v>4026.2</v>
      </c>
      <c r="S163" t="str">
        <f>Package_substrate!I180</f>
        <v>DIE3_VDD</v>
      </c>
      <c r="T163" t="s">
        <v>995</v>
      </c>
      <c r="U163" t="s">
        <v>1494</v>
      </c>
      <c r="V163" t="str">
        <f t="shared" si="7"/>
        <v>DIE3_BP_TXDATA[60]</v>
      </c>
      <c r="W163" t="s">
        <v>997</v>
      </c>
      <c r="X163" t="s">
        <v>998</v>
      </c>
    </row>
    <row r="164" spans="1:24" x14ac:dyDescent="0.25">
      <c r="A164" s="2" t="s">
        <v>1151</v>
      </c>
      <c r="B164" s="2" t="s">
        <v>1481</v>
      </c>
      <c r="F164" t="s">
        <v>1437</v>
      </c>
      <c r="H164" s="2">
        <f>Package_substrate!H181</f>
        <v>4026.2</v>
      </c>
      <c r="I164" s="2" t="str">
        <f>Package_substrate!I181</f>
        <v>DIE3_BP_RXTRK[3]</v>
      </c>
      <c r="J164" s="2" t="str">
        <f t="shared" si="6"/>
        <v>DIE3_BP_TXDATA[61]</v>
      </c>
      <c r="L164" s="2">
        <v>2030</v>
      </c>
      <c r="M164" s="2">
        <v>692.44999999999982</v>
      </c>
      <c r="N164" s="2" t="s">
        <v>1146</v>
      </c>
      <c r="P164">
        <v>161</v>
      </c>
      <c r="R164">
        <f>Package_substrate!H181</f>
        <v>4026.2</v>
      </c>
      <c r="S164" t="str">
        <f>Package_substrate!I181</f>
        <v>DIE3_BP_RXTRK[3]</v>
      </c>
      <c r="T164" t="s">
        <v>995</v>
      </c>
      <c r="U164" t="s">
        <v>1495</v>
      </c>
      <c r="V164" t="str">
        <f t="shared" ref="V164:V188" si="8">F164</f>
        <v>DIE3_BP_TXDATA[61]</v>
      </c>
      <c r="W164" t="s">
        <v>997</v>
      </c>
      <c r="X164" t="s">
        <v>998</v>
      </c>
    </row>
    <row r="165" spans="1:24" x14ac:dyDescent="0.25">
      <c r="A165" s="2" t="s">
        <v>1102</v>
      </c>
      <c r="B165" s="2" t="s">
        <v>1449</v>
      </c>
      <c r="F165" t="s">
        <v>1320</v>
      </c>
      <c r="H165" s="2">
        <f>Package_substrate!H182</f>
        <v>4026.2</v>
      </c>
      <c r="I165" s="2" t="str">
        <f>Package_substrate!I182</f>
        <v>DIE3_BP_RXVLD[3]</v>
      </c>
      <c r="J165" s="2" t="str">
        <f t="shared" si="6"/>
        <v>DIE3_BP_TXDATA[62]</v>
      </c>
      <c r="L165" s="2">
        <v>1764.5</v>
      </c>
      <c r="M165" s="2">
        <v>787.69999999999982</v>
      </c>
      <c r="N165" s="2" t="s">
        <v>1080</v>
      </c>
      <c r="P165">
        <v>162</v>
      </c>
      <c r="R165">
        <f>Package_substrate!H182</f>
        <v>4026.2</v>
      </c>
      <c r="S165" t="str">
        <f>Package_substrate!I182</f>
        <v>DIE3_BP_RXVLD[3]</v>
      </c>
      <c r="T165" t="s">
        <v>995</v>
      </c>
      <c r="U165" t="s">
        <v>1496</v>
      </c>
      <c r="V165" t="str">
        <f t="shared" si="8"/>
        <v>DIE3_BP_TXDATA[62]</v>
      </c>
      <c r="W165" t="s">
        <v>997</v>
      </c>
      <c r="X165" t="s">
        <v>998</v>
      </c>
    </row>
    <row r="166" spans="1:24" x14ac:dyDescent="0.25">
      <c r="A166" s="2" t="s">
        <v>1176</v>
      </c>
      <c r="B166" s="2" t="s">
        <v>1404</v>
      </c>
      <c r="F166" t="s">
        <v>1059</v>
      </c>
      <c r="H166" s="2">
        <f>Package_substrate!H183</f>
        <v>3930.95</v>
      </c>
      <c r="I166" s="2" t="str">
        <f>Package_substrate!I183</f>
        <v>DIE3_TC_VDDQ</v>
      </c>
      <c r="J166" s="2" t="str">
        <f t="shared" si="6"/>
        <v>DIE3_BP_TXDATA[63]</v>
      </c>
      <c r="L166" s="2">
        <v>1941.5</v>
      </c>
      <c r="M166" s="2">
        <v>787.69999999999982</v>
      </c>
      <c r="N166" s="2" t="s">
        <v>1161</v>
      </c>
      <c r="P166">
        <v>163</v>
      </c>
      <c r="R166">
        <f>Package_substrate!H183</f>
        <v>3930.95</v>
      </c>
      <c r="S166" t="str">
        <f>Package_substrate!I183</f>
        <v>DIE3_TC_VDDQ</v>
      </c>
      <c r="T166" t="s">
        <v>995</v>
      </c>
      <c r="U166" t="s">
        <v>1497</v>
      </c>
      <c r="V166" t="str">
        <f t="shared" si="8"/>
        <v>DIE3_BP_TXDATA[63]</v>
      </c>
      <c r="W166" t="s">
        <v>997</v>
      </c>
      <c r="X166" t="s">
        <v>998</v>
      </c>
    </row>
    <row r="167" spans="1:24" x14ac:dyDescent="0.25">
      <c r="A167" s="2" t="s">
        <v>1245</v>
      </c>
      <c r="B167" s="2" t="s">
        <v>1433</v>
      </c>
      <c r="F167" t="s">
        <v>1378</v>
      </c>
      <c r="H167" s="2">
        <f>Package_substrate!H184</f>
        <v>3930.95</v>
      </c>
      <c r="I167" s="2" t="str">
        <f>Package_substrate!I184</f>
        <v>DIE3_RDI_PL_CFG[19]</v>
      </c>
      <c r="J167" s="2" t="str">
        <f t="shared" si="6"/>
        <v>DIE3_BP_TXDATA[7]</v>
      </c>
      <c r="L167" s="2">
        <v>2561</v>
      </c>
      <c r="M167" s="2">
        <v>3930.95</v>
      </c>
      <c r="N167" s="2" t="s">
        <v>1366</v>
      </c>
      <c r="P167">
        <v>164</v>
      </c>
      <c r="R167">
        <f>Package_substrate!H184</f>
        <v>3930.95</v>
      </c>
      <c r="S167" t="str">
        <f>Package_substrate!I184</f>
        <v>DIE3_RDI_PL_CFG[19]</v>
      </c>
      <c r="T167" t="s">
        <v>995</v>
      </c>
      <c r="U167" t="s">
        <v>1498</v>
      </c>
      <c r="V167" t="str">
        <f t="shared" si="8"/>
        <v>DIE3_BP_TXDATA[7]</v>
      </c>
      <c r="W167" t="s">
        <v>997</v>
      </c>
      <c r="X167" t="s">
        <v>998</v>
      </c>
    </row>
    <row r="168" spans="1:24" x14ac:dyDescent="0.25">
      <c r="A168" s="2" t="s">
        <v>1379</v>
      </c>
      <c r="B168" s="2" t="s">
        <v>1274</v>
      </c>
      <c r="F168" t="s">
        <v>1211</v>
      </c>
      <c r="H168" s="2">
        <f>Package_substrate!H185</f>
        <v>3930.95</v>
      </c>
      <c r="I168" s="2" t="str">
        <f>Package_substrate!I185</f>
        <v>DIE3_TC_VDDQ</v>
      </c>
      <c r="J168" s="2" t="str">
        <f t="shared" si="6"/>
        <v>DIE3_BP_TXDATA[8]</v>
      </c>
      <c r="L168" s="2">
        <v>2207</v>
      </c>
      <c r="M168" s="2">
        <v>4121.45</v>
      </c>
      <c r="N168" s="2" t="s">
        <v>1335</v>
      </c>
      <c r="P168">
        <v>165</v>
      </c>
      <c r="R168">
        <f>Package_substrate!H185</f>
        <v>3930.95</v>
      </c>
      <c r="S168" t="str">
        <f>Package_substrate!I185</f>
        <v>DIE3_TC_VDDQ</v>
      </c>
      <c r="T168" t="s">
        <v>995</v>
      </c>
      <c r="U168" t="s">
        <v>1499</v>
      </c>
      <c r="V168" t="str">
        <f t="shared" si="8"/>
        <v>DIE3_BP_TXDATA[8]</v>
      </c>
      <c r="W168" t="s">
        <v>997</v>
      </c>
      <c r="X168" t="s">
        <v>998</v>
      </c>
    </row>
    <row r="169" spans="1:24" x14ac:dyDescent="0.25">
      <c r="A169" s="2" t="s">
        <v>1424</v>
      </c>
      <c r="B169" s="2" t="s">
        <v>1209</v>
      </c>
      <c r="F169" t="s">
        <v>1451</v>
      </c>
      <c r="H169" s="2">
        <f>Package_substrate!H186</f>
        <v>3930.95</v>
      </c>
      <c r="I169" s="2" t="str">
        <f>Package_substrate!I186</f>
        <v>DIE3_RDI_LP_CFG[20]</v>
      </c>
      <c r="J169" s="2" t="str">
        <f t="shared" si="6"/>
        <v>DIE3_BP_TXDATA[9]</v>
      </c>
      <c r="L169" s="2">
        <v>2561</v>
      </c>
      <c r="M169" s="2">
        <v>4121.45</v>
      </c>
      <c r="N169" s="2" t="s">
        <v>1500</v>
      </c>
      <c r="P169">
        <v>166</v>
      </c>
      <c r="R169">
        <f>Package_substrate!H186</f>
        <v>3930.95</v>
      </c>
      <c r="S169" t="str">
        <f>Package_substrate!I186</f>
        <v>DIE3_RDI_LP_CFG[20]</v>
      </c>
      <c r="T169" t="s">
        <v>995</v>
      </c>
      <c r="U169" t="s">
        <v>1501</v>
      </c>
      <c r="V169" t="str">
        <f t="shared" si="8"/>
        <v>DIE3_BP_TXDATA[9]</v>
      </c>
      <c r="W169" t="s">
        <v>997</v>
      </c>
      <c r="X169" t="s">
        <v>998</v>
      </c>
    </row>
    <row r="170" spans="1:24" x14ac:dyDescent="0.25">
      <c r="A170" s="2" t="s">
        <v>1465</v>
      </c>
      <c r="B170" s="2" t="s">
        <v>1136</v>
      </c>
      <c r="F170" t="s">
        <v>1348</v>
      </c>
      <c r="H170" s="2">
        <f>Package_substrate!H187</f>
        <v>3930.95</v>
      </c>
      <c r="I170" s="2" t="str">
        <f>Package_substrate!I187</f>
        <v>DIE3_VDD</v>
      </c>
      <c r="J170" s="2" t="str">
        <f t="shared" si="6"/>
        <v>DIE3_BP_TXDATASB[0]</v>
      </c>
      <c r="L170" s="2">
        <v>2826.5</v>
      </c>
      <c r="M170" s="2">
        <v>3835.7</v>
      </c>
      <c r="N170" s="2" t="s">
        <v>1020</v>
      </c>
      <c r="P170">
        <v>167</v>
      </c>
      <c r="R170">
        <f>Package_substrate!H187</f>
        <v>3930.95</v>
      </c>
      <c r="S170" t="str">
        <f>Package_substrate!I187</f>
        <v>DIE3_VDD</v>
      </c>
      <c r="T170" t="s">
        <v>995</v>
      </c>
      <c r="U170" t="s">
        <v>1502</v>
      </c>
      <c r="V170" t="str">
        <f t="shared" si="8"/>
        <v>DIE3_BP_TXDATASB[0]</v>
      </c>
      <c r="W170" t="s">
        <v>997</v>
      </c>
      <c r="X170" t="s">
        <v>998</v>
      </c>
    </row>
    <row r="171" spans="1:24" x14ac:dyDescent="0.25">
      <c r="A171" s="2" t="s">
        <v>1490</v>
      </c>
      <c r="B171" s="2" t="s">
        <v>1066</v>
      </c>
      <c r="F171" t="s">
        <v>1350</v>
      </c>
      <c r="H171" s="2">
        <f>Package_substrate!H188</f>
        <v>3930.95</v>
      </c>
      <c r="I171" s="2" t="str">
        <f>Package_substrate!I188</f>
        <v>DIE3_VDD</v>
      </c>
      <c r="J171" s="2" t="str">
        <f t="shared" si="6"/>
        <v>DIE3_BP_TXDATASB[1]</v>
      </c>
      <c r="L171" s="2">
        <v>2826.5</v>
      </c>
      <c r="M171" s="2">
        <v>2692.7</v>
      </c>
      <c r="N171" s="2" t="s">
        <v>1015</v>
      </c>
      <c r="P171">
        <v>168</v>
      </c>
      <c r="R171">
        <f>Package_substrate!H188</f>
        <v>3930.95</v>
      </c>
      <c r="S171" t="str">
        <f>Package_substrate!I188</f>
        <v>DIE3_VDD</v>
      </c>
      <c r="T171" t="s">
        <v>995</v>
      </c>
      <c r="U171" t="s">
        <v>1503</v>
      </c>
      <c r="V171" t="str">
        <f t="shared" si="8"/>
        <v>DIE3_BP_TXDATASB[1]</v>
      </c>
      <c r="W171" t="s">
        <v>997</v>
      </c>
      <c r="X171" t="s">
        <v>998</v>
      </c>
    </row>
    <row r="172" spans="1:24" x14ac:dyDescent="0.25">
      <c r="A172" s="2" t="s">
        <v>1317</v>
      </c>
      <c r="B172" s="2" t="s">
        <v>1504</v>
      </c>
      <c r="F172" t="s">
        <v>1352</v>
      </c>
      <c r="H172" s="2">
        <f>Package_substrate!H189</f>
        <v>3930.95</v>
      </c>
      <c r="I172" s="2" t="str">
        <f>Package_substrate!I189</f>
        <v>DIE3_VDD</v>
      </c>
      <c r="J172" s="2" t="str">
        <f t="shared" si="6"/>
        <v>DIE3_BP_TXDATASB[2]</v>
      </c>
      <c r="L172" s="2">
        <v>2826.5</v>
      </c>
      <c r="M172" s="2">
        <v>1549.7</v>
      </c>
      <c r="N172" s="2" t="s">
        <v>1010</v>
      </c>
      <c r="P172">
        <v>169</v>
      </c>
      <c r="R172">
        <f>Package_substrate!H189</f>
        <v>3930.95</v>
      </c>
      <c r="S172" t="str">
        <f>Package_substrate!I189</f>
        <v>DIE3_VDD</v>
      </c>
      <c r="T172" t="s">
        <v>995</v>
      </c>
      <c r="U172" t="s">
        <v>1505</v>
      </c>
      <c r="V172" t="str">
        <f t="shared" si="8"/>
        <v>DIE3_BP_TXDATASB[2]</v>
      </c>
      <c r="W172" t="s">
        <v>997</v>
      </c>
      <c r="X172" t="s">
        <v>998</v>
      </c>
    </row>
    <row r="173" spans="1:24" x14ac:dyDescent="0.25">
      <c r="A173" s="2" t="s">
        <v>1321</v>
      </c>
      <c r="B173" s="2" t="s">
        <v>1506</v>
      </c>
      <c r="F173" t="s">
        <v>1355</v>
      </c>
      <c r="H173" s="2">
        <f>Package_substrate!H190</f>
        <v>3930.95</v>
      </c>
      <c r="I173" s="2" t="str">
        <f>Package_substrate!I190</f>
        <v>DIE3_VDD</v>
      </c>
      <c r="J173" s="2" t="str">
        <f t="shared" si="6"/>
        <v>DIE3_BP_TXDATASB[3]</v>
      </c>
      <c r="L173" s="2">
        <v>2826.5</v>
      </c>
      <c r="M173" s="2">
        <v>406.69999999999982</v>
      </c>
      <c r="N173" s="2" t="s">
        <v>1005</v>
      </c>
      <c r="P173">
        <v>170</v>
      </c>
      <c r="R173">
        <f>Package_substrate!H190</f>
        <v>3930.95</v>
      </c>
      <c r="S173" t="str">
        <f>Package_substrate!I190</f>
        <v>DIE3_VDD</v>
      </c>
      <c r="T173" t="s">
        <v>995</v>
      </c>
      <c r="U173" t="s">
        <v>1507</v>
      </c>
      <c r="V173" t="str">
        <f t="shared" si="8"/>
        <v>DIE3_BP_TXDATASB[3]</v>
      </c>
      <c r="W173" t="s">
        <v>997</v>
      </c>
      <c r="X173" t="s">
        <v>998</v>
      </c>
    </row>
    <row r="174" spans="1:24" x14ac:dyDescent="0.25">
      <c r="A174" s="2" t="s">
        <v>1325</v>
      </c>
      <c r="B174" s="2" t="s">
        <v>1508</v>
      </c>
      <c r="F174" t="s">
        <v>1338</v>
      </c>
      <c r="H174" s="2">
        <f>Package_substrate!H191</f>
        <v>3930.95</v>
      </c>
      <c r="I174" s="2" t="str">
        <f>Package_substrate!I191</f>
        <v>DIE3_VDD</v>
      </c>
      <c r="J174" s="2" t="str">
        <f t="shared" si="6"/>
        <v>DIE3_BP_TXTRK[0]</v>
      </c>
      <c r="L174" s="2">
        <v>1764.5</v>
      </c>
      <c r="M174" s="2">
        <v>4026.2</v>
      </c>
      <c r="N174" s="2" t="s">
        <v>1509</v>
      </c>
      <c r="P174">
        <v>171</v>
      </c>
      <c r="R174">
        <f>Package_substrate!H191</f>
        <v>3930.95</v>
      </c>
      <c r="S174" t="str">
        <f>Package_substrate!I191</f>
        <v>DIE3_VDD</v>
      </c>
      <c r="T174" t="s">
        <v>995</v>
      </c>
      <c r="U174" t="s">
        <v>1510</v>
      </c>
      <c r="V174" t="str">
        <f t="shared" si="8"/>
        <v>DIE3_BP_TXTRK[0]</v>
      </c>
      <c r="W174" t="s">
        <v>997</v>
      </c>
      <c r="X174" t="s">
        <v>998</v>
      </c>
    </row>
    <row r="175" spans="1:24" x14ac:dyDescent="0.25">
      <c r="A175" s="2" t="s">
        <v>1329</v>
      </c>
      <c r="B175" s="2" t="s">
        <v>1509</v>
      </c>
      <c r="F175" t="s">
        <v>1341</v>
      </c>
      <c r="H175" s="2">
        <f>Package_substrate!H192</f>
        <v>3930.95</v>
      </c>
      <c r="I175" s="2" t="str">
        <f>Package_substrate!I192</f>
        <v>DIE3_BP_RXDATA[54]</v>
      </c>
      <c r="J175" s="2" t="str">
        <f t="shared" si="6"/>
        <v>DIE3_BP_TXTRK[1]</v>
      </c>
      <c r="L175" s="2">
        <v>1764.5</v>
      </c>
      <c r="M175" s="2">
        <v>2883.2</v>
      </c>
      <c r="N175" s="2" t="s">
        <v>1508</v>
      </c>
      <c r="P175">
        <v>172</v>
      </c>
      <c r="R175">
        <f>Package_substrate!H192</f>
        <v>3930.95</v>
      </c>
      <c r="S175" t="str">
        <f>Package_substrate!I192</f>
        <v>DIE3_BP_RXDATA[54]</v>
      </c>
      <c r="T175" t="s">
        <v>995</v>
      </c>
      <c r="U175" t="s">
        <v>1511</v>
      </c>
      <c r="V175" t="str">
        <f t="shared" si="8"/>
        <v>DIE3_BP_TXTRK[1]</v>
      </c>
      <c r="W175" t="s">
        <v>997</v>
      </c>
      <c r="X175" t="s">
        <v>998</v>
      </c>
    </row>
    <row r="176" spans="1:24" x14ac:dyDescent="0.25">
      <c r="A176" s="2" t="s">
        <v>1301</v>
      </c>
      <c r="B176" s="2" t="s">
        <v>1488</v>
      </c>
      <c r="F176" t="s">
        <v>1344</v>
      </c>
      <c r="H176" s="2">
        <f>Package_substrate!H193</f>
        <v>3930.95</v>
      </c>
      <c r="I176" s="2" t="str">
        <f>Package_substrate!I193</f>
        <v>VSS</v>
      </c>
      <c r="J176" s="2" t="str">
        <f t="shared" si="6"/>
        <v>DIE3_BP_TXTRK[2]</v>
      </c>
      <c r="L176" s="2">
        <v>1764.5</v>
      </c>
      <c r="M176" s="2">
        <v>1740.2</v>
      </c>
      <c r="N176" s="2" t="s">
        <v>1506</v>
      </c>
      <c r="P176">
        <v>173</v>
      </c>
      <c r="R176">
        <f>Package_substrate!H193</f>
        <v>3930.95</v>
      </c>
      <c r="S176" t="str">
        <f>Package_substrate!I193</f>
        <v>VSS</v>
      </c>
      <c r="T176" t="s">
        <v>995</v>
      </c>
      <c r="U176" t="s">
        <v>1512</v>
      </c>
      <c r="V176" t="str">
        <f t="shared" si="8"/>
        <v>DIE3_BP_TXTRK[2]</v>
      </c>
      <c r="W176" t="s">
        <v>997</v>
      </c>
      <c r="X176" t="s">
        <v>998</v>
      </c>
    </row>
    <row r="177" spans="1:24" x14ac:dyDescent="0.25">
      <c r="A177" s="2" t="s">
        <v>1130</v>
      </c>
      <c r="B177" s="2" t="s">
        <v>1462</v>
      </c>
      <c r="F177" t="s">
        <v>1346</v>
      </c>
      <c r="H177" s="2">
        <f>Package_substrate!H194</f>
        <v>3930.95</v>
      </c>
      <c r="I177" s="2" t="str">
        <f>Package_substrate!I194</f>
        <v>DIE3_BP_RXDATA[55]</v>
      </c>
      <c r="J177" s="2" t="str">
        <f t="shared" si="6"/>
        <v>DIE3_BP_TXTRK[3]</v>
      </c>
      <c r="L177" s="2">
        <v>1764.5</v>
      </c>
      <c r="M177" s="2">
        <v>597.19999999999982</v>
      </c>
      <c r="N177" s="2" t="s">
        <v>1504</v>
      </c>
      <c r="P177">
        <v>174</v>
      </c>
      <c r="R177">
        <f>Package_substrate!H194</f>
        <v>3930.95</v>
      </c>
      <c r="S177" t="str">
        <f>Package_substrate!I194</f>
        <v>DIE3_BP_RXDATA[55]</v>
      </c>
      <c r="T177" t="s">
        <v>995</v>
      </c>
      <c r="U177" t="s">
        <v>1513</v>
      </c>
      <c r="V177" t="str">
        <f t="shared" si="8"/>
        <v>DIE3_BP_TXTRK[3]</v>
      </c>
      <c r="W177" t="s">
        <v>997</v>
      </c>
      <c r="X177" t="s">
        <v>998</v>
      </c>
    </row>
    <row r="178" spans="1:24" x14ac:dyDescent="0.25">
      <c r="A178" s="2" t="s">
        <v>1203</v>
      </c>
      <c r="B178" s="2" t="s">
        <v>1422</v>
      </c>
      <c r="F178" t="s">
        <v>1439</v>
      </c>
      <c r="H178" s="2">
        <f>Package_substrate!H195</f>
        <v>3930.95</v>
      </c>
      <c r="I178" s="2" t="str">
        <f>Package_substrate!I195</f>
        <v>DIE3_BP_RXDATA[50]</v>
      </c>
      <c r="J178" s="2" t="str">
        <f t="shared" si="6"/>
        <v>DIE3_BP_TXVLD[0]</v>
      </c>
      <c r="L178" s="2">
        <v>1941.5</v>
      </c>
      <c r="M178" s="2">
        <v>4026.2</v>
      </c>
      <c r="N178" s="2" t="s">
        <v>1268</v>
      </c>
      <c r="P178">
        <v>175</v>
      </c>
      <c r="R178">
        <f>Package_substrate!H195</f>
        <v>3930.95</v>
      </c>
      <c r="S178" t="str">
        <f>Package_substrate!I195</f>
        <v>DIE3_BP_RXDATA[50]</v>
      </c>
      <c r="T178" t="s">
        <v>995</v>
      </c>
      <c r="U178" t="s">
        <v>1514</v>
      </c>
      <c r="V178" t="str">
        <f t="shared" si="8"/>
        <v>DIE3_BP_TXVLD[0]</v>
      </c>
      <c r="W178" t="s">
        <v>997</v>
      </c>
      <c r="X178" t="s">
        <v>998</v>
      </c>
    </row>
    <row r="179" spans="1:24" x14ac:dyDescent="0.25">
      <c r="A179" s="2" t="s">
        <v>1269</v>
      </c>
      <c r="B179" s="2" t="s">
        <v>1500</v>
      </c>
      <c r="F179" t="s">
        <v>1441</v>
      </c>
      <c r="H179" s="2">
        <f>Package_substrate!H196</f>
        <v>3930.95</v>
      </c>
      <c r="I179" s="2" t="str">
        <f>Package_substrate!I196</f>
        <v>VSS</v>
      </c>
      <c r="J179" s="2" t="str">
        <f t="shared" si="6"/>
        <v>DIE3_BP_TXVLD[1]</v>
      </c>
      <c r="L179" s="2">
        <v>1941.5</v>
      </c>
      <c r="M179" s="2">
        <v>2883.2</v>
      </c>
      <c r="N179" s="2" t="s">
        <v>1264</v>
      </c>
      <c r="P179">
        <v>176</v>
      </c>
      <c r="R179">
        <f>Package_substrate!H196</f>
        <v>3930.95</v>
      </c>
      <c r="S179" t="str">
        <f>Package_substrate!I196</f>
        <v>VSS</v>
      </c>
      <c r="T179" t="s">
        <v>995</v>
      </c>
      <c r="U179" t="s">
        <v>1515</v>
      </c>
      <c r="V179" t="str">
        <f t="shared" si="8"/>
        <v>DIE3_BP_TXVLD[1]</v>
      </c>
      <c r="W179" t="s">
        <v>997</v>
      </c>
      <c r="X179" t="s">
        <v>998</v>
      </c>
    </row>
    <row r="180" spans="1:24" x14ac:dyDescent="0.25">
      <c r="F180" t="s">
        <v>1444</v>
      </c>
      <c r="H180" s="2">
        <f>Package_substrate!H197</f>
        <v>3930.95</v>
      </c>
      <c r="I180" s="2" t="str">
        <f>Package_substrate!I197</f>
        <v>DIE3_BP_RXDATA[51]</v>
      </c>
      <c r="J180" s="2" t="str">
        <f t="shared" si="6"/>
        <v>DIE3_BP_TXVLD[2]</v>
      </c>
      <c r="L180" s="2">
        <v>1941.5</v>
      </c>
      <c r="M180" s="2">
        <v>1740.2</v>
      </c>
      <c r="N180" s="2" t="s">
        <v>1259</v>
      </c>
      <c r="P180">
        <v>177</v>
      </c>
      <c r="R180">
        <f>Package_substrate!H197</f>
        <v>3930.95</v>
      </c>
      <c r="S180" t="str">
        <f>Package_substrate!I197</f>
        <v>DIE3_BP_RXDATA[51]</v>
      </c>
      <c r="T180" t="s">
        <v>995</v>
      </c>
      <c r="U180" t="s">
        <v>1516</v>
      </c>
      <c r="V180" t="str">
        <f t="shared" si="8"/>
        <v>DIE3_BP_TXVLD[2]</v>
      </c>
      <c r="W180" t="s">
        <v>997</v>
      </c>
      <c r="X180" t="s">
        <v>998</v>
      </c>
    </row>
    <row r="181" spans="1:24" x14ac:dyDescent="0.25">
      <c r="F181" t="s">
        <v>1448</v>
      </c>
      <c r="H181" s="2">
        <f>Package_substrate!H198</f>
        <v>3835.7</v>
      </c>
      <c r="I181" s="2" t="str">
        <f>Package_substrate!I198</f>
        <v>VSS</v>
      </c>
      <c r="J181" s="2" t="str">
        <f t="shared" si="6"/>
        <v>DIE3_BP_TXVLD[3]</v>
      </c>
      <c r="L181" s="2">
        <v>1941.5</v>
      </c>
      <c r="M181" s="2">
        <v>597.19999999999982</v>
      </c>
      <c r="N181" s="2" t="s">
        <v>1254</v>
      </c>
      <c r="P181">
        <v>178</v>
      </c>
      <c r="R181">
        <f>Package_substrate!H198</f>
        <v>3835.7</v>
      </c>
      <c r="S181" t="str">
        <f>Package_substrate!I198</f>
        <v>VSS</v>
      </c>
      <c r="T181" t="s">
        <v>995</v>
      </c>
      <c r="U181" t="s">
        <v>1517</v>
      </c>
      <c r="V181" t="str">
        <f t="shared" si="8"/>
        <v>DIE3_BP_TXVLD[3]</v>
      </c>
      <c r="W181" t="s">
        <v>997</v>
      </c>
      <c r="X181" t="s">
        <v>998</v>
      </c>
    </row>
    <row r="182" spans="1:24" x14ac:dyDescent="0.25">
      <c r="F182" t="s">
        <v>519</v>
      </c>
      <c r="H182" s="2">
        <f>Package_substrate!H199</f>
        <v>3835.7</v>
      </c>
      <c r="I182" s="2" t="str">
        <f>Package_substrate!I199</f>
        <v>DIE3_VDD</v>
      </c>
      <c r="J182" s="2" t="str">
        <f t="shared" si="6"/>
        <v>DIE3_BP_ZN</v>
      </c>
      <c r="L182" s="2">
        <v>3357.5</v>
      </c>
      <c r="M182" s="2">
        <v>4597.7</v>
      </c>
      <c r="N182" s="2" t="s">
        <v>523</v>
      </c>
      <c r="P182">
        <v>179</v>
      </c>
      <c r="R182">
        <f>Package_substrate!H199</f>
        <v>3835.7</v>
      </c>
      <c r="S182" t="str">
        <f>Package_substrate!I199</f>
        <v>DIE3_VDD</v>
      </c>
      <c r="T182" t="s">
        <v>990</v>
      </c>
      <c r="U182" t="str">
        <f>BGA!AT123</f>
        <v>DIE3_BP_ZN</v>
      </c>
      <c r="V182" t="str">
        <f t="shared" si="8"/>
        <v>DIE3_BP_ZN</v>
      </c>
      <c r="W182" t="s">
        <v>420</v>
      </c>
      <c r="X182" t="str">
        <f>BGA!AQ123</f>
        <v>D14</v>
      </c>
    </row>
    <row r="183" spans="1:24" x14ac:dyDescent="0.25">
      <c r="F183" t="s">
        <v>521</v>
      </c>
      <c r="H183" s="2">
        <f>Package_substrate!H200</f>
        <v>3835.7</v>
      </c>
      <c r="I183" s="2" t="str">
        <f>Package_substrate!I200</f>
        <v>VSS</v>
      </c>
      <c r="J183" s="2" t="str">
        <f t="shared" si="6"/>
        <v>DIE3_CHIP_RST_N</v>
      </c>
      <c r="L183" s="2">
        <v>3534.5</v>
      </c>
      <c r="M183" s="2">
        <v>4026.2</v>
      </c>
      <c r="N183" s="2" t="s">
        <v>527</v>
      </c>
      <c r="P183">
        <v>180</v>
      </c>
      <c r="R183">
        <f>Package_substrate!H200</f>
        <v>3835.7</v>
      </c>
      <c r="S183" t="str">
        <f>Package_substrate!I200</f>
        <v>VSS</v>
      </c>
      <c r="T183" t="s">
        <v>1518</v>
      </c>
      <c r="U183" t="str">
        <f>BGA!AT127</f>
        <v>DIE3_CHIP_RST_N</v>
      </c>
      <c r="V183" t="str">
        <f t="shared" si="8"/>
        <v>DIE3_CHIP_RST_N</v>
      </c>
      <c r="W183" t="s">
        <v>420</v>
      </c>
      <c r="X183" t="str">
        <f>BGA!AQ127</f>
        <v>D18</v>
      </c>
    </row>
    <row r="184" spans="1:24" x14ac:dyDescent="0.25">
      <c r="F184" t="s">
        <v>665</v>
      </c>
      <c r="H184" s="2">
        <f>Package_substrate!H201</f>
        <v>3835.7</v>
      </c>
      <c r="I184" s="2" t="str">
        <f>Package_substrate!I201</f>
        <v>DIE3_VDD</v>
      </c>
      <c r="J184" s="2" t="str">
        <f t="shared" si="6"/>
        <v>DIE3_CLK_N</v>
      </c>
      <c r="L184" s="2">
        <v>3623</v>
      </c>
      <c r="M184" s="2">
        <v>4311.95</v>
      </c>
      <c r="N184" s="2" t="s">
        <v>667</v>
      </c>
      <c r="P184">
        <v>181</v>
      </c>
      <c r="R184">
        <f>Package_substrate!H201</f>
        <v>3835.7</v>
      </c>
      <c r="S184" t="str">
        <f>Package_substrate!I201</f>
        <v>DIE3_VDD</v>
      </c>
      <c r="T184" t="s">
        <v>1518</v>
      </c>
      <c r="U184" t="str">
        <f>BGA!AT514</f>
        <v>DIE3_CLK_N</v>
      </c>
      <c r="V184" t="str">
        <f t="shared" si="8"/>
        <v>DIE3_CLK_N</v>
      </c>
      <c r="W184" t="s">
        <v>420</v>
      </c>
      <c r="X184" t="str">
        <f>BGA!AQ514</f>
        <v>R9</v>
      </c>
    </row>
    <row r="185" spans="1:24" x14ac:dyDescent="0.25">
      <c r="F185" t="s">
        <v>675</v>
      </c>
      <c r="H185" s="2">
        <f>Package_substrate!H202</f>
        <v>3835.7</v>
      </c>
      <c r="I185" s="2" t="str">
        <f>Package_substrate!I202</f>
        <v>VSS</v>
      </c>
      <c r="J185" s="2" t="str">
        <f t="shared" si="6"/>
        <v>DIE3_CLK_P</v>
      </c>
      <c r="L185" s="2">
        <v>3800</v>
      </c>
      <c r="M185" s="2">
        <v>4311.95</v>
      </c>
      <c r="N185" s="2" t="s">
        <v>657</v>
      </c>
      <c r="P185">
        <v>182</v>
      </c>
      <c r="R185">
        <f>Package_substrate!H202</f>
        <v>3835.7</v>
      </c>
      <c r="S185" t="str">
        <f>Package_substrate!I202</f>
        <v>VSS</v>
      </c>
      <c r="T185" t="s">
        <v>1518</v>
      </c>
      <c r="U185" t="str">
        <f>BGA!AT550</f>
        <v>DIE3_CLK_P</v>
      </c>
      <c r="V185" t="str">
        <f t="shared" si="8"/>
        <v>DIE3_CLK_P</v>
      </c>
      <c r="W185" t="s">
        <v>420</v>
      </c>
      <c r="X185" t="str">
        <f>BGA!AQ550</f>
        <v>T9</v>
      </c>
    </row>
    <row r="186" spans="1:24" x14ac:dyDescent="0.25">
      <c r="F186" t="s">
        <v>569</v>
      </c>
      <c r="H186" s="2">
        <f>Package_substrate!H203</f>
        <v>3835.7</v>
      </c>
      <c r="I186" s="2" t="str">
        <f>Package_substrate!I203</f>
        <v>VSS</v>
      </c>
      <c r="J186" s="2" t="str">
        <f t="shared" si="6"/>
        <v>DIE3_DBG_SEL[0]</v>
      </c>
      <c r="L186" s="2">
        <v>3888.5</v>
      </c>
      <c r="M186" s="2">
        <v>4026.2</v>
      </c>
      <c r="N186" s="2" t="s">
        <v>576</v>
      </c>
      <c r="P186">
        <v>183</v>
      </c>
      <c r="R186">
        <f>Package_substrate!H203</f>
        <v>3835.7</v>
      </c>
      <c r="S186" t="str">
        <f>Package_substrate!I203</f>
        <v>VSS</v>
      </c>
      <c r="T186" t="s">
        <v>1518</v>
      </c>
      <c r="U186" t="str">
        <f>BGA!AT199</f>
        <v>DIE3_DBG_SEL[0]</v>
      </c>
      <c r="V186" t="str">
        <f t="shared" si="8"/>
        <v>DIE3_DBG_SEL[0]</v>
      </c>
      <c r="W186" t="s">
        <v>420</v>
      </c>
      <c r="X186" t="str">
        <f>BGA!AQ199</f>
        <v>F18</v>
      </c>
    </row>
    <row r="187" spans="1:24" x14ac:dyDescent="0.25">
      <c r="F187" t="s">
        <v>545</v>
      </c>
      <c r="H187" s="2">
        <f>Package_substrate!H204</f>
        <v>3835.7</v>
      </c>
      <c r="I187" s="2" t="str">
        <f>Package_substrate!I204</f>
        <v>VSS</v>
      </c>
      <c r="J187" s="2" t="str">
        <f t="shared" si="6"/>
        <v>DIE3_DBG_SEL[1]</v>
      </c>
      <c r="L187" s="2">
        <v>3977</v>
      </c>
      <c r="M187" s="2">
        <v>4121.45</v>
      </c>
      <c r="N187" s="2" t="s">
        <v>551</v>
      </c>
      <c r="P187">
        <v>184</v>
      </c>
      <c r="R187">
        <f>Package_substrate!H204</f>
        <v>3835.7</v>
      </c>
      <c r="S187" t="str">
        <f>Package_substrate!I204</f>
        <v>VSS</v>
      </c>
      <c r="T187" t="s">
        <v>1518</v>
      </c>
      <c r="U187" t="str">
        <f>BGA!AT163</f>
        <v>DIE3_DBG_SEL[1]</v>
      </c>
      <c r="V187" t="str">
        <f t="shared" si="8"/>
        <v>DIE3_DBG_SEL[1]</v>
      </c>
      <c r="W187" t="s">
        <v>420</v>
      </c>
      <c r="X187" t="str">
        <f>BGA!AQ163</f>
        <v>E18</v>
      </c>
    </row>
    <row r="188" spans="1:24" x14ac:dyDescent="0.25">
      <c r="F188" t="s">
        <v>588</v>
      </c>
      <c r="H188" s="2">
        <f>Package_substrate!H205</f>
        <v>3835.7</v>
      </c>
      <c r="I188" s="2" t="str">
        <f>Package_substrate!I205</f>
        <v>VSS</v>
      </c>
      <c r="J188" s="2" t="str">
        <f t="shared" si="6"/>
        <v>DIE3_RDI_ACK</v>
      </c>
      <c r="L188" s="2">
        <v>3711.5</v>
      </c>
      <c r="M188" s="2">
        <v>4788.2</v>
      </c>
      <c r="N188" s="2" t="s">
        <v>589</v>
      </c>
      <c r="P188">
        <v>185</v>
      </c>
      <c r="R188">
        <f>Package_substrate!H205</f>
        <v>3835.7</v>
      </c>
      <c r="S188" t="str">
        <f>Package_substrate!I205</f>
        <v>VSS</v>
      </c>
      <c r="U188" t="str">
        <f>BGA!AT233</f>
        <v>DIE3_RDI_ACK</v>
      </c>
      <c r="V188" t="str">
        <f t="shared" si="8"/>
        <v>DIE3_RDI_ACK</v>
      </c>
      <c r="W188" t="s">
        <v>420</v>
      </c>
      <c r="X188" t="str">
        <f>BGA!AQ233</f>
        <v>G16</v>
      </c>
    </row>
    <row r="189" spans="1:24" x14ac:dyDescent="0.25">
      <c r="F189" t="s">
        <v>1519</v>
      </c>
      <c r="H189" s="2">
        <f>Package_substrate!H206</f>
        <v>3835.7</v>
      </c>
      <c r="I189" s="2" t="str">
        <f>Package_substrate!I206</f>
        <v>DIE3_BP_RXDATASB[3]</v>
      </c>
      <c r="J189" s="2" t="str">
        <f t="shared" si="6"/>
        <v>DIE3_RDI_CFG_CLK</v>
      </c>
      <c r="L189" s="2">
        <v>3977</v>
      </c>
      <c r="M189" s="2">
        <v>3549.95</v>
      </c>
      <c r="N189" s="2" t="s">
        <v>1520</v>
      </c>
      <c r="P189">
        <v>187</v>
      </c>
      <c r="R189">
        <f>Package_substrate!H207</f>
        <v>3835.7</v>
      </c>
      <c r="S189" t="str">
        <f>Package_substrate!I207</f>
        <v>VSS</v>
      </c>
      <c r="T189" t="s">
        <v>1518</v>
      </c>
      <c r="U189" t="str">
        <f>BGA!AT197</f>
        <v>DIE3_RDI_DCK</v>
      </c>
      <c r="V189" t="str">
        <f>F190</f>
        <v>DIE3_RDI_DCK</v>
      </c>
      <c r="W189" t="s">
        <v>420</v>
      </c>
      <c r="X189" t="str">
        <f>BGA!AQ197</f>
        <v>F16</v>
      </c>
    </row>
    <row r="190" spans="1:24" x14ac:dyDescent="0.25">
      <c r="F190" t="s">
        <v>568</v>
      </c>
      <c r="H190" s="2">
        <f>Package_substrate!H207</f>
        <v>3835.7</v>
      </c>
      <c r="I190" s="2" t="str">
        <f>Package_substrate!I207</f>
        <v>VSS</v>
      </c>
      <c r="J190" s="2" t="str">
        <f t="shared" si="6"/>
        <v>DIE3_RDI_DCK</v>
      </c>
      <c r="L190" s="2">
        <v>3711.5</v>
      </c>
      <c r="M190" s="2">
        <v>4597.7</v>
      </c>
      <c r="N190" s="2" t="s">
        <v>571</v>
      </c>
      <c r="P190">
        <v>223</v>
      </c>
      <c r="R190">
        <f>Package_substrate!H243</f>
        <v>3549.95</v>
      </c>
      <c r="S190" t="str">
        <f>Package_substrate!I243</f>
        <v>DIE3_TC_VDDQ</v>
      </c>
      <c r="T190" t="s">
        <v>990</v>
      </c>
      <c r="U190" t="str">
        <f>BGA!AT47</f>
        <v>DIE3_RDI_PL_CFG[0]</v>
      </c>
      <c r="V190" t="str">
        <f t="shared" ref="V190:V253" si="9">F226</f>
        <v>DIE3_RDI_PL_CFG[0]</v>
      </c>
      <c r="W190" t="s">
        <v>420</v>
      </c>
      <c r="X190" t="str">
        <f>BGA!AQ47</f>
        <v>B10</v>
      </c>
    </row>
    <row r="191" spans="1:24" x14ac:dyDescent="0.25">
      <c r="F191" t="s">
        <v>1521</v>
      </c>
      <c r="H191" s="2">
        <f>Package_substrate!H208</f>
        <v>3835.7</v>
      </c>
      <c r="I191" s="2" t="str">
        <f>Package_substrate!I208</f>
        <v>DIE3_BP_RXDATA[52]</v>
      </c>
      <c r="J191" s="2" t="str">
        <f t="shared" si="6"/>
        <v>DIE3_RDI_LP_CFG[0]</v>
      </c>
      <c r="L191" s="2">
        <v>4065.5</v>
      </c>
      <c r="M191" s="2">
        <v>597.19999999999982</v>
      </c>
      <c r="N191" s="2" t="s">
        <v>1522</v>
      </c>
      <c r="P191">
        <v>224</v>
      </c>
      <c r="R191">
        <f>Package_substrate!H244</f>
        <v>3549.95</v>
      </c>
      <c r="S191" t="str">
        <f>Package_substrate!I244</f>
        <v>VSS</v>
      </c>
      <c r="T191" t="s">
        <v>990</v>
      </c>
      <c r="U191" t="str">
        <f>BGA!AT83</f>
        <v>DIE3_RDI_PL_CFG[1]</v>
      </c>
      <c r="V191" t="str">
        <f t="shared" si="9"/>
        <v>DIE3_RDI_PL_CFG[1]</v>
      </c>
      <c r="W191" t="s">
        <v>420</v>
      </c>
      <c r="X191" t="str">
        <f>BGA!AQ83</f>
        <v>C10</v>
      </c>
    </row>
    <row r="192" spans="1:24" x14ac:dyDescent="0.25">
      <c r="F192" t="s">
        <v>1523</v>
      </c>
      <c r="H192" s="2">
        <f>Package_substrate!H209</f>
        <v>3835.7</v>
      </c>
      <c r="I192" s="2" t="str">
        <f>Package_substrate!I209</f>
        <v>DIE3_BP_RXDATA[53]</v>
      </c>
      <c r="J192" s="2" t="str">
        <f t="shared" si="6"/>
        <v>DIE3_RDI_LP_CFG[1]</v>
      </c>
      <c r="L192" s="2">
        <v>3977</v>
      </c>
      <c r="M192" s="2">
        <v>692.44999999999982</v>
      </c>
      <c r="N192" s="2" t="s">
        <v>1524</v>
      </c>
      <c r="P192">
        <v>225</v>
      </c>
      <c r="R192">
        <f>Package_substrate!H245</f>
        <v>3549.95</v>
      </c>
      <c r="S192" t="str">
        <f>Package_substrate!I245</f>
        <v>DIE3_TC_VDDQ</v>
      </c>
      <c r="T192" t="s">
        <v>990</v>
      </c>
      <c r="U192" t="str">
        <f>BGA!AT54</f>
        <v>DIE3_RDI_PL_CFG[10]</v>
      </c>
      <c r="V192" t="str">
        <f t="shared" si="9"/>
        <v>DIE3_RDI_PL_CFG[10]</v>
      </c>
      <c r="W192" t="s">
        <v>420</v>
      </c>
      <c r="X192" t="str">
        <f>BGA!AQ54</f>
        <v>B17</v>
      </c>
    </row>
    <row r="193" spans="6:24" x14ac:dyDescent="0.25">
      <c r="F193" t="s">
        <v>1525</v>
      </c>
      <c r="H193" s="2">
        <f>Package_substrate!H210</f>
        <v>3835.7</v>
      </c>
      <c r="I193" s="2" t="str">
        <f>Package_substrate!I210</f>
        <v>DIE3_VDD</v>
      </c>
      <c r="J193" s="2" t="str">
        <f t="shared" si="6"/>
        <v>DIE3_RDI_LP_CFG[10]</v>
      </c>
      <c r="L193" s="2">
        <v>3977</v>
      </c>
      <c r="M193" s="2">
        <v>2406.9499999999998</v>
      </c>
      <c r="N193" s="2" t="s">
        <v>1526</v>
      </c>
      <c r="P193">
        <v>226</v>
      </c>
      <c r="R193">
        <f>Package_substrate!H246</f>
        <v>3549.95</v>
      </c>
      <c r="S193" t="str">
        <f>Package_substrate!I246</f>
        <v>VSS</v>
      </c>
      <c r="T193" t="s">
        <v>990</v>
      </c>
      <c r="U193" t="str">
        <f>BGA!AT90</f>
        <v>DIE3_RDI_PL_CFG[11]</v>
      </c>
      <c r="V193" t="str">
        <f t="shared" si="9"/>
        <v>DIE3_RDI_PL_CFG[11]</v>
      </c>
      <c r="W193" t="s">
        <v>420</v>
      </c>
      <c r="X193" t="str">
        <f>BGA!AQ90</f>
        <v>C17</v>
      </c>
    </row>
    <row r="194" spans="6:24" x14ac:dyDescent="0.25">
      <c r="F194" t="s">
        <v>1527</v>
      </c>
      <c r="H194" s="2">
        <f>Package_substrate!H211</f>
        <v>3835.7</v>
      </c>
      <c r="I194" s="2" t="str">
        <f>Package_substrate!I211</f>
        <v>DIE3_BP_RXDATA[48]</v>
      </c>
      <c r="J194" s="2" t="str">
        <f t="shared" si="6"/>
        <v>DIE3_RDI_LP_CFG[11]</v>
      </c>
      <c r="L194" s="2">
        <v>4065.5</v>
      </c>
      <c r="M194" s="2">
        <v>2692.7</v>
      </c>
      <c r="N194" s="2" t="s">
        <v>1528</v>
      </c>
      <c r="P194">
        <v>227</v>
      </c>
      <c r="R194">
        <f>Package_substrate!H247</f>
        <v>3549.95</v>
      </c>
      <c r="S194" t="str">
        <f>Package_substrate!I247</f>
        <v>DIE3_VDD</v>
      </c>
      <c r="T194" t="s">
        <v>990</v>
      </c>
      <c r="U194" t="str">
        <f>BGA!AT192</f>
        <v>DIE3_RDI_PL_CFG[12]</v>
      </c>
      <c r="V194" t="str">
        <f t="shared" si="9"/>
        <v>DIE3_RDI_PL_CFG[12]</v>
      </c>
      <c r="W194" t="s">
        <v>420</v>
      </c>
      <c r="X194" t="str">
        <f>BGA!AQ192</f>
        <v>F11</v>
      </c>
    </row>
    <row r="195" spans="6:24" x14ac:dyDescent="0.25">
      <c r="F195" t="s">
        <v>1529</v>
      </c>
      <c r="H195" s="2">
        <f>Package_substrate!H212</f>
        <v>3835.7</v>
      </c>
      <c r="I195" s="2" t="str">
        <f>Package_substrate!I212</f>
        <v>DIE3_BP_RXDATA[49]</v>
      </c>
      <c r="J195" s="2" t="str">
        <f t="shared" si="6"/>
        <v>DIE3_RDI_LP_CFG[12]</v>
      </c>
      <c r="L195" s="2">
        <v>4065.5</v>
      </c>
      <c r="M195" s="2">
        <v>2883.2</v>
      </c>
      <c r="N195" s="2" t="s">
        <v>1530</v>
      </c>
      <c r="P195">
        <v>228</v>
      </c>
      <c r="R195">
        <f>Package_substrate!H248</f>
        <v>3549.95</v>
      </c>
      <c r="S195" t="str">
        <f>Package_substrate!I248</f>
        <v>DIE3_VDD</v>
      </c>
      <c r="T195" t="s">
        <v>990</v>
      </c>
      <c r="U195" t="str">
        <f>BGA!AT193</f>
        <v>DIE3_RDI_PL_CFG[13]</v>
      </c>
      <c r="V195" t="str">
        <f t="shared" si="9"/>
        <v>DIE3_RDI_PL_CFG[13]</v>
      </c>
      <c r="W195" t="s">
        <v>420</v>
      </c>
      <c r="X195" t="str">
        <f>BGA!AQ193</f>
        <v>F12</v>
      </c>
    </row>
    <row r="196" spans="6:24" x14ac:dyDescent="0.25">
      <c r="F196" t="s">
        <v>1531</v>
      </c>
      <c r="H196" s="2">
        <f>Package_substrate!H213</f>
        <v>3740.45</v>
      </c>
      <c r="I196" s="2" t="str">
        <f>Package_substrate!I213</f>
        <v>DIE3_VDD</v>
      </c>
      <c r="J196" s="2" t="str">
        <f t="shared" ref="J196:J259" si="10">F196</f>
        <v>DIE3_RDI_LP_CFG[13]</v>
      </c>
      <c r="L196" s="2">
        <v>3977</v>
      </c>
      <c r="M196" s="2">
        <v>2978.45</v>
      </c>
      <c r="N196" s="2" t="s">
        <v>1532</v>
      </c>
      <c r="P196">
        <v>229</v>
      </c>
      <c r="R196">
        <f>Package_substrate!H249</f>
        <v>3549.95</v>
      </c>
      <c r="S196" t="str">
        <f>Package_substrate!I249</f>
        <v>DIE3_VDD</v>
      </c>
      <c r="T196" t="s">
        <v>990</v>
      </c>
      <c r="U196" t="str">
        <f>BGA!AT194</f>
        <v>DIE3_RDI_PL_CFG[14]</v>
      </c>
      <c r="V196" t="str">
        <f t="shared" si="9"/>
        <v>DIE3_RDI_PL_CFG[14]</v>
      </c>
      <c r="W196" t="s">
        <v>420</v>
      </c>
      <c r="X196" t="str">
        <f>BGA!AQ194</f>
        <v>F13</v>
      </c>
    </row>
    <row r="197" spans="6:24" x14ac:dyDescent="0.25">
      <c r="F197" t="s">
        <v>1533</v>
      </c>
      <c r="H197" s="2">
        <f>Package_substrate!H214</f>
        <v>3740.45</v>
      </c>
      <c r="I197" s="2" t="str">
        <f>Package_substrate!I214</f>
        <v>DIE3_RDI_PL_CFG[4]</v>
      </c>
      <c r="J197" s="2" t="str">
        <f t="shared" si="10"/>
        <v>DIE3_RDI_LP_CFG[14]</v>
      </c>
      <c r="L197" s="2">
        <v>4065.5</v>
      </c>
      <c r="M197" s="2">
        <v>3264.2</v>
      </c>
      <c r="N197" s="2" t="s">
        <v>1534</v>
      </c>
      <c r="P197">
        <v>230</v>
      </c>
      <c r="R197">
        <f>Package_substrate!H250</f>
        <v>3549.95</v>
      </c>
      <c r="S197" t="str">
        <f>Package_substrate!I250</f>
        <v>DIE3_VDD</v>
      </c>
      <c r="T197" t="s">
        <v>990</v>
      </c>
      <c r="U197" t="str">
        <f>BGA!AT158</f>
        <v>DIE3_RDI_PL_CFG[15]</v>
      </c>
      <c r="V197" t="str">
        <f t="shared" si="9"/>
        <v>DIE3_RDI_PL_CFG[15]</v>
      </c>
      <c r="W197" t="s">
        <v>420</v>
      </c>
      <c r="X197" t="str">
        <f>BGA!AQ158</f>
        <v>E13</v>
      </c>
    </row>
    <row r="198" spans="6:24" x14ac:dyDescent="0.25">
      <c r="F198" t="s">
        <v>1535</v>
      </c>
      <c r="H198" s="2">
        <f>Package_substrate!H215</f>
        <v>3740.45</v>
      </c>
      <c r="I198" s="2" t="str">
        <f>Package_substrate!I215</f>
        <v>DIE3_VDD</v>
      </c>
      <c r="J198" s="2" t="str">
        <f t="shared" si="10"/>
        <v>DIE3_RDI_LP_CFG[15]</v>
      </c>
      <c r="L198" s="2">
        <v>4065.5</v>
      </c>
      <c r="M198" s="2">
        <v>3454.7</v>
      </c>
      <c r="N198" s="2" t="s">
        <v>1536</v>
      </c>
      <c r="P198">
        <v>231</v>
      </c>
      <c r="R198">
        <f>Package_substrate!H251</f>
        <v>3549.95</v>
      </c>
      <c r="S198" t="str">
        <f>Package_substrate!I251</f>
        <v>DIE3_VCCIO</v>
      </c>
      <c r="T198" t="s">
        <v>990</v>
      </c>
      <c r="U198" t="str">
        <f>BGA!AT11</f>
        <v>DIE3_RDI_PL_CFG[16]</v>
      </c>
      <c r="V198" t="str">
        <f t="shared" si="9"/>
        <v>DIE3_RDI_PL_CFG[16]</v>
      </c>
      <c r="W198" t="s">
        <v>420</v>
      </c>
      <c r="X198" t="str">
        <f>BGA!AQ11</f>
        <v>A10</v>
      </c>
    </row>
    <row r="199" spans="6:24" x14ac:dyDescent="0.25">
      <c r="F199" t="s">
        <v>1537</v>
      </c>
      <c r="H199" s="2">
        <f>Package_substrate!H216</f>
        <v>3740.45</v>
      </c>
      <c r="I199" s="2" t="str">
        <f>Package_substrate!I216</f>
        <v>DIE3_RDI_PL_CFG[20]</v>
      </c>
      <c r="J199" s="2" t="str">
        <f t="shared" si="10"/>
        <v>DIE3_RDI_LP_CFG[16]</v>
      </c>
      <c r="L199" s="2">
        <v>3534.5</v>
      </c>
      <c r="M199" s="2">
        <v>597.19999999999982</v>
      </c>
      <c r="N199" s="2" t="s">
        <v>1538</v>
      </c>
      <c r="P199">
        <v>232</v>
      </c>
      <c r="R199">
        <f>Package_substrate!H252</f>
        <v>3549.95</v>
      </c>
      <c r="S199" t="str">
        <f>Package_substrate!I252</f>
        <v>DIE3_BP_TXDATA[39]</v>
      </c>
      <c r="T199" t="s">
        <v>990</v>
      </c>
      <c r="U199" t="str">
        <f>BGA!AT48</f>
        <v>DIE3_RDI_PL_CFG[17]</v>
      </c>
      <c r="V199" t="str">
        <f t="shared" si="9"/>
        <v>DIE3_RDI_PL_CFG[17]</v>
      </c>
      <c r="W199" t="s">
        <v>420</v>
      </c>
      <c r="X199" t="str">
        <f>BGA!AQ48</f>
        <v>B11</v>
      </c>
    </row>
    <row r="200" spans="6:24" x14ac:dyDescent="0.25">
      <c r="F200" t="s">
        <v>1539</v>
      </c>
      <c r="H200" s="2">
        <f>Package_substrate!H217</f>
        <v>3740.45</v>
      </c>
      <c r="I200" s="2" t="str">
        <f>Package_substrate!I217</f>
        <v>DIE3_VDD</v>
      </c>
      <c r="J200" s="2" t="str">
        <f t="shared" si="10"/>
        <v>DIE3_RDI_LP_CFG[17]</v>
      </c>
      <c r="L200" s="2">
        <v>3623</v>
      </c>
      <c r="M200" s="2">
        <v>692.44999999999982</v>
      </c>
      <c r="N200" s="2" t="s">
        <v>1540</v>
      </c>
      <c r="P200">
        <v>233</v>
      </c>
      <c r="R200">
        <f>Package_substrate!H253</f>
        <v>3549.95</v>
      </c>
      <c r="S200" t="str">
        <f>Package_substrate!I253</f>
        <v>VSS</v>
      </c>
      <c r="T200" t="s">
        <v>990</v>
      </c>
      <c r="U200" t="str">
        <f>BGA!AT12</f>
        <v>DIE3_RDI_PL_CFG[18]</v>
      </c>
      <c r="V200" t="str">
        <f t="shared" si="9"/>
        <v>DIE3_RDI_PL_CFG[18]</v>
      </c>
      <c r="W200" t="s">
        <v>420</v>
      </c>
      <c r="X200" t="str">
        <f>BGA!AQ12</f>
        <v>A11</v>
      </c>
    </row>
    <row r="201" spans="6:24" x14ac:dyDescent="0.25">
      <c r="F201" t="s">
        <v>1541</v>
      </c>
      <c r="H201" s="2">
        <f>Package_substrate!H218</f>
        <v>3740.45</v>
      </c>
      <c r="I201" s="2" t="str">
        <f>Package_substrate!I218</f>
        <v>DIE3_VDD</v>
      </c>
      <c r="J201" s="2" t="str">
        <f t="shared" si="10"/>
        <v>DIE3_RDI_LP_CFG[18]</v>
      </c>
      <c r="L201" s="2">
        <v>3711.5</v>
      </c>
      <c r="M201" s="2">
        <v>978.19999999999982</v>
      </c>
      <c r="N201" s="2" t="s">
        <v>1542</v>
      </c>
      <c r="P201">
        <v>234</v>
      </c>
      <c r="R201">
        <f>Package_substrate!H254</f>
        <v>3549.95</v>
      </c>
      <c r="S201" t="str">
        <f>Package_substrate!I254</f>
        <v>DIE3_BP_TXDATA[38]</v>
      </c>
      <c r="T201" t="s">
        <v>990</v>
      </c>
      <c r="U201" t="str">
        <f>BGA!AT84</f>
        <v>DIE3_RDI_PL_CFG[19]</v>
      </c>
      <c r="V201" t="str">
        <f t="shared" si="9"/>
        <v>DIE3_RDI_PL_CFG[19]</v>
      </c>
      <c r="W201" t="s">
        <v>420</v>
      </c>
      <c r="X201" t="str">
        <f>BGA!AQ84</f>
        <v>C11</v>
      </c>
    </row>
    <row r="202" spans="6:24" x14ac:dyDescent="0.25">
      <c r="F202" t="s">
        <v>1543</v>
      </c>
      <c r="H202" s="2">
        <f>Package_substrate!H219</f>
        <v>3740.45</v>
      </c>
      <c r="I202" s="2" t="str">
        <f>Package_substrate!I219</f>
        <v>DIE3_VDD</v>
      </c>
      <c r="J202" s="2" t="str">
        <f t="shared" si="10"/>
        <v>DIE3_RDI_LP_CFG[19]</v>
      </c>
      <c r="L202" s="2">
        <v>3534.5</v>
      </c>
      <c r="M202" s="2">
        <v>1168.7</v>
      </c>
      <c r="N202" s="2" t="s">
        <v>1544</v>
      </c>
      <c r="P202">
        <v>235</v>
      </c>
      <c r="R202">
        <f>Package_substrate!H255</f>
        <v>3549.95</v>
      </c>
      <c r="S202" t="str">
        <f>Package_substrate!I255</f>
        <v>DIE3_BP_TXDATA[35]</v>
      </c>
      <c r="T202" t="s">
        <v>990</v>
      </c>
      <c r="U202" t="str">
        <f>BGA!AT85</f>
        <v>DIE3_RDI_PL_CFG[2]</v>
      </c>
      <c r="V202" t="str">
        <f t="shared" si="9"/>
        <v>DIE3_RDI_PL_CFG[2]</v>
      </c>
      <c r="W202" t="s">
        <v>420</v>
      </c>
      <c r="X202" t="str">
        <f>BGA!AQ85</f>
        <v>C12</v>
      </c>
    </row>
    <row r="203" spans="6:24" x14ac:dyDescent="0.25">
      <c r="F203" t="s">
        <v>1545</v>
      </c>
      <c r="H203" s="2">
        <f>Package_substrate!H220</f>
        <v>3740.45</v>
      </c>
      <c r="I203" s="2" t="str">
        <f>Package_substrate!I220</f>
        <v>DIE3_VDD</v>
      </c>
      <c r="J203" s="2" t="str">
        <f t="shared" si="10"/>
        <v>DIE3_RDI_LP_CFG[2]</v>
      </c>
      <c r="L203" s="2">
        <v>3888.5</v>
      </c>
      <c r="M203" s="2">
        <v>978.19999999999982</v>
      </c>
      <c r="N203" s="2" t="s">
        <v>1546</v>
      </c>
      <c r="P203">
        <v>236</v>
      </c>
      <c r="R203">
        <f>Package_substrate!H256</f>
        <v>3549.95</v>
      </c>
      <c r="S203" t="str">
        <f>Package_substrate!I256</f>
        <v>VSS</v>
      </c>
      <c r="T203" t="s">
        <v>990</v>
      </c>
      <c r="U203" t="str">
        <f>BGA!AT14</f>
        <v>DIE3_RDI_PL_CFG[20]</v>
      </c>
      <c r="V203" t="str">
        <f t="shared" si="9"/>
        <v>DIE3_RDI_PL_CFG[20]</v>
      </c>
      <c r="W203" t="s">
        <v>420</v>
      </c>
      <c r="X203" t="str">
        <f>BGA!AQ14</f>
        <v>A13</v>
      </c>
    </row>
    <row r="204" spans="6:24" x14ac:dyDescent="0.25">
      <c r="F204" t="s">
        <v>1547</v>
      </c>
      <c r="H204" s="2">
        <f>Package_substrate!H221</f>
        <v>3740.45</v>
      </c>
      <c r="I204" s="2" t="str">
        <f>Package_substrate!I221</f>
        <v>DIE3_VCCIO</v>
      </c>
      <c r="J204" s="2" t="str">
        <f t="shared" si="10"/>
        <v>DIE3_RDI_LP_CFG[20]</v>
      </c>
      <c r="L204" s="2">
        <v>3623</v>
      </c>
      <c r="M204" s="2">
        <v>1263.95</v>
      </c>
      <c r="N204" s="2" t="s">
        <v>1548</v>
      </c>
      <c r="P204">
        <v>237</v>
      </c>
      <c r="R204">
        <f>Package_substrate!H257</f>
        <v>3549.95</v>
      </c>
      <c r="S204" t="str">
        <f>Package_substrate!I257</f>
        <v>DIE3_BP_TXDATA[34]</v>
      </c>
      <c r="T204" t="s">
        <v>990</v>
      </c>
      <c r="U204" t="str">
        <f>BGA!AT15</f>
        <v>DIE3_RDI_PL_CFG[21]</v>
      </c>
      <c r="V204" t="str">
        <f t="shared" si="9"/>
        <v>DIE3_RDI_PL_CFG[21]</v>
      </c>
      <c r="W204" t="s">
        <v>420</v>
      </c>
      <c r="X204" t="str">
        <f>BGA!AQ15</f>
        <v>A14</v>
      </c>
    </row>
    <row r="205" spans="6:24" x14ac:dyDescent="0.25">
      <c r="F205" t="s">
        <v>1549</v>
      </c>
      <c r="H205" s="2">
        <f>Package_substrate!H222</f>
        <v>3740.45</v>
      </c>
      <c r="I205" s="2" t="str">
        <f>Package_substrate!I222</f>
        <v>DIE3_VCCIO</v>
      </c>
      <c r="J205" s="2" t="str">
        <f t="shared" si="10"/>
        <v>DIE3_RDI_LP_CFG[21]</v>
      </c>
      <c r="L205" s="2">
        <v>3711.5</v>
      </c>
      <c r="M205" s="2">
        <v>1549.7</v>
      </c>
      <c r="N205" s="2" t="s">
        <v>1550</v>
      </c>
      <c r="P205">
        <v>238</v>
      </c>
      <c r="R205">
        <f>Package_substrate!H258</f>
        <v>3454.7</v>
      </c>
      <c r="S205" t="str">
        <f>Package_substrate!I258</f>
        <v>VSS</v>
      </c>
      <c r="T205" t="s">
        <v>990</v>
      </c>
      <c r="U205" t="str">
        <f>BGA!AT16</f>
        <v>DIE3_RDI_PL_CFG[22]</v>
      </c>
      <c r="V205" t="str">
        <f t="shared" si="9"/>
        <v>DIE3_RDI_PL_CFG[22]</v>
      </c>
      <c r="W205" t="s">
        <v>420</v>
      </c>
      <c r="X205" t="str">
        <f>BGA!AQ16</f>
        <v>A15</v>
      </c>
    </row>
    <row r="206" spans="6:24" x14ac:dyDescent="0.25">
      <c r="F206" t="s">
        <v>1551</v>
      </c>
      <c r="H206" s="2">
        <f>Package_substrate!H223</f>
        <v>3740.45</v>
      </c>
      <c r="I206" s="2" t="str">
        <f>Package_substrate!I223</f>
        <v>VSS</v>
      </c>
      <c r="J206" s="2" t="str">
        <f t="shared" si="10"/>
        <v>DIE3_RDI_LP_CFG[22]</v>
      </c>
      <c r="L206" s="2">
        <v>3534.5</v>
      </c>
      <c r="M206" s="2">
        <v>1549.7</v>
      </c>
      <c r="N206" s="2" t="s">
        <v>1552</v>
      </c>
      <c r="P206">
        <v>239</v>
      </c>
      <c r="R206">
        <f>Package_substrate!H259</f>
        <v>3454.7</v>
      </c>
      <c r="S206" t="str">
        <f>Package_substrate!I259</f>
        <v>DIE3_RDI_PL_CFG[5]</v>
      </c>
      <c r="T206" t="s">
        <v>990</v>
      </c>
      <c r="U206" t="str">
        <f>BGA!AT53</f>
        <v>DIE3_RDI_PL_CFG[23]</v>
      </c>
      <c r="V206" t="str">
        <f t="shared" si="9"/>
        <v>DIE3_RDI_PL_CFG[23]</v>
      </c>
      <c r="W206" t="s">
        <v>420</v>
      </c>
      <c r="X206" t="str">
        <f>BGA!AQ53</f>
        <v>B16</v>
      </c>
    </row>
    <row r="207" spans="6:24" x14ac:dyDescent="0.25">
      <c r="F207" t="s">
        <v>1553</v>
      </c>
      <c r="H207" s="2">
        <f>Package_substrate!H224</f>
        <v>3740.45</v>
      </c>
      <c r="I207" s="2" t="str">
        <f>Package_substrate!I224</f>
        <v>VSS</v>
      </c>
      <c r="J207" s="2" t="str">
        <f t="shared" si="10"/>
        <v>DIE3_RDI_LP_CFG[23]</v>
      </c>
      <c r="L207" s="2">
        <v>3534.5</v>
      </c>
      <c r="M207" s="2">
        <v>1740.2</v>
      </c>
      <c r="N207" s="2" t="s">
        <v>1554</v>
      </c>
      <c r="P207">
        <v>240</v>
      </c>
      <c r="R207">
        <f>Package_substrate!H260</f>
        <v>3454.7</v>
      </c>
      <c r="S207" t="str">
        <f>Package_substrate!I260</f>
        <v>DIE3_RDI_PL_CFG[6]</v>
      </c>
      <c r="T207" t="s">
        <v>990</v>
      </c>
      <c r="U207" t="str">
        <f>BGA!AT52</f>
        <v>DIE3_RDI_PL_CFG[24]</v>
      </c>
      <c r="V207" t="str">
        <f t="shared" si="9"/>
        <v>DIE3_RDI_PL_CFG[24]</v>
      </c>
      <c r="W207" t="s">
        <v>420</v>
      </c>
      <c r="X207" t="str">
        <f>BGA!AQ52</f>
        <v>B15</v>
      </c>
    </row>
    <row r="208" spans="6:24" x14ac:dyDescent="0.25">
      <c r="F208" t="s">
        <v>1555</v>
      </c>
      <c r="H208" s="2">
        <f>Package_substrate!H225</f>
        <v>3740.45</v>
      </c>
      <c r="I208" s="2" t="str">
        <f>Package_substrate!I225</f>
        <v>DIE3_VCCIO</v>
      </c>
      <c r="J208" s="2" t="str">
        <f t="shared" si="10"/>
        <v>DIE3_RDI_LP_CFG[24]</v>
      </c>
      <c r="L208" s="2">
        <v>3534.5</v>
      </c>
      <c r="M208" s="2">
        <v>2121.1999999999998</v>
      </c>
      <c r="N208" s="2" t="s">
        <v>1556</v>
      </c>
      <c r="P208">
        <v>241</v>
      </c>
      <c r="R208">
        <f>Package_substrate!H261</f>
        <v>3454.7</v>
      </c>
      <c r="S208" t="str">
        <f>Package_substrate!I261</f>
        <v>DIE3_RDI_PL_CFG[21]</v>
      </c>
      <c r="T208" t="s">
        <v>990</v>
      </c>
      <c r="U208" t="str">
        <f>BGA!AT89</f>
        <v>DIE3_RDI_PL_CFG[25]</v>
      </c>
      <c r="V208" t="str">
        <f t="shared" si="9"/>
        <v>DIE3_RDI_PL_CFG[25]</v>
      </c>
      <c r="W208" t="s">
        <v>420</v>
      </c>
      <c r="X208" t="str">
        <f>BGA!AQ89</f>
        <v>C16</v>
      </c>
    </row>
    <row r="209" spans="6:24" x14ac:dyDescent="0.25">
      <c r="F209" t="s">
        <v>1557</v>
      </c>
      <c r="H209" s="2">
        <f>Package_substrate!H226</f>
        <v>3740.45</v>
      </c>
      <c r="I209" s="2" t="str">
        <f>Package_substrate!I226</f>
        <v>DIE3_VCCIO</v>
      </c>
      <c r="J209" s="2" t="str">
        <f t="shared" si="10"/>
        <v>DIE3_RDI_LP_CFG[25]</v>
      </c>
      <c r="L209" s="2">
        <v>3711.5</v>
      </c>
      <c r="M209" s="2">
        <v>2121.1999999999998</v>
      </c>
      <c r="N209" s="2" t="s">
        <v>1558</v>
      </c>
      <c r="P209">
        <v>242</v>
      </c>
      <c r="R209">
        <f>Package_substrate!H262</f>
        <v>3454.7</v>
      </c>
      <c r="S209" t="str">
        <f>Package_substrate!I262</f>
        <v>DIE3_RDI_LP_CFG[23]</v>
      </c>
      <c r="T209" t="s">
        <v>990</v>
      </c>
      <c r="U209" t="str">
        <f>BGA!AT17</f>
        <v>DIE3_RDI_PL_CFG[26]</v>
      </c>
      <c r="V209" t="str">
        <f t="shared" si="9"/>
        <v>DIE3_RDI_PL_CFG[26]</v>
      </c>
      <c r="W209" t="s">
        <v>420</v>
      </c>
      <c r="X209" t="str">
        <f>BGA!AQ17</f>
        <v>A16</v>
      </c>
    </row>
    <row r="210" spans="6:24" x14ac:dyDescent="0.25">
      <c r="F210" t="s">
        <v>1559</v>
      </c>
      <c r="H210" s="2">
        <f>Package_substrate!H227</f>
        <v>3740.45</v>
      </c>
      <c r="I210" s="2" t="str">
        <f>Package_substrate!I227</f>
        <v>VSS</v>
      </c>
      <c r="J210" s="2" t="str">
        <f t="shared" si="10"/>
        <v>DIE3_RDI_LP_CFG[26]</v>
      </c>
      <c r="L210" s="2">
        <v>3534.5</v>
      </c>
      <c r="M210" s="2">
        <v>2692.7</v>
      </c>
      <c r="N210" s="2" t="s">
        <v>1560</v>
      </c>
      <c r="P210">
        <v>243</v>
      </c>
      <c r="R210">
        <f>Package_substrate!H263</f>
        <v>3454.7</v>
      </c>
      <c r="S210" t="str">
        <f>Package_substrate!I263</f>
        <v>VSS</v>
      </c>
      <c r="T210" t="s">
        <v>990</v>
      </c>
      <c r="U210" t="str">
        <f>BGA!AT18</f>
        <v>DIE3_RDI_PL_CFG[27]</v>
      </c>
      <c r="V210" t="str">
        <f t="shared" si="9"/>
        <v>DIE3_RDI_PL_CFG[27]</v>
      </c>
      <c r="W210" t="s">
        <v>420</v>
      </c>
      <c r="X210" t="str">
        <f>BGA!AQ18</f>
        <v>A17</v>
      </c>
    </row>
    <row r="211" spans="6:24" x14ac:dyDescent="0.25">
      <c r="F211" t="s">
        <v>1561</v>
      </c>
      <c r="H211" s="2">
        <f>Package_substrate!H228</f>
        <v>3645.2</v>
      </c>
      <c r="I211" s="2" t="str">
        <f>Package_substrate!I228</f>
        <v>VSS</v>
      </c>
      <c r="J211" s="2" t="str">
        <f t="shared" si="10"/>
        <v>DIE3_RDI_LP_CFG[27]</v>
      </c>
      <c r="L211" s="2">
        <v>3711.5</v>
      </c>
      <c r="M211" s="2">
        <v>2692.7</v>
      </c>
      <c r="N211" s="2" t="s">
        <v>1562</v>
      </c>
      <c r="P211">
        <v>244</v>
      </c>
      <c r="R211">
        <f>Package_substrate!H264</f>
        <v>3454.7</v>
      </c>
      <c r="S211" t="str">
        <f>Package_substrate!I264</f>
        <v>VSS</v>
      </c>
      <c r="T211" t="s">
        <v>990</v>
      </c>
      <c r="U211" t="str">
        <f>BGA!AT156</f>
        <v>DIE3_RDI_PL_CFG[28]</v>
      </c>
      <c r="V211" t="str">
        <f t="shared" si="9"/>
        <v>DIE3_RDI_PL_CFG[28]</v>
      </c>
      <c r="W211" t="s">
        <v>420</v>
      </c>
      <c r="X211" t="str">
        <f>BGA!AQ156</f>
        <v>E11</v>
      </c>
    </row>
    <row r="212" spans="6:24" x14ac:dyDescent="0.25">
      <c r="F212" t="s">
        <v>1563</v>
      </c>
      <c r="H212" s="2">
        <f>Package_substrate!H229</f>
        <v>3645.2</v>
      </c>
      <c r="I212" s="2" t="str">
        <f>Package_substrate!I229</f>
        <v>DIE3_RDI_LP_CFG[6]</v>
      </c>
      <c r="J212" s="2" t="str">
        <f t="shared" si="10"/>
        <v>DIE3_RDI_LP_CFG[28]</v>
      </c>
      <c r="L212" s="2">
        <v>3623</v>
      </c>
      <c r="M212" s="2">
        <v>2978.45</v>
      </c>
      <c r="N212" s="2" t="s">
        <v>1564</v>
      </c>
      <c r="P212">
        <v>245</v>
      </c>
      <c r="R212">
        <f>Package_substrate!H265</f>
        <v>3454.7</v>
      </c>
      <c r="S212" t="str">
        <f>Package_substrate!I265</f>
        <v>VSS</v>
      </c>
      <c r="T212" t="s">
        <v>990</v>
      </c>
      <c r="U212" t="str">
        <f>BGA!AT120</f>
        <v>DIE3_RDI_PL_CFG[29]</v>
      </c>
      <c r="V212" t="str">
        <f t="shared" si="9"/>
        <v>DIE3_RDI_PL_CFG[29]</v>
      </c>
      <c r="W212" t="s">
        <v>420</v>
      </c>
      <c r="X212" t="str">
        <f>BGA!AQ120</f>
        <v>D11</v>
      </c>
    </row>
    <row r="213" spans="6:24" x14ac:dyDescent="0.25">
      <c r="F213" t="s">
        <v>1565</v>
      </c>
      <c r="H213" s="2">
        <f>Package_substrate!H230</f>
        <v>3645.2</v>
      </c>
      <c r="I213" s="2" t="str">
        <f>Package_substrate!I230</f>
        <v>DIE3_RDI_LP_CFG[5]</v>
      </c>
      <c r="J213" s="2" t="str">
        <f t="shared" si="10"/>
        <v>DIE3_RDI_LP_CFG[29]</v>
      </c>
      <c r="L213" s="2">
        <v>3711.5</v>
      </c>
      <c r="M213" s="2">
        <v>2883.2</v>
      </c>
      <c r="N213" s="2" t="s">
        <v>1566</v>
      </c>
      <c r="P213">
        <v>246</v>
      </c>
      <c r="R213">
        <f>Package_substrate!H266</f>
        <v>3454.7</v>
      </c>
      <c r="S213" t="str">
        <f>Package_substrate!I266</f>
        <v>DIE3_BP_TXCKSB[2]</v>
      </c>
      <c r="T213" t="s">
        <v>990</v>
      </c>
      <c r="U213" t="str">
        <f>BGA!AT49</f>
        <v>DIE3_RDI_PL_CFG[3]</v>
      </c>
      <c r="V213" t="str">
        <f t="shared" si="9"/>
        <v>DIE3_RDI_PL_CFG[3]</v>
      </c>
      <c r="W213" t="s">
        <v>420</v>
      </c>
      <c r="X213" t="str">
        <f>BGA!AQ49</f>
        <v>B12</v>
      </c>
    </row>
    <row r="214" spans="6:24" x14ac:dyDescent="0.25">
      <c r="F214" t="s">
        <v>1567</v>
      </c>
      <c r="H214" s="2">
        <f>Package_substrate!H231</f>
        <v>3645.2</v>
      </c>
      <c r="I214" s="2" t="str">
        <f>Package_substrate!I231</f>
        <v>DIE3_RDI_LP_CFG[21]</v>
      </c>
      <c r="J214" s="2" t="str">
        <f t="shared" si="10"/>
        <v>DIE3_RDI_LP_CFG[3]</v>
      </c>
      <c r="L214" s="2">
        <v>4065.5</v>
      </c>
      <c r="M214" s="2">
        <v>1168.7</v>
      </c>
      <c r="N214" s="2" t="s">
        <v>1568</v>
      </c>
      <c r="P214">
        <v>247</v>
      </c>
      <c r="R214">
        <f>Package_substrate!H267</f>
        <v>3454.7</v>
      </c>
      <c r="S214" t="str">
        <f>Package_substrate!I267</f>
        <v>VSS</v>
      </c>
      <c r="T214" t="s">
        <v>990</v>
      </c>
      <c r="U214" t="str">
        <f>BGA!AT157</f>
        <v>DIE3_RDI_PL_CFG[30]</v>
      </c>
      <c r="V214" t="str">
        <f t="shared" si="9"/>
        <v>DIE3_RDI_PL_CFG[30]</v>
      </c>
      <c r="W214" t="s">
        <v>420</v>
      </c>
      <c r="X214" t="str">
        <f>BGA!AQ157</f>
        <v>E12</v>
      </c>
    </row>
    <row r="215" spans="6:24" x14ac:dyDescent="0.25">
      <c r="F215" t="s">
        <v>1569</v>
      </c>
      <c r="H215" s="2">
        <f>Package_substrate!H232</f>
        <v>3645.2</v>
      </c>
      <c r="I215" s="2" t="str">
        <f>Package_substrate!I232</f>
        <v>DIE3_RDI_LP_CFG[22]</v>
      </c>
      <c r="J215" s="2" t="str">
        <f t="shared" si="10"/>
        <v>DIE3_RDI_LP_CFG[30]</v>
      </c>
      <c r="L215" s="2">
        <v>3711.5</v>
      </c>
      <c r="M215" s="2">
        <v>3264.2</v>
      </c>
      <c r="N215" s="2" t="s">
        <v>1570</v>
      </c>
      <c r="P215">
        <v>248</v>
      </c>
      <c r="R215">
        <f>Package_substrate!H268</f>
        <v>3454.7</v>
      </c>
      <c r="S215" t="str">
        <f>Package_substrate!I268</f>
        <v>DIE3_BP_TXCKN[2]</v>
      </c>
      <c r="T215" t="s">
        <v>990</v>
      </c>
      <c r="U215" t="str">
        <f>BGA!AT121</f>
        <v>DIE3_RDI_PL_CFG[31]</v>
      </c>
      <c r="V215" t="str">
        <f t="shared" si="9"/>
        <v>DIE3_RDI_PL_CFG[31]</v>
      </c>
      <c r="W215" t="s">
        <v>420</v>
      </c>
      <c r="X215" t="str">
        <f>BGA!AQ121</f>
        <v>D12</v>
      </c>
    </row>
    <row r="216" spans="6:24" x14ac:dyDescent="0.25">
      <c r="F216" t="s">
        <v>1571</v>
      </c>
      <c r="H216" s="2">
        <f>Package_substrate!H233</f>
        <v>3645.2</v>
      </c>
      <c r="I216" s="2" t="str">
        <f>Package_substrate!I233</f>
        <v>VSS</v>
      </c>
      <c r="J216" s="2" t="str">
        <f t="shared" si="10"/>
        <v>DIE3_RDI_LP_CFG[31]</v>
      </c>
      <c r="L216" s="2">
        <v>3711.5</v>
      </c>
      <c r="M216" s="2">
        <v>3454.7</v>
      </c>
      <c r="N216" s="2" t="s">
        <v>1572</v>
      </c>
      <c r="P216">
        <v>249</v>
      </c>
      <c r="R216">
        <f>Package_substrate!H269</f>
        <v>3454.7</v>
      </c>
      <c r="S216" t="str">
        <f>Package_substrate!I269</f>
        <v>DIE3_BP_TXCKP[2]</v>
      </c>
      <c r="T216" t="s">
        <v>990</v>
      </c>
      <c r="U216" t="str">
        <f>BGA!AT13</f>
        <v>DIE3_RDI_PL_CFG[4]</v>
      </c>
      <c r="V216" t="str">
        <f t="shared" si="9"/>
        <v>DIE3_RDI_PL_CFG[4]</v>
      </c>
      <c r="W216" t="s">
        <v>420</v>
      </c>
      <c r="X216" t="str">
        <f>BGA!AQ13</f>
        <v>A12</v>
      </c>
    </row>
    <row r="217" spans="6:24" x14ac:dyDescent="0.25">
      <c r="F217" t="s">
        <v>1573</v>
      </c>
      <c r="H217" s="2">
        <f>Package_substrate!H234</f>
        <v>3645.2</v>
      </c>
      <c r="I217" s="2" t="str">
        <f>Package_substrate!I234</f>
        <v>VSS</v>
      </c>
      <c r="J217" s="2" t="str">
        <f t="shared" si="10"/>
        <v>DIE3_RDI_LP_CFG[4]</v>
      </c>
      <c r="L217" s="2">
        <v>3888.5</v>
      </c>
      <c r="M217" s="2">
        <v>1168.7</v>
      </c>
      <c r="N217" s="2" t="s">
        <v>1574</v>
      </c>
      <c r="P217">
        <v>250</v>
      </c>
      <c r="R217">
        <f>Package_substrate!H270</f>
        <v>3454.7</v>
      </c>
      <c r="S217" t="str">
        <f>Package_substrate!I270</f>
        <v>DIE3_VDD</v>
      </c>
      <c r="T217" t="s">
        <v>990</v>
      </c>
      <c r="U217" t="str">
        <f>BGA!AT50</f>
        <v>DIE3_RDI_PL_CFG[5]</v>
      </c>
      <c r="V217" t="str">
        <f t="shared" si="9"/>
        <v>DIE3_RDI_PL_CFG[5]</v>
      </c>
      <c r="W217" t="s">
        <v>420</v>
      </c>
      <c r="X217" t="str">
        <f>BGA!AQ50</f>
        <v>B13</v>
      </c>
    </row>
    <row r="218" spans="6:24" x14ac:dyDescent="0.25">
      <c r="F218" t="s">
        <v>1575</v>
      </c>
      <c r="H218" s="2">
        <f>Package_substrate!H235</f>
        <v>3645.2</v>
      </c>
      <c r="I218" s="2" t="str">
        <f>Package_substrate!I235</f>
        <v>VSS</v>
      </c>
      <c r="J218" s="2" t="str">
        <f t="shared" si="10"/>
        <v>DIE3_RDI_LP_CFG[5]</v>
      </c>
      <c r="L218" s="2">
        <v>3888.5</v>
      </c>
      <c r="M218" s="2">
        <v>1549.7</v>
      </c>
      <c r="N218" s="2" t="s">
        <v>1576</v>
      </c>
      <c r="P218">
        <v>251</v>
      </c>
      <c r="R218">
        <f>Package_substrate!H271</f>
        <v>3454.7</v>
      </c>
      <c r="S218" t="str">
        <f>Package_substrate!I271</f>
        <v>DIE3_BP_TXVLD[2]</v>
      </c>
      <c r="T218" t="s">
        <v>990</v>
      </c>
      <c r="U218" t="str">
        <f>BGA!AT86</f>
        <v>DIE3_RDI_PL_CFG[6]</v>
      </c>
      <c r="V218" t="str">
        <f t="shared" si="9"/>
        <v>DIE3_RDI_PL_CFG[6]</v>
      </c>
      <c r="W218" t="s">
        <v>420</v>
      </c>
      <c r="X218" t="str">
        <f>BGA!AQ86</f>
        <v>C13</v>
      </c>
    </row>
    <row r="219" spans="6:24" x14ac:dyDescent="0.25">
      <c r="F219" t="s">
        <v>1577</v>
      </c>
      <c r="H219" s="2">
        <f>Package_substrate!H236</f>
        <v>3645.2</v>
      </c>
      <c r="I219" s="2" t="str">
        <f>Package_substrate!I236</f>
        <v>DIE3_BP_TXDATASB[2]</v>
      </c>
      <c r="J219" s="2" t="str">
        <f t="shared" si="10"/>
        <v>DIE3_RDI_LP_CFG[6]</v>
      </c>
      <c r="L219" s="2">
        <v>4065.5</v>
      </c>
      <c r="M219" s="2">
        <v>1549.7</v>
      </c>
      <c r="N219" s="2" t="s">
        <v>1578</v>
      </c>
      <c r="P219">
        <v>252</v>
      </c>
      <c r="R219">
        <f>Package_substrate!H272</f>
        <v>3454.7</v>
      </c>
      <c r="S219" t="str">
        <f>Package_substrate!I272</f>
        <v>DIE3_BP_TXTRK[2]</v>
      </c>
      <c r="T219" t="s">
        <v>990</v>
      </c>
      <c r="U219" t="str">
        <f>BGA!AT51</f>
        <v>DIE3_RDI_PL_CFG[7]</v>
      </c>
      <c r="V219" t="str">
        <f t="shared" si="9"/>
        <v>DIE3_RDI_PL_CFG[7]</v>
      </c>
      <c r="W219" t="s">
        <v>420</v>
      </c>
      <c r="X219" t="str">
        <f>BGA!AQ51</f>
        <v>B14</v>
      </c>
    </row>
    <row r="220" spans="6:24" x14ac:dyDescent="0.25">
      <c r="F220" t="s">
        <v>1579</v>
      </c>
      <c r="H220" s="2">
        <f>Package_substrate!H237</f>
        <v>3645.2</v>
      </c>
      <c r="I220" s="2" t="str">
        <f>Package_substrate!I237</f>
        <v>VSS</v>
      </c>
      <c r="J220" s="2" t="str">
        <f t="shared" si="10"/>
        <v>DIE3_RDI_LP_CFG[7]</v>
      </c>
      <c r="L220" s="2">
        <v>3977</v>
      </c>
      <c r="M220" s="2">
        <v>1835.45</v>
      </c>
      <c r="N220" s="2" t="s">
        <v>1580</v>
      </c>
      <c r="P220">
        <v>253</v>
      </c>
      <c r="R220">
        <f>Package_substrate!H273</f>
        <v>3359.45</v>
      </c>
      <c r="S220" t="str">
        <f>Package_substrate!I273</f>
        <v>DIE3_TC_VDDQ</v>
      </c>
      <c r="T220" t="s">
        <v>990</v>
      </c>
      <c r="U220" t="str">
        <f>BGA!AT87</f>
        <v>DIE3_RDI_PL_CFG[8]</v>
      </c>
      <c r="V220" t="str">
        <f t="shared" si="9"/>
        <v>DIE3_RDI_PL_CFG[8]</v>
      </c>
      <c r="W220" t="s">
        <v>420</v>
      </c>
      <c r="X220" t="str">
        <f>BGA!AQ87</f>
        <v>C14</v>
      </c>
    </row>
    <row r="221" spans="6:24" x14ac:dyDescent="0.25">
      <c r="F221" t="s">
        <v>1581</v>
      </c>
      <c r="H221" s="2">
        <f>Package_substrate!H238</f>
        <v>3645.2</v>
      </c>
      <c r="I221" s="2" t="str">
        <f>Package_substrate!I238</f>
        <v>DIE3_BP_TXDATA[37]</v>
      </c>
      <c r="J221" s="2" t="str">
        <f t="shared" si="10"/>
        <v>DIE3_RDI_LP_CFG[8]</v>
      </c>
      <c r="L221" s="2">
        <v>3977</v>
      </c>
      <c r="M221" s="2">
        <v>2025.95</v>
      </c>
      <c r="N221" s="2" t="s">
        <v>1582</v>
      </c>
      <c r="P221">
        <v>254</v>
      </c>
      <c r="R221">
        <f>Package_substrate!H274</f>
        <v>3359.45</v>
      </c>
      <c r="S221" t="str">
        <f>Package_substrate!I274</f>
        <v>DIE3_RDI_LP_CFG[7]</v>
      </c>
      <c r="T221" t="s">
        <v>990</v>
      </c>
      <c r="U221" t="str">
        <f>BGA!AT88</f>
        <v>DIE3_RDI_PL_CFG[9]</v>
      </c>
      <c r="V221" t="str">
        <f t="shared" si="9"/>
        <v>DIE3_RDI_PL_CFG[9]</v>
      </c>
      <c r="W221" t="s">
        <v>420</v>
      </c>
      <c r="X221" t="str">
        <f>BGA!AQ88</f>
        <v>C15</v>
      </c>
    </row>
    <row r="222" spans="6:24" x14ac:dyDescent="0.25">
      <c r="F222" t="s">
        <v>1583</v>
      </c>
      <c r="H222" s="2">
        <f>Package_substrate!H239</f>
        <v>3645.2</v>
      </c>
      <c r="I222" s="2" t="str">
        <f>Package_substrate!I239</f>
        <v>DIE3_BP_TXDATA[36]</v>
      </c>
      <c r="J222" s="2" t="str">
        <f t="shared" si="10"/>
        <v>DIE3_RDI_LP_CFG[9]</v>
      </c>
      <c r="L222" s="2">
        <v>3888.5</v>
      </c>
      <c r="M222" s="2">
        <v>2121.1999999999998</v>
      </c>
      <c r="N222" s="2" t="s">
        <v>1584</v>
      </c>
      <c r="P222">
        <v>255</v>
      </c>
      <c r="R222">
        <f>Package_substrate!H275</f>
        <v>3359.45</v>
      </c>
      <c r="S222" t="str">
        <f>Package_substrate!I275</f>
        <v>DIE3_TC_VDDQ</v>
      </c>
      <c r="T222" t="s">
        <v>990</v>
      </c>
      <c r="U222" t="str">
        <f>BGA!AT195</f>
        <v>DIE3_RDI_PL_CFG_CRD</v>
      </c>
      <c r="V222" t="str">
        <f t="shared" si="9"/>
        <v>DIE3_RDI_PL_CFG_CRD</v>
      </c>
      <c r="W222" t="s">
        <v>420</v>
      </c>
      <c r="X222" t="str">
        <f>BGA!AQ195</f>
        <v>F14</v>
      </c>
    </row>
    <row r="223" spans="6:24" x14ac:dyDescent="0.25">
      <c r="F223" t="s">
        <v>1585</v>
      </c>
      <c r="H223" s="2">
        <f>Package_substrate!H240</f>
        <v>3645.2</v>
      </c>
      <c r="I223" s="2" t="str">
        <f>Package_substrate!I240</f>
        <v>DIE3_VDD</v>
      </c>
      <c r="J223" s="2" t="str">
        <f t="shared" si="10"/>
        <v>DIE3_RDI_LP_CFG_CRD</v>
      </c>
      <c r="L223" s="2">
        <v>3623</v>
      </c>
      <c r="M223" s="2">
        <v>3549.95</v>
      </c>
      <c r="N223" s="2" t="s">
        <v>1586</v>
      </c>
      <c r="P223">
        <v>256</v>
      </c>
      <c r="R223">
        <f>Package_substrate!H276</f>
        <v>3359.45</v>
      </c>
      <c r="S223" t="str">
        <f>Package_substrate!I276</f>
        <v>DIE3_RDI_PL_CFG[22]</v>
      </c>
      <c r="T223" t="s">
        <v>990</v>
      </c>
      <c r="U223" t="str">
        <f>BGA!AT122</f>
        <v>DIE3_RDI_PL_CFG_VLD</v>
      </c>
      <c r="V223" t="str">
        <f t="shared" si="9"/>
        <v>DIE3_RDI_PL_CFG_VLD</v>
      </c>
      <c r="W223" t="s">
        <v>420</v>
      </c>
      <c r="X223" t="str">
        <f>BGA!AQ122</f>
        <v>D13</v>
      </c>
    </row>
    <row r="224" spans="6:24" x14ac:dyDescent="0.25">
      <c r="F224" t="s">
        <v>1587</v>
      </c>
      <c r="H224" s="2">
        <f>Package_substrate!H241</f>
        <v>3645.2</v>
      </c>
      <c r="I224" s="2" t="str">
        <f>Package_substrate!I241</f>
        <v>DIE3_BP_TXDATA[33]</v>
      </c>
      <c r="J224" s="2" t="str">
        <f t="shared" si="10"/>
        <v>DIE3_RDI_LP_CFG_VLD</v>
      </c>
      <c r="L224" s="2">
        <v>3977</v>
      </c>
      <c r="M224" s="2">
        <v>3740.45</v>
      </c>
      <c r="N224" s="2" t="s">
        <v>1588</v>
      </c>
      <c r="P224">
        <v>257</v>
      </c>
      <c r="R224">
        <f>Package_substrate!H277</f>
        <v>3359.45</v>
      </c>
      <c r="S224" t="str">
        <f>Package_substrate!I277</f>
        <v>DIE3_VDD</v>
      </c>
      <c r="T224" t="s">
        <v>1589</v>
      </c>
      <c r="U224" t="str">
        <f>BGA!AT626</f>
        <v>DIE3_TC_VDDQ</v>
      </c>
      <c r="V224" t="str">
        <f t="shared" si="9"/>
        <v>DIE3_TC_VDDQ</v>
      </c>
      <c r="W224" t="s">
        <v>420</v>
      </c>
      <c r="X224" t="str">
        <f>BGA!AQ626</f>
        <v>V13</v>
      </c>
    </row>
    <row r="225" spans="6:24" x14ac:dyDescent="0.25">
      <c r="F225" t="s">
        <v>1590</v>
      </c>
      <c r="H225" s="2">
        <f>Package_substrate!H242</f>
        <v>3645.2</v>
      </c>
      <c r="I225" s="2" t="str">
        <f>Package_substrate!I242</f>
        <v>DIE3_BP_TXDATA[32]</v>
      </c>
      <c r="J225" s="2" t="str">
        <f t="shared" si="10"/>
        <v>DIE3_RDI_MODE</v>
      </c>
      <c r="L225" s="2">
        <v>3623</v>
      </c>
      <c r="M225" s="2">
        <v>3740.45</v>
      </c>
      <c r="N225" s="2" t="s">
        <v>1591</v>
      </c>
      <c r="P225">
        <v>258</v>
      </c>
      <c r="R225">
        <f>Package_substrate!H278</f>
        <v>3359.45</v>
      </c>
      <c r="S225" t="str">
        <f>Package_substrate!I278</f>
        <v>DIE3_VDD</v>
      </c>
      <c r="T225" t="s">
        <v>1589</v>
      </c>
      <c r="U225" t="str">
        <f>BGA!AT627</f>
        <v>DIE3_TC_VDDQ</v>
      </c>
      <c r="V225" t="str">
        <f t="shared" si="9"/>
        <v>DIE3_TC_VDDQ</v>
      </c>
      <c r="W225" t="s">
        <v>420</v>
      </c>
      <c r="X225" t="str">
        <f>BGA!AQ627</f>
        <v>V14</v>
      </c>
    </row>
    <row r="226" spans="6:24" x14ac:dyDescent="0.25">
      <c r="F226" t="s">
        <v>459</v>
      </c>
      <c r="H226" s="2">
        <f>Package_substrate!H243</f>
        <v>3549.95</v>
      </c>
      <c r="I226" s="2" t="str">
        <f>Package_substrate!I243</f>
        <v>DIE3_TC_VDDQ</v>
      </c>
      <c r="J226" s="2" t="str">
        <f t="shared" si="10"/>
        <v>DIE3_RDI_PL_CFG[0]</v>
      </c>
      <c r="L226" s="2">
        <v>3888.5</v>
      </c>
      <c r="M226" s="2">
        <v>597.19999999999982</v>
      </c>
      <c r="N226" s="2" t="s">
        <v>475</v>
      </c>
      <c r="P226">
        <v>259</v>
      </c>
      <c r="R226">
        <f>Package_substrate!H279</f>
        <v>3359.45</v>
      </c>
      <c r="S226" t="str">
        <f>Package_substrate!I279</f>
        <v>DIE3_VDD</v>
      </c>
      <c r="T226" t="s">
        <v>1589</v>
      </c>
      <c r="U226" t="str">
        <f t="shared" ref="U226:U253" si="11">F262</f>
        <v>DIE3_TC_VDDQ</v>
      </c>
      <c r="V226" t="str">
        <f t="shared" si="9"/>
        <v>DIE3_TC_VDDQ</v>
      </c>
      <c r="W226" t="s">
        <v>420</v>
      </c>
      <c r="X226" t="str">
        <f>BGA!AQ627</f>
        <v>V14</v>
      </c>
    </row>
    <row r="227" spans="6:24" x14ac:dyDescent="0.25">
      <c r="F227" t="s">
        <v>487</v>
      </c>
      <c r="H227" s="2">
        <f>Package_substrate!H244</f>
        <v>3549.95</v>
      </c>
      <c r="I227" s="2" t="str">
        <f>Package_substrate!I244</f>
        <v>VSS</v>
      </c>
      <c r="J227" s="2" t="str">
        <f t="shared" si="10"/>
        <v>DIE3_RDI_PL_CFG[1]</v>
      </c>
      <c r="L227" s="2">
        <v>4065.5</v>
      </c>
      <c r="M227" s="2">
        <v>978.19999999999982</v>
      </c>
      <c r="N227" s="2" t="s">
        <v>503</v>
      </c>
      <c r="P227">
        <v>260</v>
      </c>
      <c r="R227">
        <f>Package_substrate!H280</f>
        <v>3359.45</v>
      </c>
      <c r="S227" t="str">
        <f>Package_substrate!I280</f>
        <v>DIE3_VDD</v>
      </c>
      <c r="T227" t="s">
        <v>1589</v>
      </c>
      <c r="U227" t="str">
        <f t="shared" si="11"/>
        <v>DIE3_TC_VDDQ</v>
      </c>
      <c r="V227" t="str">
        <f t="shared" si="9"/>
        <v>DIE3_TC_VDDQ</v>
      </c>
      <c r="W227" t="s">
        <v>420</v>
      </c>
      <c r="X227" t="str">
        <f>BGA!AQ627</f>
        <v>V14</v>
      </c>
    </row>
    <row r="228" spans="6:24" x14ac:dyDescent="0.25">
      <c r="F228" t="s">
        <v>466</v>
      </c>
      <c r="H228" s="2">
        <f>Package_substrate!H245</f>
        <v>3549.95</v>
      </c>
      <c r="I228" s="2" t="str">
        <f>Package_substrate!I245</f>
        <v>DIE3_TC_VDDQ</v>
      </c>
      <c r="J228" s="2" t="str">
        <f t="shared" si="10"/>
        <v>DIE3_RDI_PL_CFG[10]</v>
      </c>
      <c r="L228" s="2">
        <v>3977</v>
      </c>
      <c r="M228" s="2">
        <v>2597.4499999999998</v>
      </c>
      <c r="N228" s="2" t="s">
        <v>468</v>
      </c>
      <c r="P228">
        <v>261</v>
      </c>
      <c r="R228">
        <f>Package_substrate!H281</f>
        <v>3359.45</v>
      </c>
      <c r="S228" t="str">
        <f>Package_substrate!I281</f>
        <v>DIE3_VCCIO</v>
      </c>
      <c r="T228" t="s">
        <v>1589</v>
      </c>
      <c r="U228" t="str">
        <f t="shared" si="11"/>
        <v>DIE3_TC_VDDQ</v>
      </c>
      <c r="V228" t="str">
        <f t="shared" si="9"/>
        <v>DIE3_TC_VDDQ</v>
      </c>
      <c r="W228" t="s">
        <v>420</v>
      </c>
      <c r="X228" t="str">
        <f>BGA!AQ627</f>
        <v>V14</v>
      </c>
    </row>
    <row r="229" spans="6:24" x14ac:dyDescent="0.25">
      <c r="F229" t="s">
        <v>494</v>
      </c>
      <c r="H229" s="2">
        <f>Package_substrate!H246</f>
        <v>3549.95</v>
      </c>
      <c r="I229" s="2" t="str">
        <f>Package_substrate!I246</f>
        <v>VSS</v>
      </c>
      <c r="J229" s="2" t="str">
        <f t="shared" si="10"/>
        <v>DIE3_RDI_PL_CFG[11]</v>
      </c>
      <c r="L229" s="2">
        <v>3888.5</v>
      </c>
      <c r="M229" s="2">
        <v>2692.7</v>
      </c>
      <c r="N229" s="2" t="s">
        <v>496</v>
      </c>
      <c r="P229">
        <v>262</v>
      </c>
      <c r="R229">
        <f>Package_substrate!H282</f>
        <v>3359.45</v>
      </c>
      <c r="S229" t="str">
        <f>Package_substrate!I282</f>
        <v>DIE3_BP_TXDATA[41]</v>
      </c>
      <c r="T229" t="s">
        <v>1589</v>
      </c>
      <c r="U229" t="str">
        <f t="shared" si="11"/>
        <v>DIE3_TC_VDDQ</v>
      </c>
      <c r="V229" t="str">
        <f t="shared" si="9"/>
        <v>DIE3_TC_VDDQ</v>
      </c>
      <c r="W229" t="s">
        <v>420</v>
      </c>
      <c r="X229" t="str">
        <f>BGA!AQ627</f>
        <v>V14</v>
      </c>
    </row>
    <row r="230" spans="6:24" x14ac:dyDescent="0.25">
      <c r="F230" t="s">
        <v>564</v>
      </c>
      <c r="H230" s="2">
        <f>Package_substrate!H247</f>
        <v>3549.95</v>
      </c>
      <c r="I230" s="2" t="str">
        <f>Package_substrate!I247</f>
        <v>DIE3_VDD</v>
      </c>
      <c r="J230" s="2" t="str">
        <f t="shared" si="10"/>
        <v>DIE3_RDI_PL_CFG[12]</v>
      </c>
      <c r="L230" s="2">
        <v>3888.5</v>
      </c>
      <c r="M230" s="2">
        <v>2883.2</v>
      </c>
      <c r="N230" s="2" t="s">
        <v>575</v>
      </c>
      <c r="P230">
        <v>263</v>
      </c>
      <c r="R230">
        <f>Package_substrate!H283</f>
        <v>3359.45</v>
      </c>
      <c r="S230" t="str">
        <f>Package_substrate!I283</f>
        <v>VSS</v>
      </c>
      <c r="T230" t="s">
        <v>1589</v>
      </c>
      <c r="U230" t="str">
        <f t="shared" si="11"/>
        <v>DIE3_TC_VDDQ</v>
      </c>
      <c r="V230" t="str">
        <f t="shared" si="9"/>
        <v>DIE3_TC_VDDQ</v>
      </c>
      <c r="W230" t="s">
        <v>420</v>
      </c>
      <c r="X230" t="str">
        <f>BGA!AQ627</f>
        <v>V14</v>
      </c>
    </row>
    <row r="231" spans="6:24" x14ac:dyDescent="0.25">
      <c r="F231" t="s">
        <v>565</v>
      </c>
      <c r="H231" s="2">
        <f>Package_substrate!H248</f>
        <v>3549.95</v>
      </c>
      <c r="I231" s="2" t="str">
        <f>Package_substrate!I248</f>
        <v>DIE3_VDD</v>
      </c>
      <c r="J231" s="2" t="str">
        <f t="shared" si="10"/>
        <v>DIE3_RDI_PL_CFG[13]</v>
      </c>
      <c r="L231" s="2">
        <v>3977</v>
      </c>
      <c r="M231" s="2">
        <v>3168.95</v>
      </c>
      <c r="N231" s="2" t="s">
        <v>574</v>
      </c>
      <c r="P231">
        <v>264</v>
      </c>
      <c r="R231">
        <f>Package_substrate!H284</f>
        <v>3359.45</v>
      </c>
      <c r="S231" t="str">
        <f>Package_substrate!I284</f>
        <v>DIE3_BP_TXDATA[40]</v>
      </c>
      <c r="T231" t="s">
        <v>1589</v>
      </c>
      <c r="U231" t="str">
        <f t="shared" si="11"/>
        <v>DIE3_TC_VDDQ</v>
      </c>
      <c r="V231" t="str">
        <f t="shared" si="9"/>
        <v>DIE3_TC_VDDQ</v>
      </c>
      <c r="W231" t="s">
        <v>420</v>
      </c>
      <c r="X231" t="str">
        <f>BGA!AQ627</f>
        <v>V14</v>
      </c>
    </row>
    <row r="232" spans="6:24" x14ac:dyDescent="0.25">
      <c r="F232" t="s">
        <v>566</v>
      </c>
      <c r="H232" s="2">
        <f>Package_substrate!H249</f>
        <v>3549.95</v>
      </c>
      <c r="I232" s="2" t="str">
        <f>Package_substrate!I249</f>
        <v>DIE3_VDD</v>
      </c>
      <c r="J232" s="2" t="str">
        <f t="shared" si="10"/>
        <v>DIE3_RDI_PL_CFG[14]</v>
      </c>
      <c r="L232" s="2">
        <v>3888.5</v>
      </c>
      <c r="M232" s="2">
        <v>3264.2</v>
      </c>
      <c r="N232" s="2" t="s">
        <v>573</v>
      </c>
      <c r="P232">
        <v>265</v>
      </c>
      <c r="R232">
        <f>Package_substrate!H285</f>
        <v>3359.45</v>
      </c>
      <c r="S232" t="str">
        <f>Package_substrate!I285</f>
        <v>DIE3_BP_TXDATA[45]</v>
      </c>
      <c r="T232" t="s">
        <v>1589</v>
      </c>
      <c r="U232" t="str">
        <f t="shared" si="11"/>
        <v>DIE3_TC_VDDQ</v>
      </c>
      <c r="V232" t="str">
        <f t="shared" si="9"/>
        <v>DIE3_TC_VDDQ</v>
      </c>
      <c r="W232" t="s">
        <v>420</v>
      </c>
      <c r="X232" t="str">
        <f>BGA!AQ627</f>
        <v>V14</v>
      </c>
    </row>
    <row r="233" spans="6:24" x14ac:dyDescent="0.25">
      <c r="F233" t="s">
        <v>542</v>
      </c>
      <c r="H233" s="2">
        <f>Package_substrate!H250</f>
        <v>3549.95</v>
      </c>
      <c r="I233" s="2" t="str">
        <f>Package_substrate!I250</f>
        <v>DIE3_VDD</v>
      </c>
      <c r="J233" s="2" t="str">
        <f t="shared" si="10"/>
        <v>DIE3_RDI_PL_CFG[15]</v>
      </c>
      <c r="L233" s="2">
        <v>3888.5</v>
      </c>
      <c r="M233" s="2">
        <v>3454.7</v>
      </c>
      <c r="N233" s="2" t="s">
        <v>548</v>
      </c>
      <c r="P233">
        <v>266</v>
      </c>
      <c r="R233">
        <f>Package_substrate!H286</f>
        <v>3359.45</v>
      </c>
      <c r="S233" t="str">
        <f>Package_substrate!I286</f>
        <v>VSS</v>
      </c>
      <c r="T233" t="s">
        <v>1589</v>
      </c>
      <c r="U233" t="str">
        <f t="shared" si="11"/>
        <v>DIE3_TC_VDDQ</v>
      </c>
      <c r="V233" t="str">
        <f t="shared" si="9"/>
        <v>DIE3_TC_VDDQ</v>
      </c>
      <c r="W233" t="s">
        <v>420</v>
      </c>
      <c r="X233" t="str">
        <f>BGA!AQ627</f>
        <v>V14</v>
      </c>
    </row>
    <row r="234" spans="6:24" x14ac:dyDescent="0.25">
      <c r="F234" t="s">
        <v>430</v>
      </c>
      <c r="H234" s="2">
        <f>Package_substrate!H251</f>
        <v>3549.95</v>
      </c>
      <c r="I234" s="2" t="str">
        <f>Package_substrate!I251</f>
        <v>DIE3_VCCIO</v>
      </c>
      <c r="J234" s="2" t="str">
        <f t="shared" si="10"/>
        <v>DIE3_RDI_PL_CFG[16]</v>
      </c>
      <c r="L234" s="2">
        <v>3711.5</v>
      </c>
      <c r="M234" s="2">
        <v>597.19999999999982</v>
      </c>
      <c r="N234" s="2" t="s">
        <v>446</v>
      </c>
      <c r="P234">
        <v>267</v>
      </c>
      <c r="R234">
        <f>Package_substrate!H287</f>
        <v>3359.45</v>
      </c>
      <c r="S234" t="str">
        <f>Package_substrate!I287</f>
        <v>DIE3_BP_TXDATA[44]</v>
      </c>
      <c r="T234" t="s">
        <v>1589</v>
      </c>
      <c r="U234" t="str">
        <f t="shared" si="11"/>
        <v>DIE3_TC_VDDQ</v>
      </c>
      <c r="V234" t="str">
        <f t="shared" si="9"/>
        <v>DIE3_TC_VDDQ</v>
      </c>
      <c r="W234" t="s">
        <v>420</v>
      </c>
      <c r="X234" t="str">
        <f>BGA!AQ627</f>
        <v>V14</v>
      </c>
    </row>
    <row r="235" spans="6:24" x14ac:dyDescent="0.25">
      <c r="F235" t="s">
        <v>460</v>
      </c>
      <c r="H235" s="2">
        <f>Package_substrate!H252</f>
        <v>3549.95</v>
      </c>
      <c r="I235" s="2" t="str">
        <f>Package_substrate!I252</f>
        <v>DIE3_BP_TXDATA[39]</v>
      </c>
      <c r="J235" s="2" t="str">
        <f t="shared" si="10"/>
        <v>DIE3_RDI_PL_CFG[17]</v>
      </c>
      <c r="L235" s="2">
        <v>3977</v>
      </c>
      <c r="M235" s="2">
        <v>882.94999999999982</v>
      </c>
      <c r="N235" s="2" t="s">
        <v>474</v>
      </c>
      <c r="P235">
        <v>268</v>
      </c>
      <c r="R235">
        <f>Package_substrate!H288</f>
        <v>3264.2</v>
      </c>
      <c r="S235" t="str">
        <f>Package_substrate!I288</f>
        <v>VSS</v>
      </c>
      <c r="T235" t="s">
        <v>1589</v>
      </c>
      <c r="U235" t="str">
        <f t="shared" si="11"/>
        <v>DIE3_TC_VDDQ</v>
      </c>
      <c r="V235" t="str">
        <f t="shared" si="9"/>
        <v>DIE3_TC_VDDQ</v>
      </c>
      <c r="W235" t="s">
        <v>420</v>
      </c>
      <c r="X235" t="str">
        <f>BGA!AQ627</f>
        <v>V14</v>
      </c>
    </row>
    <row r="236" spans="6:24" x14ac:dyDescent="0.25">
      <c r="F236" t="s">
        <v>431</v>
      </c>
      <c r="H236" s="2">
        <f>Package_substrate!H253</f>
        <v>3549.95</v>
      </c>
      <c r="I236" s="2" t="str">
        <f>Package_substrate!I253</f>
        <v>VSS</v>
      </c>
      <c r="J236" s="2" t="str">
        <f t="shared" si="10"/>
        <v>DIE3_RDI_PL_CFG[18]</v>
      </c>
      <c r="L236" s="2">
        <v>3623</v>
      </c>
      <c r="M236" s="2">
        <v>882.94999999999982</v>
      </c>
      <c r="N236" s="2" t="s">
        <v>445</v>
      </c>
      <c r="P236">
        <v>269</v>
      </c>
      <c r="R236">
        <f>Package_substrate!H289</f>
        <v>3264.2</v>
      </c>
      <c r="S236" t="str">
        <f>Package_substrate!I289</f>
        <v>DIE3_VDD</v>
      </c>
      <c r="T236" t="s">
        <v>1589</v>
      </c>
      <c r="U236" t="str">
        <f t="shared" si="11"/>
        <v>DIE3_TC_VDDQ</v>
      </c>
      <c r="V236" t="str">
        <f t="shared" si="9"/>
        <v>DIE3_TC_VDDQ</v>
      </c>
      <c r="W236" t="s">
        <v>420</v>
      </c>
      <c r="X236" t="str">
        <f>BGA!AQ627</f>
        <v>V14</v>
      </c>
    </row>
    <row r="237" spans="6:24" x14ac:dyDescent="0.25">
      <c r="F237" t="s">
        <v>488</v>
      </c>
      <c r="H237" s="2">
        <f>Package_substrate!H254</f>
        <v>3549.95</v>
      </c>
      <c r="I237" s="2" t="str">
        <f>Package_substrate!I254</f>
        <v>DIE3_BP_TXDATA[38]</v>
      </c>
      <c r="J237" s="2" t="str">
        <f t="shared" si="10"/>
        <v>DIE3_RDI_PL_CFG[19]</v>
      </c>
      <c r="L237" s="2">
        <v>3977</v>
      </c>
      <c r="M237" s="2">
        <v>1263.95</v>
      </c>
      <c r="N237" s="2" t="s">
        <v>502</v>
      </c>
      <c r="P237">
        <v>270</v>
      </c>
      <c r="R237">
        <f>Package_substrate!H290</f>
        <v>3264.2</v>
      </c>
      <c r="S237" t="str">
        <f>Package_substrate!I290</f>
        <v>VSS</v>
      </c>
      <c r="T237" t="s">
        <v>1589</v>
      </c>
      <c r="U237" t="str">
        <f t="shared" si="11"/>
        <v>DIE3_TC_VDDQ</v>
      </c>
      <c r="V237" t="str">
        <f t="shared" si="9"/>
        <v>DIE3_TC_VDDQ</v>
      </c>
      <c r="W237" t="s">
        <v>420</v>
      </c>
      <c r="X237" t="str">
        <f>BGA!AQ627</f>
        <v>V14</v>
      </c>
    </row>
    <row r="238" spans="6:24" x14ac:dyDescent="0.25">
      <c r="F238" t="s">
        <v>489</v>
      </c>
      <c r="H238" s="2">
        <f>Package_substrate!H255</f>
        <v>3549.95</v>
      </c>
      <c r="I238" s="2" t="str">
        <f>Package_substrate!I255</f>
        <v>DIE3_BP_TXDATA[35]</v>
      </c>
      <c r="J238" s="2" t="str">
        <f t="shared" si="10"/>
        <v>DIE3_RDI_PL_CFG[2]</v>
      </c>
      <c r="L238" s="2">
        <v>3711.5</v>
      </c>
      <c r="M238" s="2">
        <v>1168.7</v>
      </c>
      <c r="N238" s="2" t="s">
        <v>501</v>
      </c>
      <c r="P238">
        <v>271</v>
      </c>
      <c r="R238">
        <f>Package_substrate!H291</f>
        <v>3264.2</v>
      </c>
      <c r="S238" t="str">
        <f>Package_substrate!I291</f>
        <v>DIE3_VDD</v>
      </c>
      <c r="T238" t="s">
        <v>1589</v>
      </c>
      <c r="U238" t="str">
        <f t="shared" si="11"/>
        <v>DIE3_TC_VDDQ</v>
      </c>
      <c r="V238" t="str">
        <f t="shared" si="9"/>
        <v>DIE3_TC_VDDQ</v>
      </c>
      <c r="W238" t="s">
        <v>420</v>
      </c>
      <c r="X238" t="str">
        <f>BGA!AQ627</f>
        <v>V14</v>
      </c>
    </row>
    <row r="239" spans="6:24" x14ac:dyDescent="0.25">
      <c r="F239" t="s">
        <v>433</v>
      </c>
      <c r="H239" s="2">
        <f>Package_substrate!H256</f>
        <v>3549.95</v>
      </c>
      <c r="I239" s="2" t="str">
        <f>Package_substrate!I256</f>
        <v>VSS</v>
      </c>
      <c r="J239" s="2" t="str">
        <f t="shared" si="10"/>
        <v>DIE3_RDI_PL_CFG[20]</v>
      </c>
      <c r="L239" s="2">
        <v>3623</v>
      </c>
      <c r="M239" s="2">
        <v>1454.45</v>
      </c>
      <c r="N239" s="2" t="s">
        <v>443</v>
      </c>
      <c r="P239">
        <v>272</v>
      </c>
      <c r="R239">
        <f>Package_substrate!H292</f>
        <v>3264.2</v>
      </c>
      <c r="S239" t="str">
        <f>Package_substrate!I292</f>
        <v>VSS</v>
      </c>
      <c r="T239" t="s">
        <v>1589</v>
      </c>
      <c r="U239" t="str">
        <f t="shared" si="11"/>
        <v>DIE3_TC_VDDQ</v>
      </c>
      <c r="V239" t="str">
        <f t="shared" si="9"/>
        <v>DIE3_TC_VDDQ</v>
      </c>
      <c r="W239" t="s">
        <v>420</v>
      </c>
      <c r="X239" t="str">
        <f>BGA!AQ627</f>
        <v>V14</v>
      </c>
    </row>
    <row r="240" spans="6:24" x14ac:dyDescent="0.25">
      <c r="F240" t="s">
        <v>434</v>
      </c>
      <c r="H240" s="2">
        <f>Package_substrate!H257</f>
        <v>3549.95</v>
      </c>
      <c r="I240" s="2" t="str">
        <f>Package_substrate!I257</f>
        <v>DIE3_BP_TXDATA[34]</v>
      </c>
      <c r="J240" s="2" t="str">
        <f t="shared" si="10"/>
        <v>DIE3_RDI_PL_CFG[21]</v>
      </c>
      <c r="L240" s="2">
        <v>3711.5</v>
      </c>
      <c r="M240" s="2">
        <v>1740.2</v>
      </c>
      <c r="N240" s="2" t="s">
        <v>442</v>
      </c>
      <c r="P240">
        <v>273</v>
      </c>
      <c r="R240">
        <f>Package_substrate!H293</f>
        <v>3264.2</v>
      </c>
      <c r="S240" t="str">
        <f>Package_substrate!I293</f>
        <v>VSS</v>
      </c>
      <c r="T240" t="s">
        <v>1589</v>
      </c>
      <c r="U240" t="str">
        <f t="shared" si="11"/>
        <v>DIE3_TC_VDDQ</v>
      </c>
      <c r="V240" t="str">
        <f t="shared" si="9"/>
        <v>DIE3_TC_VDDQ</v>
      </c>
      <c r="W240" t="s">
        <v>420</v>
      </c>
      <c r="X240" t="str">
        <f>BGA!AQ627</f>
        <v>V14</v>
      </c>
    </row>
    <row r="241" spans="6:24" x14ac:dyDescent="0.25">
      <c r="F241" t="s">
        <v>435</v>
      </c>
      <c r="H241" s="2">
        <f>Package_substrate!H258</f>
        <v>3454.7</v>
      </c>
      <c r="I241" s="2" t="str">
        <f>Package_substrate!I258</f>
        <v>VSS</v>
      </c>
      <c r="J241" s="2" t="str">
        <f t="shared" si="10"/>
        <v>DIE3_RDI_PL_CFG[22]</v>
      </c>
      <c r="L241" s="2">
        <v>3623</v>
      </c>
      <c r="M241" s="2">
        <v>1835.45</v>
      </c>
      <c r="N241" s="2" t="s">
        <v>441</v>
      </c>
      <c r="P241">
        <v>274</v>
      </c>
      <c r="R241">
        <f>Package_substrate!H294</f>
        <v>3264.2</v>
      </c>
      <c r="S241" t="str">
        <f>Package_substrate!I294</f>
        <v>VSS</v>
      </c>
      <c r="T241" t="s">
        <v>1589</v>
      </c>
      <c r="U241" t="str">
        <f t="shared" si="11"/>
        <v>DIE3_TC_VDDQ</v>
      </c>
      <c r="V241" t="str">
        <f t="shared" si="9"/>
        <v>DIE3_TC_VDDQ</v>
      </c>
      <c r="W241" t="s">
        <v>420</v>
      </c>
      <c r="X241" t="str">
        <f>BGA!AQ627</f>
        <v>V14</v>
      </c>
    </row>
    <row r="242" spans="6:24" x14ac:dyDescent="0.25">
      <c r="F242" t="s">
        <v>465</v>
      </c>
      <c r="H242" s="2">
        <f>Package_substrate!H259</f>
        <v>3454.7</v>
      </c>
      <c r="I242" s="2" t="str">
        <f>Package_substrate!I259</f>
        <v>DIE3_RDI_PL_CFG[5]</v>
      </c>
      <c r="J242" s="2" t="str">
        <f t="shared" si="10"/>
        <v>DIE3_RDI_PL_CFG[23]</v>
      </c>
      <c r="L242" s="2">
        <v>3711.5</v>
      </c>
      <c r="M242" s="2">
        <v>2311.6999999999998</v>
      </c>
      <c r="N242" s="2" t="s">
        <v>469</v>
      </c>
      <c r="P242">
        <v>275</v>
      </c>
      <c r="R242">
        <f>Package_substrate!H295</f>
        <v>3264.2</v>
      </c>
      <c r="S242" t="str">
        <f>Package_substrate!I295</f>
        <v>VSS</v>
      </c>
      <c r="T242" t="s">
        <v>1589</v>
      </c>
      <c r="U242" t="str">
        <f t="shared" si="11"/>
        <v>DIE3_TC_VDDQ</v>
      </c>
      <c r="V242" t="str">
        <f t="shared" si="9"/>
        <v>DIE3_TC_VDDQ</v>
      </c>
      <c r="W242" t="s">
        <v>420</v>
      </c>
      <c r="X242" t="str">
        <f>BGA!AQ627</f>
        <v>V14</v>
      </c>
    </row>
    <row r="243" spans="6:24" x14ac:dyDescent="0.25">
      <c r="F243" t="s">
        <v>464</v>
      </c>
      <c r="H243" s="2">
        <f>Package_substrate!H260</f>
        <v>3454.7</v>
      </c>
      <c r="I243" s="2" t="str">
        <f>Package_substrate!I260</f>
        <v>DIE3_RDI_PL_CFG[6]</v>
      </c>
      <c r="J243" s="2" t="str">
        <f t="shared" si="10"/>
        <v>DIE3_RDI_PL_CFG[24]</v>
      </c>
      <c r="L243" s="2">
        <v>3888.5</v>
      </c>
      <c r="M243" s="2">
        <v>2311.6999999999998</v>
      </c>
      <c r="N243" s="2" t="s">
        <v>470</v>
      </c>
      <c r="P243">
        <v>276</v>
      </c>
      <c r="R243">
        <f>Package_substrate!H296</f>
        <v>3264.2</v>
      </c>
      <c r="S243" t="str">
        <f>Package_substrate!I296</f>
        <v>DIE3_VCCAON</v>
      </c>
      <c r="T243" t="s">
        <v>1589</v>
      </c>
      <c r="U243" t="str">
        <f t="shared" si="11"/>
        <v>DIE3_TC_VDDQ</v>
      </c>
      <c r="V243" t="str">
        <f t="shared" si="9"/>
        <v>DIE3_TC_VDDQ</v>
      </c>
      <c r="W243" t="s">
        <v>420</v>
      </c>
      <c r="X243" t="str">
        <f>BGA!AQ627</f>
        <v>V14</v>
      </c>
    </row>
    <row r="244" spans="6:24" x14ac:dyDescent="0.25">
      <c r="F244" t="s">
        <v>493</v>
      </c>
      <c r="H244" s="2">
        <f>Package_substrate!H261</f>
        <v>3454.7</v>
      </c>
      <c r="I244" s="2" t="str">
        <f>Package_substrate!I261</f>
        <v>DIE3_RDI_PL_CFG[21]</v>
      </c>
      <c r="J244" s="2" t="str">
        <f t="shared" si="10"/>
        <v>DIE3_RDI_PL_CFG[25]</v>
      </c>
      <c r="L244" s="2">
        <v>3623</v>
      </c>
      <c r="M244" s="2">
        <v>2406.9499999999998</v>
      </c>
      <c r="N244" s="2" t="s">
        <v>497</v>
      </c>
      <c r="P244">
        <v>277</v>
      </c>
      <c r="R244">
        <f>Package_substrate!H297</f>
        <v>3264.2</v>
      </c>
      <c r="S244" t="str">
        <f>Package_substrate!I297</f>
        <v>VSS</v>
      </c>
      <c r="T244" t="s">
        <v>1589</v>
      </c>
      <c r="U244" t="str">
        <f t="shared" si="11"/>
        <v>DIE3_TC_VDDQ</v>
      </c>
      <c r="V244" t="str">
        <f t="shared" si="9"/>
        <v>DIE3_TC_VDDQ</v>
      </c>
      <c r="W244" t="s">
        <v>420</v>
      </c>
      <c r="X244" t="str">
        <f>BGA!AQ627</f>
        <v>V14</v>
      </c>
    </row>
    <row r="245" spans="6:24" x14ac:dyDescent="0.25">
      <c r="F245" t="s">
        <v>436</v>
      </c>
      <c r="H245" s="2">
        <f>Package_substrate!H262</f>
        <v>3454.7</v>
      </c>
      <c r="I245" s="2" t="str">
        <f>Package_substrate!I262</f>
        <v>DIE3_RDI_LP_CFG[23]</v>
      </c>
      <c r="J245" s="2" t="str">
        <f t="shared" si="10"/>
        <v>DIE3_RDI_PL_CFG[26]</v>
      </c>
      <c r="L245" s="2">
        <v>3534.5</v>
      </c>
      <c r="M245" s="2">
        <v>2311.6999999999998</v>
      </c>
      <c r="N245" s="2" t="s">
        <v>440</v>
      </c>
      <c r="P245">
        <v>278</v>
      </c>
      <c r="R245">
        <f>Package_substrate!H298</f>
        <v>3264.2</v>
      </c>
      <c r="S245" t="str">
        <f>Package_substrate!I298</f>
        <v>DIE3_BP_TXDATA[43]</v>
      </c>
      <c r="T245" t="s">
        <v>1589</v>
      </c>
      <c r="U245" t="str">
        <f t="shared" si="11"/>
        <v>DIE3_TC_VDDQ</v>
      </c>
      <c r="V245" t="str">
        <f t="shared" si="9"/>
        <v>DIE3_TC_VDDQ</v>
      </c>
      <c r="W245" t="s">
        <v>420</v>
      </c>
      <c r="X245" t="str">
        <f>BGA!AQ627</f>
        <v>V14</v>
      </c>
    </row>
    <row r="246" spans="6:24" x14ac:dyDescent="0.25">
      <c r="F246" t="s">
        <v>437</v>
      </c>
      <c r="H246" s="2">
        <f>Package_substrate!H263</f>
        <v>3454.7</v>
      </c>
      <c r="I246" s="2" t="str">
        <f>Package_substrate!I263</f>
        <v>VSS</v>
      </c>
      <c r="J246" s="2" t="str">
        <f t="shared" si="10"/>
        <v>DIE3_RDI_PL_CFG[27]</v>
      </c>
      <c r="L246" s="2">
        <v>3623</v>
      </c>
      <c r="M246" s="2">
        <v>2597.4499999999998</v>
      </c>
      <c r="N246" s="2" t="s">
        <v>439</v>
      </c>
      <c r="P246">
        <v>279</v>
      </c>
      <c r="R246">
        <f>Package_substrate!H299</f>
        <v>3264.2</v>
      </c>
      <c r="S246" t="str">
        <f>Package_substrate!I299</f>
        <v>DIE3_BP_TXDATA[42]</v>
      </c>
      <c r="T246" t="s">
        <v>1589</v>
      </c>
      <c r="U246" t="str">
        <f t="shared" si="11"/>
        <v>DIE3_TC_VDDQ</v>
      </c>
      <c r="V246" t="str">
        <f t="shared" si="9"/>
        <v>DIE3_TC_VDDQ</v>
      </c>
      <c r="W246" t="s">
        <v>420</v>
      </c>
      <c r="X246" t="str">
        <f>BGA!AQ627</f>
        <v>V14</v>
      </c>
    </row>
    <row r="247" spans="6:24" x14ac:dyDescent="0.25">
      <c r="F247" t="s">
        <v>540</v>
      </c>
      <c r="H247" s="2">
        <f>Package_substrate!H264</f>
        <v>3454.7</v>
      </c>
      <c r="I247" s="2" t="str">
        <f>Package_substrate!I264</f>
        <v>VSS</v>
      </c>
      <c r="J247" s="2" t="str">
        <f t="shared" si="10"/>
        <v>DIE3_RDI_PL_CFG[28]</v>
      </c>
      <c r="L247" s="2">
        <v>3534.5</v>
      </c>
      <c r="M247" s="2">
        <v>2883.2</v>
      </c>
      <c r="N247" s="2" t="s">
        <v>550</v>
      </c>
      <c r="P247">
        <v>280</v>
      </c>
      <c r="R247">
        <f>Package_substrate!H300</f>
        <v>3264.2</v>
      </c>
      <c r="S247" t="str">
        <f>Package_substrate!I300</f>
        <v>DIE3_VDD</v>
      </c>
      <c r="T247" t="s">
        <v>1589</v>
      </c>
      <c r="U247" t="str">
        <f t="shared" si="11"/>
        <v>DIE3_TC_VDDQ</v>
      </c>
      <c r="V247" t="str">
        <f t="shared" si="9"/>
        <v>DIE3_TC_VDDQ</v>
      </c>
      <c r="W247" t="s">
        <v>420</v>
      </c>
      <c r="X247" t="str">
        <f>BGA!AQ627</f>
        <v>V14</v>
      </c>
    </row>
    <row r="248" spans="6:24" x14ac:dyDescent="0.25">
      <c r="F248" t="s">
        <v>516</v>
      </c>
      <c r="H248" s="2">
        <f>Package_substrate!H265</f>
        <v>3454.7</v>
      </c>
      <c r="I248" s="2" t="str">
        <f>Package_substrate!I265</f>
        <v>VSS</v>
      </c>
      <c r="J248" s="2" t="str">
        <f t="shared" si="10"/>
        <v>DIE3_RDI_PL_CFG[29]</v>
      </c>
      <c r="L248" s="2">
        <v>3623</v>
      </c>
      <c r="M248" s="2">
        <v>3168.95</v>
      </c>
      <c r="N248" s="2" t="s">
        <v>526</v>
      </c>
      <c r="P248">
        <v>281</v>
      </c>
      <c r="R248">
        <f>Package_substrate!H301</f>
        <v>3264.2</v>
      </c>
      <c r="S248" t="str">
        <f>Package_substrate!I301</f>
        <v>DIE3_BP_TXDATA[47]</v>
      </c>
      <c r="T248" t="s">
        <v>1589</v>
      </c>
      <c r="U248" t="str">
        <f t="shared" si="11"/>
        <v>DIE3_TC_VDDQ</v>
      </c>
      <c r="V248" t="str">
        <f t="shared" si="9"/>
        <v>DIE3_TC_VDDQ</v>
      </c>
      <c r="W248" t="s">
        <v>420</v>
      </c>
      <c r="X248" t="str">
        <f>BGA!AQ627</f>
        <v>V14</v>
      </c>
    </row>
    <row r="249" spans="6:24" x14ac:dyDescent="0.25">
      <c r="F249" t="s">
        <v>461</v>
      </c>
      <c r="H249" s="2">
        <f>Package_substrate!H266</f>
        <v>3454.7</v>
      </c>
      <c r="I249" s="2" t="str">
        <f>Package_substrate!I266</f>
        <v>DIE3_BP_TXCKSB[2]</v>
      </c>
      <c r="J249" s="2" t="str">
        <f t="shared" si="10"/>
        <v>DIE3_RDI_PL_CFG[3]</v>
      </c>
      <c r="L249" s="2">
        <v>3534.5</v>
      </c>
      <c r="M249" s="2">
        <v>978.19999999999982</v>
      </c>
      <c r="N249" s="2" t="s">
        <v>473</v>
      </c>
      <c r="P249">
        <v>282</v>
      </c>
      <c r="R249">
        <f>Package_substrate!H302</f>
        <v>3264.2</v>
      </c>
      <c r="S249" t="str">
        <f>Package_substrate!I302</f>
        <v>DIE3_BP_TXDATA[46]</v>
      </c>
      <c r="T249" t="s">
        <v>1589</v>
      </c>
      <c r="U249" t="str">
        <f t="shared" si="11"/>
        <v>DIE3_TC_VDDQ</v>
      </c>
      <c r="V249" t="str">
        <f t="shared" si="9"/>
        <v>DIE3_TC_VDDQ</v>
      </c>
      <c r="W249" t="s">
        <v>420</v>
      </c>
      <c r="X249" t="str">
        <f>BGA!AQ627</f>
        <v>V14</v>
      </c>
    </row>
    <row r="250" spans="6:24" x14ac:dyDescent="0.25">
      <c r="F250" t="s">
        <v>541</v>
      </c>
      <c r="H250" s="2">
        <f>Package_substrate!H267</f>
        <v>3454.7</v>
      </c>
      <c r="I250" s="2" t="str">
        <f>Package_substrate!I267</f>
        <v>VSS</v>
      </c>
      <c r="J250" s="2" t="str">
        <f t="shared" si="10"/>
        <v>DIE3_RDI_PL_CFG[30]</v>
      </c>
      <c r="L250" s="2">
        <v>3534.5</v>
      </c>
      <c r="M250" s="2">
        <v>3264.2</v>
      </c>
      <c r="N250" s="2" t="s">
        <v>549</v>
      </c>
      <c r="P250">
        <v>283</v>
      </c>
      <c r="R250">
        <f>Package_substrate!H303</f>
        <v>3168.95</v>
      </c>
      <c r="S250" t="str">
        <f>Package_substrate!I303</f>
        <v>DIE3_VDD</v>
      </c>
      <c r="T250" t="s">
        <v>1589</v>
      </c>
      <c r="U250" t="str">
        <f t="shared" si="11"/>
        <v>DIE3_TC_VDDQ</v>
      </c>
      <c r="V250" t="str">
        <f t="shared" si="9"/>
        <v>DIE3_TC_VDDQ</v>
      </c>
      <c r="W250" t="s">
        <v>420</v>
      </c>
      <c r="X250" t="str">
        <f>BGA!AQ627</f>
        <v>V14</v>
      </c>
    </row>
    <row r="251" spans="6:24" x14ac:dyDescent="0.25">
      <c r="F251" t="s">
        <v>517</v>
      </c>
      <c r="H251" s="2">
        <f>Package_substrate!H268</f>
        <v>3454.7</v>
      </c>
      <c r="I251" s="2" t="str">
        <f>Package_substrate!I268</f>
        <v>DIE3_BP_TXCKN[2]</v>
      </c>
      <c r="J251" s="2" t="str">
        <f t="shared" si="10"/>
        <v>DIE3_RDI_PL_CFG[31]</v>
      </c>
      <c r="L251" s="2">
        <v>3534.5</v>
      </c>
      <c r="M251" s="2">
        <v>3454.7</v>
      </c>
      <c r="N251" s="2" t="s">
        <v>525</v>
      </c>
      <c r="P251">
        <v>284</v>
      </c>
      <c r="R251">
        <f>Package_substrate!H304</f>
        <v>3168.95</v>
      </c>
      <c r="S251" t="str">
        <f>Package_substrate!I304</f>
        <v>DIE3_RDI_LP_CFG[8]</v>
      </c>
      <c r="T251" t="s">
        <v>1589</v>
      </c>
      <c r="U251" t="str">
        <f t="shared" si="11"/>
        <v>DIE3_TC_VDDQ</v>
      </c>
      <c r="V251" t="str">
        <f t="shared" si="9"/>
        <v>DIE3_TC_VDDQ</v>
      </c>
      <c r="W251" t="s">
        <v>420</v>
      </c>
      <c r="X251" t="str">
        <f>BGA!AQ627</f>
        <v>V14</v>
      </c>
    </row>
    <row r="252" spans="6:24" x14ac:dyDescent="0.25">
      <c r="F252" t="s">
        <v>432</v>
      </c>
      <c r="H252" s="2">
        <f>Package_substrate!H269</f>
        <v>3454.7</v>
      </c>
      <c r="I252" s="2" t="str">
        <f>Package_substrate!I269</f>
        <v>DIE3_BP_TXCKP[2]</v>
      </c>
      <c r="J252" s="2" t="str">
        <f t="shared" si="10"/>
        <v>DIE3_RDI_PL_CFG[4]</v>
      </c>
      <c r="L252" s="2">
        <v>3977</v>
      </c>
      <c r="M252" s="2">
        <v>1454.45</v>
      </c>
      <c r="N252" s="2" t="s">
        <v>444</v>
      </c>
      <c r="P252">
        <v>285</v>
      </c>
      <c r="R252">
        <f>Package_substrate!H305</f>
        <v>3168.95</v>
      </c>
      <c r="S252" t="str">
        <f>Package_substrate!I305</f>
        <v>DIE3_VDD</v>
      </c>
      <c r="T252" t="s">
        <v>1589</v>
      </c>
      <c r="U252" t="str">
        <f t="shared" si="11"/>
        <v>DIE3_TC_VDDQ</v>
      </c>
      <c r="V252" t="str">
        <f t="shared" si="9"/>
        <v>DIE3_TC_VDDQ</v>
      </c>
      <c r="W252" t="s">
        <v>420</v>
      </c>
      <c r="X252" t="str">
        <f>BGA!AQ627</f>
        <v>V14</v>
      </c>
    </row>
    <row r="253" spans="6:24" x14ac:dyDescent="0.25">
      <c r="F253" t="s">
        <v>462</v>
      </c>
      <c r="H253" s="2">
        <f>Package_substrate!H270</f>
        <v>3454.7</v>
      </c>
      <c r="I253" s="2" t="str">
        <f>Package_substrate!I270</f>
        <v>DIE3_VDD</v>
      </c>
      <c r="J253" s="2" t="str">
        <f t="shared" si="10"/>
        <v>DIE3_RDI_PL_CFG[5]</v>
      </c>
      <c r="L253" s="2">
        <v>4065.5</v>
      </c>
      <c r="M253" s="2">
        <v>1740.2</v>
      </c>
      <c r="N253" s="2" t="s">
        <v>472</v>
      </c>
      <c r="P253">
        <v>286</v>
      </c>
      <c r="R253">
        <f>Package_substrate!H306</f>
        <v>3168.95</v>
      </c>
      <c r="S253" t="str">
        <f>Package_substrate!I306</f>
        <v>DIE3_RDI_PL_CFG[7]</v>
      </c>
      <c r="T253" t="s">
        <v>1589</v>
      </c>
      <c r="U253" t="str">
        <f t="shared" si="11"/>
        <v>DIE3_TC_VDDQ</v>
      </c>
      <c r="V253" t="str">
        <f t="shared" si="9"/>
        <v>DIE3_TC_VDDQ</v>
      </c>
      <c r="W253" t="s">
        <v>420</v>
      </c>
      <c r="X253" t="str">
        <f>BGA!AQ627</f>
        <v>V14</v>
      </c>
    </row>
    <row r="254" spans="6:24" x14ac:dyDescent="0.25">
      <c r="F254" t="s">
        <v>490</v>
      </c>
      <c r="H254" s="2">
        <f>Package_substrate!H271</f>
        <v>3454.7</v>
      </c>
      <c r="I254" s="2" t="str">
        <f>Package_substrate!I271</f>
        <v>DIE3_BP_TXVLD[2]</v>
      </c>
      <c r="J254" s="2" t="str">
        <f t="shared" si="10"/>
        <v>DIE3_RDI_PL_CFG[6]</v>
      </c>
      <c r="L254" s="2">
        <v>3888.5</v>
      </c>
      <c r="M254" s="2">
        <v>1740.2</v>
      </c>
      <c r="N254" s="2" t="s">
        <v>500</v>
      </c>
      <c r="P254">
        <v>287</v>
      </c>
      <c r="R254">
        <f>Package_substrate!H307</f>
        <v>3168.95</v>
      </c>
      <c r="S254" t="str">
        <f>Package_substrate!I307</f>
        <v>DIE3_VDD</v>
      </c>
      <c r="T254" t="s">
        <v>1518</v>
      </c>
      <c r="U254" t="str">
        <f>BGA!AT200</f>
        <v>DIE3_TCK</v>
      </c>
      <c r="V254" t="str">
        <f t="shared" ref="V254:V317" si="12">F290</f>
        <v>DIE3_TCK</v>
      </c>
      <c r="W254" t="s">
        <v>420</v>
      </c>
      <c r="X254" t="str">
        <f>BGA!AQ200</f>
        <v>F19</v>
      </c>
    </row>
    <row r="255" spans="6:24" x14ac:dyDescent="0.25">
      <c r="F255" t="s">
        <v>463</v>
      </c>
      <c r="H255" s="2">
        <f>Package_substrate!H272</f>
        <v>3454.7</v>
      </c>
      <c r="I255" s="2" t="str">
        <f>Package_substrate!I272</f>
        <v>DIE3_BP_TXTRK[2]</v>
      </c>
      <c r="J255" s="2" t="str">
        <f t="shared" si="10"/>
        <v>DIE3_RDI_PL_CFG[7]</v>
      </c>
      <c r="L255" s="2">
        <v>3623</v>
      </c>
      <c r="M255" s="2">
        <v>2025.95</v>
      </c>
      <c r="N255" s="2" t="s">
        <v>471</v>
      </c>
      <c r="P255">
        <v>288</v>
      </c>
      <c r="R255">
        <f>Package_substrate!H308</f>
        <v>3168.95</v>
      </c>
      <c r="S255" t="str">
        <f>Package_substrate!I308</f>
        <v>DIE3_VDD</v>
      </c>
      <c r="T255" t="s">
        <v>1518</v>
      </c>
      <c r="U255" t="str">
        <f>BGA!AT55</f>
        <v>DIE3_TDI</v>
      </c>
      <c r="V255" t="str">
        <f t="shared" si="12"/>
        <v>DIE3_TDI</v>
      </c>
      <c r="W255" t="s">
        <v>420</v>
      </c>
      <c r="X255" t="str">
        <f>BGA!AQ55</f>
        <v>B18</v>
      </c>
    </row>
    <row r="256" spans="6:24" x14ac:dyDescent="0.25">
      <c r="F256" t="s">
        <v>491</v>
      </c>
      <c r="H256" s="2">
        <f>Package_substrate!H273</f>
        <v>3359.45</v>
      </c>
      <c r="I256" s="2" t="str">
        <f>Package_substrate!I273</f>
        <v>DIE3_TC_VDDQ</v>
      </c>
      <c r="J256" s="2" t="str">
        <f t="shared" si="10"/>
        <v>DIE3_RDI_PL_CFG[8]</v>
      </c>
      <c r="L256" s="2">
        <v>4065.5</v>
      </c>
      <c r="M256" s="2">
        <v>2121.1999999999998</v>
      </c>
      <c r="N256" s="2" t="s">
        <v>499</v>
      </c>
      <c r="P256">
        <v>289</v>
      </c>
      <c r="R256">
        <f>Package_substrate!H309</f>
        <v>3168.95</v>
      </c>
      <c r="S256" t="str">
        <f>Package_substrate!I309</f>
        <v>DIE3_VDD</v>
      </c>
      <c r="T256" t="s">
        <v>990</v>
      </c>
      <c r="U256" t="str">
        <f>BGA!AT159</f>
        <v>DIE3_TDO</v>
      </c>
      <c r="V256" t="str">
        <f t="shared" si="12"/>
        <v>DIE3_TDO</v>
      </c>
      <c r="W256" t="s">
        <v>420</v>
      </c>
      <c r="X256" t="str">
        <f>BGA!AQ159</f>
        <v>E14</v>
      </c>
    </row>
    <row r="257" spans="6:24" x14ac:dyDescent="0.25">
      <c r="F257" t="s">
        <v>492</v>
      </c>
      <c r="H257" s="2">
        <f>Package_substrate!H274</f>
        <v>3359.45</v>
      </c>
      <c r="I257" s="2" t="str">
        <f>Package_substrate!I274</f>
        <v>DIE3_RDI_LP_CFG[7]</v>
      </c>
      <c r="J257" s="2" t="str">
        <f t="shared" si="10"/>
        <v>DIE3_RDI_PL_CFG[9]</v>
      </c>
      <c r="L257" s="2">
        <v>4065.5</v>
      </c>
      <c r="M257" s="2">
        <v>2311.6999999999998</v>
      </c>
      <c r="N257" s="2" t="s">
        <v>498</v>
      </c>
      <c r="P257">
        <v>290</v>
      </c>
      <c r="R257">
        <f>Package_substrate!H310</f>
        <v>3168.95</v>
      </c>
      <c r="S257" t="str">
        <f>Package_substrate!I310</f>
        <v>DIE3_VDD</v>
      </c>
      <c r="T257" t="s">
        <v>1518</v>
      </c>
      <c r="U257" t="str">
        <f>BGA!AT91</f>
        <v>DIE3_TMS</v>
      </c>
      <c r="V257" t="str">
        <f t="shared" si="12"/>
        <v>DIE3_TMS</v>
      </c>
      <c r="W257" t="s">
        <v>420</v>
      </c>
      <c r="X257" t="str">
        <f>BGA!AQ91</f>
        <v>C18</v>
      </c>
    </row>
    <row r="258" spans="6:24" x14ac:dyDescent="0.25">
      <c r="F258" t="s">
        <v>567</v>
      </c>
      <c r="H258" s="2">
        <f>Package_substrate!H275</f>
        <v>3359.45</v>
      </c>
      <c r="I258" s="2" t="str">
        <f>Package_substrate!I275</f>
        <v>DIE3_TC_VDDQ</v>
      </c>
      <c r="J258" s="2" t="str">
        <f t="shared" si="10"/>
        <v>DIE3_RDI_PL_CFG_CRD</v>
      </c>
      <c r="L258" s="2">
        <v>4065.5</v>
      </c>
      <c r="M258" s="2">
        <v>3835.7</v>
      </c>
      <c r="N258" s="2" t="s">
        <v>572</v>
      </c>
      <c r="P258">
        <v>291</v>
      </c>
      <c r="R258">
        <f>Package_substrate!H311</f>
        <v>3168.95</v>
      </c>
      <c r="S258" t="str">
        <f>Package_substrate!I311</f>
        <v>DIE3_VCCIO</v>
      </c>
      <c r="T258" t="s">
        <v>1518</v>
      </c>
      <c r="U258" t="str">
        <f>BGA!AT19</f>
        <v>DIE3_TRST_N</v>
      </c>
      <c r="V258" t="str">
        <f t="shared" si="12"/>
        <v>DIE3_TRST_N</v>
      </c>
      <c r="W258" t="s">
        <v>420</v>
      </c>
      <c r="X258" t="str">
        <f>BGA!AQ19</f>
        <v>A18</v>
      </c>
    </row>
    <row r="259" spans="6:24" x14ac:dyDescent="0.25">
      <c r="F259" t="s">
        <v>518</v>
      </c>
      <c r="H259" s="2">
        <f>Package_substrate!H276</f>
        <v>3359.45</v>
      </c>
      <c r="I259" s="2" t="str">
        <f>Package_substrate!I276</f>
        <v>DIE3_RDI_PL_CFG[22]</v>
      </c>
      <c r="J259" s="2" t="str">
        <f t="shared" si="10"/>
        <v>DIE3_RDI_PL_CFG_VLD</v>
      </c>
      <c r="L259" s="2">
        <v>3888.5</v>
      </c>
      <c r="M259" s="2">
        <v>3835.7</v>
      </c>
      <c r="N259" s="2" t="s">
        <v>524</v>
      </c>
      <c r="P259">
        <v>292</v>
      </c>
      <c r="R259">
        <f>Package_substrate!H312</f>
        <v>3168.95</v>
      </c>
      <c r="S259" t="str">
        <f>Package_substrate!I312</f>
        <v>DIE3_VCCIO</v>
      </c>
      <c r="T259" t="s">
        <v>1589</v>
      </c>
      <c r="U259" t="str">
        <f>BGA!AT554</f>
        <v>DIE3_VAA</v>
      </c>
      <c r="V259" t="str">
        <f t="shared" si="12"/>
        <v>DIE3_VAA</v>
      </c>
      <c r="W259" t="s">
        <v>420</v>
      </c>
      <c r="X259" t="str">
        <f>BGA!AQ554</f>
        <v>T13</v>
      </c>
    </row>
    <row r="260" spans="6:24" x14ac:dyDescent="0.25">
      <c r="F260" t="s">
        <v>692</v>
      </c>
      <c r="H260" s="2">
        <f>Package_substrate!H277</f>
        <v>3359.45</v>
      </c>
      <c r="I260" s="2" t="str">
        <f>Package_substrate!I277</f>
        <v>DIE3_VDD</v>
      </c>
      <c r="J260" s="2" t="str">
        <f t="shared" ref="J260:J323" si="13">F260</f>
        <v>DIE3_TC_VDDQ</v>
      </c>
      <c r="L260" s="2">
        <v>3800</v>
      </c>
      <c r="M260" s="2">
        <v>501.94999999999982</v>
      </c>
      <c r="N260" s="2" t="s">
        <v>635</v>
      </c>
      <c r="P260">
        <v>293</v>
      </c>
      <c r="R260">
        <f>Package_substrate!H313</f>
        <v>3168.95</v>
      </c>
      <c r="S260" t="str">
        <f>Package_substrate!I313</f>
        <v>VSS</v>
      </c>
      <c r="T260" t="s">
        <v>1589</v>
      </c>
      <c r="U260" t="str">
        <f>BGA!AT555</f>
        <v>DIE3_VAA</v>
      </c>
      <c r="V260" t="str">
        <f t="shared" si="12"/>
        <v>DIE3_VAA</v>
      </c>
      <c r="W260" t="s">
        <v>420</v>
      </c>
      <c r="X260" t="str">
        <f>BGA!AQ555</f>
        <v>T14</v>
      </c>
    </row>
    <row r="261" spans="6:24" x14ac:dyDescent="0.25">
      <c r="F261" t="s">
        <v>692</v>
      </c>
      <c r="H261" s="2">
        <f>Package_substrate!H278</f>
        <v>3359.45</v>
      </c>
      <c r="I261" s="2" t="str">
        <f>Package_substrate!I278</f>
        <v>DIE3_VDD</v>
      </c>
      <c r="J261" s="2" t="str">
        <f t="shared" si="13"/>
        <v>DIE3_TC_VDDQ</v>
      </c>
      <c r="L261" s="2">
        <v>4154</v>
      </c>
      <c r="M261" s="2">
        <v>501.94999999999982</v>
      </c>
      <c r="N261" s="2" t="s">
        <v>635</v>
      </c>
      <c r="P261">
        <v>294</v>
      </c>
      <c r="R261">
        <f>Package_substrate!H314</f>
        <v>3168.95</v>
      </c>
      <c r="S261" t="str">
        <f>Package_substrate!I314</f>
        <v>VSS</v>
      </c>
      <c r="T261" t="s">
        <v>1589</v>
      </c>
      <c r="U261" t="str">
        <f>BGA!AT590</f>
        <v>DIE3_VDDA</v>
      </c>
      <c r="V261" t="str">
        <f t="shared" si="12"/>
        <v>DIE3_VAA2</v>
      </c>
      <c r="W261" t="s">
        <v>420</v>
      </c>
      <c r="X261" t="str">
        <f>BGA!AQ590</f>
        <v>U13</v>
      </c>
    </row>
    <row r="262" spans="6:24" x14ac:dyDescent="0.25">
      <c r="F262" t="s">
        <v>692</v>
      </c>
      <c r="H262" s="2">
        <f>Package_substrate!H279</f>
        <v>3359.45</v>
      </c>
      <c r="I262" s="2" t="str">
        <f>Package_substrate!I279</f>
        <v>DIE3_VDD</v>
      </c>
      <c r="J262" s="2" t="str">
        <f t="shared" si="13"/>
        <v>DIE3_TC_VDDQ</v>
      </c>
      <c r="L262" s="2">
        <v>3800</v>
      </c>
      <c r="M262" s="2">
        <v>692.44999999999982</v>
      </c>
      <c r="N262" s="2" t="s">
        <v>635</v>
      </c>
      <c r="P262">
        <v>295</v>
      </c>
      <c r="R262">
        <f>Package_substrate!H315</f>
        <v>3168.95</v>
      </c>
      <c r="S262" t="str">
        <f>Package_substrate!I315</f>
        <v>DIE3_VCCIO</v>
      </c>
      <c r="T262" t="s">
        <v>1589</v>
      </c>
      <c r="U262" t="str">
        <f>BGA!AT591</f>
        <v>DIE3_VDDA</v>
      </c>
      <c r="V262" t="str">
        <f t="shared" si="12"/>
        <v>DIE3_VAA2</v>
      </c>
      <c r="W262" t="s">
        <v>420</v>
      </c>
      <c r="X262" t="str">
        <f>BGA!AQ591</f>
        <v>U14</v>
      </c>
    </row>
    <row r="263" spans="6:24" x14ac:dyDescent="0.25">
      <c r="F263" t="s">
        <v>692</v>
      </c>
      <c r="H263" s="2">
        <f>Package_substrate!H280</f>
        <v>3359.45</v>
      </c>
      <c r="I263" s="2" t="str">
        <f>Package_substrate!I280</f>
        <v>DIE3_VDD</v>
      </c>
      <c r="J263" s="2" t="str">
        <f t="shared" si="13"/>
        <v>DIE3_TC_VDDQ</v>
      </c>
      <c r="L263" s="2">
        <v>4154</v>
      </c>
      <c r="M263" s="2">
        <v>692.44999999999982</v>
      </c>
      <c r="N263" s="2" t="s">
        <v>635</v>
      </c>
      <c r="P263">
        <v>296</v>
      </c>
      <c r="R263">
        <f>Package_substrate!H316</f>
        <v>3168.95</v>
      </c>
      <c r="S263" t="str">
        <f>Package_substrate!I316</f>
        <v>DIE3_VCCIO</v>
      </c>
      <c r="T263" t="s">
        <v>1589</v>
      </c>
      <c r="U263" t="str">
        <f>BGA!AT630</f>
        <v>DIE3_VCCAON</v>
      </c>
      <c r="V263" t="str">
        <f t="shared" si="12"/>
        <v>DIE3_VCCAON</v>
      </c>
      <c r="W263" t="s">
        <v>420</v>
      </c>
      <c r="X263" t="str">
        <f>BGA!AQ630</f>
        <v>V17</v>
      </c>
    </row>
    <row r="264" spans="6:24" x14ac:dyDescent="0.25">
      <c r="F264" t="s">
        <v>692</v>
      </c>
      <c r="H264" s="2">
        <f>Package_substrate!H281</f>
        <v>3359.45</v>
      </c>
      <c r="I264" s="2" t="str">
        <f>Package_substrate!I281</f>
        <v>DIE3_VCCIO</v>
      </c>
      <c r="J264" s="2" t="str">
        <f t="shared" si="13"/>
        <v>DIE3_TC_VDDQ</v>
      </c>
      <c r="L264" s="2">
        <v>3800</v>
      </c>
      <c r="M264" s="2">
        <v>1073.45</v>
      </c>
      <c r="N264" s="2" t="s">
        <v>635</v>
      </c>
      <c r="P264">
        <v>297</v>
      </c>
      <c r="R264">
        <f>Package_substrate!H317</f>
        <v>3168.95</v>
      </c>
      <c r="S264" t="str">
        <f>Package_substrate!I317</f>
        <v>VSS</v>
      </c>
      <c r="T264" t="s">
        <v>1589</v>
      </c>
      <c r="U264" t="str">
        <f>BGA!AT631</f>
        <v>DIE3_VCCAON</v>
      </c>
      <c r="V264" t="str">
        <f t="shared" si="12"/>
        <v>DIE3_VCCAON</v>
      </c>
      <c r="W264" t="s">
        <v>420</v>
      </c>
      <c r="X264" t="str">
        <f>BGA!AQ631</f>
        <v>V18</v>
      </c>
    </row>
    <row r="265" spans="6:24" x14ac:dyDescent="0.25">
      <c r="F265" t="s">
        <v>692</v>
      </c>
      <c r="H265" s="2">
        <f>Package_substrate!H282</f>
        <v>3359.45</v>
      </c>
      <c r="I265" s="2" t="str">
        <f>Package_substrate!I282</f>
        <v>DIE3_BP_TXDATA[41]</v>
      </c>
      <c r="J265" s="2" t="str">
        <f t="shared" si="13"/>
        <v>DIE3_TC_VDDQ</v>
      </c>
      <c r="L265" s="2">
        <v>4154</v>
      </c>
      <c r="M265" s="2">
        <v>1073.45</v>
      </c>
      <c r="N265" s="2" t="s">
        <v>635</v>
      </c>
      <c r="P265">
        <v>298</v>
      </c>
      <c r="R265">
        <f>Package_substrate!H318</f>
        <v>3073.7</v>
      </c>
      <c r="S265" t="str">
        <f>Package_substrate!I318</f>
        <v>VSS</v>
      </c>
      <c r="T265" t="s">
        <v>1589</v>
      </c>
      <c r="U265" t="str">
        <f t="shared" ref="U265:U271" si="14">F301</f>
        <v>DIE3_VCCAON</v>
      </c>
      <c r="V265" t="str">
        <f t="shared" si="12"/>
        <v>DIE3_VCCAON</v>
      </c>
      <c r="W265" t="s">
        <v>420</v>
      </c>
      <c r="X265" t="str">
        <f>BGA!AQ631</f>
        <v>V18</v>
      </c>
    </row>
    <row r="266" spans="6:24" x14ac:dyDescent="0.25">
      <c r="F266" t="s">
        <v>692</v>
      </c>
      <c r="H266" s="2">
        <f>Package_substrate!H283</f>
        <v>3359.45</v>
      </c>
      <c r="I266" s="2" t="str">
        <f>Package_substrate!I283</f>
        <v>VSS</v>
      </c>
      <c r="J266" s="2" t="str">
        <f t="shared" si="13"/>
        <v>DIE3_TC_VDDQ</v>
      </c>
      <c r="L266" s="2">
        <v>3800</v>
      </c>
      <c r="M266" s="2">
        <v>1263.95</v>
      </c>
      <c r="N266" s="2" t="s">
        <v>635</v>
      </c>
      <c r="P266">
        <v>299</v>
      </c>
      <c r="R266">
        <f>Package_substrate!H319</f>
        <v>3073.7</v>
      </c>
      <c r="S266" t="str">
        <f>Package_substrate!I319</f>
        <v>DIE3_RDI_PL_CFG[8]</v>
      </c>
      <c r="T266" t="s">
        <v>1589</v>
      </c>
      <c r="U266" t="str">
        <f t="shared" si="14"/>
        <v>DIE3_VCCAON</v>
      </c>
      <c r="V266" t="str">
        <f t="shared" si="12"/>
        <v>DIE3_VCCAON</v>
      </c>
      <c r="W266" t="s">
        <v>420</v>
      </c>
      <c r="X266" t="str">
        <f>BGA!AQ631</f>
        <v>V18</v>
      </c>
    </row>
    <row r="267" spans="6:24" x14ac:dyDescent="0.25">
      <c r="F267" t="s">
        <v>692</v>
      </c>
      <c r="H267" s="2">
        <f>Package_substrate!H284</f>
        <v>3359.45</v>
      </c>
      <c r="I267" s="2" t="str">
        <f>Package_substrate!I284</f>
        <v>DIE3_BP_TXDATA[40]</v>
      </c>
      <c r="J267" s="2" t="str">
        <f t="shared" si="13"/>
        <v>DIE3_TC_VDDQ</v>
      </c>
      <c r="L267" s="2">
        <v>4154</v>
      </c>
      <c r="M267" s="2">
        <v>1263.95</v>
      </c>
      <c r="N267" s="2" t="s">
        <v>635</v>
      </c>
      <c r="P267">
        <v>300</v>
      </c>
      <c r="R267">
        <f>Package_substrate!H320</f>
        <v>3073.7</v>
      </c>
      <c r="S267" t="str">
        <f>Package_substrate!I320</f>
        <v>DIE3_RDI_LP_CFG[9]</v>
      </c>
      <c r="T267" t="s">
        <v>1589</v>
      </c>
      <c r="U267" t="str">
        <f t="shared" si="14"/>
        <v>DIE3_VCCAON</v>
      </c>
      <c r="V267" t="str">
        <f t="shared" si="12"/>
        <v>DIE3_VCCAON</v>
      </c>
      <c r="W267" t="s">
        <v>420</v>
      </c>
      <c r="X267" t="str">
        <f>BGA!AQ631</f>
        <v>V18</v>
      </c>
    </row>
    <row r="268" spans="6:24" x14ac:dyDescent="0.25">
      <c r="F268" t="s">
        <v>692</v>
      </c>
      <c r="H268" s="2">
        <f>Package_substrate!H285</f>
        <v>3359.45</v>
      </c>
      <c r="I268" s="2" t="str">
        <f>Package_substrate!I285</f>
        <v>DIE3_BP_TXDATA[45]</v>
      </c>
      <c r="J268" s="2" t="str">
        <f t="shared" si="13"/>
        <v>DIE3_TC_VDDQ</v>
      </c>
      <c r="L268" s="2">
        <v>3800</v>
      </c>
      <c r="M268" s="2">
        <v>1644.95</v>
      </c>
      <c r="N268" s="2" t="s">
        <v>635</v>
      </c>
      <c r="P268">
        <v>301</v>
      </c>
      <c r="R268">
        <f>Package_substrate!H321</f>
        <v>3073.7</v>
      </c>
      <c r="S268" t="str">
        <f>Package_substrate!I321</f>
        <v>DIE3_RDI_LP_CFG[25]</v>
      </c>
      <c r="T268" t="s">
        <v>1589</v>
      </c>
      <c r="U268" t="str">
        <f t="shared" si="14"/>
        <v>DIE3_VCCAON</v>
      </c>
      <c r="V268" t="str">
        <f t="shared" si="12"/>
        <v>DIE3_VCCAON</v>
      </c>
      <c r="W268" t="s">
        <v>420</v>
      </c>
      <c r="X268" t="str">
        <f>BGA!AQ631</f>
        <v>V18</v>
      </c>
    </row>
    <row r="269" spans="6:24" x14ac:dyDescent="0.25">
      <c r="F269" t="s">
        <v>692</v>
      </c>
      <c r="H269" s="2">
        <f>Package_substrate!H286</f>
        <v>3359.45</v>
      </c>
      <c r="I269" s="2" t="str">
        <f>Package_substrate!I286</f>
        <v>VSS</v>
      </c>
      <c r="J269" s="2" t="str">
        <f t="shared" si="13"/>
        <v>DIE3_TC_VDDQ</v>
      </c>
      <c r="L269" s="2">
        <v>4154</v>
      </c>
      <c r="M269" s="2">
        <v>1644.95</v>
      </c>
      <c r="N269" s="2" t="s">
        <v>635</v>
      </c>
      <c r="P269">
        <v>302</v>
      </c>
      <c r="R269">
        <f>Package_substrate!H322</f>
        <v>3073.7</v>
      </c>
      <c r="S269" t="str">
        <f>Package_substrate!I322</f>
        <v>DIE3_RDI_LP_CFG[24]</v>
      </c>
      <c r="T269" t="s">
        <v>1589</v>
      </c>
      <c r="U269" t="str">
        <f t="shared" si="14"/>
        <v>DIE3_VCCAON</v>
      </c>
      <c r="V269" t="str">
        <f t="shared" si="12"/>
        <v>DIE3_VCCAON</v>
      </c>
      <c r="W269" t="s">
        <v>420</v>
      </c>
      <c r="X269" t="str">
        <f>BGA!AQ631</f>
        <v>V18</v>
      </c>
    </row>
    <row r="270" spans="6:24" x14ac:dyDescent="0.25">
      <c r="F270" t="s">
        <v>692</v>
      </c>
      <c r="H270" s="2">
        <f>Package_substrate!H287</f>
        <v>3359.45</v>
      </c>
      <c r="I270" s="2" t="str">
        <f>Package_substrate!I287</f>
        <v>DIE3_BP_TXDATA[44]</v>
      </c>
      <c r="J270" s="2" t="str">
        <f t="shared" si="13"/>
        <v>DIE3_TC_VDDQ</v>
      </c>
      <c r="L270" s="2">
        <v>3800</v>
      </c>
      <c r="M270" s="2">
        <v>1835.45</v>
      </c>
      <c r="N270" s="2" t="s">
        <v>635</v>
      </c>
      <c r="P270">
        <v>303</v>
      </c>
      <c r="R270">
        <f>Package_substrate!H323</f>
        <v>3073.7</v>
      </c>
      <c r="S270" t="str">
        <f>Package_substrate!I323</f>
        <v>VSS</v>
      </c>
      <c r="T270" t="s">
        <v>1589</v>
      </c>
      <c r="U270" t="str">
        <f t="shared" si="14"/>
        <v>DIE3_VCCAON</v>
      </c>
      <c r="V270" t="str">
        <f t="shared" si="12"/>
        <v>DIE3_VCCAON</v>
      </c>
      <c r="W270" t="s">
        <v>420</v>
      </c>
      <c r="X270" t="str">
        <f>BGA!AQ631</f>
        <v>V18</v>
      </c>
    </row>
    <row r="271" spans="6:24" x14ac:dyDescent="0.25">
      <c r="F271" t="s">
        <v>692</v>
      </c>
      <c r="H271" s="2">
        <f>Package_substrate!H288</f>
        <v>3264.2</v>
      </c>
      <c r="I271" s="2" t="str">
        <f>Package_substrate!I288</f>
        <v>VSS</v>
      </c>
      <c r="J271" s="2" t="str">
        <f t="shared" si="13"/>
        <v>DIE3_TC_VDDQ</v>
      </c>
      <c r="L271" s="2">
        <v>4154</v>
      </c>
      <c r="M271" s="2">
        <v>1835.45</v>
      </c>
      <c r="N271" s="2" t="s">
        <v>635</v>
      </c>
      <c r="P271">
        <v>304</v>
      </c>
      <c r="R271">
        <f>Package_substrate!H324</f>
        <v>3073.7</v>
      </c>
      <c r="S271" t="str">
        <f>Package_substrate!I324</f>
        <v>VSS</v>
      </c>
      <c r="T271" t="s">
        <v>1589</v>
      </c>
      <c r="U271" t="str">
        <f t="shared" si="14"/>
        <v>DIE3_VCCAON</v>
      </c>
      <c r="V271" t="str">
        <f t="shared" si="12"/>
        <v>DIE3_VCCAON</v>
      </c>
      <c r="W271" t="s">
        <v>420</v>
      </c>
      <c r="X271" t="str">
        <f>BGA!AQ631</f>
        <v>V18</v>
      </c>
    </row>
    <row r="272" spans="6:24" x14ac:dyDescent="0.25">
      <c r="F272" t="s">
        <v>692</v>
      </c>
      <c r="H272" s="2">
        <f>Package_substrate!H289</f>
        <v>3264.2</v>
      </c>
      <c r="I272" s="2" t="str">
        <f>Package_substrate!I289</f>
        <v>DIE3_VDD</v>
      </c>
      <c r="J272" s="2" t="str">
        <f t="shared" si="13"/>
        <v>DIE3_TC_VDDQ</v>
      </c>
      <c r="L272" s="2">
        <v>3800</v>
      </c>
      <c r="M272" s="2">
        <v>2216.4499999999998</v>
      </c>
      <c r="N272" s="2" t="s">
        <v>635</v>
      </c>
      <c r="P272">
        <v>305</v>
      </c>
      <c r="R272">
        <f>Package_substrate!H325</f>
        <v>3073.7</v>
      </c>
      <c r="S272" t="str">
        <f>Package_substrate!I325</f>
        <v>VSS</v>
      </c>
      <c r="T272" t="s">
        <v>1589</v>
      </c>
      <c r="U272" t="str">
        <f>BGA!AT522</f>
        <v>DIE3_VCCIO</v>
      </c>
      <c r="V272" t="str">
        <f t="shared" si="12"/>
        <v>DIE3_VCCIO</v>
      </c>
      <c r="W272" t="s">
        <v>420</v>
      </c>
      <c r="X272" t="str">
        <f>BGA!AQ522</f>
        <v>R17</v>
      </c>
    </row>
    <row r="273" spans="6:24" x14ac:dyDescent="0.25">
      <c r="F273" t="s">
        <v>692</v>
      </c>
      <c r="H273" s="2">
        <f>Package_substrate!H290</f>
        <v>3264.2</v>
      </c>
      <c r="I273" s="2" t="str">
        <f>Package_substrate!I290</f>
        <v>VSS</v>
      </c>
      <c r="J273" s="2" t="str">
        <f t="shared" si="13"/>
        <v>DIE3_TC_VDDQ</v>
      </c>
      <c r="L273" s="2">
        <v>4154</v>
      </c>
      <c r="M273" s="2">
        <v>2216.4499999999998</v>
      </c>
      <c r="N273" s="2" t="s">
        <v>635</v>
      </c>
      <c r="P273">
        <v>306</v>
      </c>
      <c r="R273">
        <f>Package_substrate!H326</f>
        <v>3073.7</v>
      </c>
      <c r="S273" t="str">
        <f>Package_substrate!I326</f>
        <v>DIE3_VCCAON</v>
      </c>
      <c r="T273" t="s">
        <v>1589</v>
      </c>
      <c r="U273" t="str">
        <f>BGA!AT558</f>
        <v>DIE3_VCCIO</v>
      </c>
      <c r="V273" t="str">
        <f t="shared" si="12"/>
        <v>DIE3_VCCIO</v>
      </c>
      <c r="W273" t="s">
        <v>420</v>
      </c>
      <c r="X273" t="str">
        <f>BGA!AQ558</f>
        <v>T17</v>
      </c>
    </row>
    <row r="274" spans="6:24" x14ac:dyDescent="0.25">
      <c r="F274" t="s">
        <v>692</v>
      </c>
      <c r="H274" s="2">
        <f>Package_substrate!H291</f>
        <v>3264.2</v>
      </c>
      <c r="I274" s="2" t="str">
        <f>Package_substrate!I291</f>
        <v>DIE3_VDD</v>
      </c>
      <c r="J274" s="2" t="str">
        <f t="shared" si="13"/>
        <v>DIE3_TC_VDDQ</v>
      </c>
      <c r="L274" s="2">
        <v>3800</v>
      </c>
      <c r="M274" s="2">
        <v>2406.9499999999998</v>
      </c>
      <c r="N274" s="2" t="s">
        <v>635</v>
      </c>
      <c r="P274">
        <v>307</v>
      </c>
      <c r="R274">
        <f>Package_substrate!H327</f>
        <v>3073.7</v>
      </c>
      <c r="S274" t="str">
        <f>Package_substrate!I327</f>
        <v>VSS</v>
      </c>
      <c r="T274" t="s">
        <v>1589</v>
      </c>
      <c r="U274" t="str">
        <f t="shared" ref="U274:U313" si="15">F310</f>
        <v>DIE3_VCCIO</v>
      </c>
      <c r="V274" t="str">
        <f t="shared" si="12"/>
        <v>DIE3_VCCIO</v>
      </c>
      <c r="W274" t="s">
        <v>420</v>
      </c>
      <c r="X274" t="str">
        <f>BGA!AQ558</f>
        <v>T17</v>
      </c>
    </row>
    <row r="275" spans="6:24" x14ac:dyDescent="0.25">
      <c r="F275" t="s">
        <v>692</v>
      </c>
      <c r="H275" s="2">
        <f>Package_substrate!H292</f>
        <v>3264.2</v>
      </c>
      <c r="I275" s="2" t="str">
        <f>Package_substrate!I292</f>
        <v>VSS</v>
      </c>
      <c r="J275" s="2" t="str">
        <f t="shared" si="13"/>
        <v>DIE3_TC_VDDQ</v>
      </c>
      <c r="L275" s="2">
        <v>4154</v>
      </c>
      <c r="M275" s="2">
        <v>2406.9499999999998</v>
      </c>
      <c r="N275" s="2" t="s">
        <v>635</v>
      </c>
      <c r="P275">
        <v>308</v>
      </c>
      <c r="R275">
        <f>Package_substrate!H328</f>
        <v>3073.7</v>
      </c>
      <c r="S275" t="str">
        <f>Package_substrate!I328</f>
        <v>DIE3_BP_RXDATA[42]</v>
      </c>
      <c r="T275" t="s">
        <v>1589</v>
      </c>
      <c r="U275" t="str">
        <f t="shared" si="15"/>
        <v>DIE3_VCCIO</v>
      </c>
      <c r="V275" t="str">
        <f t="shared" si="12"/>
        <v>DIE3_VCCIO</v>
      </c>
      <c r="W275" t="s">
        <v>420</v>
      </c>
      <c r="X275" t="str">
        <f>BGA!AQ558</f>
        <v>T17</v>
      </c>
    </row>
    <row r="276" spans="6:24" x14ac:dyDescent="0.25">
      <c r="F276" t="s">
        <v>692</v>
      </c>
      <c r="H276" s="2">
        <f>Package_substrate!H293</f>
        <v>3264.2</v>
      </c>
      <c r="I276" s="2" t="str">
        <f>Package_substrate!I293</f>
        <v>VSS</v>
      </c>
      <c r="J276" s="2" t="str">
        <f t="shared" si="13"/>
        <v>DIE3_TC_VDDQ</v>
      </c>
      <c r="L276" s="2">
        <v>3800</v>
      </c>
      <c r="M276" s="2">
        <v>2787.95</v>
      </c>
      <c r="N276" s="2" t="s">
        <v>635</v>
      </c>
      <c r="P276">
        <v>309</v>
      </c>
      <c r="R276">
        <f>Package_substrate!H329</f>
        <v>3073.7</v>
      </c>
      <c r="S276" t="str">
        <f>Package_substrate!I329</f>
        <v>DIE3_BP_RXDATA[43]</v>
      </c>
      <c r="T276" t="s">
        <v>1589</v>
      </c>
      <c r="U276" t="str">
        <f t="shared" si="15"/>
        <v>DIE3_VCCIO</v>
      </c>
      <c r="V276" t="str">
        <f t="shared" si="12"/>
        <v>DIE3_VCCIO</v>
      </c>
      <c r="W276" t="s">
        <v>420</v>
      </c>
      <c r="X276" t="str">
        <f>BGA!AQ558</f>
        <v>T17</v>
      </c>
    </row>
    <row r="277" spans="6:24" x14ac:dyDescent="0.25">
      <c r="F277" t="s">
        <v>692</v>
      </c>
      <c r="H277" s="2">
        <f>Package_substrate!H294</f>
        <v>3264.2</v>
      </c>
      <c r="I277" s="2" t="str">
        <f>Package_substrate!I294</f>
        <v>VSS</v>
      </c>
      <c r="J277" s="2" t="str">
        <f t="shared" si="13"/>
        <v>DIE3_TC_VDDQ</v>
      </c>
      <c r="L277" s="2">
        <v>4154</v>
      </c>
      <c r="M277" s="2">
        <v>2787.95</v>
      </c>
      <c r="N277" s="2" t="s">
        <v>635</v>
      </c>
      <c r="P277">
        <v>310</v>
      </c>
      <c r="R277">
        <f>Package_substrate!H330</f>
        <v>3073.7</v>
      </c>
      <c r="S277" t="str">
        <f>Package_substrate!I330</f>
        <v>DIE3_VDD</v>
      </c>
      <c r="T277" t="s">
        <v>1589</v>
      </c>
      <c r="U277" t="str">
        <f t="shared" si="15"/>
        <v>DIE3_VCCIO</v>
      </c>
      <c r="V277" t="str">
        <f t="shared" si="12"/>
        <v>DIE3_VCCIO</v>
      </c>
      <c r="W277" t="s">
        <v>420</v>
      </c>
      <c r="X277" t="str">
        <f>BGA!AQ558</f>
        <v>T17</v>
      </c>
    </row>
    <row r="278" spans="6:24" x14ac:dyDescent="0.25">
      <c r="F278" t="s">
        <v>692</v>
      </c>
      <c r="H278" s="2">
        <f>Package_substrate!H295</f>
        <v>3264.2</v>
      </c>
      <c r="I278" s="2" t="str">
        <f>Package_substrate!I295</f>
        <v>VSS</v>
      </c>
      <c r="J278" s="2" t="str">
        <f t="shared" si="13"/>
        <v>DIE3_TC_VDDQ</v>
      </c>
      <c r="L278" s="2">
        <v>3800</v>
      </c>
      <c r="M278" s="2">
        <v>2978.45</v>
      </c>
      <c r="N278" s="2" t="s">
        <v>635</v>
      </c>
      <c r="P278">
        <v>311</v>
      </c>
      <c r="R278">
        <f>Package_substrate!H331</f>
        <v>3073.7</v>
      </c>
      <c r="S278" t="str">
        <f>Package_substrate!I331</f>
        <v>DIE3_BP_RXDATA[46]</v>
      </c>
      <c r="T278" t="s">
        <v>1589</v>
      </c>
      <c r="U278" t="str">
        <f t="shared" si="15"/>
        <v>DIE3_VCCIO</v>
      </c>
      <c r="V278" t="str">
        <f t="shared" si="12"/>
        <v>DIE3_VCCIO</v>
      </c>
      <c r="W278" t="s">
        <v>420</v>
      </c>
      <c r="X278" t="str">
        <f>BGA!AQ558</f>
        <v>T17</v>
      </c>
    </row>
    <row r="279" spans="6:24" x14ac:dyDescent="0.25">
      <c r="F279" t="s">
        <v>692</v>
      </c>
      <c r="H279" s="2">
        <f>Package_substrate!H296</f>
        <v>3264.2</v>
      </c>
      <c r="I279" s="2" t="str">
        <f>Package_substrate!I296</f>
        <v>DIE3_VCCAON</v>
      </c>
      <c r="J279" s="2" t="str">
        <f t="shared" si="13"/>
        <v>DIE3_TC_VDDQ</v>
      </c>
      <c r="L279" s="2">
        <v>4154</v>
      </c>
      <c r="M279" s="2">
        <v>2978.45</v>
      </c>
      <c r="N279" s="2" t="s">
        <v>635</v>
      </c>
      <c r="P279">
        <v>312</v>
      </c>
      <c r="R279">
        <f>Package_substrate!H332</f>
        <v>3073.7</v>
      </c>
      <c r="S279" t="str">
        <f>Package_substrate!I332</f>
        <v>DIE3_BP_RXDATA[47]</v>
      </c>
      <c r="T279" t="s">
        <v>1589</v>
      </c>
      <c r="U279" t="str">
        <f t="shared" si="15"/>
        <v>DIE3_VCCIO</v>
      </c>
      <c r="V279" t="str">
        <f t="shared" si="12"/>
        <v>DIE3_VCCIO</v>
      </c>
      <c r="W279" t="s">
        <v>420</v>
      </c>
      <c r="X279" t="str">
        <f>BGA!AQ558</f>
        <v>T17</v>
      </c>
    </row>
    <row r="280" spans="6:24" x14ac:dyDescent="0.25">
      <c r="F280" t="s">
        <v>692</v>
      </c>
      <c r="H280" s="2">
        <f>Package_substrate!H297</f>
        <v>3264.2</v>
      </c>
      <c r="I280" s="2" t="str">
        <f>Package_substrate!I297</f>
        <v>VSS</v>
      </c>
      <c r="J280" s="2" t="str">
        <f t="shared" si="13"/>
        <v>DIE3_TC_VDDQ</v>
      </c>
      <c r="L280" s="2">
        <v>3800</v>
      </c>
      <c r="M280" s="2">
        <v>3359.45</v>
      </c>
      <c r="N280" s="2" t="s">
        <v>635</v>
      </c>
      <c r="P280">
        <v>313</v>
      </c>
      <c r="R280">
        <f>Package_substrate!H333</f>
        <v>2978.45</v>
      </c>
      <c r="S280" t="str">
        <f>Package_substrate!I333</f>
        <v>DIE3_TC_VDDQ</v>
      </c>
      <c r="T280" t="s">
        <v>1589</v>
      </c>
      <c r="U280" t="str">
        <f t="shared" si="15"/>
        <v>DIE3_VCCIO</v>
      </c>
      <c r="V280" t="str">
        <f t="shared" si="12"/>
        <v>DIE3_VCCIO</v>
      </c>
      <c r="W280" t="s">
        <v>420</v>
      </c>
      <c r="X280" t="str">
        <f>BGA!AQ558</f>
        <v>T17</v>
      </c>
    </row>
    <row r="281" spans="6:24" x14ac:dyDescent="0.25">
      <c r="F281" t="s">
        <v>692</v>
      </c>
      <c r="H281" s="2">
        <f>Package_substrate!H298</f>
        <v>3264.2</v>
      </c>
      <c r="I281" s="2" t="str">
        <f>Package_substrate!I298</f>
        <v>DIE3_BP_TXDATA[43]</v>
      </c>
      <c r="J281" s="2" t="str">
        <f t="shared" si="13"/>
        <v>DIE3_TC_VDDQ</v>
      </c>
      <c r="L281" s="2">
        <v>4154</v>
      </c>
      <c r="M281" s="2">
        <v>3359.45</v>
      </c>
      <c r="N281" s="2" t="s">
        <v>635</v>
      </c>
      <c r="P281">
        <v>314</v>
      </c>
      <c r="R281">
        <f>Package_substrate!H334</f>
        <v>2978.45</v>
      </c>
      <c r="S281" t="str">
        <f>Package_substrate!I334</f>
        <v>VSS</v>
      </c>
      <c r="T281" t="s">
        <v>1589</v>
      </c>
      <c r="U281" t="str">
        <f t="shared" si="15"/>
        <v>DIE3_VCCIO</v>
      </c>
      <c r="V281" t="str">
        <f t="shared" si="12"/>
        <v>DIE3_VCCIO</v>
      </c>
      <c r="W281" t="s">
        <v>420</v>
      </c>
      <c r="X281" t="str">
        <f>BGA!AQ558</f>
        <v>T17</v>
      </c>
    </row>
    <row r="282" spans="6:24" x14ac:dyDescent="0.25">
      <c r="F282" t="s">
        <v>692</v>
      </c>
      <c r="H282" s="2">
        <f>Package_substrate!H299</f>
        <v>3264.2</v>
      </c>
      <c r="I282" s="2" t="str">
        <f>Package_substrate!I299</f>
        <v>DIE3_BP_TXDATA[42]</v>
      </c>
      <c r="J282" s="2" t="str">
        <f t="shared" si="13"/>
        <v>DIE3_TC_VDDQ</v>
      </c>
      <c r="L282" s="2">
        <v>3800</v>
      </c>
      <c r="M282" s="2">
        <v>3549.95</v>
      </c>
      <c r="N282" s="2" t="s">
        <v>635</v>
      </c>
      <c r="P282">
        <v>315</v>
      </c>
      <c r="R282">
        <f>Package_substrate!H335</f>
        <v>2978.45</v>
      </c>
      <c r="S282" t="str">
        <f>Package_substrate!I335</f>
        <v>DIE3_TC_VDDQ</v>
      </c>
      <c r="T282" t="s">
        <v>1589</v>
      </c>
      <c r="U282" t="str">
        <f t="shared" si="15"/>
        <v>DIE3_VCCIO</v>
      </c>
      <c r="V282" t="str">
        <f t="shared" si="12"/>
        <v>DIE3_VCCIO</v>
      </c>
      <c r="W282" t="s">
        <v>420</v>
      </c>
      <c r="X282" t="str">
        <f>BGA!AQ558</f>
        <v>T17</v>
      </c>
    </row>
    <row r="283" spans="6:24" x14ac:dyDescent="0.25">
      <c r="F283" t="s">
        <v>692</v>
      </c>
      <c r="H283" s="2">
        <f>Package_substrate!H300</f>
        <v>3264.2</v>
      </c>
      <c r="I283" s="2" t="str">
        <f>Package_substrate!I300</f>
        <v>DIE3_VDD</v>
      </c>
      <c r="J283" s="2" t="str">
        <f t="shared" si="13"/>
        <v>DIE3_TC_VDDQ</v>
      </c>
      <c r="L283" s="2">
        <v>4154</v>
      </c>
      <c r="M283" s="2">
        <v>3549.95</v>
      </c>
      <c r="N283" s="2" t="s">
        <v>635</v>
      </c>
      <c r="P283">
        <v>316</v>
      </c>
      <c r="R283">
        <f>Package_substrate!H336</f>
        <v>2978.45</v>
      </c>
      <c r="S283" t="str">
        <f>Package_substrate!I336</f>
        <v>VSS</v>
      </c>
      <c r="T283" t="s">
        <v>1589</v>
      </c>
      <c r="U283" t="str">
        <f t="shared" si="15"/>
        <v>DIE3_VCCIO</v>
      </c>
      <c r="V283" t="str">
        <f t="shared" si="12"/>
        <v>DIE3_VCCIO</v>
      </c>
      <c r="W283" t="s">
        <v>420</v>
      </c>
      <c r="X283" t="str">
        <f>BGA!AQ558</f>
        <v>T17</v>
      </c>
    </row>
    <row r="284" spans="6:24" x14ac:dyDescent="0.25">
      <c r="F284" t="s">
        <v>692</v>
      </c>
      <c r="H284" s="2">
        <f>Package_substrate!H301</f>
        <v>3264.2</v>
      </c>
      <c r="I284" s="2" t="str">
        <f>Package_substrate!I301</f>
        <v>DIE3_BP_TXDATA[47]</v>
      </c>
      <c r="J284" s="2" t="str">
        <f t="shared" si="13"/>
        <v>DIE3_TC_VDDQ</v>
      </c>
      <c r="L284" s="2">
        <v>3800</v>
      </c>
      <c r="M284" s="2">
        <v>3930.95</v>
      </c>
      <c r="N284" s="2" t="s">
        <v>635</v>
      </c>
      <c r="P284">
        <v>317</v>
      </c>
      <c r="R284">
        <f>Package_substrate!H337</f>
        <v>2978.45</v>
      </c>
      <c r="S284" t="str">
        <f>Package_substrate!I337</f>
        <v>DIE3_VDD</v>
      </c>
      <c r="T284" t="s">
        <v>1589</v>
      </c>
      <c r="U284" t="str">
        <f t="shared" si="15"/>
        <v>DIE3_VCCIO</v>
      </c>
      <c r="V284" t="str">
        <f t="shared" si="12"/>
        <v>DIE3_VCCIO</v>
      </c>
      <c r="W284" t="s">
        <v>420</v>
      </c>
      <c r="X284" t="str">
        <f>BGA!AQ558</f>
        <v>T17</v>
      </c>
    </row>
    <row r="285" spans="6:24" x14ac:dyDescent="0.25">
      <c r="F285" t="s">
        <v>692</v>
      </c>
      <c r="H285" s="2">
        <f>Package_substrate!H302</f>
        <v>3264.2</v>
      </c>
      <c r="I285" s="2" t="str">
        <f>Package_substrate!I302</f>
        <v>DIE3_BP_TXDATA[46]</v>
      </c>
      <c r="J285" s="2" t="str">
        <f t="shared" si="13"/>
        <v>DIE3_TC_VDDQ</v>
      </c>
      <c r="L285" s="2">
        <v>4154</v>
      </c>
      <c r="M285" s="2">
        <v>3930.95</v>
      </c>
      <c r="N285" s="2" t="s">
        <v>635</v>
      </c>
      <c r="P285">
        <v>318</v>
      </c>
      <c r="R285">
        <f>Package_substrate!H338</f>
        <v>2978.45</v>
      </c>
      <c r="S285" t="str">
        <f>Package_substrate!I338</f>
        <v>DIE3_VDD</v>
      </c>
      <c r="T285" t="s">
        <v>1589</v>
      </c>
      <c r="U285" t="str">
        <f t="shared" si="15"/>
        <v>DIE3_VCCIO</v>
      </c>
      <c r="V285" t="str">
        <f t="shared" si="12"/>
        <v>DIE3_VCCIO</v>
      </c>
      <c r="W285" t="s">
        <v>420</v>
      </c>
      <c r="X285" t="str">
        <f>BGA!AQ558</f>
        <v>T17</v>
      </c>
    </row>
    <row r="286" spans="6:24" x14ac:dyDescent="0.25">
      <c r="F286" t="s">
        <v>692</v>
      </c>
      <c r="H286" s="2">
        <f>Package_substrate!H303</f>
        <v>3168.95</v>
      </c>
      <c r="I286" s="2" t="str">
        <f>Package_substrate!I303</f>
        <v>DIE3_VDD</v>
      </c>
      <c r="J286" s="2" t="str">
        <f t="shared" si="13"/>
        <v>DIE3_TC_VDDQ</v>
      </c>
      <c r="L286" s="2">
        <v>3800</v>
      </c>
      <c r="M286" s="2">
        <v>4121.45</v>
      </c>
      <c r="N286" s="2" t="s">
        <v>635</v>
      </c>
      <c r="P286">
        <v>319</v>
      </c>
      <c r="R286">
        <f>Package_substrate!H339</f>
        <v>2978.45</v>
      </c>
      <c r="S286" t="str">
        <f>Package_substrate!I339</f>
        <v>DIE3_VDD</v>
      </c>
      <c r="T286" t="s">
        <v>1589</v>
      </c>
      <c r="U286" t="str">
        <f t="shared" si="15"/>
        <v>DIE3_VCCIO</v>
      </c>
      <c r="V286" t="str">
        <f t="shared" si="12"/>
        <v>DIE3_VCCIO</v>
      </c>
      <c r="W286" t="s">
        <v>420</v>
      </c>
      <c r="X286" t="str">
        <f>BGA!AQ558</f>
        <v>T17</v>
      </c>
    </row>
    <row r="287" spans="6:24" x14ac:dyDescent="0.25">
      <c r="F287" t="s">
        <v>692</v>
      </c>
      <c r="H287" s="2">
        <f>Package_substrate!H304</f>
        <v>3168.95</v>
      </c>
      <c r="I287" s="2" t="str">
        <f>Package_substrate!I304</f>
        <v>DIE3_RDI_LP_CFG[8]</v>
      </c>
      <c r="J287" s="2" t="str">
        <f t="shared" si="13"/>
        <v>DIE3_TC_VDDQ</v>
      </c>
      <c r="L287" s="2">
        <v>4154</v>
      </c>
      <c r="M287" s="2">
        <v>4121.45</v>
      </c>
      <c r="N287" s="2" t="s">
        <v>635</v>
      </c>
      <c r="P287">
        <v>320</v>
      </c>
      <c r="R287">
        <f>Package_substrate!H340</f>
        <v>2978.45</v>
      </c>
      <c r="S287" t="str">
        <f>Package_substrate!I340</f>
        <v>DIE3_VDD</v>
      </c>
      <c r="T287" t="s">
        <v>1589</v>
      </c>
      <c r="U287" t="str">
        <f t="shared" si="15"/>
        <v>DIE3_VCCIO</v>
      </c>
      <c r="V287" t="str">
        <f t="shared" si="12"/>
        <v>DIE3_VCCIO</v>
      </c>
      <c r="W287" t="s">
        <v>420</v>
      </c>
      <c r="X287" t="str">
        <f>BGA!AQ558</f>
        <v>T17</v>
      </c>
    </row>
    <row r="288" spans="6:24" x14ac:dyDescent="0.25">
      <c r="F288" t="s">
        <v>692</v>
      </c>
      <c r="H288" s="2">
        <f>Package_substrate!H305</f>
        <v>3168.95</v>
      </c>
      <c r="I288" s="2" t="str">
        <f>Package_substrate!I305</f>
        <v>DIE3_VDD</v>
      </c>
      <c r="J288" s="2" t="str">
        <f t="shared" si="13"/>
        <v>DIE3_TC_VDDQ</v>
      </c>
      <c r="L288" s="2">
        <v>3711.5</v>
      </c>
      <c r="M288" s="2">
        <v>4216.7</v>
      </c>
      <c r="N288" s="2" t="s">
        <v>635</v>
      </c>
      <c r="P288">
        <v>321</v>
      </c>
      <c r="R288">
        <f>Package_substrate!H341</f>
        <v>2978.45</v>
      </c>
      <c r="S288" t="str">
        <f>Package_substrate!I341</f>
        <v>DIE3_VDD</v>
      </c>
      <c r="T288" t="s">
        <v>1589</v>
      </c>
      <c r="U288" t="str">
        <f t="shared" si="15"/>
        <v>DIE3_VCCIO</v>
      </c>
      <c r="V288" t="str">
        <f t="shared" si="12"/>
        <v>DIE3_VCCIO</v>
      </c>
      <c r="W288" t="s">
        <v>420</v>
      </c>
      <c r="X288" t="str">
        <f>BGA!AQ558</f>
        <v>T17</v>
      </c>
    </row>
    <row r="289" spans="6:24" x14ac:dyDescent="0.25">
      <c r="F289" t="s">
        <v>692</v>
      </c>
      <c r="H289" s="2">
        <f>Package_substrate!H306</f>
        <v>3168.95</v>
      </c>
      <c r="I289" s="2" t="str">
        <f>Package_substrate!I306</f>
        <v>DIE3_RDI_PL_CFG[7]</v>
      </c>
      <c r="J289" s="2" t="str">
        <f t="shared" si="13"/>
        <v>DIE3_TC_VDDQ</v>
      </c>
      <c r="L289" s="2">
        <v>3711.5</v>
      </c>
      <c r="M289" s="2">
        <v>4407.2</v>
      </c>
      <c r="N289" s="2" t="s">
        <v>635</v>
      </c>
      <c r="P289">
        <v>322</v>
      </c>
      <c r="R289">
        <f>Package_substrate!H342</f>
        <v>2978.45</v>
      </c>
      <c r="S289" t="str">
        <f>Package_substrate!I342</f>
        <v>DIE3_BP_RXDATA[40]</v>
      </c>
      <c r="T289" t="s">
        <v>1589</v>
      </c>
      <c r="U289" t="str">
        <f t="shared" si="15"/>
        <v>DIE3_VCCIO</v>
      </c>
      <c r="V289" t="str">
        <f t="shared" si="12"/>
        <v>DIE3_VCCIO</v>
      </c>
      <c r="W289" t="s">
        <v>420</v>
      </c>
      <c r="X289" t="str">
        <f>BGA!AQ558</f>
        <v>T17</v>
      </c>
    </row>
    <row r="290" spans="6:24" x14ac:dyDescent="0.25">
      <c r="F290" t="s">
        <v>570</v>
      </c>
      <c r="H290" s="2">
        <f>Package_substrate!H307</f>
        <v>3168.95</v>
      </c>
      <c r="I290" s="2" t="str">
        <f>Package_substrate!I307</f>
        <v>DIE3_VDD</v>
      </c>
      <c r="J290" s="2" t="str">
        <f t="shared" si="13"/>
        <v>DIE3_TCK</v>
      </c>
      <c r="L290" s="2">
        <v>3623</v>
      </c>
      <c r="M290" s="2">
        <v>4121.45</v>
      </c>
      <c r="N290" s="2" t="s">
        <v>448</v>
      </c>
      <c r="P290">
        <v>323</v>
      </c>
      <c r="R290">
        <f>Package_substrate!H343</f>
        <v>2978.45</v>
      </c>
      <c r="S290" t="str">
        <f>Package_substrate!I343</f>
        <v>VSS</v>
      </c>
      <c r="T290" t="s">
        <v>1589</v>
      </c>
      <c r="U290" t="str">
        <f t="shared" si="15"/>
        <v>DIE3_VCCIO</v>
      </c>
      <c r="V290" t="str">
        <f t="shared" si="12"/>
        <v>DIE3_VCCIO</v>
      </c>
      <c r="W290" t="s">
        <v>420</v>
      </c>
      <c r="X290" t="str">
        <f>BGA!AQ558</f>
        <v>T17</v>
      </c>
    </row>
    <row r="291" spans="6:24" x14ac:dyDescent="0.25">
      <c r="F291" t="s">
        <v>467</v>
      </c>
      <c r="H291" s="2">
        <f>Package_substrate!H308</f>
        <v>3168.95</v>
      </c>
      <c r="I291" s="2" t="str">
        <f>Package_substrate!I308</f>
        <v>DIE3_VDD</v>
      </c>
      <c r="J291" s="2" t="str">
        <f t="shared" si="13"/>
        <v>DIE3_TDI</v>
      </c>
      <c r="L291" s="2">
        <v>4065.5</v>
      </c>
      <c r="M291" s="2">
        <v>4026.2</v>
      </c>
      <c r="N291" s="2" t="s">
        <v>476</v>
      </c>
      <c r="P291">
        <v>324</v>
      </c>
      <c r="R291">
        <f>Package_substrate!H344</f>
        <v>2978.45</v>
      </c>
      <c r="S291" t="str">
        <f>Package_substrate!I344</f>
        <v>DIE3_BP_RXDATA[41]</v>
      </c>
      <c r="T291" t="s">
        <v>1589</v>
      </c>
      <c r="U291" t="str">
        <f t="shared" si="15"/>
        <v>DIE3_VCCIO</v>
      </c>
      <c r="V291" t="str">
        <f t="shared" si="12"/>
        <v>DIE3_VCCIO</v>
      </c>
      <c r="W291" t="s">
        <v>420</v>
      </c>
      <c r="X291" t="str">
        <f>BGA!AQ558</f>
        <v>T17</v>
      </c>
    </row>
    <row r="292" spans="6:24" x14ac:dyDescent="0.25">
      <c r="F292" t="s">
        <v>543</v>
      </c>
      <c r="H292" s="2">
        <f>Package_substrate!H309</f>
        <v>3168.95</v>
      </c>
      <c r="I292" s="2" t="str">
        <f>Package_substrate!I309</f>
        <v>DIE3_VDD</v>
      </c>
      <c r="J292" s="2" t="str">
        <f t="shared" si="13"/>
        <v>DIE3_TDO</v>
      </c>
      <c r="L292" s="2">
        <v>3711.5</v>
      </c>
      <c r="M292" s="2">
        <v>4026.2</v>
      </c>
      <c r="N292" s="2" t="s">
        <v>547</v>
      </c>
      <c r="P292">
        <v>325</v>
      </c>
      <c r="R292">
        <f>Package_substrate!H345</f>
        <v>2978.45</v>
      </c>
      <c r="S292" t="str">
        <f>Package_substrate!I345</f>
        <v>DIE3_BP_RXDATA[44]</v>
      </c>
      <c r="T292" t="s">
        <v>1589</v>
      </c>
      <c r="U292" t="str">
        <f t="shared" si="15"/>
        <v>DIE3_VCCIO</v>
      </c>
      <c r="V292" t="str">
        <f t="shared" si="12"/>
        <v>DIE3_VCCIO</v>
      </c>
      <c r="W292" t="s">
        <v>420</v>
      </c>
      <c r="X292" t="str">
        <f>BGA!AQ558</f>
        <v>T17</v>
      </c>
    </row>
    <row r="293" spans="6:24" x14ac:dyDescent="0.25">
      <c r="F293" t="s">
        <v>495</v>
      </c>
      <c r="H293" s="2">
        <f>Package_substrate!H310</f>
        <v>3168.95</v>
      </c>
      <c r="I293" s="2" t="str">
        <f>Package_substrate!I310</f>
        <v>DIE3_VDD</v>
      </c>
      <c r="J293" s="2" t="str">
        <f t="shared" si="13"/>
        <v>DIE3_TMS</v>
      </c>
      <c r="L293" s="2">
        <v>3711.5</v>
      </c>
      <c r="M293" s="2">
        <v>3835.7</v>
      </c>
      <c r="N293" s="2" t="s">
        <v>504</v>
      </c>
      <c r="P293">
        <v>326</v>
      </c>
      <c r="R293">
        <f>Package_substrate!H346</f>
        <v>2978.45</v>
      </c>
      <c r="S293" t="str">
        <f>Package_substrate!I346</f>
        <v>VSS</v>
      </c>
      <c r="T293" t="s">
        <v>1589</v>
      </c>
      <c r="U293" t="str">
        <f t="shared" si="15"/>
        <v>DIE3_VCCIO</v>
      </c>
      <c r="V293" t="str">
        <f t="shared" si="12"/>
        <v>DIE3_VCCIO</v>
      </c>
      <c r="W293" t="s">
        <v>420</v>
      </c>
      <c r="X293" t="str">
        <f>BGA!AQ558</f>
        <v>T17</v>
      </c>
    </row>
    <row r="294" spans="6:24" x14ac:dyDescent="0.25">
      <c r="F294" t="s">
        <v>438</v>
      </c>
      <c r="H294" s="2">
        <f>Package_substrate!H311</f>
        <v>3168.95</v>
      </c>
      <c r="I294" s="2" t="str">
        <f>Package_substrate!I311</f>
        <v>DIE3_VCCIO</v>
      </c>
      <c r="J294" s="2" t="str">
        <f t="shared" si="13"/>
        <v>DIE3_TRST_N</v>
      </c>
      <c r="L294" s="2">
        <v>3534.5</v>
      </c>
      <c r="M294" s="2">
        <v>3835.7</v>
      </c>
      <c r="N294" s="2" t="s">
        <v>447</v>
      </c>
      <c r="P294">
        <v>327</v>
      </c>
      <c r="R294">
        <f>Package_substrate!H347</f>
        <v>2978.45</v>
      </c>
      <c r="S294" t="str">
        <f>Package_substrate!I347</f>
        <v>DIE3_BP_RXDATA[45]</v>
      </c>
      <c r="T294" t="s">
        <v>1589</v>
      </c>
      <c r="U294" t="str">
        <f t="shared" si="15"/>
        <v>DIE3_VCCIO</v>
      </c>
      <c r="V294" t="str">
        <f t="shared" si="12"/>
        <v>DIE3_VCCIO</v>
      </c>
      <c r="W294" t="s">
        <v>420</v>
      </c>
      <c r="X294" t="str">
        <f>BGA!AQ558</f>
        <v>T17</v>
      </c>
    </row>
    <row r="295" spans="6:24" x14ac:dyDescent="0.25">
      <c r="F295" t="s">
        <v>676</v>
      </c>
      <c r="H295" s="2">
        <f>Package_substrate!H312</f>
        <v>3168.95</v>
      </c>
      <c r="I295" s="2" t="str">
        <f>Package_substrate!I312</f>
        <v>DIE3_VCCIO</v>
      </c>
      <c r="J295" s="2" t="str">
        <f t="shared" si="13"/>
        <v>DIE3_VAA</v>
      </c>
      <c r="L295" s="2">
        <v>3092</v>
      </c>
      <c r="M295" s="2">
        <v>4883.45</v>
      </c>
      <c r="N295" s="2" t="s">
        <v>656</v>
      </c>
      <c r="P295">
        <v>328</v>
      </c>
      <c r="R295">
        <f>Package_substrate!H348</f>
        <v>2883.2</v>
      </c>
      <c r="S295" t="str">
        <f>Package_substrate!I348</f>
        <v>VSS</v>
      </c>
      <c r="T295" t="s">
        <v>1589</v>
      </c>
      <c r="U295" t="str">
        <f t="shared" si="15"/>
        <v>DIE3_VCCIO</v>
      </c>
      <c r="V295" t="str">
        <f t="shared" si="12"/>
        <v>DIE3_VCCIO</v>
      </c>
      <c r="W295" t="s">
        <v>420</v>
      </c>
      <c r="X295" t="str">
        <f>BGA!AQ558</f>
        <v>T17</v>
      </c>
    </row>
    <row r="296" spans="6:24" x14ac:dyDescent="0.25">
      <c r="F296" t="s">
        <v>676</v>
      </c>
      <c r="H296" s="2">
        <f>Package_substrate!H313</f>
        <v>3168.95</v>
      </c>
      <c r="I296" s="2" t="str">
        <f>Package_substrate!I313</f>
        <v>VSS</v>
      </c>
      <c r="J296" s="2" t="str">
        <f t="shared" si="13"/>
        <v>DIE3_VAA</v>
      </c>
      <c r="L296" s="2">
        <v>3003.5</v>
      </c>
      <c r="M296" s="2">
        <v>4978.7</v>
      </c>
      <c r="N296" s="2" t="s">
        <v>656</v>
      </c>
      <c r="P296">
        <v>329</v>
      </c>
      <c r="R296">
        <f>Package_substrate!H349</f>
        <v>2883.2</v>
      </c>
      <c r="S296" t="str">
        <f>Package_substrate!I349</f>
        <v>DIE3_RDI_PL_CFG[9]</v>
      </c>
      <c r="T296" t="s">
        <v>1589</v>
      </c>
      <c r="U296" t="str">
        <f t="shared" si="15"/>
        <v>DIE3_VCCIO</v>
      </c>
      <c r="V296" t="str">
        <f t="shared" si="12"/>
        <v>DIE3_VCCIO</v>
      </c>
      <c r="W296" t="s">
        <v>420</v>
      </c>
      <c r="X296" t="str">
        <f>BGA!AQ558</f>
        <v>T17</v>
      </c>
    </row>
    <row r="297" spans="6:24" x14ac:dyDescent="0.25">
      <c r="F297" t="s">
        <v>1592</v>
      </c>
      <c r="H297" s="2">
        <f>Package_substrate!H314</f>
        <v>3168.95</v>
      </c>
      <c r="I297" s="2" t="str">
        <f>Package_substrate!I314</f>
        <v>VSS</v>
      </c>
      <c r="J297" s="2" t="str">
        <f t="shared" si="13"/>
        <v>DIE3_VAA2</v>
      </c>
      <c r="L297" s="2">
        <v>3888.5</v>
      </c>
      <c r="M297" s="2">
        <v>4597.7</v>
      </c>
      <c r="N297" s="2" t="s">
        <v>1593</v>
      </c>
      <c r="P297">
        <v>330</v>
      </c>
      <c r="R297">
        <f>Package_substrate!H350</f>
        <v>2883.2</v>
      </c>
      <c r="S297" t="str">
        <f>Package_substrate!I350</f>
        <v>DIE3_RDI_PL_CFG[24]</v>
      </c>
      <c r="T297" t="s">
        <v>1589</v>
      </c>
      <c r="U297" t="str">
        <f t="shared" si="15"/>
        <v>DIE3_VCCIO</v>
      </c>
      <c r="V297" t="str">
        <f t="shared" si="12"/>
        <v>DIE3_VCCIO</v>
      </c>
      <c r="W297" t="s">
        <v>420</v>
      </c>
      <c r="X297" t="str">
        <f>BGA!AQ558</f>
        <v>T17</v>
      </c>
    </row>
    <row r="298" spans="6:24" x14ac:dyDescent="0.25">
      <c r="F298" t="s">
        <v>1592</v>
      </c>
      <c r="H298" s="2">
        <f>Package_substrate!H315</f>
        <v>3168.95</v>
      </c>
      <c r="I298" s="2" t="str">
        <f>Package_substrate!I315</f>
        <v>DIE3_VCCIO</v>
      </c>
      <c r="J298" s="2" t="str">
        <f t="shared" si="13"/>
        <v>DIE3_VAA2</v>
      </c>
      <c r="L298" s="2">
        <v>4065.5</v>
      </c>
      <c r="M298" s="2">
        <v>4597.7</v>
      </c>
      <c r="N298" s="2" t="s">
        <v>1593</v>
      </c>
      <c r="P298">
        <v>331</v>
      </c>
      <c r="R298">
        <f>Package_substrate!H351</f>
        <v>2883.2</v>
      </c>
      <c r="S298" t="str">
        <f>Package_substrate!I351</f>
        <v>DIE3_RDI_PL_CFG[23]</v>
      </c>
      <c r="T298" t="s">
        <v>1589</v>
      </c>
      <c r="U298" t="str">
        <f t="shared" si="15"/>
        <v>DIE3_VCCIO</v>
      </c>
      <c r="V298" t="str">
        <f t="shared" si="12"/>
        <v>DIE3_VCCIO</v>
      </c>
      <c r="W298" t="s">
        <v>420</v>
      </c>
      <c r="X298" t="str">
        <f>BGA!AQ558</f>
        <v>T17</v>
      </c>
    </row>
    <row r="299" spans="6:24" x14ac:dyDescent="0.25">
      <c r="F299" t="s">
        <v>693</v>
      </c>
      <c r="H299" s="2">
        <f>Package_substrate!H316</f>
        <v>3168.95</v>
      </c>
      <c r="I299" s="2" t="str">
        <f>Package_substrate!I316</f>
        <v>DIE3_VCCIO</v>
      </c>
      <c r="J299" s="2" t="str">
        <f t="shared" si="13"/>
        <v>DIE3_VCCAON</v>
      </c>
      <c r="L299" s="2">
        <v>2826.5</v>
      </c>
      <c r="M299" s="2">
        <v>787.69999999999982</v>
      </c>
      <c r="N299" s="2" t="s">
        <v>633</v>
      </c>
      <c r="P299">
        <v>332</v>
      </c>
      <c r="R299">
        <f>Package_substrate!H352</f>
        <v>2883.2</v>
      </c>
      <c r="S299" t="str">
        <f>Package_substrate!I352</f>
        <v>DIE3_RDI_PL_CFG[26]</v>
      </c>
      <c r="T299" t="s">
        <v>1589</v>
      </c>
      <c r="U299" t="str">
        <f t="shared" si="15"/>
        <v>DIE3_VCCIO</v>
      </c>
      <c r="V299" t="str">
        <f t="shared" si="12"/>
        <v>DIE3_VCCIO</v>
      </c>
      <c r="W299" t="s">
        <v>420</v>
      </c>
      <c r="X299" t="str">
        <f>BGA!AQ558</f>
        <v>T17</v>
      </c>
    </row>
    <row r="300" spans="6:24" x14ac:dyDescent="0.25">
      <c r="F300" t="s">
        <v>693</v>
      </c>
      <c r="H300" s="2">
        <f>Package_substrate!H317</f>
        <v>3168.95</v>
      </c>
      <c r="I300" s="2" t="str">
        <f>Package_substrate!I317</f>
        <v>VSS</v>
      </c>
      <c r="J300" s="2" t="str">
        <f t="shared" si="13"/>
        <v>DIE3_VCCAON</v>
      </c>
      <c r="L300" s="2">
        <v>2826.5</v>
      </c>
      <c r="M300" s="2">
        <v>978.19999999999982</v>
      </c>
      <c r="N300" s="2" t="s">
        <v>633</v>
      </c>
      <c r="P300">
        <v>333</v>
      </c>
      <c r="R300">
        <f>Package_substrate!H353</f>
        <v>2883.2</v>
      </c>
      <c r="S300" t="str">
        <f>Package_substrate!I353</f>
        <v>VSS</v>
      </c>
      <c r="T300" t="s">
        <v>1589</v>
      </c>
      <c r="U300" t="str">
        <f t="shared" si="15"/>
        <v>DIE3_VCCIO</v>
      </c>
      <c r="V300" t="str">
        <f t="shared" si="12"/>
        <v>DIE3_VCCIO</v>
      </c>
      <c r="W300" t="s">
        <v>420</v>
      </c>
      <c r="X300" t="str">
        <f>BGA!AQ558</f>
        <v>T17</v>
      </c>
    </row>
    <row r="301" spans="6:24" x14ac:dyDescent="0.25">
      <c r="F301" t="s">
        <v>693</v>
      </c>
      <c r="H301" s="2">
        <f>Package_substrate!H318</f>
        <v>3073.7</v>
      </c>
      <c r="I301" s="2" t="str">
        <f>Package_substrate!I318</f>
        <v>VSS</v>
      </c>
      <c r="J301" s="2" t="str">
        <f t="shared" si="13"/>
        <v>DIE3_VCCAON</v>
      </c>
      <c r="L301" s="2">
        <v>2826.5</v>
      </c>
      <c r="M301" s="2">
        <v>1930.7</v>
      </c>
      <c r="N301" s="2" t="s">
        <v>633</v>
      </c>
      <c r="P301">
        <v>334</v>
      </c>
      <c r="R301">
        <f>Package_substrate!H354</f>
        <v>2883.2</v>
      </c>
      <c r="S301" t="str">
        <f>Package_substrate!I354</f>
        <v>VSS</v>
      </c>
      <c r="T301" t="s">
        <v>1589</v>
      </c>
      <c r="U301" t="str">
        <f t="shared" si="15"/>
        <v>DIE3_VCCIO</v>
      </c>
      <c r="V301" t="str">
        <f t="shared" si="12"/>
        <v>DIE3_VCCIO</v>
      </c>
      <c r="W301" t="s">
        <v>420</v>
      </c>
      <c r="X301" t="str">
        <f>BGA!AQ558</f>
        <v>T17</v>
      </c>
    </row>
    <row r="302" spans="6:24" x14ac:dyDescent="0.25">
      <c r="F302" t="s">
        <v>693</v>
      </c>
      <c r="H302" s="2">
        <f>Package_substrate!H319</f>
        <v>3073.7</v>
      </c>
      <c r="I302" s="2" t="str">
        <f>Package_substrate!I319</f>
        <v>DIE3_RDI_PL_CFG[8]</v>
      </c>
      <c r="J302" s="2" t="str">
        <f t="shared" si="13"/>
        <v>DIE3_VCCAON</v>
      </c>
      <c r="L302" s="2">
        <v>2826.5</v>
      </c>
      <c r="M302" s="2">
        <v>2121.1999999999998</v>
      </c>
      <c r="N302" s="2" t="s">
        <v>633</v>
      </c>
      <c r="P302">
        <v>335</v>
      </c>
      <c r="R302">
        <f>Package_substrate!H355</f>
        <v>2883.2</v>
      </c>
      <c r="S302" t="str">
        <f>Package_substrate!I355</f>
        <v>VSS</v>
      </c>
      <c r="T302" t="s">
        <v>1589</v>
      </c>
      <c r="U302" t="str">
        <f t="shared" si="15"/>
        <v>DIE3_VCCIO</v>
      </c>
      <c r="V302" t="str">
        <f t="shared" si="12"/>
        <v>DIE3_VCCIO</v>
      </c>
      <c r="W302" t="s">
        <v>420</v>
      </c>
      <c r="X302" t="str">
        <f>BGA!AQ558</f>
        <v>T17</v>
      </c>
    </row>
    <row r="303" spans="6:24" x14ac:dyDescent="0.25">
      <c r="F303" t="s">
        <v>693</v>
      </c>
      <c r="H303" s="2">
        <f>Package_substrate!H320</f>
        <v>3073.7</v>
      </c>
      <c r="I303" s="2" t="str">
        <f>Package_substrate!I320</f>
        <v>DIE3_RDI_LP_CFG[9]</v>
      </c>
      <c r="J303" s="2" t="str">
        <f t="shared" si="13"/>
        <v>DIE3_VCCAON</v>
      </c>
      <c r="L303" s="2">
        <v>2826.5</v>
      </c>
      <c r="M303" s="2">
        <v>3073.7</v>
      </c>
      <c r="N303" s="2" t="s">
        <v>633</v>
      </c>
      <c r="P303">
        <v>336</v>
      </c>
      <c r="R303">
        <f>Package_substrate!H356</f>
        <v>2883.2</v>
      </c>
      <c r="S303" t="str">
        <f>Package_substrate!I356</f>
        <v>DIE3_BP_RXCKSB[2]</v>
      </c>
      <c r="T303" t="s">
        <v>1589</v>
      </c>
      <c r="U303" t="str">
        <f t="shared" si="15"/>
        <v>DIE3_VCCIO</v>
      </c>
      <c r="V303" t="str">
        <f t="shared" si="12"/>
        <v>DIE3_VCCIO</v>
      </c>
      <c r="W303" t="s">
        <v>420</v>
      </c>
      <c r="X303" t="str">
        <f>BGA!AQ558</f>
        <v>T17</v>
      </c>
    </row>
    <row r="304" spans="6:24" x14ac:dyDescent="0.25">
      <c r="F304" t="s">
        <v>693</v>
      </c>
      <c r="H304" s="2">
        <f>Package_substrate!H321</f>
        <v>3073.7</v>
      </c>
      <c r="I304" s="2" t="str">
        <f>Package_substrate!I321</f>
        <v>DIE3_RDI_LP_CFG[25]</v>
      </c>
      <c r="J304" s="2" t="str">
        <f t="shared" si="13"/>
        <v>DIE3_VCCAON</v>
      </c>
      <c r="L304" s="2">
        <v>2826.5</v>
      </c>
      <c r="M304" s="2">
        <v>3264.2</v>
      </c>
      <c r="N304" s="2" t="s">
        <v>633</v>
      </c>
      <c r="P304">
        <v>337</v>
      </c>
      <c r="R304">
        <f>Package_substrate!H357</f>
        <v>2883.2</v>
      </c>
      <c r="S304" t="str">
        <f>Package_substrate!I357</f>
        <v>VSS</v>
      </c>
      <c r="T304" t="s">
        <v>1589</v>
      </c>
      <c r="U304" t="str">
        <f t="shared" si="15"/>
        <v>DIE3_VCCIO</v>
      </c>
      <c r="V304" t="str">
        <f t="shared" si="12"/>
        <v>DIE3_VCCIO</v>
      </c>
      <c r="W304" t="s">
        <v>420</v>
      </c>
      <c r="X304" t="str">
        <f>BGA!AQ558</f>
        <v>T17</v>
      </c>
    </row>
    <row r="305" spans="6:24" x14ac:dyDescent="0.25">
      <c r="F305" t="s">
        <v>693</v>
      </c>
      <c r="H305" s="2">
        <f>Package_substrate!H322</f>
        <v>3073.7</v>
      </c>
      <c r="I305" s="2" t="str">
        <f>Package_substrate!I322</f>
        <v>DIE3_RDI_LP_CFG[24]</v>
      </c>
      <c r="J305" s="2" t="str">
        <f t="shared" si="13"/>
        <v>DIE3_VCCAON</v>
      </c>
      <c r="L305" s="2">
        <v>2826.5</v>
      </c>
      <c r="M305" s="2">
        <v>4216.7</v>
      </c>
      <c r="N305" s="2" t="s">
        <v>633</v>
      </c>
      <c r="P305">
        <v>338</v>
      </c>
      <c r="R305">
        <f>Package_substrate!H358</f>
        <v>2883.2</v>
      </c>
      <c r="S305" t="str">
        <f>Package_substrate!I358</f>
        <v>DIE3_BP_RXCKP[2]</v>
      </c>
      <c r="T305" t="s">
        <v>1589</v>
      </c>
      <c r="U305" t="str">
        <f t="shared" si="15"/>
        <v>DIE3_VCCIO</v>
      </c>
      <c r="V305" t="str">
        <f t="shared" si="12"/>
        <v>DIE3_VCCIO</v>
      </c>
      <c r="W305" t="s">
        <v>420</v>
      </c>
      <c r="X305" t="str">
        <f>BGA!AQ558</f>
        <v>T17</v>
      </c>
    </row>
    <row r="306" spans="6:24" x14ac:dyDescent="0.25">
      <c r="F306" t="s">
        <v>693</v>
      </c>
      <c r="H306" s="2">
        <f>Package_substrate!H323</f>
        <v>3073.7</v>
      </c>
      <c r="I306" s="2" t="str">
        <f>Package_substrate!I323</f>
        <v>VSS</v>
      </c>
      <c r="J306" s="2" t="str">
        <f t="shared" si="13"/>
        <v>DIE3_VCCAON</v>
      </c>
      <c r="L306" s="2">
        <v>2826.5</v>
      </c>
      <c r="M306" s="2">
        <v>4407.2</v>
      </c>
      <c r="N306" s="2" t="s">
        <v>633</v>
      </c>
      <c r="P306">
        <v>339</v>
      </c>
      <c r="R306">
        <f>Package_substrate!H359</f>
        <v>2883.2</v>
      </c>
      <c r="S306" t="str">
        <f>Package_substrate!I359</f>
        <v>DIE3_BP_RXCKN[2]</v>
      </c>
      <c r="T306" t="s">
        <v>1589</v>
      </c>
      <c r="U306" t="str">
        <f t="shared" si="15"/>
        <v>DIE3_VCCIO</v>
      </c>
      <c r="V306" t="str">
        <f t="shared" si="12"/>
        <v>DIE3_VCCIO</v>
      </c>
      <c r="W306" t="s">
        <v>420</v>
      </c>
      <c r="X306" t="str">
        <f>BGA!AQ558</f>
        <v>T17</v>
      </c>
    </row>
    <row r="307" spans="6:24" x14ac:dyDescent="0.25">
      <c r="F307" t="s">
        <v>693</v>
      </c>
      <c r="H307" s="2">
        <f>Package_substrate!H324</f>
        <v>3073.7</v>
      </c>
      <c r="I307" s="2" t="str">
        <f>Package_substrate!I324</f>
        <v>VSS</v>
      </c>
      <c r="J307" s="2" t="str">
        <f t="shared" si="13"/>
        <v>DIE3_VCCAON</v>
      </c>
      <c r="L307" s="2">
        <v>3003.5</v>
      </c>
      <c r="M307" s="2">
        <v>4597.7</v>
      </c>
      <c r="N307" s="2" t="s">
        <v>633</v>
      </c>
      <c r="P307">
        <v>340</v>
      </c>
      <c r="R307">
        <f>Package_substrate!H360</f>
        <v>2883.2</v>
      </c>
      <c r="S307" t="str">
        <f>Package_substrate!I360</f>
        <v>DIE3_VDD</v>
      </c>
      <c r="T307" t="s">
        <v>1589</v>
      </c>
      <c r="U307" t="str">
        <f t="shared" si="15"/>
        <v>DIE3_VCCIO</v>
      </c>
      <c r="V307" t="str">
        <f t="shared" si="12"/>
        <v>DIE3_VCCIO</v>
      </c>
      <c r="W307" t="s">
        <v>420</v>
      </c>
      <c r="X307" t="str">
        <f>BGA!AQ558</f>
        <v>T17</v>
      </c>
    </row>
    <row r="308" spans="6:24" x14ac:dyDescent="0.25">
      <c r="F308" t="s">
        <v>666</v>
      </c>
      <c r="H308" s="2">
        <f>Package_substrate!H325</f>
        <v>3073.7</v>
      </c>
      <c r="I308" s="2" t="str">
        <f>Package_substrate!I325</f>
        <v>VSS</v>
      </c>
      <c r="J308" s="2" t="str">
        <f t="shared" si="13"/>
        <v>DIE3_VCCIO</v>
      </c>
      <c r="L308" s="2">
        <v>1853</v>
      </c>
      <c r="M308" s="2">
        <v>311.44999999999982</v>
      </c>
      <c r="N308" s="2" t="s">
        <v>655</v>
      </c>
      <c r="P308">
        <v>341</v>
      </c>
      <c r="R308">
        <f>Package_substrate!H361</f>
        <v>2883.2</v>
      </c>
      <c r="S308" t="str">
        <f>Package_substrate!I361</f>
        <v>DIE3_BP_RXTRK[2]</v>
      </c>
      <c r="T308" t="s">
        <v>1589</v>
      </c>
      <c r="U308" t="str">
        <f t="shared" si="15"/>
        <v>DIE3_VCCIO</v>
      </c>
      <c r="V308" t="str">
        <f t="shared" si="12"/>
        <v>DIE3_VCCIO</v>
      </c>
      <c r="W308" t="s">
        <v>420</v>
      </c>
      <c r="X308" t="str">
        <f>BGA!AQ558</f>
        <v>T17</v>
      </c>
    </row>
    <row r="309" spans="6:24" x14ac:dyDescent="0.25">
      <c r="F309" t="s">
        <v>666</v>
      </c>
      <c r="H309" s="2">
        <f>Package_substrate!H326</f>
        <v>3073.7</v>
      </c>
      <c r="I309" s="2" t="str">
        <f>Package_substrate!I326</f>
        <v>DIE3_VCCAON</v>
      </c>
      <c r="J309" s="2" t="str">
        <f t="shared" si="13"/>
        <v>DIE3_VCCIO</v>
      </c>
      <c r="L309" s="2">
        <v>2030</v>
      </c>
      <c r="M309" s="2">
        <v>311.44999999999982</v>
      </c>
      <c r="N309" s="2" t="s">
        <v>655</v>
      </c>
      <c r="P309">
        <v>342</v>
      </c>
      <c r="R309">
        <f>Package_substrate!H362</f>
        <v>2883.2</v>
      </c>
      <c r="S309" t="str">
        <f>Package_substrate!I362</f>
        <v>DIE3_BP_RXVLD[2]</v>
      </c>
      <c r="T309" t="s">
        <v>1589</v>
      </c>
      <c r="U309" t="str">
        <f t="shared" si="15"/>
        <v>DIE3_VCCIO</v>
      </c>
      <c r="V309" t="str">
        <f t="shared" si="12"/>
        <v>DIE3_VCCIO</v>
      </c>
      <c r="W309" t="s">
        <v>420</v>
      </c>
      <c r="X309" t="str">
        <f>BGA!AQ558</f>
        <v>T17</v>
      </c>
    </row>
    <row r="310" spans="6:24" x14ac:dyDescent="0.25">
      <c r="F310" t="s">
        <v>666</v>
      </c>
      <c r="H310" s="2">
        <f>Package_substrate!H327</f>
        <v>3073.7</v>
      </c>
      <c r="I310" s="2" t="str">
        <f>Package_substrate!I327</f>
        <v>VSS</v>
      </c>
      <c r="J310" s="2" t="str">
        <f t="shared" si="13"/>
        <v>DIE3_VCCIO</v>
      </c>
      <c r="L310" s="2">
        <v>2561</v>
      </c>
      <c r="M310" s="2">
        <v>311.44999999999982</v>
      </c>
      <c r="N310" s="2" t="s">
        <v>655</v>
      </c>
      <c r="P310">
        <v>343</v>
      </c>
      <c r="R310">
        <f>Package_substrate!H363</f>
        <v>2787.95</v>
      </c>
      <c r="S310" t="str">
        <f>Package_substrate!I363</f>
        <v>DIE3_TC_VDDQ</v>
      </c>
      <c r="T310" t="s">
        <v>1589</v>
      </c>
      <c r="U310" t="str">
        <f t="shared" si="15"/>
        <v>DIE3_VCCIO</v>
      </c>
      <c r="V310" t="str">
        <f t="shared" si="12"/>
        <v>DIE3_VCCIO</v>
      </c>
      <c r="W310" t="s">
        <v>420</v>
      </c>
      <c r="X310" t="str">
        <f>BGA!AQ558</f>
        <v>T17</v>
      </c>
    </row>
    <row r="311" spans="6:24" x14ac:dyDescent="0.25">
      <c r="F311" t="s">
        <v>666</v>
      </c>
      <c r="H311" s="2">
        <f>Package_substrate!H328</f>
        <v>3073.7</v>
      </c>
      <c r="I311" s="2" t="str">
        <f>Package_substrate!I328</f>
        <v>DIE3_BP_RXDATA[42]</v>
      </c>
      <c r="J311" s="2" t="str">
        <f t="shared" si="13"/>
        <v>DIE3_VCCIO</v>
      </c>
      <c r="L311" s="2">
        <v>2738</v>
      </c>
      <c r="M311" s="2">
        <v>311.44999999999982</v>
      </c>
      <c r="N311" s="2" t="s">
        <v>655</v>
      </c>
      <c r="P311">
        <v>344</v>
      </c>
      <c r="R311">
        <f>Package_substrate!H364</f>
        <v>2787.95</v>
      </c>
      <c r="S311" t="str">
        <f>Package_substrate!I364</f>
        <v>DIE3_RDI_LP_CFG[10]</v>
      </c>
      <c r="T311" t="s">
        <v>1589</v>
      </c>
      <c r="U311" t="str">
        <f t="shared" si="15"/>
        <v>DIE3_VCCIO</v>
      </c>
      <c r="V311" t="str">
        <f t="shared" si="12"/>
        <v>DIE3_VCCIO</v>
      </c>
      <c r="W311" t="s">
        <v>420</v>
      </c>
      <c r="X311" t="str">
        <f>BGA!AQ558</f>
        <v>T17</v>
      </c>
    </row>
    <row r="312" spans="6:24" x14ac:dyDescent="0.25">
      <c r="F312" t="s">
        <v>666</v>
      </c>
      <c r="H312" s="2">
        <f>Package_substrate!H329</f>
        <v>3073.7</v>
      </c>
      <c r="I312" s="2" t="str">
        <f>Package_substrate!I329</f>
        <v>DIE3_BP_RXDATA[43]</v>
      </c>
      <c r="J312" s="2" t="str">
        <f t="shared" si="13"/>
        <v>DIE3_VCCIO</v>
      </c>
      <c r="L312" s="2">
        <v>2738</v>
      </c>
      <c r="M312" s="2">
        <v>501.94999999999982</v>
      </c>
      <c r="N312" s="2" t="s">
        <v>655</v>
      </c>
      <c r="P312">
        <v>345</v>
      </c>
      <c r="R312">
        <f>Package_substrate!H365</f>
        <v>2787.95</v>
      </c>
      <c r="S312" t="str">
        <f>Package_substrate!I365</f>
        <v>DIE3_TC_VDDQ</v>
      </c>
      <c r="T312" t="s">
        <v>1589</v>
      </c>
      <c r="U312" t="str">
        <f t="shared" si="15"/>
        <v>DIE3_VCCIO</v>
      </c>
      <c r="V312" t="str">
        <f t="shared" si="12"/>
        <v>DIE3_VCCIO</v>
      </c>
      <c r="W312" t="s">
        <v>420</v>
      </c>
      <c r="X312" t="str">
        <f>BGA!AQ558</f>
        <v>T17</v>
      </c>
    </row>
    <row r="313" spans="6:24" x14ac:dyDescent="0.25">
      <c r="F313" t="s">
        <v>666</v>
      </c>
      <c r="H313" s="2">
        <f>Package_substrate!H330</f>
        <v>3073.7</v>
      </c>
      <c r="I313" s="2" t="str">
        <f>Package_substrate!I330</f>
        <v>DIE3_VDD</v>
      </c>
      <c r="J313" s="2" t="str">
        <f t="shared" si="13"/>
        <v>DIE3_VCCIO</v>
      </c>
      <c r="L313" s="2">
        <v>2738</v>
      </c>
      <c r="M313" s="2">
        <v>692.44999999999982</v>
      </c>
      <c r="N313" s="2" t="s">
        <v>655</v>
      </c>
      <c r="P313">
        <v>346</v>
      </c>
      <c r="R313">
        <f>Package_substrate!H366</f>
        <v>2787.95</v>
      </c>
      <c r="S313" t="str">
        <f>Package_substrate!I366</f>
        <v>DIE3_RDI_PL_CFG[25]</v>
      </c>
      <c r="T313" t="s">
        <v>1589</v>
      </c>
      <c r="U313" t="str">
        <f t="shared" si="15"/>
        <v>DIE3_VCCIO</v>
      </c>
      <c r="V313" t="str">
        <f t="shared" si="12"/>
        <v>DIE3_VCCIO</v>
      </c>
      <c r="W313" t="s">
        <v>420</v>
      </c>
      <c r="X313" t="str">
        <f>BGA!AQ558</f>
        <v>T17</v>
      </c>
    </row>
    <row r="314" spans="6:24" x14ac:dyDescent="0.25">
      <c r="F314" t="s">
        <v>666</v>
      </c>
      <c r="H314" s="2">
        <f>Package_substrate!H331</f>
        <v>3073.7</v>
      </c>
      <c r="I314" s="2" t="str">
        <f>Package_substrate!I331</f>
        <v>DIE3_BP_RXDATA[46]</v>
      </c>
      <c r="J314" s="2" t="str">
        <f t="shared" si="13"/>
        <v>DIE3_VCCIO</v>
      </c>
      <c r="L314" s="2">
        <v>1853</v>
      </c>
      <c r="M314" s="2">
        <v>882.94999999999982</v>
      </c>
      <c r="N314" s="2" t="s">
        <v>655</v>
      </c>
      <c r="P314">
        <v>347</v>
      </c>
      <c r="R314">
        <f>Package_substrate!H367</f>
        <v>2787.95</v>
      </c>
      <c r="S314" t="str">
        <f>Package_substrate!I367</f>
        <v>DIE3_VDD</v>
      </c>
      <c r="T314" t="s">
        <v>1589</v>
      </c>
      <c r="U314" t="str">
        <f>BGA!AT484</f>
        <v>DIE3_VDD</v>
      </c>
      <c r="V314" t="str">
        <f t="shared" si="12"/>
        <v>DIE3_VDD</v>
      </c>
      <c r="W314" t="s">
        <v>420</v>
      </c>
      <c r="X314" t="str">
        <f>BGA!AQ484</f>
        <v>P15</v>
      </c>
    </row>
    <row r="315" spans="6:24" x14ac:dyDescent="0.25">
      <c r="F315" t="s">
        <v>666</v>
      </c>
      <c r="H315" s="2">
        <f>Package_substrate!H332</f>
        <v>3073.7</v>
      </c>
      <c r="I315" s="2" t="str">
        <f>Package_substrate!I332</f>
        <v>DIE3_BP_RXDATA[47]</v>
      </c>
      <c r="J315" s="2" t="str">
        <f t="shared" si="13"/>
        <v>DIE3_VCCIO</v>
      </c>
      <c r="L315" s="2">
        <v>2030</v>
      </c>
      <c r="M315" s="2">
        <v>882.94999999999982</v>
      </c>
      <c r="N315" s="2" t="s">
        <v>655</v>
      </c>
      <c r="P315">
        <v>348</v>
      </c>
      <c r="R315">
        <f>Package_substrate!H368</f>
        <v>2787.95</v>
      </c>
      <c r="S315" t="str">
        <f>Package_substrate!I368</f>
        <v>DIE3_VDD</v>
      </c>
      <c r="T315" t="s">
        <v>1589</v>
      </c>
      <c r="U315" t="str">
        <f>BGA!AT520</f>
        <v>DIE3_VDD</v>
      </c>
      <c r="V315" t="str">
        <f t="shared" si="12"/>
        <v>DIE3_VDD</v>
      </c>
      <c r="W315" t="s">
        <v>420</v>
      </c>
      <c r="X315" t="str">
        <f>BGA!AQ520</f>
        <v>R15</v>
      </c>
    </row>
    <row r="316" spans="6:24" x14ac:dyDescent="0.25">
      <c r="F316" t="s">
        <v>666</v>
      </c>
      <c r="H316" s="2">
        <f>Package_substrate!H333</f>
        <v>2978.45</v>
      </c>
      <c r="I316" s="2" t="str">
        <f>Package_substrate!I333</f>
        <v>DIE3_TC_VDDQ</v>
      </c>
      <c r="J316" s="2" t="str">
        <f t="shared" si="13"/>
        <v>DIE3_VCCIO</v>
      </c>
      <c r="L316" s="2">
        <v>2561</v>
      </c>
      <c r="M316" s="2">
        <v>882.94999999999982</v>
      </c>
      <c r="N316" s="2" t="s">
        <v>655</v>
      </c>
      <c r="P316">
        <v>349</v>
      </c>
      <c r="R316">
        <f>Package_substrate!H369</f>
        <v>2787.95</v>
      </c>
      <c r="S316" t="str">
        <f>Package_substrate!I369</f>
        <v>DIE3_VDD</v>
      </c>
      <c r="T316" t="s">
        <v>1589</v>
      </c>
      <c r="U316" t="str">
        <f>BGA!AT592</f>
        <v>DIE3_VDD</v>
      </c>
      <c r="V316" t="str">
        <f t="shared" si="12"/>
        <v>DIE3_VDD</v>
      </c>
      <c r="W316" t="s">
        <v>420</v>
      </c>
      <c r="X316" t="str">
        <f>BGA!AQ592</f>
        <v>U15</v>
      </c>
    </row>
    <row r="317" spans="6:24" x14ac:dyDescent="0.25">
      <c r="F317" t="s">
        <v>666</v>
      </c>
      <c r="H317" s="2">
        <f>Package_substrate!H334</f>
        <v>2978.45</v>
      </c>
      <c r="I317" s="2" t="str">
        <f>Package_substrate!I334</f>
        <v>VSS</v>
      </c>
      <c r="J317" s="2" t="str">
        <f t="shared" si="13"/>
        <v>DIE3_VCCIO</v>
      </c>
      <c r="L317" s="2">
        <v>2738</v>
      </c>
      <c r="M317" s="2">
        <v>882.94999999999982</v>
      </c>
      <c r="N317" s="2" t="s">
        <v>655</v>
      </c>
      <c r="P317">
        <v>350</v>
      </c>
      <c r="R317">
        <f>Package_substrate!H370</f>
        <v>2787.95</v>
      </c>
      <c r="S317" t="str">
        <f>Package_substrate!I370</f>
        <v>DIE3_VDD</v>
      </c>
      <c r="T317" t="s">
        <v>1589</v>
      </c>
      <c r="U317" t="str">
        <f>BGA!AT628</f>
        <v>DIE3_VDD</v>
      </c>
      <c r="V317" t="str">
        <f t="shared" si="12"/>
        <v>DIE3_VDD</v>
      </c>
      <c r="W317" t="s">
        <v>420</v>
      </c>
      <c r="X317" t="str">
        <f>BGA!AQ628</f>
        <v>V15</v>
      </c>
    </row>
    <row r="318" spans="6:24" x14ac:dyDescent="0.25">
      <c r="F318" t="s">
        <v>666</v>
      </c>
      <c r="H318" s="2">
        <f>Package_substrate!H335</f>
        <v>2978.45</v>
      </c>
      <c r="I318" s="2" t="str">
        <f>Package_substrate!I335</f>
        <v>DIE3_TC_VDDQ</v>
      </c>
      <c r="J318" s="2" t="str">
        <f t="shared" si="13"/>
        <v>DIE3_VCCIO</v>
      </c>
      <c r="L318" s="2">
        <v>1853</v>
      </c>
      <c r="M318" s="2">
        <v>1454.45</v>
      </c>
      <c r="N318" s="2" t="s">
        <v>655</v>
      </c>
      <c r="P318">
        <v>351</v>
      </c>
      <c r="R318">
        <f>Package_substrate!H371</f>
        <v>2787.95</v>
      </c>
      <c r="S318" t="str">
        <f>Package_substrate!I371</f>
        <v>DIE3_VDD</v>
      </c>
      <c r="T318" t="s">
        <v>1589</v>
      </c>
      <c r="U318" t="str">
        <f t="shared" ref="U318:U349" si="16">F354</f>
        <v>DIE3_VDD</v>
      </c>
      <c r="V318" t="str">
        <f t="shared" ref="V318:V381" si="17">F354</f>
        <v>DIE3_VDD</v>
      </c>
      <c r="W318" t="s">
        <v>420</v>
      </c>
      <c r="X318" t="str">
        <f>BGA!AQ628</f>
        <v>V15</v>
      </c>
    </row>
    <row r="319" spans="6:24" x14ac:dyDescent="0.25">
      <c r="F319" t="s">
        <v>666</v>
      </c>
      <c r="H319" s="2">
        <f>Package_substrate!H336</f>
        <v>2978.45</v>
      </c>
      <c r="I319" s="2" t="str">
        <f>Package_substrate!I336</f>
        <v>VSS</v>
      </c>
      <c r="J319" s="2" t="str">
        <f t="shared" si="13"/>
        <v>DIE3_VCCIO</v>
      </c>
      <c r="L319" s="2">
        <v>2030</v>
      </c>
      <c r="M319" s="2">
        <v>1454.45</v>
      </c>
      <c r="N319" s="2" t="s">
        <v>655</v>
      </c>
      <c r="P319">
        <v>352</v>
      </c>
      <c r="R319">
        <f>Package_substrate!H372</f>
        <v>2787.95</v>
      </c>
      <c r="S319" t="str">
        <f>Package_substrate!I372</f>
        <v>DIE3_BP_RXDATA[38]</v>
      </c>
      <c r="T319" t="s">
        <v>1589</v>
      </c>
      <c r="U319" t="str">
        <f t="shared" si="16"/>
        <v>DIE3_VDD</v>
      </c>
      <c r="V319" t="str">
        <f t="shared" si="17"/>
        <v>DIE3_VDD</v>
      </c>
      <c r="W319" t="s">
        <v>420</v>
      </c>
      <c r="X319" t="str">
        <f>BGA!AQ628</f>
        <v>V15</v>
      </c>
    </row>
    <row r="320" spans="6:24" x14ac:dyDescent="0.25">
      <c r="F320" t="s">
        <v>666</v>
      </c>
      <c r="H320" s="2">
        <f>Package_substrate!H337</f>
        <v>2978.45</v>
      </c>
      <c r="I320" s="2" t="str">
        <f>Package_substrate!I337</f>
        <v>DIE3_VDD</v>
      </c>
      <c r="J320" s="2" t="str">
        <f t="shared" si="13"/>
        <v>DIE3_VCCIO</v>
      </c>
      <c r="L320" s="2">
        <v>2561</v>
      </c>
      <c r="M320" s="2">
        <v>1454.45</v>
      </c>
      <c r="N320" s="2" t="s">
        <v>655</v>
      </c>
      <c r="P320">
        <v>353</v>
      </c>
      <c r="R320">
        <f>Package_substrate!H373</f>
        <v>2787.95</v>
      </c>
      <c r="S320" t="str">
        <f>Package_substrate!I373</f>
        <v>VSS</v>
      </c>
      <c r="T320" t="s">
        <v>1589</v>
      </c>
      <c r="U320" t="str">
        <f t="shared" si="16"/>
        <v>DIE3_VDD</v>
      </c>
      <c r="V320" t="str">
        <f t="shared" si="17"/>
        <v>DIE3_VDD</v>
      </c>
      <c r="W320" t="s">
        <v>420</v>
      </c>
      <c r="X320" t="str">
        <f>BGA!AQ628</f>
        <v>V15</v>
      </c>
    </row>
    <row r="321" spans="6:24" x14ac:dyDescent="0.25">
      <c r="F321" t="s">
        <v>666</v>
      </c>
      <c r="H321" s="2">
        <f>Package_substrate!H338</f>
        <v>2978.45</v>
      </c>
      <c r="I321" s="2" t="str">
        <f>Package_substrate!I338</f>
        <v>DIE3_VDD</v>
      </c>
      <c r="J321" s="2" t="str">
        <f t="shared" si="13"/>
        <v>DIE3_VCCIO</v>
      </c>
      <c r="L321" s="2">
        <v>2738</v>
      </c>
      <c r="M321" s="2">
        <v>1454.45</v>
      </c>
      <c r="N321" s="2" t="s">
        <v>655</v>
      </c>
      <c r="P321">
        <v>354</v>
      </c>
      <c r="R321">
        <f>Package_substrate!H374</f>
        <v>2787.95</v>
      </c>
      <c r="S321" t="str">
        <f>Package_substrate!I374</f>
        <v>DIE3_BP_RXDATA[39]</v>
      </c>
      <c r="T321" t="s">
        <v>1589</v>
      </c>
      <c r="U321" t="str">
        <f t="shared" si="16"/>
        <v>DIE3_VDD</v>
      </c>
      <c r="V321" t="str">
        <f t="shared" si="17"/>
        <v>DIE3_VDD</v>
      </c>
      <c r="W321" t="s">
        <v>420</v>
      </c>
      <c r="X321" t="str">
        <f>BGA!AQ628</f>
        <v>V15</v>
      </c>
    </row>
    <row r="322" spans="6:24" x14ac:dyDescent="0.25">
      <c r="F322" t="s">
        <v>666</v>
      </c>
      <c r="H322" s="2">
        <f>Package_substrate!H339</f>
        <v>2978.45</v>
      </c>
      <c r="I322" s="2" t="str">
        <f>Package_substrate!I339</f>
        <v>DIE3_VDD</v>
      </c>
      <c r="J322" s="2" t="str">
        <f t="shared" si="13"/>
        <v>DIE3_VCCIO</v>
      </c>
      <c r="L322" s="2">
        <v>2738</v>
      </c>
      <c r="M322" s="2">
        <v>1644.95</v>
      </c>
      <c r="N322" s="2" t="s">
        <v>655</v>
      </c>
      <c r="P322">
        <v>355</v>
      </c>
      <c r="R322">
        <f>Package_substrate!H375</f>
        <v>2787.95</v>
      </c>
      <c r="S322" t="str">
        <f>Package_substrate!I375</f>
        <v>DIE3_BP_RXDATA[34]</v>
      </c>
      <c r="T322" t="s">
        <v>1589</v>
      </c>
      <c r="U322" t="str">
        <f t="shared" si="16"/>
        <v>DIE3_VDD</v>
      </c>
      <c r="V322" t="str">
        <f t="shared" si="17"/>
        <v>DIE3_VDD</v>
      </c>
      <c r="W322" t="s">
        <v>420</v>
      </c>
      <c r="X322" t="str">
        <f>BGA!AQ628</f>
        <v>V15</v>
      </c>
    </row>
    <row r="323" spans="6:24" x14ac:dyDescent="0.25">
      <c r="F323" t="s">
        <v>666</v>
      </c>
      <c r="H323" s="2">
        <f>Package_substrate!H340</f>
        <v>2978.45</v>
      </c>
      <c r="I323" s="2" t="str">
        <f>Package_substrate!I340</f>
        <v>DIE3_VDD</v>
      </c>
      <c r="J323" s="2" t="str">
        <f t="shared" si="13"/>
        <v>DIE3_VCCIO</v>
      </c>
      <c r="L323" s="2">
        <v>2738</v>
      </c>
      <c r="M323" s="2">
        <v>1835.45</v>
      </c>
      <c r="N323" s="2" t="s">
        <v>655</v>
      </c>
      <c r="P323">
        <v>356</v>
      </c>
      <c r="R323">
        <f>Package_substrate!H376</f>
        <v>2787.95</v>
      </c>
      <c r="S323" t="str">
        <f>Package_substrate!I376</f>
        <v>VSS</v>
      </c>
      <c r="T323" t="s">
        <v>1589</v>
      </c>
      <c r="U323" t="str">
        <f t="shared" si="16"/>
        <v>DIE3_VDD</v>
      </c>
      <c r="V323" t="str">
        <f t="shared" si="17"/>
        <v>DIE3_VDD</v>
      </c>
      <c r="W323" t="s">
        <v>420</v>
      </c>
      <c r="X323" t="str">
        <f>BGA!AQ628</f>
        <v>V15</v>
      </c>
    </row>
    <row r="324" spans="6:24" x14ac:dyDescent="0.25">
      <c r="F324" t="s">
        <v>666</v>
      </c>
      <c r="H324" s="2">
        <f>Package_substrate!H341</f>
        <v>2978.45</v>
      </c>
      <c r="I324" s="2" t="str">
        <f>Package_substrate!I341</f>
        <v>DIE3_VDD</v>
      </c>
      <c r="J324" s="2" t="str">
        <f t="shared" ref="J324:J387" si="18">F324</f>
        <v>DIE3_VCCIO</v>
      </c>
      <c r="L324" s="2">
        <v>1853</v>
      </c>
      <c r="M324" s="2">
        <v>2025.95</v>
      </c>
      <c r="N324" s="2" t="s">
        <v>655</v>
      </c>
      <c r="P324">
        <v>357</v>
      </c>
      <c r="R324">
        <f>Package_substrate!H377</f>
        <v>2787.95</v>
      </c>
      <c r="S324" t="str">
        <f>Package_substrate!I377</f>
        <v>DIE3_BP_RXDATA[35]</v>
      </c>
      <c r="T324" t="s">
        <v>1589</v>
      </c>
      <c r="U324" t="str">
        <f t="shared" si="16"/>
        <v>DIE3_VDD</v>
      </c>
      <c r="V324" t="str">
        <f t="shared" si="17"/>
        <v>DIE3_VDD</v>
      </c>
      <c r="W324" t="s">
        <v>420</v>
      </c>
      <c r="X324" t="str">
        <f>BGA!AQ628</f>
        <v>V15</v>
      </c>
    </row>
    <row r="325" spans="6:24" x14ac:dyDescent="0.25">
      <c r="F325" t="s">
        <v>666</v>
      </c>
      <c r="H325" s="2">
        <f>Package_substrate!H342</f>
        <v>2978.45</v>
      </c>
      <c r="I325" s="2" t="str">
        <f>Package_substrate!I342</f>
        <v>DIE3_BP_RXDATA[40]</v>
      </c>
      <c r="J325" s="2" t="str">
        <f t="shared" si="18"/>
        <v>DIE3_VCCIO</v>
      </c>
      <c r="L325" s="2">
        <v>2030</v>
      </c>
      <c r="M325" s="2">
        <v>2025.95</v>
      </c>
      <c r="N325" s="2" t="s">
        <v>655</v>
      </c>
      <c r="P325">
        <v>358</v>
      </c>
      <c r="R325">
        <f>Package_substrate!H378</f>
        <v>2692.7</v>
      </c>
      <c r="S325" t="str">
        <f>Package_substrate!I378</f>
        <v>VSS</v>
      </c>
      <c r="T325" t="s">
        <v>1589</v>
      </c>
      <c r="U325" t="str">
        <f t="shared" si="16"/>
        <v>DIE3_VDD</v>
      </c>
      <c r="V325" t="str">
        <f t="shared" si="17"/>
        <v>DIE3_VDD</v>
      </c>
      <c r="W325" t="s">
        <v>420</v>
      </c>
      <c r="X325" t="str">
        <f>BGA!AQ628</f>
        <v>V15</v>
      </c>
    </row>
    <row r="326" spans="6:24" x14ac:dyDescent="0.25">
      <c r="F326" t="s">
        <v>666</v>
      </c>
      <c r="H326" s="2">
        <f>Package_substrate!H343</f>
        <v>2978.45</v>
      </c>
      <c r="I326" s="2" t="str">
        <f>Package_substrate!I343</f>
        <v>VSS</v>
      </c>
      <c r="J326" s="2" t="str">
        <f t="shared" si="18"/>
        <v>DIE3_VCCIO</v>
      </c>
      <c r="L326" s="2">
        <v>2561</v>
      </c>
      <c r="M326" s="2">
        <v>2025.95</v>
      </c>
      <c r="N326" s="2" t="s">
        <v>655</v>
      </c>
      <c r="P326">
        <v>359</v>
      </c>
      <c r="R326">
        <f>Package_substrate!H379</f>
        <v>2692.7</v>
      </c>
      <c r="S326" t="str">
        <f>Package_substrate!I379</f>
        <v>DIE3_VDD</v>
      </c>
      <c r="T326" t="s">
        <v>1589</v>
      </c>
      <c r="U326" t="str">
        <f t="shared" si="16"/>
        <v>DIE3_VDD</v>
      </c>
      <c r="V326" t="str">
        <f t="shared" si="17"/>
        <v>DIE3_VDD</v>
      </c>
      <c r="W326" t="s">
        <v>420</v>
      </c>
      <c r="X326" t="str">
        <f>BGA!AQ628</f>
        <v>V15</v>
      </c>
    </row>
    <row r="327" spans="6:24" x14ac:dyDescent="0.25">
      <c r="F327" t="s">
        <v>666</v>
      </c>
      <c r="H327" s="2">
        <f>Package_substrate!H344</f>
        <v>2978.45</v>
      </c>
      <c r="I327" s="2" t="str">
        <f>Package_substrate!I344</f>
        <v>DIE3_BP_RXDATA[41]</v>
      </c>
      <c r="J327" s="2" t="str">
        <f t="shared" si="18"/>
        <v>DIE3_VCCIO</v>
      </c>
      <c r="L327" s="2">
        <v>2738</v>
      </c>
      <c r="M327" s="2">
        <v>2025.95</v>
      </c>
      <c r="N327" s="2" t="s">
        <v>655</v>
      </c>
      <c r="P327">
        <v>360</v>
      </c>
      <c r="R327">
        <f>Package_substrate!H380</f>
        <v>2692.7</v>
      </c>
      <c r="S327" t="str">
        <f>Package_substrate!I380</f>
        <v>VSS</v>
      </c>
      <c r="T327" t="s">
        <v>1589</v>
      </c>
      <c r="U327" t="str">
        <f t="shared" si="16"/>
        <v>DIE3_VDD</v>
      </c>
      <c r="V327" t="str">
        <f t="shared" si="17"/>
        <v>DIE3_VDD</v>
      </c>
      <c r="W327" t="s">
        <v>420</v>
      </c>
      <c r="X327" t="str">
        <f>BGA!AQ628</f>
        <v>V15</v>
      </c>
    </row>
    <row r="328" spans="6:24" x14ac:dyDescent="0.25">
      <c r="F328" t="s">
        <v>666</v>
      </c>
      <c r="H328" s="2">
        <f>Package_substrate!H345</f>
        <v>2978.45</v>
      </c>
      <c r="I328" s="2" t="str">
        <f>Package_substrate!I345</f>
        <v>DIE3_BP_RXDATA[44]</v>
      </c>
      <c r="J328" s="2" t="str">
        <f t="shared" si="18"/>
        <v>DIE3_VCCIO</v>
      </c>
      <c r="L328" s="2">
        <v>1853</v>
      </c>
      <c r="M328" s="2">
        <v>2597.4499999999998</v>
      </c>
      <c r="N328" s="2" t="s">
        <v>655</v>
      </c>
      <c r="P328">
        <v>361</v>
      </c>
      <c r="R328">
        <f>Package_substrate!H381</f>
        <v>2692.7</v>
      </c>
      <c r="S328" t="str">
        <f>Package_substrate!I381</f>
        <v>DIE3_VDD</v>
      </c>
      <c r="T328" t="s">
        <v>1589</v>
      </c>
      <c r="U328" t="str">
        <f t="shared" si="16"/>
        <v>DIE3_VDD</v>
      </c>
      <c r="V328" t="str">
        <f t="shared" si="17"/>
        <v>DIE3_VDD</v>
      </c>
      <c r="W328" t="s">
        <v>420</v>
      </c>
      <c r="X328" t="str">
        <f>BGA!AQ628</f>
        <v>V15</v>
      </c>
    </row>
    <row r="329" spans="6:24" x14ac:dyDescent="0.25">
      <c r="F329" t="s">
        <v>666</v>
      </c>
      <c r="H329" s="2">
        <f>Package_substrate!H346</f>
        <v>2978.45</v>
      </c>
      <c r="I329" s="2" t="str">
        <f>Package_substrate!I346</f>
        <v>VSS</v>
      </c>
      <c r="J329" s="2" t="str">
        <f t="shared" si="18"/>
        <v>DIE3_VCCIO</v>
      </c>
      <c r="L329" s="2">
        <v>2030</v>
      </c>
      <c r="M329" s="2">
        <v>2597.4499999999998</v>
      </c>
      <c r="N329" s="2" t="s">
        <v>655</v>
      </c>
      <c r="P329">
        <v>362</v>
      </c>
      <c r="R329">
        <f>Package_substrate!H382</f>
        <v>2692.7</v>
      </c>
      <c r="S329" t="str">
        <f>Package_substrate!I382</f>
        <v>VSS</v>
      </c>
      <c r="T329" t="s">
        <v>1589</v>
      </c>
      <c r="U329" t="str">
        <f t="shared" si="16"/>
        <v>DIE3_VDD</v>
      </c>
      <c r="V329" t="str">
        <f t="shared" si="17"/>
        <v>DIE3_VDD</v>
      </c>
      <c r="W329" t="s">
        <v>420</v>
      </c>
      <c r="X329" t="str">
        <f>BGA!AQ628</f>
        <v>V15</v>
      </c>
    </row>
    <row r="330" spans="6:24" x14ac:dyDescent="0.25">
      <c r="F330" t="s">
        <v>666</v>
      </c>
      <c r="H330" s="2">
        <f>Package_substrate!H347</f>
        <v>2978.45</v>
      </c>
      <c r="I330" s="2" t="str">
        <f>Package_substrate!I347</f>
        <v>DIE3_BP_RXDATA[45]</v>
      </c>
      <c r="J330" s="2" t="str">
        <f t="shared" si="18"/>
        <v>DIE3_VCCIO</v>
      </c>
      <c r="L330" s="2">
        <v>2561</v>
      </c>
      <c r="M330" s="2">
        <v>2597.4499999999998</v>
      </c>
      <c r="N330" s="2" t="s">
        <v>655</v>
      </c>
      <c r="P330">
        <v>363</v>
      </c>
      <c r="R330">
        <f>Package_substrate!H383</f>
        <v>2692.7</v>
      </c>
      <c r="S330" t="str">
        <f>Package_substrate!I383</f>
        <v>VSS</v>
      </c>
      <c r="T330" t="s">
        <v>1589</v>
      </c>
      <c r="U330" t="str">
        <f t="shared" si="16"/>
        <v>DIE3_VDD</v>
      </c>
      <c r="V330" t="str">
        <f t="shared" si="17"/>
        <v>DIE3_VDD</v>
      </c>
      <c r="W330" t="s">
        <v>420</v>
      </c>
      <c r="X330" t="str">
        <f>BGA!AQ628</f>
        <v>V15</v>
      </c>
    </row>
    <row r="331" spans="6:24" x14ac:dyDescent="0.25">
      <c r="F331" t="s">
        <v>666</v>
      </c>
      <c r="H331" s="2">
        <f>Package_substrate!H348</f>
        <v>2883.2</v>
      </c>
      <c r="I331" s="2" t="str">
        <f>Package_substrate!I348</f>
        <v>VSS</v>
      </c>
      <c r="J331" s="2" t="str">
        <f t="shared" si="18"/>
        <v>DIE3_VCCIO</v>
      </c>
      <c r="L331" s="2">
        <v>2738</v>
      </c>
      <c r="M331" s="2">
        <v>2597.4499999999998</v>
      </c>
      <c r="N331" s="2" t="s">
        <v>655</v>
      </c>
      <c r="P331">
        <v>364</v>
      </c>
      <c r="R331">
        <f>Package_substrate!H384</f>
        <v>2692.7</v>
      </c>
      <c r="S331" t="str">
        <f>Package_substrate!I384</f>
        <v>VSS</v>
      </c>
      <c r="T331" t="s">
        <v>1589</v>
      </c>
      <c r="U331" t="str">
        <f t="shared" si="16"/>
        <v>DIE3_VDD</v>
      </c>
      <c r="V331" t="str">
        <f t="shared" si="17"/>
        <v>DIE3_VDD</v>
      </c>
      <c r="W331" t="s">
        <v>420</v>
      </c>
      <c r="X331" t="str">
        <f>BGA!AQ628</f>
        <v>V15</v>
      </c>
    </row>
    <row r="332" spans="6:24" x14ac:dyDescent="0.25">
      <c r="F332" t="s">
        <v>666</v>
      </c>
      <c r="H332" s="2">
        <f>Package_substrate!H349</f>
        <v>2883.2</v>
      </c>
      <c r="I332" s="2" t="str">
        <f>Package_substrate!I349</f>
        <v>DIE3_RDI_PL_CFG[9]</v>
      </c>
      <c r="J332" s="2" t="str">
        <f t="shared" si="18"/>
        <v>DIE3_VCCIO</v>
      </c>
      <c r="L332" s="2">
        <v>2738</v>
      </c>
      <c r="M332" s="2">
        <v>2787.95</v>
      </c>
      <c r="N332" s="2" t="s">
        <v>655</v>
      </c>
      <c r="P332">
        <v>365</v>
      </c>
      <c r="R332">
        <f>Package_substrate!H385</f>
        <v>2692.7</v>
      </c>
      <c r="S332" t="str">
        <f>Package_substrate!I385</f>
        <v>VSS</v>
      </c>
      <c r="T332" t="s">
        <v>1589</v>
      </c>
      <c r="U332" t="str">
        <f t="shared" si="16"/>
        <v>DIE3_VDD</v>
      </c>
      <c r="V332" t="str">
        <f t="shared" si="17"/>
        <v>DIE3_VDD</v>
      </c>
      <c r="W332" t="s">
        <v>420</v>
      </c>
      <c r="X332" t="str">
        <f>BGA!AQ628</f>
        <v>V15</v>
      </c>
    </row>
    <row r="333" spans="6:24" x14ac:dyDescent="0.25">
      <c r="F333" t="s">
        <v>666</v>
      </c>
      <c r="H333" s="2">
        <f>Package_substrate!H350</f>
        <v>2883.2</v>
      </c>
      <c r="I333" s="2" t="str">
        <f>Package_substrate!I350</f>
        <v>DIE3_RDI_PL_CFG[24]</v>
      </c>
      <c r="J333" s="2" t="str">
        <f t="shared" si="18"/>
        <v>DIE3_VCCIO</v>
      </c>
      <c r="L333" s="2">
        <v>2738</v>
      </c>
      <c r="M333" s="2">
        <v>2978.45</v>
      </c>
      <c r="N333" s="2" t="s">
        <v>655</v>
      </c>
      <c r="P333">
        <v>366</v>
      </c>
      <c r="R333">
        <f>Package_substrate!H386</f>
        <v>2692.7</v>
      </c>
      <c r="S333" t="str">
        <f>Package_substrate!I386</f>
        <v>DIE3_BP_RXDATASB[2]</v>
      </c>
      <c r="T333" t="s">
        <v>1589</v>
      </c>
      <c r="U333" t="str">
        <f t="shared" si="16"/>
        <v>DIE3_VDD</v>
      </c>
      <c r="V333" t="str">
        <f t="shared" si="17"/>
        <v>DIE3_VDD</v>
      </c>
      <c r="W333" t="s">
        <v>420</v>
      </c>
      <c r="X333" t="str">
        <f>BGA!AQ628</f>
        <v>V15</v>
      </c>
    </row>
    <row r="334" spans="6:24" x14ac:dyDescent="0.25">
      <c r="F334" t="s">
        <v>666</v>
      </c>
      <c r="H334" s="2">
        <f>Package_substrate!H351</f>
        <v>2883.2</v>
      </c>
      <c r="I334" s="2" t="str">
        <f>Package_substrate!I351</f>
        <v>DIE3_RDI_PL_CFG[23]</v>
      </c>
      <c r="J334" s="2" t="str">
        <f t="shared" si="18"/>
        <v>DIE3_VCCIO</v>
      </c>
      <c r="L334" s="2">
        <v>1853</v>
      </c>
      <c r="M334" s="2">
        <v>3168.95</v>
      </c>
      <c r="N334" s="2" t="s">
        <v>655</v>
      </c>
      <c r="P334">
        <v>367</v>
      </c>
      <c r="R334">
        <f>Package_substrate!H387</f>
        <v>2692.7</v>
      </c>
      <c r="S334" t="str">
        <f>Package_substrate!I387</f>
        <v>VSS</v>
      </c>
      <c r="T334" t="s">
        <v>1589</v>
      </c>
      <c r="U334" t="str">
        <f t="shared" si="16"/>
        <v>DIE3_VDD</v>
      </c>
      <c r="V334" t="str">
        <f t="shared" si="17"/>
        <v>DIE3_VDD</v>
      </c>
      <c r="W334" t="s">
        <v>420</v>
      </c>
      <c r="X334" t="str">
        <f>BGA!AQ628</f>
        <v>V15</v>
      </c>
    </row>
    <row r="335" spans="6:24" x14ac:dyDescent="0.25">
      <c r="F335" t="s">
        <v>666</v>
      </c>
      <c r="H335" s="2">
        <f>Package_substrate!H352</f>
        <v>2883.2</v>
      </c>
      <c r="I335" s="2" t="str">
        <f>Package_substrate!I352</f>
        <v>DIE3_RDI_PL_CFG[26]</v>
      </c>
      <c r="J335" s="2" t="str">
        <f t="shared" si="18"/>
        <v>DIE3_VCCIO</v>
      </c>
      <c r="L335" s="2">
        <v>2030</v>
      </c>
      <c r="M335" s="2">
        <v>3168.95</v>
      </c>
      <c r="N335" s="2" t="s">
        <v>655</v>
      </c>
      <c r="P335">
        <v>368</v>
      </c>
      <c r="R335">
        <f>Package_substrate!H388</f>
        <v>2692.7</v>
      </c>
      <c r="S335" t="str">
        <f>Package_substrate!I388</f>
        <v>DIE3_BP_RXDATA[36]</v>
      </c>
      <c r="T335" t="s">
        <v>1589</v>
      </c>
      <c r="U335" t="str">
        <f t="shared" si="16"/>
        <v>DIE3_VDD</v>
      </c>
      <c r="V335" t="str">
        <f t="shared" si="17"/>
        <v>DIE3_VDD</v>
      </c>
      <c r="W335" t="s">
        <v>420</v>
      </c>
      <c r="X335" t="str">
        <f>BGA!AQ628</f>
        <v>V15</v>
      </c>
    </row>
    <row r="336" spans="6:24" x14ac:dyDescent="0.25">
      <c r="F336" t="s">
        <v>666</v>
      </c>
      <c r="H336" s="2">
        <f>Package_substrate!H353</f>
        <v>2883.2</v>
      </c>
      <c r="I336" s="2" t="str">
        <f>Package_substrate!I353</f>
        <v>VSS</v>
      </c>
      <c r="J336" s="2" t="str">
        <f t="shared" si="18"/>
        <v>DIE3_VCCIO</v>
      </c>
      <c r="L336" s="2">
        <v>2561</v>
      </c>
      <c r="M336" s="2">
        <v>3168.95</v>
      </c>
      <c r="N336" s="2" t="s">
        <v>655</v>
      </c>
      <c r="P336">
        <v>369</v>
      </c>
      <c r="R336">
        <f>Package_substrate!H389</f>
        <v>2692.7</v>
      </c>
      <c r="S336" t="str">
        <f>Package_substrate!I389</f>
        <v>DIE3_BP_RXDATA[37]</v>
      </c>
      <c r="T336" t="s">
        <v>1589</v>
      </c>
      <c r="U336" t="str">
        <f t="shared" si="16"/>
        <v>DIE3_VDD</v>
      </c>
      <c r="V336" t="str">
        <f t="shared" si="17"/>
        <v>DIE3_VDD</v>
      </c>
      <c r="W336" t="s">
        <v>420</v>
      </c>
      <c r="X336" t="str">
        <f>BGA!AQ628</f>
        <v>V15</v>
      </c>
    </row>
    <row r="337" spans="6:24" x14ac:dyDescent="0.25">
      <c r="F337" t="s">
        <v>666</v>
      </c>
      <c r="H337" s="2">
        <f>Package_substrate!H354</f>
        <v>2883.2</v>
      </c>
      <c r="I337" s="2" t="str">
        <f>Package_substrate!I354</f>
        <v>VSS</v>
      </c>
      <c r="J337" s="2" t="str">
        <f t="shared" si="18"/>
        <v>DIE3_VCCIO</v>
      </c>
      <c r="L337" s="2">
        <v>2738</v>
      </c>
      <c r="M337" s="2">
        <v>3168.95</v>
      </c>
      <c r="N337" s="2" t="s">
        <v>655</v>
      </c>
      <c r="P337">
        <v>370</v>
      </c>
      <c r="R337">
        <f>Package_substrate!H390</f>
        <v>2692.7</v>
      </c>
      <c r="S337" t="str">
        <f>Package_substrate!I390</f>
        <v>DIE3_VDD</v>
      </c>
      <c r="T337" t="s">
        <v>1589</v>
      </c>
      <c r="U337" t="str">
        <f t="shared" si="16"/>
        <v>DIE3_VDD</v>
      </c>
      <c r="V337" t="str">
        <f t="shared" si="17"/>
        <v>DIE3_VDD</v>
      </c>
      <c r="W337" t="s">
        <v>420</v>
      </c>
      <c r="X337" t="str">
        <f>BGA!AQ628</f>
        <v>V15</v>
      </c>
    </row>
    <row r="338" spans="6:24" x14ac:dyDescent="0.25">
      <c r="F338" t="s">
        <v>666</v>
      </c>
      <c r="H338" s="2">
        <f>Package_substrate!H355</f>
        <v>2883.2</v>
      </c>
      <c r="I338" s="2" t="str">
        <f>Package_substrate!I355</f>
        <v>VSS</v>
      </c>
      <c r="J338" s="2" t="str">
        <f t="shared" si="18"/>
        <v>DIE3_VCCIO</v>
      </c>
      <c r="L338" s="2">
        <v>1853</v>
      </c>
      <c r="M338" s="2">
        <v>3740.45</v>
      </c>
      <c r="N338" s="2" t="s">
        <v>655</v>
      </c>
      <c r="P338">
        <v>371</v>
      </c>
      <c r="R338">
        <f>Package_substrate!H391</f>
        <v>2692.7</v>
      </c>
      <c r="S338" t="str">
        <f>Package_substrate!I391</f>
        <v>DIE3_BP_RXDATA[32]</v>
      </c>
      <c r="T338" t="s">
        <v>1589</v>
      </c>
      <c r="U338" t="str">
        <f t="shared" si="16"/>
        <v>DIE3_VDD</v>
      </c>
      <c r="V338" t="str">
        <f t="shared" si="17"/>
        <v>DIE3_VDD</v>
      </c>
      <c r="W338" t="s">
        <v>420</v>
      </c>
      <c r="X338" t="str">
        <f>BGA!AQ628</f>
        <v>V15</v>
      </c>
    </row>
    <row r="339" spans="6:24" x14ac:dyDescent="0.25">
      <c r="F339" t="s">
        <v>666</v>
      </c>
      <c r="H339" s="2">
        <f>Package_substrate!H356</f>
        <v>2883.2</v>
      </c>
      <c r="I339" s="2" t="str">
        <f>Package_substrate!I356</f>
        <v>DIE3_BP_RXCKSB[2]</v>
      </c>
      <c r="J339" s="2" t="str">
        <f t="shared" si="18"/>
        <v>DIE3_VCCIO</v>
      </c>
      <c r="L339" s="2">
        <v>2030</v>
      </c>
      <c r="M339" s="2">
        <v>3740.45</v>
      </c>
      <c r="N339" s="2" t="s">
        <v>655</v>
      </c>
      <c r="P339">
        <v>372</v>
      </c>
      <c r="R339">
        <f>Package_substrate!H392</f>
        <v>2692.7</v>
      </c>
      <c r="S339" t="str">
        <f>Package_substrate!I392</f>
        <v>DIE3_BP_RXDATA[33]</v>
      </c>
      <c r="T339" t="s">
        <v>1589</v>
      </c>
      <c r="U339" t="str">
        <f t="shared" si="16"/>
        <v>DIE3_VDD</v>
      </c>
      <c r="V339" t="str">
        <f t="shared" si="17"/>
        <v>DIE3_VDD</v>
      </c>
      <c r="W339" t="s">
        <v>420</v>
      </c>
      <c r="X339" t="str">
        <f>BGA!AQ628</f>
        <v>V15</v>
      </c>
    </row>
    <row r="340" spans="6:24" x14ac:dyDescent="0.25">
      <c r="F340" t="s">
        <v>666</v>
      </c>
      <c r="H340" s="2">
        <f>Package_substrate!H357</f>
        <v>2883.2</v>
      </c>
      <c r="I340" s="2" t="str">
        <f>Package_substrate!I357</f>
        <v>VSS</v>
      </c>
      <c r="J340" s="2" t="str">
        <f t="shared" si="18"/>
        <v>DIE3_VCCIO</v>
      </c>
      <c r="L340" s="2">
        <v>2561</v>
      </c>
      <c r="M340" s="2">
        <v>3740.45</v>
      </c>
      <c r="N340" s="2" t="s">
        <v>655</v>
      </c>
      <c r="P340">
        <v>373</v>
      </c>
      <c r="R340">
        <f>Package_substrate!H393</f>
        <v>2597.4499999999998</v>
      </c>
      <c r="S340" t="str">
        <f>Package_substrate!I393</f>
        <v>DIE3_VDD</v>
      </c>
      <c r="T340" t="s">
        <v>1589</v>
      </c>
      <c r="U340" t="str">
        <f t="shared" si="16"/>
        <v>DIE3_VDD</v>
      </c>
      <c r="V340" t="str">
        <f t="shared" si="17"/>
        <v>DIE3_VDD</v>
      </c>
      <c r="W340" t="s">
        <v>420</v>
      </c>
      <c r="X340" t="str">
        <f>BGA!AQ628</f>
        <v>V15</v>
      </c>
    </row>
    <row r="341" spans="6:24" x14ac:dyDescent="0.25">
      <c r="F341" t="s">
        <v>666</v>
      </c>
      <c r="H341" s="2">
        <f>Package_substrate!H358</f>
        <v>2883.2</v>
      </c>
      <c r="I341" s="2" t="str">
        <f>Package_substrate!I358</f>
        <v>DIE3_BP_RXCKP[2]</v>
      </c>
      <c r="J341" s="2" t="str">
        <f t="shared" si="18"/>
        <v>DIE3_VCCIO</v>
      </c>
      <c r="L341" s="2">
        <v>2738</v>
      </c>
      <c r="M341" s="2">
        <v>3740.45</v>
      </c>
      <c r="N341" s="2" t="s">
        <v>655</v>
      </c>
      <c r="P341">
        <v>374</v>
      </c>
      <c r="R341">
        <f>Package_substrate!H394</f>
        <v>2597.4499999999998</v>
      </c>
      <c r="S341" t="str">
        <f>Package_substrate!I394</f>
        <v>DIE3_RDI_PL_CFG[10]</v>
      </c>
      <c r="T341" t="s">
        <v>1589</v>
      </c>
      <c r="U341" t="str">
        <f t="shared" si="16"/>
        <v>DIE3_VDD</v>
      </c>
      <c r="V341" t="str">
        <f t="shared" si="17"/>
        <v>DIE3_VDD</v>
      </c>
      <c r="W341" t="s">
        <v>420</v>
      </c>
      <c r="X341" t="str">
        <f>BGA!AQ628</f>
        <v>V15</v>
      </c>
    </row>
    <row r="342" spans="6:24" x14ac:dyDescent="0.25">
      <c r="F342" t="s">
        <v>666</v>
      </c>
      <c r="H342" s="2">
        <f>Package_substrate!H359</f>
        <v>2883.2</v>
      </c>
      <c r="I342" s="2" t="str">
        <f>Package_substrate!I359</f>
        <v>DIE3_BP_RXCKN[2]</v>
      </c>
      <c r="J342" s="2" t="str">
        <f t="shared" si="18"/>
        <v>DIE3_VCCIO</v>
      </c>
      <c r="L342" s="2">
        <v>2738</v>
      </c>
      <c r="M342" s="2">
        <v>3930.95</v>
      </c>
      <c r="N342" s="2" t="s">
        <v>655</v>
      </c>
      <c r="P342">
        <v>375</v>
      </c>
      <c r="R342">
        <f>Package_substrate!H395</f>
        <v>2597.4499999999998</v>
      </c>
      <c r="S342" t="str">
        <f>Package_substrate!I395</f>
        <v>DIE3_VDD</v>
      </c>
      <c r="T342" t="s">
        <v>1589</v>
      </c>
      <c r="U342" t="str">
        <f t="shared" si="16"/>
        <v>DIE3_VDD</v>
      </c>
      <c r="V342" t="str">
        <f t="shared" si="17"/>
        <v>DIE3_VDD</v>
      </c>
      <c r="W342" t="s">
        <v>420</v>
      </c>
      <c r="X342" t="str">
        <f>BGA!AQ628</f>
        <v>V15</v>
      </c>
    </row>
    <row r="343" spans="6:24" x14ac:dyDescent="0.25">
      <c r="F343" t="s">
        <v>666</v>
      </c>
      <c r="H343" s="2">
        <f>Package_substrate!H360</f>
        <v>2883.2</v>
      </c>
      <c r="I343" s="2" t="str">
        <f>Package_substrate!I360</f>
        <v>DIE3_VDD</v>
      </c>
      <c r="J343" s="2" t="str">
        <f t="shared" si="18"/>
        <v>DIE3_VCCIO</v>
      </c>
      <c r="L343" s="2">
        <v>2738</v>
      </c>
      <c r="M343" s="2">
        <v>4121.45</v>
      </c>
      <c r="N343" s="2" t="s">
        <v>655</v>
      </c>
      <c r="P343">
        <v>376</v>
      </c>
      <c r="R343">
        <f>Package_substrate!H396</f>
        <v>2597.4499999999998</v>
      </c>
      <c r="S343" t="str">
        <f>Package_substrate!I396</f>
        <v>DIE3_RDI_PL_CFG[27]</v>
      </c>
      <c r="T343" t="s">
        <v>1589</v>
      </c>
      <c r="U343" t="str">
        <f t="shared" si="16"/>
        <v>DIE3_VDD</v>
      </c>
      <c r="V343" t="str">
        <f t="shared" si="17"/>
        <v>DIE3_VDD</v>
      </c>
      <c r="W343" t="s">
        <v>420</v>
      </c>
      <c r="X343" t="str">
        <f>BGA!AQ628</f>
        <v>V15</v>
      </c>
    </row>
    <row r="344" spans="6:24" x14ac:dyDescent="0.25">
      <c r="F344" t="s">
        <v>666</v>
      </c>
      <c r="H344" s="2">
        <f>Package_substrate!H361</f>
        <v>2883.2</v>
      </c>
      <c r="I344" s="2" t="str">
        <f>Package_substrate!I361</f>
        <v>DIE3_BP_RXTRK[2]</v>
      </c>
      <c r="J344" s="2" t="str">
        <f t="shared" si="18"/>
        <v>DIE3_VCCIO</v>
      </c>
      <c r="L344" s="2">
        <v>1853</v>
      </c>
      <c r="M344" s="2">
        <v>4311.95</v>
      </c>
      <c r="N344" s="2" t="s">
        <v>655</v>
      </c>
      <c r="P344">
        <v>377</v>
      </c>
      <c r="R344">
        <f>Package_substrate!H397</f>
        <v>2597.4499999999998</v>
      </c>
      <c r="S344" t="str">
        <f>Package_substrate!I397</f>
        <v>DIE3_VDD</v>
      </c>
      <c r="T344" t="s">
        <v>1589</v>
      </c>
      <c r="U344" t="str">
        <f t="shared" si="16"/>
        <v>DIE3_VDD</v>
      </c>
      <c r="V344" t="str">
        <f t="shared" si="17"/>
        <v>DIE3_VDD</v>
      </c>
      <c r="W344" t="s">
        <v>420</v>
      </c>
      <c r="X344" t="str">
        <f>BGA!AQ628</f>
        <v>V15</v>
      </c>
    </row>
    <row r="345" spans="6:24" x14ac:dyDescent="0.25">
      <c r="F345" t="s">
        <v>666</v>
      </c>
      <c r="H345" s="2">
        <f>Package_substrate!H362</f>
        <v>2883.2</v>
      </c>
      <c r="I345" s="2" t="str">
        <f>Package_substrate!I362</f>
        <v>DIE3_BP_RXVLD[2]</v>
      </c>
      <c r="J345" s="2" t="str">
        <f t="shared" si="18"/>
        <v>DIE3_VCCIO</v>
      </c>
      <c r="L345" s="2">
        <v>2030</v>
      </c>
      <c r="M345" s="2">
        <v>4311.95</v>
      </c>
      <c r="N345" s="2" t="s">
        <v>655</v>
      </c>
      <c r="P345">
        <v>378</v>
      </c>
      <c r="R345">
        <f>Package_substrate!H398</f>
        <v>2597.4499999999998</v>
      </c>
      <c r="S345" t="str">
        <f>Package_substrate!I398</f>
        <v>DIE3_VDD</v>
      </c>
      <c r="T345" t="s">
        <v>1589</v>
      </c>
      <c r="U345" t="str">
        <f t="shared" si="16"/>
        <v>DIE3_VDD</v>
      </c>
      <c r="V345" t="str">
        <f t="shared" si="17"/>
        <v>DIE3_VDD</v>
      </c>
      <c r="W345" t="s">
        <v>420</v>
      </c>
      <c r="X345" t="str">
        <f>BGA!AQ628</f>
        <v>V15</v>
      </c>
    </row>
    <row r="346" spans="6:24" x14ac:dyDescent="0.25">
      <c r="F346" t="s">
        <v>666</v>
      </c>
      <c r="H346" s="2">
        <f>Package_substrate!H363</f>
        <v>2787.95</v>
      </c>
      <c r="I346" s="2" t="str">
        <f>Package_substrate!I363</f>
        <v>DIE3_TC_VDDQ</v>
      </c>
      <c r="J346" s="2" t="str">
        <f t="shared" si="18"/>
        <v>DIE3_VCCIO</v>
      </c>
      <c r="L346" s="2">
        <v>2561</v>
      </c>
      <c r="M346" s="2">
        <v>4311.95</v>
      </c>
      <c r="N346" s="2" t="s">
        <v>655</v>
      </c>
      <c r="P346">
        <v>379</v>
      </c>
      <c r="R346">
        <f>Package_substrate!H399</f>
        <v>2597.4499999999998</v>
      </c>
      <c r="S346" t="str">
        <f>Package_substrate!I399</f>
        <v>DIE3_VDD</v>
      </c>
      <c r="T346" t="s">
        <v>1589</v>
      </c>
      <c r="U346" t="str">
        <f t="shared" si="16"/>
        <v>DIE3_VDD</v>
      </c>
      <c r="V346" t="str">
        <f t="shared" si="17"/>
        <v>DIE3_VDD</v>
      </c>
      <c r="W346" t="s">
        <v>420</v>
      </c>
      <c r="X346" t="str">
        <f>BGA!AQ628</f>
        <v>V15</v>
      </c>
    </row>
    <row r="347" spans="6:24" x14ac:dyDescent="0.25">
      <c r="F347" t="s">
        <v>666</v>
      </c>
      <c r="H347" s="2">
        <f>Package_substrate!H364</f>
        <v>2787.95</v>
      </c>
      <c r="I347" s="2" t="str">
        <f>Package_substrate!I364</f>
        <v>DIE3_RDI_LP_CFG[10]</v>
      </c>
      <c r="J347" s="2" t="str">
        <f t="shared" si="18"/>
        <v>DIE3_VCCIO</v>
      </c>
      <c r="L347" s="2">
        <v>2738</v>
      </c>
      <c r="M347" s="2">
        <v>4311.95</v>
      </c>
      <c r="N347" s="2" t="s">
        <v>655</v>
      </c>
      <c r="P347">
        <v>380</v>
      </c>
      <c r="R347">
        <f>Package_substrate!H400</f>
        <v>2597.4499999999998</v>
      </c>
      <c r="S347" t="str">
        <f>Package_substrate!I400</f>
        <v>DIE3_VDD</v>
      </c>
      <c r="T347" t="s">
        <v>1589</v>
      </c>
      <c r="U347" t="str">
        <f t="shared" si="16"/>
        <v>DIE3_VDD</v>
      </c>
      <c r="V347" t="str">
        <f t="shared" si="17"/>
        <v>DIE3_VDD</v>
      </c>
      <c r="W347" t="s">
        <v>420</v>
      </c>
      <c r="X347" t="str">
        <f>BGA!AQ628</f>
        <v>V15</v>
      </c>
    </row>
    <row r="348" spans="6:24" x14ac:dyDescent="0.25">
      <c r="F348" t="s">
        <v>666</v>
      </c>
      <c r="H348" s="2">
        <f>Package_substrate!H365</f>
        <v>2787.95</v>
      </c>
      <c r="I348" s="2" t="str">
        <f>Package_substrate!I365</f>
        <v>DIE3_TC_VDDQ</v>
      </c>
      <c r="J348" s="2" t="str">
        <f t="shared" si="18"/>
        <v>DIE3_VCCIO</v>
      </c>
      <c r="L348" s="2">
        <v>3180.5</v>
      </c>
      <c r="M348" s="2">
        <v>4597.7</v>
      </c>
      <c r="N348" s="2" t="s">
        <v>655</v>
      </c>
      <c r="P348">
        <v>381</v>
      </c>
      <c r="R348">
        <f>Package_substrate!H401</f>
        <v>2597.4499999999998</v>
      </c>
      <c r="S348" t="str">
        <f>Package_substrate!I401</f>
        <v>DIE3_VCCIO</v>
      </c>
      <c r="T348" t="s">
        <v>1589</v>
      </c>
      <c r="U348" t="str">
        <f t="shared" si="16"/>
        <v>DIE3_VDD</v>
      </c>
      <c r="V348" t="str">
        <f t="shared" si="17"/>
        <v>DIE3_VDD</v>
      </c>
      <c r="W348" t="s">
        <v>420</v>
      </c>
      <c r="X348" t="str">
        <f>BGA!AQ628</f>
        <v>V15</v>
      </c>
    </row>
    <row r="349" spans="6:24" x14ac:dyDescent="0.25">
      <c r="F349" t="s">
        <v>666</v>
      </c>
      <c r="H349" s="2">
        <f>Package_substrate!H366</f>
        <v>2787.95</v>
      </c>
      <c r="I349" s="2" t="str">
        <f>Package_substrate!I366</f>
        <v>DIE3_RDI_PL_CFG[25]</v>
      </c>
      <c r="J349" s="2" t="str">
        <f t="shared" si="18"/>
        <v>DIE3_VCCIO</v>
      </c>
      <c r="L349" s="2">
        <v>3092</v>
      </c>
      <c r="M349" s="2">
        <v>4692.95</v>
      </c>
      <c r="N349" s="2" t="s">
        <v>655</v>
      </c>
      <c r="P349">
        <v>382</v>
      </c>
      <c r="R349">
        <f>Package_substrate!H402</f>
        <v>2597.4499999999998</v>
      </c>
      <c r="S349" t="str">
        <f>Package_substrate!I402</f>
        <v>DIE3_VCCIO</v>
      </c>
      <c r="T349" t="s">
        <v>1589</v>
      </c>
      <c r="U349" t="str">
        <f t="shared" si="16"/>
        <v>DIE3_VDD</v>
      </c>
      <c r="V349" t="str">
        <f t="shared" si="17"/>
        <v>DIE3_VDD</v>
      </c>
      <c r="W349" t="s">
        <v>420</v>
      </c>
      <c r="X349" t="str">
        <f>BGA!AQ628</f>
        <v>V15</v>
      </c>
    </row>
    <row r="350" spans="6:24" x14ac:dyDescent="0.25">
      <c r="F350" t="s">
        <v>654</v>
      </c>
      <c r="H350" s="2">
        <f>Package_substrate!H367</f>
        <v>2787.95</v>
      </c>
      <c r="I350" s="2" t="str">
        <f>Package_substrate!I367</f>
        <v>DIE3_VDD</v>
      </c>
      <c r="J350" s="2" t="str">
        <f t="shared" si="18"/>
        <v>DIE3_VDD</v>
      </c>
      <c r="L350" s="2">
        <v>2915</v>
      </c>
      <c r="M350" s="2">
        <v>311.44999999999982</v>
      </c>
      <c r="N350" s="2" t="s">
        <v>634</v>
      </c>
      <c r="P350">
        <v>383</v>
      </c>
      <c r="R350">
        <f>Package_substrate!H403</f>
        <v>2597.4499999999998</v>
      </c>
      <c r="S350" t="str">
        <f>Package_substrate!I403</f>
        <v>VSS</v>
      </c>
      <c r="T350" t="s">
        <v>1589</v>
      </c>
      <c r="U350" t="str">
        <f t="shared" ref="U350:U381" si="19">F386</f>
        <v>DIE3_VDD</v>
      </c>
      <c r="V350" t="str">
        <f t="shared" si="17"/>
        <v>DIE3_VDD</v>
      </c>
      <c r="W350" t="s">
        <v>420</v>
      </c>
      <c r="X350" t="str">
        <f>BGA!AQ628</f>
        <v>V15</v>
      </c>
    </row>
    <row r="351" spans="6:24" x14ac:dyDescent="0.25">
      <c r="F351" t="s">
        <v>654</v>
      </c>
      <c r="H351" s="2">
        <f>Package_substrate!H368</f>
        <v>2787.95</v>
      </c>
      <c r="I351" s="2" t="str">
        <f>Package_substrate!I368</f>
        <v>DIE3_VDD</v>
      </c>
      <c r="J351" s="2" t="str">
        <f t="shared" si="18"/>
        <v>DIE3_VDD</v>
      </c>
      <c r="L351" s="2">
        <v>3092</v>
      </c>
      <c r="M351" s="2">
        <v>311.44999999999982</v>
      </c>
      <c r="N351" s="2" t="s">
        <v>634</v>
      </c>
      <c r="P351">
        <v>384</v>
      </c>
      <c r="R351">
        <f>Package_substrate!H404</f>
        <v>2597.4499999999998</v>
      </c>
      <c r="S351" t="str">
        <f>Package_substrate!I404</f>
        <v>VSS</v>
      </c>
      <c r="T351" t="s">
        <v>1589</v>
      </c>
      <c r="U351" t="str">
        <f t="shared" si="19"/>
        <v>DIE3_VDD</v>
      </c>
      <c r="V351" t="str">
        <f t="shared" si="17"/>
        <v>DIE3_VDD</v>
      </c>
      <c r="W351" t="s">
        <v>420</v>
      </c>
      <c r="X351" t="str">
        <f>BGA!AQ628</f>
        <v>V15</v>
      </c>
    </row>
    <row r="352" spans="6:24" x14ac:dyDescent="0.25">
      <c r="F352" t="s">
        <v>654</v>
      </c>
      <c r="H352" s="2">
        <f>Package_substrate!H369</f>
        <v>2787.95</v>
      </c>
      <c r="I352" s="2" t="str">
        <f>Package_substrate!I369</f>
        <v>DIE3_VDD</v>
      </c>
      <c r="J352" s="2" t="str">
        <f t="shared" si="18"/>
        <v>DIE3_VDD</v>
      </c>
      <c r="L352" s="2">
        <v>3269</v>
      </c>
      <c r="M352" s="2">
        <v>311.44999999999982</v>
      </c>
      <c r="N352" s="2" t="s">
        <v>634</v>
      </c>
      <c r="P352">
        <v>385</v>
      </c>
      <c r="R352">
        <f>Package_substrate!H405</f>
        <v>2597.4499999999998</v>
      </c>
      <c r="S352" t="str">
        <f>Package_substrate!I405</f>
        <v>DIE3_VCCIO</v>
      </c>
      <c r="T352" t="s">
        <v>1589</v>
      </c>
      <c r="U352" t="str">
        <f t="shared" si="19"/>
        <v>DIE3_VDD</v>
      </c>
      <c r="V352" t="str">
        <f t="shared" si="17"/>
        <v>DIE3_VDD</v>
      </c>
      <c r="W352" t="s">
        <v>420</v>
      </c>
      <c r="X352" t="str">
        <f>BGA!AQ628</f>
        <v>V15</v>
      </c>
    </row>
    <row r="353" spans="6:24" x14ac:dyDescent="0.25">
      <c r="F353" t="s">
        <v>654</v>
      </c>
      <c r="H353" s="2">
        <f>Package_substrate!H370</f>
        <v>2787.95</v>
      </c>
      <c r="I353" s="2" t="str">
        <f>Package_substrate!I370</f>
        <v>DIE3_VDD</v>
      </c>
      <c r="J353" s="2" t="str">
        <f t="shared" si="18"/>
        <v>DIE3_VDD</v>
      </c>
      <c r="L353" s="2">
        <v>3446</v>
      </c>
      <c r="M353" s="2">
        <v>311.44999999999982</v>
      </c>
      <c r="N353" s="2" t="s">
        <v>634</v>
      </c>
      <c r="P353">
        <v>386</v>
      </c>
      <c r="R353">
        <f>Package_substrate!H406</f>
        <v>2597.4499999999998</v>
      </c>
      <c r="S353" t="str">
        <f>Package_substrate!I406</f>
        <v>DIE3_VCCIO</v>
      </c>
      <c r="T353" t="s">
        <v>1589</v>
      </c>
      <c r="U353" t="str">
        <f t="shared" si="19"/>
        <v>DIE3_VDD</v>
      </c>
      <c r="V353" t="str">
        <f t="shared" si="17"/>
        <v>DIE3_VDD</v>
      </c>
      <c r="W353" t="s">
        <v>420</v>
      </c>
      <c r="X353" t="str">
        <f>BGA!AQ628</f>
        <v>V15</v>
      </c>
    </row>
    <row r="354" spans="6:24" x14ac:dyDescent="0.25">
      <c r="F354" t="s">
        <v>654</v>
      </c>
      <c r="H354" s="2">
        <f>Package_substrate!H371</f>
        <v>2787.95</v>
      </c>
      <c r="I354" s="2" t="str">
        <f>Package_substrate!I371</f>
        <v>DIE3_VDD</v>
      </c>
      <c r="J354" s="2" t="str">
        <f t="shared" si="18"/>
        <v>DIE3_VDD</v>
      </c>
      <c r="L354" s="2">
        <v>3623</v>
      </c>
      <c r="M354" s="2">
        <v>311.44999999999982</v>
      </c>
      <c r="N354" s="2" t="s">
        <v>634</v>
      </c>
      <c r="P354">
        <v>387</v>
      </c>
      <c r="R354">
        <f>Package_substrate!H407</f>
        <v>2597.4499999999998</v>
      </c>
      <c r="S354" t="str">
        <f>Package_substrate!I407</f>
        <v>VSS</v>
      </c>
      <c r="T354" t="s">
        <v>1589</v>
      </c>
      <c r="U354" t="str">
        <f t="shared" si="19"/>
        <v>DIE3_VDD</v>
      </c>
      <c r="V354" t="str">
        <f t="shared" si="17"/>
        <v>DIE3_VDD</v>
      </c>
      <c r="W354" t="s">
        <v>420</v>
      </c>
      <c r="X354" t="str">
        <f>BGA!AQ628</f>
        <v>V15</v>
      </c>
    </row>
    <row r="355" spans="6:24" x14ac:dyDescent="0.25">
      <c r="F355" t="s">
        <v>654</v>
      </c>
      <c r="H355" s="2">
        <f>Package_substrate!H372</f>
        <v>2787.95</v>
      </c>
      <c r="I355" s="2" t="str">
        <f>Package_substrate!I372</f>
        <v>DIE3_BP_RXDATA[38]</v>
      </c>
      <c r="J355" s="2" t="str">
        <f t="shared" si="18"/>
        <v>DIE3_VDD</v>
      </c>
      <c r="L355" s="2">
        <v>3800</v>
      </c>
      <c r="M355" s="2">
        <v>311.44999999999982</v>
      </c>
      <c r="N355" s="2" t="s">
        <v>634</v>
      </c>
      <c r="P355">
        <v>388</v>
      </c>
      <c r="R355">
        <f>Package_substrate!H408</f>
        <v>2502.1999999999998</v>
      </c>
      <c r="S355" t="str">
        <f>Package_substrate!I408</f>
        <v>VSS</v>
      </c>
      <c r="T355" t="s">
        <v>1589</v>
      </c>
      <c r="U355" t="str">
        <f t="shared" si="19"/>
        <v>DIE3_VDD</v>
      </c>
      <c r="V355" t="str">
        <f t="shared" si="17"/>
        <v>DIE3_VDD</v>
      </c>
      <c r="W355" t="s">
        <v>420</v>
      </c>
      <c r="X355" t="str">
        <f>BGA!AQ628</f>
        <v>V15</v>
      </c>
    </row>
    <row r="356" spans="6:24" x14ac:dyDescent="0.25">
      <c r="F356" t="s">
        <v>654</v>
      </c>
      <c r="H356" s="2">
        <f>Package_substrate!H373</f>
        <v>2787.95</v>
      </c>
      <c r="I356" s="2" t="str">
        <f>Package_substrate!I373</f>
        <v>VSS</v>
      </c>
      <c r="J356" s="2" t="str">
        <f t="shared" si="18"/>
        <v>DIE3_VDD</v>
      </c>
      <c r="L356" s="2">
        <v>3977</v>
      </c>
      <c r="M356" s="2">
        <v>311.44999999999982</v>
      </c>
      <c r="N356" s="2" t="s">
        <v>634</v>
      </c>
      <c r="P356">
        <v>389</v>
      </c>
      <c r="R356">
        <f>Package_substrate!H409</f>
        <v>2502.1999999999998</v>
      </c>
      <c r="S356" t="str">
        <f>Package_substrate!I409</f>
        <v>DIE3_RDI_LP_CFG[11]</v>
      </c>
      <c r="T356" t="s">
        <v>1589</v>
      </c>
      <c r="U356" t="str">
        <f t="shared" si="19"/>
        <v>DIE3_VDD</v>
      </c>
      <c r="V356" t="str">
        <f t="shared" si="17"/>
        <v>DIE3_VDD</v>
      </c>
      <c r="W356" t="s">
        <v>420</v>
      </c>
      <c r="X356" t="str">
        <f>BGA!AQ628</f>
        <v>V15</v>
      </c>
    </row>
    <row r="357" spans="6:24" x14ac:dyDescent="0.25">
      <c r="F357" t="s">
        <v>654</v>
      </c>
      <c r="H357" s="2">
        <f>Package_substrate!H374</f>
        <v>2787.95</v>
      </c>
      <c r="I357" s="2" t="str">
        <f>Package_substrate!I374</f>
        <v>DIE3_BP_RXDATA[39]</v>
      </c>
      <c r="J357" s="2" t="str">
        <f t="shared" si="18"/>
        <v>DIE3_VDD</v>
      </c>
      <c r="L357" s="2">
        <v>4154</v>
      </c>
      <c r="M357" s="2">
        <v>311.44999999999982</v>
      </c>
      <c r="N357" s="2" t="s">
        <v>634</v>
      </c>
      <c r="P357">
        <v>390</v>
      </c>
      <c r="R357">
        <f>Package_substrate!H410</f>
        <v>2502.1999999999998</v>
      </c>
      <c r="S357" t="str">
        <f>Package_substrate!I410</f>
        <v>DIE3_RDI_PL_CFG[11]</v>
      </c>
      <c r="T357" t="s">
        <v>1589</v>
      </c>
      <c r="U357" t="str">
        <f t="shared" si="19"/>
        <v>DIE3_VDD</v>
      </c>
      <c r="V357" t="str">
        <f t="shared" si="17"/>
        <v>DIE3_VDD</v>
      </c>
      <c r="W357" t="s">
        <v>420</v>
      </c>
      <c r="X357" t="str">
        <f>BGA!AQ628</f>
        <v>V15</v>
      </c>
    </row>
    <row r="358" spans="6:24" x14ac:dyDescent="0.25">
      <c r="F358" t="s">
        <v>654</v>
      </c>
      <c r="H358" s="2">
        <f>Package_substrate!H375</f>
        <v>2787.95</v>
      </c>
      <c r="I358" s="2" t="str">
        <f>Package_substrate!I375</f>
        <v>DIE3_BP_RXDATA[34]</v>
      </c>
      <c r="J358" s="2" t="str">
        <f t="shared" si="18"/>
        <v>DIE3_VDD</v>
      </c>
      <c r="L358" s="2">
        <v>2118.5</v>
      </c>
      <c r="M358" s="2">
        <v>406.69999999999982</v>
      </c>
      <c r="N358" s="2" t="s">
        <v>634</v>
      </c>
      <c r="P358">
        <v>391</v>
      </c>
      <c r="R358">
        <f>Package_substrate!H411</f>
        <v>2502.1999999999998</v>
      </c>
      <c r="S358" t="str">
        <f>Package_substrate!I411</f>
        <v>DIE3_RDI_LP_CFG[27]</v>
      </c>
      <c r="T358" t="s">
        <v>1589</v>
      </c>
      <c r="U358" t="str">
        <f t="shared" si="19"/>
        <v>DIE3_VDD</v>
      </c>
      <c r="V358" t="str">
        <f t="shared" si="17"/>
        <v>DIE3_VDD</v>
      </c>
      <c r="W358" t="s">
        <v>420</v>
      </c>
      <c r="X358" t="str">
        <f>BGA!AQ628</f>
        <v>V15</v>
      </c>
    </row>
    <row r="359" spans="6:24" x14ac:dyDescent="0.25">
      <c r="F359" t="s">
        <v>654</v>
      </c>
      <c r="H359" s="2">
        <f>Package_substrate!H376</f>
        <v>2787.95</v>
      </c>
      <c r="I359" s="2" t="str">
        <f>Package_substrate!I376</f>
        <v>VSS</v>
      </c>
      <c r="J359" s="2" t="str">
        <f t="shared" si="18"/>
        <v>DIE3_VDD</v>
      </c>
      <c r="L359" s="2">
        <v>2915</v>
      </c>
      <c r="M359" s="2">
        <v>501.94999999999982</v>
      </c>
      <c r="N359" s="2" t="s">
        <v>634</v>
      </c>
      <c r="P359">
        <v>392</v>
      </c>
      <c r="R359">
        <f>Package_substrate!H412</f>
        <v>2502.1999999999998</v>
      </c>
      <c r="S359" t="str">
        <f>Package_substrate!I412</f>
        <v>DIE3_RDI_LP_CFG[26]</v>
      </c>
      <c r="T359" t="s">
        <v>1589</v>
      </c>
      <c r="U359" t="str">
        <f t="shared" si="19"/>
        <v>DIE3_VDD</v>
      </c>
      <c r="V359" t="str">
        <f t="shared" si="17"/>
        <v>DIE3_VDD</v>
      </c>
      <c r="W359" t="s">
        <v>420</v>
      </c>
      <c r="X359" t="str">
        <f>BGA!AQ628</f>
        <v>V15</v>
      </c>
    </row>
    <row r="360" spans="6:24" x14ac:dyDescent="0.25">
      <c r="F360" t="s">
        <v>654</v>
      </c>
      <c r="H360" s="2">
        <f>Package_substrate!H377</f>
        <v>2787.95</v>
      </c>
      <c r="I360" s="2" t="str">
        <f>Package_substrate!I377</f>
        <v>DIE3_BP_RXDATA[35]</v>
      </c>
      <c r="J360" s="2" t="str">
        <f t="shared" si="18"/>
        <v>DIE3_VDD</v>
      </c>
      <c r="L360" s="2">
        <v>3092</v>
      </c>
      <c r="M360" s="2">
        <v>501.94999999999982</v>
      </c>
      <c r="N360" s="2" t="s">
        <v>634</v>
      </c>
      <c r="P360">
        <v>393</v>
      </c>
      <c r="R360">
        <f>Package_substrate!H413</f>
        <v>2502.1999999999998</v>
      </c>
      <c r="S360" t="str">
        <f>Package_substrate!I413</f>
        <v>VSS</v>
      </c>
      <c r="T360" t="s">
        <v>1589</v>
      </c>
      <c r="U360" t="str">
        <f t="shared" si="19"/>
        <v>DIE3_VDD</v>
      </c>
      <c r="V360" t="str">
        <f t="shared" si="17"/>
        <v>DIE3_VDD</v>
      </c>
      <c r="W360" t="s">
        <v>420</v>
      </c>
      <c r="X360" t="str">
        <f>BGA!AQ628</f>
        <v>V15</v>
      </c>
    </row>
    <row r="361" spans="6:24" x14ac:dyDescent="0.25">
      <c r="F361" t="s">
        <v>654</v>
      </c>
      <c r="H361" s="2">
        <f>Package_substrate!H378</f>
        <v>2692.7</v>
      </c>
      <c r="I361" s="2" t="str">
        <f>Package_substrate!I378</f>
        <v>VSS</v>
      </c>
      <c r="J361" s="2" t="str">
        <f t="shared" si="18"/>
        <v>DIE3_VDD</v>
      </c>
      <c r="L361" s="2">
        <v>3269</v>
      </c>
      <c r="M361" s="2">
        <v>501.94999999999982</v>
      </c>
      <c r="N361" s="2" t="s">
        <v>634</v>
      </c>
      <c r="P361">
        <v>394</v>
      </c>
      <c r="R361">
        <f>Package_substrate!H414</f>
        <v>2502.1999999999998</v>
      </c>
      <c r="S361" t="str">
        <f>Package_substrate!I414</f>
        <v>VSS</v>
      </c>
      <c r="T361" t="s">
        <v>1589</v>
      </c>
      <c r="U361" t="str">
        <f t="shared" si="19"/>
        <v>DIE3_VDD</v>
      </c>
      <c r="V361" t="str">
        <f t="shared" si="17"/>
        <v>DIE3_VDD</v>
      </c>
      <c r="W361" t="s">
        <v>420</v>
      </c>
      <c r="X361" t="str">
        <f>BGA!AQ628</f>
        <v>V15</v>
      </c>
    </row>
    <row r="362" spans="6:24" x14ac:dyDescent="0.25">
      <c r="F362" t="s">
        <v>654</v>
      </c>
      <c r="H362" s="2">
        <f>Package_substrate!H379</f>
        <v>2692.7</v>
      </c>
      <c r="I362" s="2" t="str">
        <f>Package_substrate!I379</f>
        <v>DIE3_VDD</v>
      </c>
      <c r="J362" s="2" t="str">
        <f t="shared" si="18"/>
        <v>DIE3_VDD</v>
      </c>
      <c r="L362" s="2">
        <v>3446</v>
      </c>
      <c r="M362" s="2">
        <v>501.94999999999982</v>
      </c>
      <c r="N362" s="2" t="s">
        <v>634</v>
      </c>
      <c r="P362">
        <v>395</v>
      </c>
      <c r="R362">
        <f>Package_substrate!H415</f>
        <v>2502.1999999999998</v>
      </c>
      <c r="S362" t="str">
        <f>Package_substrate!I415</f>
        <v>VSS</v>
      </c>
      <c r="T362" t="s">
        <v>1589</v>
      </c>
      <c r="U362" t="str">
        <f t="shared" si="19"/>
        <v>DIE3_VDD</v>
      </c>
      <c r="V362" t="str">
        <f t="shared" si="17"/>
        <v>DIE3_VDD</v>
      </c>
      <c r="W362" t="s">
        <v>420</v>
      </c>
      <c r="X362" t="str">
        <f>BGA!AQ628</f>
        <v>V15</v>
      </c>
    </row>
    <row r="363" spans="6:24" x14ac:dyDescent="0.25">
      <c r="F363" t="s">
        <v>654</v>
      </c>
      <c r="H363" s="2">
        <f>Package_substrate!H380</f>
        <v>2692.7</v>
      </c>
      <c r="I363" s="2" t="str">
        <f>Package_substrate!I380</f>
        <v>VSS</v>
      </c>
      <c r="J363" s="2" t="str">
        <f t="shared" si="18"/>
        <v>DIE3_VDD</v>
      </c>
      <c r="L363" s="2">
        <v>2118.5</v>
      </c>
      <c r="M363" s="2">
        <v>597.19999999999982</v>
      </c>
      <c r="N363" s="2" t="s">
        <v>634</v>
      </c>
      <c r="P363">
        <v>396</v>
      </c>
      <c r="R363">
        <f>Package_substrate!H416</f>
        <v>2502.1999999999998</v>
      </c>
      <c r="S363" t="str">
        <f>Package_substrate!I416</f>
        <v>DIE3_BP_TXDATASB[1]</v>
      </c>
      <c r="T363" t="s">
        <v>1589</v>
      </c>
      <c r="U363" t="str">
        <f t="shared" si="19"/>
        <v>DIE3_VDD</v>
      </c>
      <c r="V363" t="str">
        <f t="shared" si="17"/>
        <v>DIE3_VDD</v>
      </c>
      <c r="W363" t="s">
        <v>420</v>
      </c>
      <c r="X363" t="str">
        <f>BGA!AQ628</f>
        <v>V15</v>
      </c>
    </row>
    <row r="364" spans="6:24" x14ac:dyDescent="0.25">
      <c r="F364" t="s">
        <v>654</v>
      </c>
      <c r="H364" s="2">
        <f>Package_substrate!H381</f>
        <v>2692.7</v>
      </c>
      <c r="I364" s="2" t="str">
        <f>Package_substrate!I381</f>
        <v>DIE3_VDD</v>
      </c>
      <c r="J364" s="2" t="str">
        <f t="shared" si="18"/>
        <v>DIE3_VDD</v>
      </c>
      <c r="L364" s="2">
        <v>2915</v>
      </c>
      <c r="M364" s="2">
        <v>692.44999999999982</v>
      </c>
      <c r="N364" s="2" t="s">
        <v>634</v>
      </c>
      <c r="P364">
        <v>397</v>
      </c>
      <c r="R364">
        <f>Package_substrate!H417</f>
        <v>2502.1999999999998</v>
      </c>
      <c r="S364" t="str">
        <f>Package_substrate!I417</f>
        <v>VSS</v>
      </c>
      <c r="T364" t="s">
        <v>1589</v>
      </c>
      <c r="U364" t="str">
        <f t="shared" si="19"/>
        <v>DIE3_VDD</v>
      </c>
      <c r="V364" t="str">
        <f t="shared" si="17"/>
        <v>DIE3_VDD</v>
      </c>
      <c r="W364" t="s">
        <v>420</v>
      </c>
      <c r="X364" t="str">
        <f>BGA!AQ628</f>
        <v>V15</v>
      </c>
    </row>
    <row r="365" spans="6:24" x14ac:dyDescent="0.25">
      <c r="F365" t="s">
        <v>654</v>
      </c>
      <c r="H365" s="2">
        <f>Package_substrate!H382</f>
        <v>2692.7</v>
      </c>
      <c r="I365" s="2" t="str">
        <f>Package_substrate!I382</f>
        <v>VSS</v>
      </c>
      <c r="J365" s="2" t="str">
        <f t="shared" si="18"/>
        <v>DIE3_VDD</v>
      </c>
      <c r="L365" s="2">
        <v>3092</v>
      </c>
      <c r="M365" s="2">
        <v>692.44999999999982</v>
      </c>
      <c r="N365" s="2" t="s">
        <v>634</v>
      </c>
      <c r="P365">
        <v>398</v>
      </c>
      <c r="R365">
        <f>Package_substrate!H418</f>
        <v>2502.1999999999998</v>
      </c>
      <c r="S365" t="str">
        <f>Package_substrate!I418</f>
        <v>DIE3_BP_TXDATA[21]</v>
      </c>
      <c r="T365" t="s">
        <v>1589</v>
      </c>
      <c r="U365" t="str">
        <f t="shared" si="19"/>
        <v>DIE3_VDD</v>
      </c>
      <c r="V365" t="str">
        <f t="shared" si="17"/>
        <v>DIE3_VDD</v>
      </c>
      <c r="W365" t="s">
        <v>420</v>
      </c>
      <c r="X365" t="str">
        <f>BGA!AQ628</f>
        <v>V15</v>
      </c>
    </row>
    <row r="366" spans="6:24" x14ac:dyDescent="0.25">
      <c r="F366" t="s">
        <v>654</v>
      </c>
      <c r="H366" s="2">
        <f>Package_substrate!H383</f>
        <v>2692.7</v>
      </c>
      <c r="I366" s="2" t="str">
        <f>Package_substrate!I383</f>
        <v>VSS</v>
      </c>
      <c r="J366" s="2" t="str">
        <f t="shared" si="18"/>
        <v>DIE3_VDD</v>
      </c>
      <c r="L366" s="2">
        <v>3269</v>
      </c>
      <c r="M366" s="2">
        <v>692.44999999999982</v>
      </c>
      <c r="N366" s="2" t="s">
        <v>634</v>
      </c>
      <c r="P366">
        <v>399</v>
      </c>
      <c r="R366">
        <f>Package_substrate!H419</f>
        <v>2502.1999999999998</v>
      </c>
      <c r="S366" t="str">
        <f>Package_substrate!I419</f>
        <v>DIE3_BP_TXDATA[20]</v>
      </c>
      <c r="T366" t="s">
        <v>1589</v>
      </c>
      <c r="U366" t="str">
        <f t="shared" si="19"/>
        <v>DIE3_VDD</v>
      </c>
      <c r="V366" t="str">
        <f t="shared" si="17"/>
        <v>DIE3_VDD</v>
      </c>
      <c r="W366" t="s">
        <v>420</v>
      </c>
      <c r="X366" t="str">
        <f>BGA!AQ628</f>
        <v>V15</v>
      </c>
    </row>
    <row r="367" spans="6:24" x14ac:dyDescent="0.25">
      <c r="F367" t="s">
        <v>654</v>
      </c>
      <c r="H367" s="2">
        <f>Package_substrate!H384</f>
        <v>2692.7</v>
      </c>
      <c r="I367" s="2" t="str">
        <f>Package_substrate!I384</f>
        <v>VSS</v>
      </c>
      <c r="J367" s="2" t="str">
        <f t="shared" si="18"/>
        <v>DIE3_VDD</v>
      </c>
      <c r="L367" s="2">
        <v>3446</v>
      </c>
      <c r="M367" s="2">
        <v>692.44999999999982</v>
      </c>
      <c r="N367" s="2" t="s">
        <v>634</v>
      </c>
      <c r="P367">
        <v>400</v>
      </c>
      <c r="R367">
        <f>Package_substrate!H420</f>
        <v>2502.1999999999998</v>
      </c>
      <c r="S367" t="str">
        <f>Package_substrate!I420</f>
        <v>DIE3_VDD</v>
      </c>
      <c r="T367" t="s">
        <v>1589</v>
      </c>
      <c r="U367" t="str">
        <f t="shared" si="19"/>
        <v>DIE3_VDD</v>
      </c>
      <c r="V367" t="str">
        <f t="shared" si="17"/>
        <v>DIE3_VDD</v>
      </c>
      <c r="W367" t="s">
        <v>420</v>
      </c>
      <c r="X367" t="str">
        <f>BGA!AQ628</f>
        <v>V15</v>
      </c>
    </row>
    <row r="368" spans="6:24" x14ac:dyDescent="0.25">
      <c r="F368" t="s">
        <v>654</v>
      </c>
      <c r="H368" s="2">
        <f>Package_substrate!H385</f>
        <v>2692.7</v>
      </c>
      <c r="I368" s="2" t="str">
        <f>Package_substrate!I385</f>
        <v>VSS</v>
      </c>
      <c r="J368" s="2" t="str">
        <f t="shared" si="18"/>
        <v>DIE3_VDD</v>
      </c>
      <c r="L368" s="2">
        <v>2118.5</v>
      </c>
      <c r="M368" s="2">
        <v>787.69999999999982</v>
      </c>
      <c r="N368" s="2" t="s">
        <v>634</v>
      </c>
      <c r="P368">
        <v>401</v>
      </c>
      <c r="R368">
        <f>Package_substrate!H421</f>
        <v>2502.1999999999998</v>
      </c>
      <c r="S368" t="str">
        <f>Package_substrate!I421</f>
        <v>DIE3_BP_TXDATA[17]</v>
      </c>
      <c r="T368" t="s">
        <v>1589</v>
      </c>
      <c r="U368" t="str">
        <f t="shared" si="19"/>
        <v>DIE3_VDD</v>
      </c>
      <c r="V368" t="str">
        <f t="shared" si="17"/>
        <v>DIE3_VDD</v>
      </c>
      <c r="W368" t="s">
        <v>420</v>
      </c>
      <c r="X368" t="str">
        <f>BGA!AQ628</f>
        <v>V15</v>
      </c>
    </row>
    <row r="369" spans="6:24" x14ac:dyDescent="0.25">
      <c r="F369" t="s">
        <v>654</v>
      </c>
      <c r="H369" s="2">
        <f>Package_substrate!H386</f>
        <v>2692.7</v>
      </c>
      <c r="I369" s="2" t="str">
        <f>Package_substrate!I386</f>
        <v>DIE3_BP_RXDATASB[2]</v>
      </c>
      <c r="J369" s="2" t="str">
        <f t="shared" si="18"/>
        <v>DIE3_VDD</v>
      </c>
      <c r="L369" s="2">
        <v>3711.5</v>
      </c>
      <c r="M369" s="2">
        <v>787.69999999999982</v>
      </c>
      <c r="N369" s="2" t="s">
        <v>634</v>
      </c>
      <c r="P369">
        <v>402</v>
      </c>
      <c r="R369">
        <f>Package_substrate!H422</f>
        <v>2502.1999999999998</v>
      </c>
      <c r="S369" t="str">
        <f>Package_substrate!I422</f>
        <v>DIE3_BP_TXDATA[16]</v>
      </c>
      <c r="T369" t="s">
        <v>1589</v>
      </c>
      <c r="U369" t="str">
        <f t="shared" si="19"/>
        <v>DIE3_VDD</v>
      </c>
      <c r="V369" t="str">
        <f t="shared" si="17"/>
        <v>DIE3_VDD</v>
      </c>
      <c r="W369" t="s">
        <v>420</v>
      </c>
      <c r="X369" t="str">
        <f>BGA!AQ628</f>
        <v>V15</v>
      </c>
    </row>
    <row r="370" spans="6:24" x14ac:dyDescent="0.25">
      <c r="F370" t="s">
        <v>654</v>
      </c>
      <c r="H370" s="2">
        <f>Package_substrate!H387</f>
        <v>2692.7</v>
      </c>
      <c r="I370" s="2" t="str">
        <f>Package_substrate!I387</f>
        <v>VSS</v>
      </c>
      <c r="J370" s="2" t="str">
        <f t="shared" si="18"/>
        <v>DIE3_VDD</v>
      </c>
      <c r="L370" s="2">
        <v>4065.5</v>
      </c>
      <c r="M370" s="2">
        <v>787.69999999999982</v>
      </c>
      <c r="N370" s="2" t="s">
        <v>634</v>
      </c>
      <c r="P370">
        <v>403</v>
      </c>
      <c r="R370">
        <f>Package_substrate!H423</f>
        <v>2406.9499999999998</v>
      </c>
      <c r="S370" t="str">
        <f>Package_substrate!I423</f>
        <v>DIE3_TC_VDDQ</v>
      </c>
      <c r="T370" t="s">
        <v>1589</v>
      </c>
      <c r="U370" t="str">
        <f t="shared" si="19"/>
        <v>DIE3_VDD</v>
      </c>
      <c r="V370" t="str">
        <f t="shared" si="17"/>
        <v>DIE3_VDD</v>
      </c>
      <c r="W370" t="s">
        <v>420</v>
      </c>
      <c r="X370" t="str">
        <f>BGA!AQ628</f>
        <v>V15</v>
      </c>
    </row>
    <row r="371" spans="6:24" x14ac:dyDescent="0.25">
      <c r="F371" t="s">
        <v>654</v>
      </c>
      <c r="H371" s="2">
        <f>Package_substrate!H388</f>
        <v>2692.7</v>
      </c>
      <c r="I371" s="2" t="str">
        <f>Package_substrate!I388</f>
        <v>DIE3_BP_RXDATA[36]</v>
      </c>
      <c r="J371" s="2" t="str">
        <f t="shared" si="18"/>
        <v>DIE3_VDD</v>
      </c>
      <c r="L371" s="2">
        <v>2915</v>
      </c>
      <c r="M371" s="2">
        <v>882.94999999999982</v>
      </c>
      <c r="N371" s="2" t="s">
        <v>634</v>
      </c>
      <c r="P371">
        <v>404</v>
      </c>
      <c r="R371">
        <f>Package_substrate!H424</f>
        <v>2406.9499999999998</v>
      </c>
      <c r="S371" t="str">
        <f>Package_substrate!I424</f>
        <v>VSS</v>
      </c>
      <c r="T371" t="s">
        <v>1589</v>
      </c>
      <c r="U371" t="str">
        <f t="shared" si="19"/>
        <v>DIE3_VDD</v>
      </c>
      <c r="V371" t="str">
        <f t="shared" si="17"/>
        <v>DIE3_VDD</v>
      </c>
      <c r="W371" t="s">
        <v>420</v>
      </c>
      <c r="X371" t="str">
        <f>BGA!AQ628</f>
        <v>V15</v>
      </c>
    </row>
    <row r="372" spans="6:24" x14ac:dyDescent="0.25">
      <c r="F372" t="s">
        <v>654</v>
      </c>
      <c r="H372" s="2">
        <f>Package_substrate!H389</f>
        <v>2692.7</v>
      </c>
      <c r="I372" s="2" t="str">
        <f>Package_substrate!I389</f>
        <v>DIE3_BP_RXDATA[37]</v>
      </c>
      <c r="J372" s="2" t="str">
        <f t="shared" si="18"/>
        <v>DIE3_VDD</v>
      </c>
      <c r="L372" s="2">
        <v>3092</v>
      </c>
      <c r="M372" s="2">
        <v>882.94999999999982</v>
      </c>
      <c r="N372" s="2" t="s">
        <v>634</v>
      </c>
      <c r="P372">
        <v>405</v>
      </c>
      <c r="R372">
        <f>Package_substrate!H425</f>
        <v>2406.9499999999998</v>
      </c>
      <c r="S372" t="str">
        <f>Package_substrate!I425</f>
        <v>DIE3_TC_VDDQ</v>
      </c>
      <c r="T372" t="s">
        <v>1589</v>
      </c>
      <c r="U372" t="str">
        <f t="shared" si="19"/>
        <v>DIE3_VDD</v>
      </c>
      <c r="V372" t="str">
        <f t="shared" si="17"/>
        <v>DIE3_VDD</v>
      </c>
      <c r="W372" t="s">
        <v>420</v>
      </c>
      <c r="X372" t="str">
        <f>BGA!AQ628</f>
        <v>V15</v>
      </c>
    </row>
    <row r="373" spans="6:24" x14ac:dyDescent="0.25">
      <c r="F373" t="s">
        <v>654</v>
      </c>
      <c r="H373" s="2">
        <f>Package_substrate!H390</f>
        <v>2692.7</v>
      </c>
      <c r="I373" s="2" t="str">
        <f>Package_substrate!I390</f>
        <v>DIE3_VDD</v>
      </c>
      <c r="J373" s="2" t="str">
        <f t="shared" si="18"/>
        <v>DIE3_VDD</v>
      </c>
      <c r="L373" s="2">
        <v>3269</v>
      </c>
      <c r="M373" s="2">
        <v>882.94999999999982</v>
      </c>
      <c r="N373" s="2" t="s">
        <v>634</v>
      </c>
      <c r="P373">
        <v>406</v>
      </c>
      <c r="R373">
        <f>Package_substrate!H426</f>
        <v>2406.9499999999998</v>
      </c>
      <c r="S373" t="str">
        <f>Package_substrate!I426</f>
        <v>VSS</v>
      </c>
      <c r="T373" t="s">
        <v>1589</v>
      </c>
      <c r="U373" t="str">
        <f t="shared" si="19"/>
        <v>DIE3_VDD</v>
      </c>
      <c r="V373" t="str">
        <f t="shared" si="17"/>
        <v>DIE3_VDD</v>
      </c>
      <c r="W373" t="s">
        <v>420</v>
      </c>
      <c r="X373" t="str">
        <f>BGA!AQ628</f>
        <v>V15</v>
      </c>
    </row>
    <row r="374" spans="6:24" x14ac:dyDescent="0.25">
      <c r="F374" t="s">
        <v>654</v>
      </c>
      <c r="H374" s="2">
        <f>Package_substrate!H391</f>
        <v>2692.7</v>
      </c>
      <c r="I374" s="2" t="str">
        <f>Package_substrate!I391</f>
        <v>DIE3_BP_RXDATA[32]</v>
      </c>
      <c r="J374" s="2" t="str">
        <f t="shared" si="18"/>
        <v>DIE3_VDD</v>
      </c>
      <c r="L374" s="2">
        <v>3446</v>
      </c>
      <c r="M374" s="2">
        <v>882.94999999999982</v>
      </c>
      <c r="N374" s="2" t="s">
        <v>634</v>
      </c>
      <c r="P374">
        <v>407</v>
      </c>
      <c r="R374">
        <f>Package_substrate!H427</f>
        <v>2406.9499999999998</v>
      </c>
      <c r="S374" t="str">
        <f>Package_substrate!I427</f>
        <v>DIE3_VDD</v>
      </c>
      <c r="T374" t="s">
        <v>1589</v>
      </c>
      <c r="U374" t="str">
        <f t="shared" si="19"/>
        <v>DIE3_VDD</v>
      </c>
      <c r="V374" t="str">
        <f t="shared" si="17"/>
        <v>DIE3_VDD</v>
      </c>
      <c r="W374" t="s">
        <v>420</v>
      </c>
      <c r="X374" t="str">
        <f>BGA!AQ628</f>
        <v>V15</v>
      </c>
    </row>
    <row r="375" spans="6:24" x14ac:dyDescent="0.25">
      <c r="F375" t="s">
        <v>654</v>
      </c>
      <c r="H375" s="2">
        <f>Package_substrate!H392</f>
        <v>2692.7</v>
      </c>
      <c r="I375" s="2" t="str">
        <f>Package_substrate!I392</f>
        <v>DIE3_BP_RXDATA[33]</v>
      </c>
      <c r="J375" s="2" t="str">
        <f t="shared" si="18"/>
        <v>DIE3_VDD</v>
      </c>
      <c r="L375" s="2">
        <v>3800</v>
      </c>
      <c r="M375" s="2">
        <v>882.94999999999982</v>
      </c>
      <c r="N375" s="2" t="s">
        <v>634</v>
      </c>
      <c r="P375">
        <v>408</v>
      </c>
      <c r="R375">
        <f>Package_substrate!H428</f>
        <v>2406.9499999999998</v>
      </c>
      <c r="S375" t="str">
        <f>Package_substrate!I428</f>
        <v>DIE3_VDD</v>
      </c>
      <c r="T375" t="s">
        <v>1589</v>
      </c>
      <c r="U375" t="str">
        <f t="shared" si="19"/>
        <v>DIE3_VDD</v>
      </c>
      <c r="V375" t="str">
        <f t="shared" si="17"/>
        <v>DIE3_VDD</v>
      </c>
      <c r="W375" t="s">
        <v>420</v>
      </c>
      <c r="X375" t="str">
        <f>BGA!AQ628</f>
        <v>V15</v>
      </c>
    </row>
    <row r="376" spans="6:24" x14ac:dyDescent="0.25">
      <c r="F376" t="s">
        <v>654</v>
      </c>
      <c r="H376" s="2">
        <f>Package_substrate!H393</f>
        <v>2597.4499999999998</v>
      </c>
      <c r="I376" s="2" t="str">
        <f>Package_substrate!I393</f>
        <v>DIE3_VDD</v>
      </c>
      <c r="J376" s="2" t="str">
        <f t="shared" si="18"/>
        <v>DIE3_VDD</v>
      </c>
      <c r="L376" s="2">
        <v>4154</v>
      </c>
      <c r="M376" s="2">
        <v>882.94999999999982</v>
      </c>
      <c r="N376" s="2" t="s">
        <v>634</v>
      </c>
      <c r="P376">
        <v>409</v>
      </c>
      <c r="R376">
        <f>Package_substrate!H429</f>
        <v>2406.9499999999998</v>
      </c>
      <c r="S376" t="str">
        <f>Package_substrate!I429</f>
        <v>DIE3_VDD</v>
      </c>
      <c r="T376" t="s">
        <v>1589</v>
      </c>
      <c r="U376" t="str">
        <f t="shared" si="19"/>
        <v>DIE3_VDD</v>
      </c>
      <c r="V376" t="str">
        <f t="shared" si="17"/>
        <v>DIE3_VDD</v>
      </c>
      <c r="W376" t="s">
        <v>420</v>
      </c>
      <c r="X376" t="str">
        <f>BGA!AQ628</f>
        <v>V15</v>
      </c>
    </row>
    <row r="377" spans="6:24" x14ac:dyDescent="0.25">
      <c r="F377" t="s">
        <v>654</v>
      </c>
      <c r="H377" s="2">
        <f>Package_substrate!H394</f>
        <v>2597.4499999999998</v>
      </c>
      <c r="I377" s="2" t="str">
        <f>Package_substrate!I394</f>
        <v>DIE3_RDI_PL_CFG[10]</v>
      </c>
      <c r="J377" s="2" t="str">
        <f t="shared" si="18"/>
        <v>DIE3_VDD</v>
      </c>
      <c r="L377" s="2">
        <v>2118.5</v>
      </c>
      <c r="M377" s="2">
        <v>978.19999999999982</v>
      </c>
      <c r="N377" s="2" t="s">
        <v>634</v>
      </c>
      <c r="P377">
        <v>410</v>
      </c>
      <c r="R377">
        <f>Package_substrate!H430</f>
        <v>2406.9499999999998</v>
      </c>
      <c r="S377" t="str">
        <f>Package_substrate!I430</f>
        <v>DIE3_VDD</v>
      </c>
      <c r="T377" t="s">
        <v>1589</v>
      </c>
      <c r="U377" t="str">
        <f t="shared" si="19"/>
        <v>DIE3_VDD</v>
      </c>
      <c r="V377" t="str">
        <f t="shared" si="17"/>
        <v>DIE3_VDD</v>
      </c>
      <c r="W377" t="s">
        <v>420</v>
      </c>
      <c r="X377" t="str">
        <f>BGA!AQ628</f>
        <v>V15</v>
      </c>
    </row>
    <row r="378" spans="6:24" x14ac:dyDescent="0.25">
      <c r="F378" t="s">
        <v>654</v>
      </c>
      <c r="H378" s="2">
        <f>Package_substrate!H395</f>
        <v>2597.4499999999998</v>
      </c>
      <c r="I378" s="2" t="str">
        <f>Package_substrate!I395</f>
        <v>DIE3_VDD</v>
      </c>
      <c r="J378" s="2" t="str">
        <f t="shared" si="18"/>
        <v>DIE3_VDD</v>
      </c>
      <c r="L378" s="2">
        <v>2738</v>
      </c>
      <c r="M378" s="2">
        <v>1073.45</v>
      </c>
      <c r="N378" s="2" t="s">
        <v>634</v>
      </c>
      <c r="P378">
        <v>411</v>
      </c>
      <c r="R378">
        <f>Package_substrate!H431</f>
        <v>2406.9499999999998</v>
      </c>
      <c r="S378" t="str">
        <f>Package_substrate!I431</f>
        <v>DIE3_VCCIO</v>
      </c>
      <c r="T378" t="s">
        <v>1589</v>
      </c>
      <c r="U378" t="str">
        <f t="shared" si="19"/>
        <v>DIE3_VDD</v>
      </c>
      <c r="V378" t="str">
        <f t="shared" si="17"/>
        <v>DIE3_VDD</v>
      </c>
      <c r="W378" t="s">
        <v>420</v>
      </c>
      <c r="X378" t="str">
        <f>BGA!AQ628</f>
        <v>V15</v>
      </c>
    </row>
    <row r="379" spans="6:24" x14ac:dyDescent="0.25">
      <c r="F379" t="s">
        <v>654</v>
      </c>
      <c r="H379" s="2">
        <f>Package_substrate!H396</f>
        <v>2597.4499999999998</v>
      </c>
      <c r="I379" s="2" t="str">
        <f>Package_substrate!I396</f>
        <v>DIE3_RDI_PL_CFG[27]</v>
      </c>
      <c r="J379" s="2" t="str">
        <f t="shared" si="18"/>
        <v>DIE3_VDD</v>
      </c>
      <c r="L379" s="2">
        <v>2915</v>
      </c>
      <c r="M379" s="2">
        <v>1073.45</v>
      </c>
      <c r="N379" s="2" t="s">
        <v>634</v>
      </c>
      <c r="P379">
        <v>412</v>
      </c>
      <c r="R379">
        <f>Package_substrate!H432</f>
        <v>2406.9499999999998</v>
      </c>
      <c r="S379" t="str">
        <f>Package_substrate!I432</f>
        <v>DIE3_BP_TXDATA[23]</v>
      </c>
      <c r="T379" t="s">
        <v>1589</v>
      </c>
      <c r="U379" t="str">
        <f t="shared" si="19"/>
        <v>DIE3_VDD</v>
      </c>
      <c r="V379" t="str">
        <f t="shared" si="17"/>
        <v>DIE3_VDD</v>
      </c>
      <c r="W379" t="s">
        <v>420</v>
      </c>
      <c r="X379" t="str">
        <f>BGA!AQ628</f>
        <v>V15</v>
      </c>
    </row>
    <row r="380" spans="6:24" x14ac:dyDescent="0.25">
      <c r="F380" t="s">
        <v>654</v>
      </c>
      <c r="H380" s="2">
        <f>Package_substrate!H397</f>
        <v>2597.4499999999998</v>
      </c>
      <c r="I380" s="2" t="str">
        <f>Package_substrate!I397</f>
        <v>DIE3_VDD</v>
      </c>
      <c r="J380" s="2" t="str">
        <f t="shared" si="18"/>
        <v>DIE3_VDD</v>
      </c>
      <c r="L380" s="2">
        <v>3092</v>
      </c>
      <c r="M380" s="2">
        <v>1073.45</v>
      </c>
      <c r="N380" s="2" t="s">
        <v>634</v>
      </c>
      <c r="P380">
        <v>413</v>
      </c>
      <c r="R380">
        <f>Package_substrate!H433</f>
        <v>2406.9499999999998</v>
      </c>
      <c r="S380" t="str">
        <f>Package_substrate!I433</f>
        <v>VSS</v>
      </c>
      <c r="T380" t="s">
        <v>1589</v>
      </c>
      <c r="U380" t="str">
        <f t="shared" si="19"/>
        <v>DIE3_VDD</v>
      </c>
      <c r="V380" t="str">
        <f t="shared" si="17"/>
        <v>DIE3_VDD</v>
      </c>
      <c r="W380" t="s">
        <v>420</v>
      </c>
      <c r="X380" t="str">
        <f>BGA!AQ628</f>
        <v>V15</v>
      </c>
    </row>
    <row r="381" spans="6:24" x14ac:dyDescent="0.25">
      <c r="F381" t="s">
        <v>654</v>
      </c>
      <c r="H381" s="2">
        <f>Package_substrate!H398</f>
        <v>2597.4499999999998</v>
      </c>
      <c r="I381" s="2" t="str">
        <f>Package_substrate!I398</f>
        <v>DIE3_VDD</v>
      </c>
      <c r="J381" s="2" t="str">
        <f t="shared" si="18"/>
        <v>DIE3_VDD</v>
      </c>
      <c r="L381" s="2">
        <v>3269</v>
      </c>
      <c r="M381" s="2">
        <v>1073.45</v>
      </c>
      <c r="N381" s="2" t="s">
        <v>634</v>
      </c>
      <c r="P381">
        <v>414</v>
      </c>
      <c r="R381">
        <f>Package_substrate!H434</f>
        <v>2406.9499999999998</v>
      </c>
      <c r="S381" t="str">
        <f>Package_substrate!I434</f>
        <v>DIE3_BP_TXDATA[22]</v>
      </c>
      <c r="T381" t="s">
        <v>1589</v>
      </c>
      <c r="U381" t="str">
        <f t="shared" si="19"/>
        <v>DIE3_VDD</v>
      </c>
      <c r="V381" t="str">
        <f t="shared" si="17"/>
        <v>DIE3_VDD</v>
      </c>
      <c r="W381" t="s">
        <v>420</v>
      </c>
      <c r="X381" t="str">
        <f>BGA!AQ628</f>
        <v>V15</v>
      </c>
    </row>
    <row r="382" spans="6:24" x14ac:dyDescent="0.25">
      <c r="F382" t="s">
        <v>654</v>
      </c>
      <c r="H382" s="2">
        <f>Package_substrate!H399</f>
        <v>2597.4499999999998</v>
      </c>
      <c r="I382" s="2" t="str">
        <f>Package_substrate!I399</f>
        <v>DIE3_VDD</v>
      </c>
      <c r="J382" s="2" t="str">
        <f t="shared" si="18"/>
        <v>DIE3_VDD</v>
      </c>
      <c r="L382" s="2">
        <v>3446</v>
      </c>
      <c r="M382" s="2">
        <v>1073.45</v>
      </c>
      <c r="N382" s="2" t="s">
        <v>634</v>
      </c>
      <c r="P382">
        <v>415</v>
      </c>
      <c r="R382">
        <f>Package_substrate!H435</f>
        <v>2406.9499999999998</v>
      </c>
      <c r="S382" t="str">
        <f>Package_substrate!I435</f>
        <v>DIE3_BP_TXDATA[19]</v>
      </c>
      <c r="T382" t="s">
        <v>1589</v>
      </c>
      <c r="U382" t="str">
        <f t="shared" ref="U382:U413" si="20">F418</f>
        <v>DIE3_VDD</v>
      </c>
      <c r="V382" t="str">
        <f t="shared" ref="V382:V445" si="21">F418</f>
        <v>DIE3_VDD</v>
      </c>
      <c r="W382" t="s">
        <v>420</v>
      </c>
      <c r="X382" t="str">
        <f>BGA!AQ628</f>
        <v>V15</v>
      </c>
    </row>
    <row r="383" spans="6:24" x14ac:dyDescent="0.25">
      <c r="F383" t="s">
        <v>654</v>
      </c>
      <c r="H383" s="2">
        <f>Package_substrate!H400</f>
        <v>2597.4499999999998</v>
      </c>
      <c r="I383" s="2" t="str">
        <f>Package_substrate!I400</f>
        <v>DIE3_VDD</v>
      </c>
      <c r="J383" s="2" t="str">
        <f t="shared" si="18"/>
        <v>DIE3_VDD</v>
      </c>
      <c r="L383" s="2">
        <v>2118.5</v>
      </c>
      <c r="M383" s="2">
        <v>1168.7</v>
      </c>
      <c r="N383" s="2" t="s">
        <v>634</v>
      </c>
      <c r="P383">
        <v>416</v>
      </c>
      <c r="R383">
        <f>Package_substrate!H436</f>
        <v>2406.9499999999998</v>
      </c>
      <c r="S383" t="str">
        <f>Package_substrate!I436</f>
        <v>VSS</v>
      </c>
      <c r="T383" t="s">
        <v>1589</v>
      </c>
      <c r="U383" t="str">
        <f t="shared" si="20"/>
        <v>DIE3_VDD</v>
      </c>
      <c r="V383" t="str">
        <f t="shared" si="21"/>
        <v>DIE3_VDD</v>
      </c>
      <c r="W383" t="s">
        <v>420</v>
      </c>
      <c r="X383" t="str">
        <f>BGA!AQ628</f>
        <v>V15</v>
      </c>
    </row>
    <row r="384" spans="6:24" x14ac:dyDescent="0.25">
      <c r="F384" t="s">
        <v>654</v>
      </c>
      <c r="H384" s="2">
        <f>Package_substrate!H401</f>
        <v>2597.4499999999998</v>
      </c>
      <c r="I384" s="2" t="str">
        <f>Package_substrate!I401</f>
        <v>DIE3_VCCIO</v>
      </c>
      <c r="J384" s="2" t="str">
        <f t="shared" si="18"/>
        <v>DIE3_VDD</v>
      </c>
      <c r="L384" s="2">
        <v>2738</v>
      </c>
      <c r="M384" s="2">
        <v>1263.95</v>
      </c>
      <c r="N384" s="2" t="s">
        <v>634</v>
      </c>
      <c r="P384">
        <v>417</v>
      </c>
      <c r="R384">
        <f>Package_substrate!H437</f>
        <v>2406.9499999999998</v>
      </c>
      <c r="S384" t="str">
        <f>Package_substrate!I437</f>
        <v>DIE3_BP_TXDATA[18]</v>
      </c>
      <c r="T384" t="s">
        <v>1589</v>
      </c>
      <c r="U384" t="str">
        <f t="shared" si="20"/>
        <v>DIE3_VDD</v>
      </c>
      <c r="V384" t="str">
        <f t="shared" si="21"/>
        <v>DIE3_VDD</v>
      </c>
      <c r="W384" t="s">
        <v>420</v>
      </c>
      <c r="X384" t="str">
        <f>BGA!AQ628</f>
        <v>V15</v>
      </c>
    </row>
    <row r="385" spans="6:24" x14ac:dyDescent="0.25">
      <c r="F385" t="s">
        <v>654</v>
      </c>
      <c r="H385" s="2">
        <f>Package_substrate!H402</f>
        <v>2597.4499999999998</v>
      </c>
      <c r="I385" s="2" t="str">
        <f>Package_substrate!I402</f>
        <v>DIE3_VCCIO</v>
      </c>
      <c r="J385" s="2" t="str">
        <f t="shared" si="18"/>
        <v>DIE3_VDD</v>
      </c>
      <c r="L385" s="2">
        <v>2915</v>
      </c>
      <c r="M385" s="2">
        <v>1263.95</v>
      </c>
      <c r="N385" s="2" t="s">
        <v>634</v>
      </c>
      <c r="P385">
        <v>418</v>
      </c>
      <c r="R385">
        <f>Package_substrate!H438</f>
        <v>2311.6999999999998</v>
      </c>
      <c r="S385" t="str">
        <f>Package_substrate!I438</f>
        <v>VSS</v>
      </c>
      <c r="T385" t="s">
        <v>1589</v>
      </c>
      <c r="U385" t="str">
        <f t="shared" si="20"/>
        <v>DIE3_VDD</v>
      </c>
      <c r="V385" t="str">
        <f t="shared" si="21"/>
        <v>DIE3_VDD</v>
      </c>
      <c r="W385" t="s">
        <v>420</v>
      </c>
      <c r="X385" t="str">
        <f>BGA!AQ628</f>
        <v>V15</v>
      </c>
    </row>
    <row r="386" spans="6:24" x14ac:dyDescent="0.25">
      <c r="F386" t="s">
        <v>654</v>
      </c>
      <c r="H386" s="2">
        <f>Package_substrate!H403</f>
        <v>2597.4499999999998</v>
      </c>
      <c r="I386" s="2" t="str">
        <f>Package_substrate!I403</f>
        <v>VSS</v>
      </c>
      <c r="J386" s="2" t="str">
        <f t="shared" si="18"/>
        <v>DIE3_VDD</v>
      </c>
      <c r="L386" s="2">
        <v>3092</v>
      </c>
      <c r="M386" s="2">
        <v>1263.95</v>
      </c>
      <c r="N386" s="2" t="s">
        <v>634</v>
      </c>
      <c r="P386">
        <v>419</v>
      </c>
      <c r="R386">
        <f>Package_substrate!H439</f>
        <v>2311.6999999999998</v>
      </c>
      <c r="S386" t="str">
        <f>Package_substrate!I439</f>
        <v>DIE3_RDI_LP_CFG[12]</v>
      </c>
      <c r="T386" t="s">
        <v>1589</v>
      </c>
      <c r="U386" t="str">
        <f t="shared" si="20"/>
        <v>DIE3_VDD</v>
      </c>
      <c r="V386" t="str">
        <f t="shared" si="21"/>
        <v>DIE3_VDD</v>
      </c>
      <c r="W386" t="s">
        <v>420</v>
      </c>
      <c r="X386" t="str">
        <f>BGA!AQ628</f>
        <v>V15</v>
      </c>
    </row>
    <row r="387" spans="6:24" x14ac:dyDescent="0.25">
      <c r="F387" t="s">
        <v>654</v>
      </c>
      <c r="H387" s="2">
        <f>Package_substrate!H404</f>
        <v>2597.4499999999998</v>
      </c>
      <c r="I387" s="2" t="str">
        <f>Package_substrate!I404</f>
        <v>VSS</v>
      </c>
      <c r="J387" s="2" t="str">
        <f t="shared" si="18"/>
        <v>DIE3_VDD</v>
      </c>
      <c r="L387" s="2">
        <v>3269</v>
      </c>
      <c r="M387" s="2">
        <v>1263.95</v>
      </c>
      <c r="N387" s="2" t="s">
        <v>634</v>
      </c>
      <c r="P387">
        <v>420</v>
      </c>
      <c r="R387">
        <f>Package_substrate!H440</f>
        <v>2311.6999999999998</v>
      </c>
      <c r="S387" t="str">
        <f>Package_substrate!I440</f>
        <v>DIE3_RDI_PL_CFG[12]</v>
      </c>
      <c r="T387" t="s">
        <v>1589</v>
      </c>
      <c r="U387" t="str">
        <f t="shared" si="20"/>
        <v>DIE3_VDD</v>
      </c>
      <c r="V387" t="str">
        <f t="shared" si="21"/>
        <v>DIE3_VDD</v>
      </c>
      <c r="W387" t="s">
        <v>420</v>
      </c>
      <c r="X387" t="str">
        <f>BGA!AQ628</f>
        <v>V15</v>
      </c>
    </row>
    <row r="388" spans="6:24" x14ac:dyDescent="0.25">
      <c r="F388" t="s">
        <v>654</v>
      </c>
      <c r="H388" s="2">
        <f>Package_substrate!H405</f>
        <v>2597.4499999999998</v>
      </c>
      <c r="I388" s="2" t="str">
        <f>Package_substrate!I405</f>
        <v>DIE3_VCCIO</v>
      </c>
      <c r="J388" s="2" t="str">
        <f t="shared" ref="J388:J451" si="22">F388</f>
        <v>DIE3_VDD</v>
      </c>
      <c r="L388" s="2">
        <v>3446</v>
      </c>
      <c r="M388" s="2">
        <v>1263.95</v>
      </c>
      <c r="N388" s="2" t="s">
        <v>634</v>
      </c>
      <c r="P388">
        <v>421</v>
      </c>
      <c r="R388">
        <f>Package_substrate!H441</f>
        <v>2311.6999999999998</v>
      </c>
      <c r="S388" t="str">
        <f>Package_substrate!I441</f>
        <v>DIE3_RDI_LP_CFG[29]</v>
      </c>
      <c r="T388" t="s">
        <v>1589</v>
      </c>
      <c r="U388" t="str">
        <f t="shared" si="20"/>
        <v>DIE3_VDD</v>
      </c>
      <c r="V388" t="str">
        <f t="shared" si="21"/>
        <v>DIE3_VDD</v>
      </c>
      <c r="W388" t="s">
        <v>420</v>
      </c>
      <c r="X388" t="str">
        <f>BGA!AQ628</f>
        <v>V15</v>
      </c>
    </row>
    <row r="389" spans="6:24" x14ac:dyDescent="0.25">
      <c r="F389" t="s">
        <v>654</v>
      </c>
      <c r="H389" s="2">
        <f>Package_substrate!H406</f>
        <v>2597.4499999999998</v>
      </c>
      <c r="I389" s="2" t="str">
        <f>Package_substrate!I406</f>
        <v>DIE3_VCCIO</v>
      </c>
      <c r="J389" s="2" t="str">
        <f t="shared" si="22"/>
        <v>DIE3_VDD</v>
      </c>
      <c r="L389" s="2">
        <v>2118.5</v>
      </c>
      <c r="M389" s="2">
        <v>1359.2</v>
      </c>
      <c r="N389" s="2" t="s">
        <v>634</v>
      </c>
      <c r="P389">
        <v>422</v>
      </c>
      <c r="R389">
        <f>Package_substrate!H442</f>
        <v>2311.6999999999998</v>
      </c>
      <c r="S389" t="str">
        <f>Package_substrate!I442</f>
        <v>DIE3_RDI_PL_CFG[28]</v>
      </c>
      <c r="T389" t="s">
        <v>1589</v>
      </c>
      <c r="U389" t="str">
        <f t="shared" si="20"/>
        <v>DIE3_VDD</v>
      </c>
      <c r="V389" t="str">
        <f t="shared" si="21"/>
        <v>DIE3_VDD</v>
      </c>
      <c r="W389" t="s">
        <v>420</v>
      </c>
      <c r="X389" t="str">
        <f>BGA!AQ628</f>
        <v>V15</v>
      </c>
    </row>
    <row r="390" spans="6:24" x14ac:dyDescent="0.25">
      <c r="F390" t="s">
        <v>654</v>
      </c>
      <c r="H390" s="2">
        <f>Package_substrate!H407</f>
        <v>2597.4499999999998</v>
      </c>
      <c r="I390" s="2" t="str">
        <f>Package_substrate!I407</f>
        <v>VSS</v>
      </c>
      <c r="J390" s="2" t="str">
        <f t="shared" si="22"/>
        <v>DIE3_VDD</v>
      </c>
      <c r="L390" s="2">
        <v>3711.5</v>
      </c>
      <c r="M390" s="2">
        <v>1359.2</v>
      </c>
      <c r="N390" s="2" t="s">
        <v>634</v>
      </c>
      <c r="P390">
        <v>423</v>
      </c>
      <c r="R390">
        <f>Package_substrate!H443</f>
        <v>2311.6999999999998</v>
      </c>
      <c r="S390" t="str">
        <f>Package_substrate!I443</f>
        <v>VSS</v>
      </c>
      <c r="T390" t="s">
        <v>1589</v>
      </c>
      <c r="U390" t="str">
        <f t="shared" si="20"/>
        <v>DIE3_VDD</v>
      </c>
      <c r="V390" t="str">
        <f t="shared" si="21"/>
        <v>DIE3_VDD</v>
      </c>
      <c r="W390" t="s">
        <v>420</v>
      </c>
      <c r="X390" t="str">
        <f>BGA!AQ628</f>
        <v>V15</v>
      </c>
    </row>
    <row r="391" spans="6:24" x14ac:dyDescent="0.25">
      <c r="F391" t="s">
        <v>654</v>
      </c>
      <c r="H391" s="2">
        <f>Package_substrate!H408</f>
        <v>2502.1999999999998</v>
      </c>
      <c r="I391" s="2" t="str">
        <f>Package_substrate!I408</f>
        <v>VSS</v>
      </c>
      <c r="J391" s="2" t="str">
        <f t="shared" si="22"/>
        <v>DIE3_VDD</v>
      </c>
      <c r="L391" s="2">
        <v>4065.5</v>
      </c>
      <c r="M391" s="2">
        <v>1359.2</v>
      </c>
      <c r="N391" s="2" t="s">
        <v>634</v>
      </c>
      <c r="P391">
        <v>424</v>
      </c>
      <c r="R391">
        <f>Package_substrate!H444</f>
        <v>2311.6999999999998</v>
      </c>
      <c r="S391" t="str">
        <f>Package_substrate!I444</f>
        <v>VSS</v>
      </c>
      <c r="T391" t="s">
        <v>1589</v>
      </c>
      <c r="U391" t="str">
        <f t="shared" si="20"/>
        <v>DIE3_VDD</v>
      </c>
      <c r="V391" t="str">
        <f t="shared" si="21"/>
        <v>DIE3_VDD</v>
      </c>
      <c r="W391" t="s">
        <v>420</v>
      </c>
      <c r="X391" t="str">
        <f>BGA!AQ628</f>
        <v>V15</v>
      </c>
    </row>
    <row r="392" spans="6:24" x14ac:dyDescent="0.25">
      <c r="F392" t="s">
        <v>654</v>
      </c>
      <c r="H392" s="2">
        <f>Package_substrate!H409</f>
        <v>2502.1999999999998</v>
      </c>
      <c r="I392" s="2" t="str">
        <f>Package_substrate!I409</f>
        <v>DIE3_RDI_LP_CFG[11]</v>
      </c>
      <c r="J392" s="2" t="str">
        <f t="shared" si="22"/>
        <v>DIE3_VDD</v>
      </c>
      <c r="L392" s="2">
        <v>2915</v>
      </c>
      <c r="M392" s="2">
        <v>1454.45</v>
      </c>
      <c r="N392" s="2" t="s">
        <v>634</v>
      </c>
      <c r="P392">
        <v>425</v>
      </c>
      <c r="R392">
        <f>Package_substrate!H445</f>
        <v>2311.6999999999998</v>
      </c>
      <c r="S392" t="str">
        <f>Package_substrate!I445</f>
        <v>VSS</v>
      </c>
      <c r="T392" t="s">
        <v>1589</v>
      </c>
      <c r="U392" t="str">
        <f t="shared" si="20"/>
        <v>DIE3_VDD</v>
      </c>
      <c r="V392" t="str">
        <f t="shared" si="21"/>
        <v>DIE3_VDD</v>
      </c>
      <c r="W392" t="s">
        <v>420</v>
      </c>
      <c r="X392" t="str">
        <f>BGA!AQ628</f>
        <v>V15</v>
      </c>
    </row>
    <row r="393" spans="6:24" x14ac:dyDescent="0.25">
      <c r="F393" t="s">
        <v>654</v>
      </c>
      <c r="H393" s="2">
        <f>Package_substrate!H410</f>
        <v>2502.1999999999998</v>
      </c>
      <c r="I393" s="2" t="str">
        <f>Package_substrate!I410</f>
        <v>DIE3_RDI_PL_CFG[11]</v>
      </c>
      <c r="J393" s="2" t="str">
        <f t="shared" si="22"/>
        <v>DIE3_VDD</v>
      </c>
      <c r="L393" s="2">
        <v>3092</v>
      </c>
      <c r="M393" s="2">
        <v>1454.45</v>
      </c>
      <c r="N393" s="2" t="s">
        <v>634</v>
      </c>
      <c r="P393">
        <v>426</v>
      </c>
      <c r="R393">
        <f>Package_substrate!H446</f>
        <v>2311.6999999999998</v>
      </c>
      <c r="S393" t="str">
        <f>Package_substrate!I446</f>
        <v>DIE3_BP_TXCKSB[1]</v>
      </c>
      <c r="T393" t="s">
        <v>1589</v>
      </c>
      <c r="U393" t="str">
        <f t="shared" si="20"/>
        <v>DIE3_VDD</v>
      </c>
      <c r="V393" t="str">
        <f t="shared" si="21"/>
        <v>DIE3_VDD</v>
      </c>
      <c r="W393" t="s">
        <v>420</v>
      </c>
      <c r="X393" t="str">
        <f>BGA!AQ628</f>
        <v>V15</v>
      </c>
    </row>
    <row r="394" spans="6:24" x14ac:dyDescent="0.25">
      <c r="F394" t="s">
        <v>654</v>
      </c>
      <c r="H394" s="2">
        <f>Package_substrate!H411</f>
        <v>2502.1999999999998</v>
      </c>
      <c r="I394" s="2" t="str">
        <f>Package_substrate!I411</f>
        <v>DIE3_RDI_LP_CFG[27]</v>
      </c>
      <c r="J394" s="2" t="str">
        <f t="shared" si="22"/>
        <v>DIE3_VDD</v>
      </c>
      <c r="L394" s="2">
        <v>3269</v>
      </c>
      <c r="M394" s="2">
        <v>1454.45</v>
      </c>
      <c r="N394" s="2" t="s">
        <v>634</v>
      </c>
      <c r="P394">
        <v>427</v>
      </c>
      <c r="R394">
        <f>Package_substrate!H447</f>
        <v>2311.6999999999998</v>
      </c>
      <c r="S394" t="str">
        <f>Package_substrate!I447</f>
        <v>VSS</v>
      </c>
      <c r="T394" t="s">
        <v>1589</v>
      </c>
      <c r="U394" t="str">
        <f t="shared" si="20"/>
        <v>DIE3_VDD</v>
      </c>
      <c r="V394" t="str">
        <f t="shared" si="21"/>
        <v>DIE3_VDD</v>
      </c>
      <c r="W394" t="s">
        <v>420</v>
      </c>
      <c r="X394" t="str">
        <f>BGA!AQ628</f>
        <v>V15</v>
      </c>
    </row>
    <row r="395" spans="6:24" x14ac:dyDescent="0.25">
      <c r="F395" t="s">
        <v>654</v>
      </c>
      <c r="H395" s="2">
        <f>Package_substrate!H412</f>
        <v>2502.1999999999998</v>
      </c>
      <c r="I395" s="2" t="str">
        <f>Package_substrate!I412</f>
        <v>DIE3_RDI_LP_CFG[26]</v>
      </c>
      <c r="J395" s="2" t="str">
        <f t="shared" si="22"/>
        <v>DIE3_VDD</v>
      </c>
      <c r="L395" s="2">
        <v>3446</v>
      </c>
      <c r="M395" s="2">
        <v>1454.45</v>
      </c>
      <c r="N395" s="2" t="s">
        <v>634</v>
      </c>
      <c r="P395">
        <v>428</v>
      </c>
      <c r="R395">
        <f>Package_substrate!H448</f>
        <v>2311.6999999999998</v>
      </c>
      <c r="S395" t="str">
        <f>Package_substrate!I448</f>
        <v>DIE3_BP_TXCKN[1]</v>
      </c>
      <c r="T395" t="s">
        <v>1589</v>
      </c>
      <c r="U395" t="str">
        <f t="shared" si="20"/>
        <v>DIE3_VDD</v>
      </c>
      <c r="V395" t="str">
        <f t="shared" si="21"/>
        <v>DIE3_VDD</v>
      </c>
      <c r="W395" t="s">
        <v>420</v>
      </c>
      <c r="X395" t="str">
        <f>BGA!AQ628</f>
        <v>V15</v>
      </c>
    </row>
    <row r="396" spans="6:24" x14ac:dyDescent="0.25">
      <c r="F396" t="s">
        <v>654</v>
      </c>
      <c r="H396" s="2">
        <f>Package_substrate!H413</f>
        <v>2502.1999999999998</v>
      </c>
      <c r="I396" s="2" t="str">
        <f>Package_substrate!I413</f>
        <v>VSS</v>
      </c>
      <c r="J396" s="2" t="str">
        <f t="shared" si="22"/>
        <v>DIE3_VDD</v>
      </c>
      <c r="L396" s="2">
        <v>3800</v>
      </c>
      <c r="M396" s="2">
        <v>1454.45</v>
      </c>
      <c r="N396" s="2" t="s">
        <v>634</v>
      </c>
      <c r="P396">
        <v>429</v>
      </c>
      <c r="R396">
        <f>Package_substrate!H449</f>
        <v>2311.6999999999998</v>
      </c>
      <c r="S396" t="str">
        <f>Package_substrate!I449</f>
        <v>DIE3_BP_TXCKP[1]</v>
      </c>
      <c r="T396" t="s">
        <v>1589</v>
      </c>
      <c r="U396" t="str">
        <f t="shared" si="20"/>
        <v>DIE3_VDD</v>
      </c>
      <c r="V396" t="str">
        <f t="shared" si="21"/>
        <v>DIE3_VDD</v>
      </c>
      <c r="W396" t="s">
        <v>420</v>
      </c>
      <c r="X396" t="str">
        <f>BGA!AQ628</f>
        <v>V15</v>
      </c>
    </row>
    <row r="397" spans="6:24" x14ac:dyDescent="0.25">
      <c r="F397" t="s">
        <v>654</v>
      </c>
      <c r="H397" s="2">
        <f>Package_substrate!H414</f>
        <v>2502.1999999999998</v>
      </c>
      <c r="I397" s="2" t="str">
        <f>Package_substrate!I414</f>
        <v>VSS</v>
      </c>
      <c r="J397" s="2" t="str">
        <f t="shared" si="22"/>
        <v>DIE3_VDD</v>
      </c>
      <c r="L397" s="2">
        <v>4154</v>
      </c>
      <c r="M397" s="2">
        <v>1454.45</v>
      </c>
      <c r="N397" s="2" t="s">
        <v>634</v>
      </c>
      <c r="P397">
        <v>430</v>
      </c>
      <c r="R397">
        <f>Package_substrate!H450</f>
        <v>2311.6999999999998</v>
      </c>
      <c r="S397" t="str">
        <f>Package_substrate!I450</f>
        <v>DIE3_VDD</v>
      </c>
      <c r="T397" t="s">
        <v>1589</v>
      </c>
      <c r="U397" t="str">
        <f t="shared" si="20"/>
        <v>DIE3_VDD</v>
      </c>
      <c r="V397" t="str">
        <f t="shared" si="21"/>
        <v>DIE3_VDD</v>
      </c>
      <c r="W397" t="s">
        <v>420</v>
      </c>
      <c r="X397" t="str">
        <f>BGA!AQ628</f>
        <v>V15</v>
      </c>
    </row>
    <row r="398" spans="6:24" x14ac:dyDescent="0.25">
      <c r="F398" t="s">
        <v>654</v>
      </c>
      <c r="H398" s="2">
        <f>Package_substrate!H415</f>
        <v>2502.1999999999998</v>
      </c>
      <c r="I398" s="2" t="str">
        <f>Package_substrate!I415</f>
        <v>VSS</v>
      </c>
      <c r="J398" s="2" t="str">
        <f t="shared" si="22"/>
        <v>DIE3_VDD</v>
      </c>
      <c r="L398" s="2">
        <v>2118.5</v>
      </c>
      <c r="M398" s="2">
        <v>1549.7</v>
      </c>
      <c r="N398" s="2" t="s">
        <v>634</v>
      </c>
      <c r="P398">
        <v>431</v>
      </c>
      <c r="R398">
        <f>Package_substrate!H451</f>
        <v>2311.6999999999998</v>
      </c>
      <c r="S398" t="str">
        <f>Package_substrate!I451</f>
        <v>DIE3_BP_TXVLD[1]</v>
      </c>
      <c r="T398" t="s">
        <v>1589</v>
      </c>
      <c r="U398" t="str">
        <f t="shared" si="20"/>
        <v>DIE3_VDD</v>
      </c>
      <c r="V398" t="str">
        <f t="shared" si="21"/>
        <v>DIE3_VDD</v>
      </c>
      <c r="W398" t="s">
        <v>420</v>
      </c>
      <c r="X398" t="str">
        <f>BGA!AQ628</f>
        <v>V15</v>
      </c>
    </row>
    <row r="399" spans="6:24" x14ac:dyDescent="0.25">
      <c r="F399" t="s">
        <v>654</v>
      </c>
      <c r="H399" s="2">
        <f>Package_substrate!H416</f>
        <v>2502.1999999999998</v>
      </c>
      <c r="I399" s="2" t="str">
        <f>Package_substrate!I416</f>
        <v>DIE3_BP_TXDATASB[1]</v>
      </c>
      <c r="J399" s="2" t="str">
        <f t="shared" si="22"/>
        <v>DIE3_VDD</v>
      </c>
      <c r="L399" s="2">
        <v>2915</v>
      </c>
      <c r="M399" s="2">
        <v>1644.95</v>
      </c>
      <c r="N399" s="2" t="s">
        <v>634</v>
      </c>
      <c r="P399">
        <v>432</v>
      </c>
      <c r="R399">
        <f>Package_substrate!H452</f>
        <v>2311.6999999999998</v>
      </c>
      <c r="S399" t="str">
        <f>Package_substrate!I452</f>
        <v>DIE3_BP_TXTRK[1]</v>
      </c>
      <c r="T399" t="s">
        <v>1589</v>
      </c>
      <c r="U399" t="str">
        <f t="shared" si="20"/>
        <v>DIE3_VDD</v>
      </c>
      <c r="V399" t="str">
        <f t="shared" si="21"/>
        <v>DIE3_VDD</v>
      </c>
      <c r="W399" t="s">
        <v>420</v>
      </c>
      <c r="X399" t="str">
        <f>BGA!AQ628</f>
        <v>V15</v>
      </c>
    </row>
    <row r="400" spans="6:24" x14ac:dyDescent="0.25">
      <c r="F400" t="s">
        <v>654</v>
      </c>
      <c r="H400" s="2">
        <f>Package_substrate!H417</f>
        <v>2502.1999999999998</v>
      </c>
      <c r="I400" s="2" t="str">
        <f>Package_substrate!I417</f>
        <v>VSS</v>
      </c>
      <c r="J400" s="2" t="str">
        <f t="shared" si="22"/>
        <v>DIE3_VDD</v>
      </c>
      <c r="L400" s="2">
        <v>3092</v>
      </c>
      <c r="M400" s="2">
        <v>1644.95</v>
      </c>
      <c r="N400" s="2" t="s">
        <v>634</v>
      </c>
      <c r="P400">
        <v>433</v>
      </c>
      <c r="R400">
        <f>Package_substrate!H453</f>
        <v>2216.4499999999998</v>
      </c>
      <c r="S400" t="str">
        <f>Package_substrate!I453</f>
        <v>DIE3_TC_VDDQ</v>
      </c>
      <c r="T400" t="s">
        <v>1589</v>
      </c>
      <c r="U400" t="str">
        <f t="shared" si="20"/>
        <v>DIE3_VDD</v>
      </c>
      <c r="V400" t="str">
        <f t="shared" si="21"/>
        <v>DIE3_VDD</v>
      </c>
      <c r="W400" t="s">
        <v>420</v>
      </c>
      <c r="X400" t="str">
        <f>BGA!AQ628</f>
        <v>V15</v>
      </c>
    </row>
    <row r="401" spans="6:24" x14ac:dyDescent="0.25">
      <c r="F401" t="s">
        <v>654</v>
      </c>
      <c r="H401" s="2">
        <f>Package_substrate!H418</f>
        <v>2502.1999999999998</v>
      </c>
      <c r="I401" s="2" t="str">
        <f>Package_substrate!I418</f>
        <v>DIE3_BP_TXDATA[21]</v>
      </c>
      <c r="J401" s="2" t="str">
        <f t="shared" si="22"/>
        <v>DIE3_VDD</v>
      </c>
      <c r="L401" s="2">
        <v>3269</v>
      </c>
      <c r="M401" s="2">
        <v>1644.95</v>
      </c>
      <c r="N401" s="2" t="s">
        <v>634</v>
      </c>
      <c r="P401">
        <v>434</v>
      </c>
      <c r="R401">
        <f>Package_substrate!H454</f>
        <v>2216.4499999999998</v>
      </c>
      <c r="S401" t="str">
        <f>Package_substrate!I454</f>
        <v>DIE3_RDI_LP_CFG[13]</v>
      </c>
      <c r="T401" t="s">
        <v>1589</v>
      </c>
      <c r="U401" t="str">
        <f t="shared" si="20"/>
        <v>DIE3_VDD</v>
      </c>
      <c r="V401" t="str">
        <f t="shared" si="21"/>
        <v>DIE3_VDD</v>
      </c>
      <c r="W401" t="s">
        <v>420</v>
      </c>
      <c r="X401" t="str">
        <f>BGA!AQ628</f>
        <v>V15</v>
      </c>
    </row>
    <row r="402" spans="6:24" x14ac:dyDescent="0.25">
      <c r="F402" t="s">
        <v>654</v>
      </c>
      <c r="H402" s="2">
        <f>Package_substrate!H419</f>
        <v>2502.1999999999998</v>
      </c>
      <c r="I402" s="2" t="str">
        <f>Package_substrate!I419</f>
        <v>DIE3_BP_TXDATA[20]</v>
      </c>
      <c r="J402" s="2" t="str">
        <f t="shared" si="22"/>
        <v>DIE3_VDD</v>
      </c>
      <c r="L402" s="2">
        <v>3446</v>
      </c>
      <c r="M402" s="2">
        <v>1644.95</v>
      </c>
      <c r="N402" s="2" t="s">
        <v>634</v>
      </c>
      <c r="P402">
        <v>435</v>
      </c>
      <c r="R402">
        <f>Package_substrate!H455</f>
        <v>2216.4499999999998</v>
      </c>
      <c r="S402" t="str">
        <f>Package_substrate!I455</f>
        <v>DIE3_TC_VDDQ</v>
      </c>
      <c r="T402" t="s">
        <v>1589</v>
      </c>
      <c r="U402" t="str">
        <f t="shared" si="20"/>
        <v>DIE3_VDD</v>
      </c>
      <c r="V402" t="str">
        <f t="shared" si="21"/>
        <v>DIE3_VDD</v>
      </c>
      <c r="W402" t="s">
        <v>420</v>
      </c>
      <c r="X402" t="str">
        <f>BGA!AQ628</f>
        <v>V15</v>
      </c>
    </row>
    <row r="403" spans="6:24" x14ac:dyDescent="0.25">
      <c r="F403" t="s">
        <v>654</v>
      </c>
      <c r="H403" s="2">
        <f>Package_substrate!H420</f>
        <v>2502.1999999999998</v>
      </c>
      <c r="I403" s="2" t="str">
        <f>Package_substrate!I420</f>
        <v>DIE3_VDD</v>
      </c>
      <c r="J403" s="2" t="str">
        <f t="shared" si="22"/>
        <v>DIE3_VDD</v>
      </c>
      <c r="L403" s="2">
        <v>2118.5</v>
      </c>
      <c r="M403" s="2">
        <v>1740.2</v>
      </c>
      <c r="N403" s="2" t="s">
        <v>634</v>
      </c>
      <c r="P403">
        <v>436</v>
      </c>
      <c r="R403">
        <f>Package_substrate!H456</f>
        <v>2216.4499999999998</v>
      </c>
      <c r="S403" t="str">
        <f>Package_substrate!I456</f>
        <v>DIE3_RDI_LP_CFG[28]</v>
      </c>
      <c r="T403" t="s">
        <v>1589</v>
      </c>
      <c r="U403" t="str">
        <f t="shared" si="20"/>
        <v>DIE3_VDD</v>
      </c>
      <c r="V403" t="str">
        <f t="shared" si="21"/>
        <v>DIE3_VDD</v>
      </c>
      <c r="W403" t="s">
        <v>420</v>
      </c>
      <c r="X403" t="str">
        <f>BGA!AQ628</f>
        <v>V15</v>
      </c>
    </row>
    <row r="404" spans="6:24" x14ac:dyDescent="0.25">
      <c r="F404" t="s">
        <v>654</v>
      </c>
      <c r="H404" s="2">
        <f>Package_substrate!H421</f>
        <v>2502.1999999999998</v>
      </c>
      <c r="I404" s="2" t="str">
        <f>Package_substrate!I421</f>
        <v>DIE3_BP_TXDATA[17]</v>
      </c>
      <c r="J404" s="2" t="str">
        <f t="shared" si="22"/>
        <v>DIE3_VDD</v>
      </c>
      <c r="L404" s="2">
        <v>2915</v>
      </c>
      <c r="M404" s="2">
        <v>1835.45</v>
      </c>
      <c r="N404" s="2" t="s">
        <v>634</v>
      </c>
      <c r="P404">
        <v>437</v>
      </c>
      <c r="R404">
        <f>Package_substrate!H457</f>
        <v>2216.4499999999998</v>
      </c>
      <c r="S404" t="str">
        <f>Package_substrate!I457</f>
        <v>DIE3_VDD</v>
      </c>
      <c r="T404" t="s">
        <v>1589</v>
      </c>
      <c r="U404" t="str">
        <f t="shared" si="20"/>
        <v>DIE3_VDD</v>
      </c>
      <c r="V404" t="str">
        <f t="shared" si="21"/>
        <v>DIE3_VDD</v>
      </c>
      <c r="W404" t="s">
        <v>420</v>
      </c>
      <c r="X404" t="str">
        <f>BGA!AQ628</f>
        <v>V15</v>
      </c>
    </row>
    <row r="405" spans="6:24" x14ac:dyDescent="0.25">
      <c r="F405" t="s">
        <v>654</v>
      </c>
      <c r="H405" s="2">
        <f>Package_substrate!H422</f>
        <v>2502.1999999999998</v>
      </c>
      <c r="I405" s="2" t="str">
        <f>Package_substrate!I422</f>
        <v>DIE3_BP_TXDATA[16]</v>
      </c>
      <c r="J405" s="2" t="str">
        <f t="shared" si="22"/>
        <v>DIE3_VDD</v>
      </c>
      <c r="L405" s="2">
        <v>3092</v>
      </c>
      <c r="M405" s="2">
        <v>1835.45</v>
      </c>
      <c r="N405" s="2" t="s">
        <v>634</v>
      </c>
      <c r="P405">
        <v>438</v>
      </c>
      <c r="R405">
        <f>Package_substrate!H458</f>
        <v>2216.4499999999998</v>
      </c>
      <c r="S405" t="str">
        <f>Package_substrate!I458</f>
        <v>DIE3_VDD</v>
      </c>
      <c r="T405" t="s">
        <v>1589</v>
      </c>
      <c r="U405" t="str">
        <f t="shared" si="20"/>
        <v>DIE3_VDD</v>
      </c>
      <c r="V405" t="str">
        <f t="shared" si="21"/>
        <v>DIE3_VDD</v>
      </c>
      <c r="W405" t="s">
        <v>420</v>
      </c>
      <c r="X405" t="str">
        <f>BGA!AQ628</f>
        <v>V15</v>
      </c>
    </row>
    <row r="406" spans="6:24" x14ac:dyDescent="0.25">
      <c r="F406" t="s">
        <v>654</v>
      </c>
      <c r="H406" s="2">
        <f>Package_substrate!H423</f>
        <v>2406.9499999999998</v>
      </c>
      <c r="I406" s="2" t="str">
        <f>Package_substrate!I423</f>
        <v>DIE3_TC_VDDQ</v>
      </c>
      <c r="J406" s="2" t="str">
        <f t="shared" si="22"/>
        <v>DIE3_VDD</v>
      </c>
      <c r="L406" s="2">
        <v>3269</v>
      </c>
      <c r="M406" s="2">
        <v>1835.45</v>
      </c>
      <c r="N406" s="2" t="s">
        <v>634</v>
      </c>
      <c r="P406">
        <v>439</v>
      </c>
      <c r="R406">
        <f>Package_substrate!H459</f>
        <v>2216.4499999999998</v>
      </c>
      <c r="S406" t="str">
        <f>Package_substrate!I459</f>
        <v>DIE3_VDD</v>
      </c>
      <c r="T406" t="s">
        <v>1589</v>
      </c>
      <c r="U406" t="str">
        <f t="shared" si="20"/>
        <v>DIE3_VDD</v>
      </c>
      <c r="V406" t="str">
        <f t="shared" si="21"/>
        <v>DIE3_VDD</v>
      </c>
      <c r="W406" t="s">
        <v>420</v>
      </c>
      <c r="X406" t="str">
        <f>BGA!AQ628</f>
        <v>V15</v>
      </c>
    </row>
    <row r="407" spans="6:24" x14ac:dyDescent="0.25">
      <c r="F407" t="s">
        <v>654</v>
      </c>
      <c r="H407" s="2">
        <f>Package_substrate!H424</f>
        <v>2406.9499999999998</v>
      </c>
      <c r="I407" s="2" t="str">
        <f>Package_substrate!I424</f>
        <v>VSS</v>
      </c>
      <c r="J407" s="2" t="str">
        <f t="shared" si="22"/>
        <v>DIE3_VDD</v>
      </c>
      <c r="L407" s="2">
        <v>3446</v>
      </c>
      <c r="M407" s="2">
        <v>1835.45</v>
      </c>
      <c r="N407" s="2" t="s">
        <v>634</v>
      </c>
      <c r="P407">
        <v>440</v>
      </c>
      <c r="R407">
        <f>Package_substrate!H460</f>
        <v>2216.4499999999998</v>
      </c>
      <c r="S407" t="str">
        <f>Package_substrate!I460</f>
        <v>DIE3_VDD</v>
      </c>
      <c r="T407" t="s">
        <v>1589</v>
      </c>
      <c r="U407" t="str">
        <f t="shared" si="20"/>
        <v>DIE3_VDD</v>
      </c>
      <c r="V407" t="str">
        <f t="shared" si="21"/>
        <v>DIE3_VDD</v>
      </c>
      <c r="W407" t="s">
        <v>420</v>
      </c>
      <c r="X407" t="str">
        <f>BGA!AQ628</f>
        <v>V15</v>
      </c>
    </row>
    <row r="408" spans="6:24" x14ac:dyDescent="0.25">
      <c r="F408" t="s">
        <v>654</v>
      </c>
      <c r="H408" s="2">
        <f>Package_substrate!H425</f>
        <v>2406.9499999999998</v>
      </c>
      <c r="I408" s="2" t="str">
        <f>Package_substrate!I425</f>
        <v>DIE3_TC_VDDQ</v>
      </c>
      <c r="J408" s="2" t="str">
        <f t="shared" si="22"/>
        <v>DIE3_VDD</v>
      </c>
      <c r="L408" s="2">
        <v>2118.5</v>
      </c>
      <c r="M408" s="2">
        <v>1930.7</v>
      </c>
      <c r="N408" s="2" t="s">
        <v>634</v>
      </c>
      <c r="P408">
        <v>441</v>
      </c>
      <c r="R408">
        <f>Package_substrate!H461</f>
        <v>2216.4499999999998</v>
      </c>
      <c r="S408" t="str">
        <f>Package_substrate!I461</f>
        <v>DIE3_VCCIO</v>
      </c>
      <c r="T408" t="s">
        <v>1589</v>
      </c>
      <c r="U408" t="str">
        <f t="shared" si="20"/>
        <v>DIE3_VDD</v>
      </c>
      <c r="V408" t="str">
        <f t="shared" si="21"/>
        <v>DIE3_VDD</v>
      </c>
      <c r="W408" t="s">
        <v>420</v>
      </c>
      <c r="X408" t="str">
        <f>BGA!AQ628</f>
        <v>V15</v>
      </c>
    </row>
    <row r="409" spans="6:24" x14ac:dyDescent="0.25">
      <c r="F409" t="s">
        <v>654</v>
      </c>
      <c r="H409" s="2">
        <f>Package_substrate!H426</f>
        <v>2406.9499999999998</v>
      </c>
      <c r="I409" s="2" t="str">
        <f>Package_substrate!I426</f>
        <v>VSS</v>
      </c>
      <c r="J409" s="2" t="str">
        <f t="shared" si="22"/>
        <v>DIE3_VDD</v>
      </c>
      <c r="L409" s="2">
        <v>3711.5</v>
      </c>
      <c r="M409" s="2">
        <v>1930.7</v>
      </c>
      <c r="N409" s="2" t="s">
        <v>634</v>
      </c>
      <c r="P409">
        <v>442</v>
      </c>
      <c r="R409">
        <f>Package_substrate!H462</f>
        <v>2216.4499999999998</v>
      </c>
      <c r="S409" t="str">
        <f>Package_substrate!I462</f>
        <v>DIE3_BP_TXDATA[25]</v>
      </c>
      <c r="T409" t="s">
        <v>1589</v>
      </c>
      <c r="U409" t="str">
        <f t="shared" si="20"/>
        <v>DIE3_VDD</v>
      </c>
      <c r="V409" t="str">
        <f t="shared" si="21"/>
        <v>DIE3_VDD</v>
      </c>
      <c r="W409" t="s">
        <v>420</v>
      </c>
      <c r="X409" t="str">
        <f>BGA!AQ628</f>
        <v>V15</v>
      </c>
    </row>
    <row r="410" spans="6:24" x14ac:dyDescent="0.25">
      <c r="F410" t="s">
        <v>654</v>
      </c>
      <c r="H410" s="2">
        <f>Package_substrate!H427</f>
        <v>2406.9499999999998</v>
      </c>
      <c r="I410" s="2" t="str">
        <f>Package_substrate!I427</f>
        <v>DIE3_VDD</v>
      </c>
      <c r="J410" s="2" t="str">
        <f t="shared" si="22"/>
        <v>DIE3_VDD</v>
      </c>
      <c r="L410" s="2">
        <v>4065.5</v>
      </c>
      <c r="M410" s="2">
        <v>1930.7</v>
      </c>
      <c r="N410" s="2" t="s">
        <v>634</v>
      </c>
      <c r="P410">
        <v>443</v>
      </c>
      <c r="R410">
        <f>Package_substrate!H463</f>
        <v>2216.4499999999998</v>
      </c>
      <c r="S410" t="str">
        <f>Package_substrate!I463</f>
        <v>VSS</v>
      </c>
      <c r="T410" t="s">
        <v>1589</v>
      </c>
      <c r="U410" t="str">
        <f t="shared" si="20"/>
        <v>DIE3_VDD</v>
      </c>
      <c r="V410" t="str">
        <f t="shared" si="21"/>
        <v>DIE3_VDD</v>
      </c>
      <c r="W410" t="s">
        <v>420</v>
      </c>
      <c r="X410" t="str">
        <f>BGA!AQ628</f>
        <v>V15</v>
      </c>
    </row>
    <row r="411" spans="6:24" x14ac:dyDescent="0.25">
      <c r="F411" t="s">
        <v>654</v>
      </c>
      <c r="H411" s="2">
        <f>Package_substrate!H428</f>
        <v>2406.9499999999998</v>
      </c>
      <c r="I411" s="2" t="str">
        <f>Package_substrate!I428</f>
        <v>DIE3_VDD</v>
      </c>
      <c r="J411" s="2" t="str">
        <f t="shared" si="22"/>
        <v>DIE3_VDD</v>
      </c>
      <c r="L411" s="2">
        <v>2915</v>
      </c>
      <c r="M411" s="2">
        <v>2025.95</v>
      </c>
      <c r="N411" s="2" t="s">
        <v>634</v>
      </c>
      <c r="P411">
        <v>444</v>
      </c>
      <c r="R411">
        <f>Package_substrate!H464</f>
        <v>2216.4499999999998</v>
      </c>
      <c r="S411" t="str">
        <f>Package_substrate!I464</f>
        <v>DIE3_BP_TXDATA[24]</v>
      </c>
      <c r="T411" t="s">
        <v>1589</v>
      </c>
      <c r="U411" t="str">
        <f t="shared" si="20"/>
        <v>DIE3_VDD</v>
      </c>
      <c r="V411" t="str">
        <f t="shared" si="21"/>
        <v>DIE3_VDD</v>
      </c>
      <c r="W411" t="s">
        <v>420</v>
      </c>
      <c r="X411" t="str">
        <f>BGA!AQ628</f>
        <v>V15</v>
      </c>
    </row>
    <row r="412" spans="6:24" x14ac:dyDescent="0.25">
      <c r="F412" t="s">
        <v>654</v>
      </c>
      <c r="H412" s="2">
        <f>Package_substrate!H429</f>
        <v>2406.9499999999998</v>
      </c>
      <c r="I412" s="2" t="str">
        <f>Package_substrate!I429</f>
        <v>DIE3_VDD</v>
      </c>
      <c r="J412" s="2" t="str">
        <f t="shared" si="22"/>
        <v>DIE3_VDD</v>
      </c>
      <c r="L412" s="2">
        <v>3092</v>
      </c>
      <c r="M412" s="2">
        <v>2025.95</v>
      </c>
      <c r="N412" s="2" t="s">
        <v>634</v>
      </c>
      <c r="P412">
        <v>445</v>
      </c>
      <c r="R412">
        <f>Package_substrate!H465</f>
        <v>2216.4499999999998</v>
      </c>
      <c r="S412" t="str">
        <f>Package_substrate!I465</f>
        <v>DIE3_BP_TXDATA[29]</v>
      </c>
      <c r="T412" t="s">
        <v>1589</v>
      </c>
      <c r="U412" t="str">
        <f t="shared" si="20"/>
        <v>DIE3_VDD</v>
      </c>
      <c r="V412" t="str">
        <f t="shared" si="21"/>
        <v>DIE3_VDD</v>
      </c>
      <c r="W412" t="s">
        <v>420</v>
      </c>
      <c r="X412" t="str">
        <f>BGA!AQ628</f>
        <v>V15</v>
      </c>
    </row>
    <row r="413" spans="6:24" x14ac:dyDescent="0.25">
      <c r="F413" t="s">
        <v>654</v>
      </c>
      <c r="H413" s="2">
        <f>Package_substrate!H430</f>
        <v>2406.9499999999998</v>
      </c>
      <c r="I413" s="2" t="str">
        <f>Package_substrate!I430</f>
        <v>DIE3_VDD</v>
      </c>
      <c r="J413" s="2" t="str">
        <f t="shared" si="22"/>
        <v>DIE3_VDD</v>
      </c>
      <c r="L413" s="2">
        <v>3269</v>
      </c>
      <c r="M413" s="2">
        <v>2025.95</v>
      </c>
      <c r="N413" s="2" t="s">
        <v>634</v>
      </c>
      <c r="P413">
        <v>446</v>
      </c>
      <c r="R413">
        <f>Package_substrate!H466</f>
        <v>2216.4499999999998</v>
      </c>
      <c r="S413" t="str">
        <f>Package_substrate!I466</f>
        <v>VSS</v>
      </c>
      <c r="T413" t="s">
        <v>1589</v>
      </c>
      <c r="U413" t="str">
        <f t="shared" si="20"/>
        <v>DIE3_VDD</v>
      </c>
      <c r="V413" t="str">
        <f t="shared" si="21"/>
        <v>DIE3_VDD</v>
      </c>
      <c r="W413" t="s">
        <v>420</v>
      </c>
      <c r="X413" t="str">
        <f>BGA!AQ628</f>
        <v>V15</v>
      </c>
    </row>
    <row r="414" spans="6:24" x14ac:dyDescent="0.25">
      <c r="F414" t="s">
        <v>654</v>
      </c>
      <c r="H414" s="2">
        <f>Package_substrate!H431</f>
        <v>2406.9499999999998</v>
      </c>
      <c r="I414" s="2" t="str">
        <f>Package_substrate!I431</f>
        <v>DIE3_VCCIO</v>
      </c>
      <c r="J414" s="2" t="str">
        <f t="shared" si="22"/>
        <v>DIE3_VDD</v>
      </c>
      <c r="L414" s="2">
        <v>3446</v>
      </c>
      <c r="M414" s="2">
        <v>2025.95</v>
      </c>
      <c r="N414" s="2" t="s">
        <v>634</v>
      </c>
      <c r="P414">
        <v>447</v>
      </c>
      <c r="R414">
        <f>Package_substrate!H467</f>
        <v>2216.4499999999998</v>
      </c>
      <c r="S414" t="str">
        <f>Package_substrate!I467</f>
        <v>DIE3_BP_TXDATA[28]</v>
      </c>
      <c r="T414" t="s">
        <v>1589</v>
      </c>
      <c r="U414" t="str">
        <f t="shared" ref="U414:U445" si="23">F450</f>
        <v>DIE3_VDD</v>
      </c>
      <c r="V414" t="str">
        <f t="shared" si="21"/>
        <v>DIE3_VDD</v>
      </c>
      <c r="W414" t="s">
        <v>420</v>
      </c>
      <c r="X414" t="str">
        <f>BGA!AQ628</f>
        <v>V15</v>
      </c>
    </row>
    <row r="415" spans="6:24" x14ac:dyDescent="0.25">
      <c r="F415" t="s">
        <v>654</v>
      </c>
      <c r="H415" s="2">
        <f>Package_substrate!H432</f>
        <v>2406.9499999999998</v>
      </c>
      <c r="I415" s="2" t="str">
        <f>Package_substrate!I432</f>
        <v>DIE3_BP_TXDATA[23]</v>
      </c>
      <c r="J415" s="2" t="str">
        <f t="shared" si="22"/>
        <v>DIE3_VDD</v>
      </c>
      <c r="L415" s="2">
        <v>3800</v>
      </c>
      <c r="M415" s="2">
        <v>2025.95</v>
      </c>
      <c r="N415" s="2" t="s">
        <v>634</v>
      </c>
      <c r="P415">
        <v>448</v>
      </c>
      <c r="R415">
        <f>Package_substrate!H468</f>
        <v>2121.1999999999998</v>
      </c>
      <c r="S415" t="str">
        <f>Package_substrate!I468</f>
        <v>VSS</v>
      </c>
      <c r="T415" t="s">
        <v>1589</v>
      </c>
      <c r="U415" t="str">
        <f t="shared" si="23"/>
        <v>DIE3_VDD</v>
      </c>
      <c r="V415" t="str">
        <f t="shared" si="21"/>
        <v>DIE3_VDD</v>
      </c>
      <c r="W415" t="s">
        <v>420</v>
      </c>
      <c r="X415" t="str">
        <f>BGA!AQ628</f>
        <v>V15</v>
      </c>
    </row>
    <row r="416" spans="6:24" x14ac:dyDescent="0.25">
      <c r="F416" t="s">
        <v>654</v>
      </c>
      <c r="H416" s="2">
        <f>Package_substrate!H433</f>
        <v>2406.9499999999998</v>
      </c>
      <c r="I416" s="2" t="str">
        <f>Package_substrate!I433</f>
        <v>VSS</v>
      </c>
      <c r="J416" s="2" t="str">
        <f t="shared" si="22"/>
        <v>DIE3_VDD</v>
      </c>
      <c r="L416" s="2">
        <v>4154</v>
      </c>
      <c r="M416" s="2">
        <v>2025.95</v>
      </c>
      <c r="N416" s="2" t="s">
        <v>634</v>
      </c>
      <c r="P416">
        <v>449</v>
      </c>
      <c r="R416">
        <f>Package_substrate!H469</f>
        <v>2121.1999999999998</v>
      </c>
      <c r="S416" t="str">
        <f>Package_substrate!I469</f>
        <v>DIE3_VDD</v>
      </c>
      <c r="T416" t="s">
        <v>1589</v>
      </c>
      <c r="U416" t="str">
        <f t="shared" si="23"/>
        <v>DIE3_VDD</v>
      </c>
      <c r="V416" t="str">
        <f t="shared" si="21"/>
        <v>DIE3_VDD</v>
      </c>
      <c r="W416" t="s">
        <v>420</v>
      </c>
      <c r="X416" t="str">
        <f>BGA!AQ628</f>
        <v>V15</v>
      </c>
    </row>
    <row r="417" spans="6:24" x14ac:dyDescent="0.25">
      <c r="F417" t="s">
        <v>654</v>
      </c>
      <c r="H417" s="2">
        <f>Package_substrate!H434</f>
        <v>2406.9499999999998</v>
      </c>
      <c r="I417" s="2" t="str">
        <f>Package_substrate!I434</f>
        <v>DIE3_BP_TXDATA[22]</v>
      </c>
      <c r="J417" s="2" t="str">
        <f t="shared" si="22"/>
        <v>DIE3_VDD</v>
      </c>
      <c r="L417" s="2">
        <v>2118.5</v>
      </c>
      <c r="M417" s="2">
        <v>2121.1999999999998</v>
      </c>
      <c r="N417" s="2" t="s">
        <v>634</v>
      </c>
      <c r="P417">
        <v>450</v>
      </c>
      <c r="R417">
        <f>Package_substrate!H470</f>
        <v>2121.1999999999998</v>
      </c>
      <c r="S417" t="str">
        <f>Package_substrate!I470</f>
        <v>VSS</v>
      </c>
      <c r="T417" t="s">
        <v>1589</v>
      </c>
      <c r="U417" t="str">
        <f t="shared" si="23"/>
        <v>DIE3_VDD</v>
      </c>
      <c r="V417" t="str">
        <f t="shared" si="21"/>
        <v>DIE3_VDD</v>
      </c>
      <c r="W417" t="s">
        <v>420</v>
      </c>
      <c r="X417" t="str">
        <f>BGA!AQ628</f>
        <v>V15</v>
      </c>
    </row>
    <row r="418" spans="6:24" x14ac:dyDescent="0.25">
      <c r="F418" t="s">
        <v>654</v>
      </c>
      <c r="H418" s="2">
        <f>Package_substrate!H435</f>
        <v>2406.9499999999998</v>
      </c>
      <c r="I418" s="2" t="str">
        <f>Package_substrate!I435</f>
        <v>DIE3_BP_TXDATA[19]</v>
      </c>
      <c r="J418" s="2" t="str">
        <f t="shared" si="22"/>
        <v>DIE3_VDD</v>
      </c>
      <c r="L418" s="2">
        <v>2738</v>
      </c>
      <c r="M418" s="2">
        <v>2216.4499999999998</v>
      </c>
      <c r="N418" s="2" t="s">
        <v>634</v>
      </c>
      <c r="P418">
        <v>451</v>
      </c>
      <c r="R418">
        <f>Package_substrate!H471</f>
        <v>2121.1999999999998</v>
      </c>
      <c r="S418" t="str">
        <f>Package_substrate!I471</f>
        <v>DIE3_VDD</v>
      </c>
      <c r="T418" t="s">
        <v>1589</v>
      </c>
      <c r="U418" t="str">
        <f t="shared" si="23"/>
        <v>DIE3_VDD</v>
      </c>
      <c r="V418" t="str">
        <f t="shared" si="21"/>
        <v>DIE3_VDD</v>
      </c>
      <c r="W418" t="s">
        <v>420</v>
      </c>
      <c r="X418" t="str">
        <f>BGA!AQ628</f>
        <v>V15</v>
      </c>
    </row>
    <row r="419" spans="6:24" x14ac:dyDescent="0.25">
      <c r="F419" t="s">
        <v>654</v>
      </c>
      <c r="H419" s="2">
        <f>Package_substrate!H436</f>
        <v>2406.9499999999998</v>
      </c>
      <c r="I419" s="2" t="str">
        <f>Package_substrate!I436</f>
        <v>VSS</v>
      </c>
      <c r="J419" s="2" t="str">
        <f t="shared" si="22"/>
        <v>DIE3_VDD</v>
      </c>
      <c r="L419" s="2">
        <v>2915</v>
      </c>
      <c r="M419" s="2">
        <v>2216.4499999999998</v>
      </c>
      <c r="N419" s="2" t="s">
        <v>634</v>
      </c>
      <c r="P419">
        <v>452</v>
      </c>
      <c r="R419">
        <f>Package_substrate!H472</f>
        <v>2121.1999999999998</v>
      </c>
      <c r="S419" t="str">
        <f>Package_substrate!I472</f>
        <v>VSS</v>
      </c>
      <c r="T419" t="s">
        <v>1589</v>
      </c>
      <c r="U419" t="str">
        <f t="shared" si="23"/>
        <v>DIE3_VDD</v>
      </c>
      <c r="V419" t="str">
        <f t="shared" si="21"/>
        <v>DIE3_VDD</v>
      </c>
      <c r="W419" t="s">
        <v>420</v>
      </c>
      <c r="X419" t="str">
        <f>BGA!AQ628</f>
        <v>V15</v>
      </c>
    </row>
    <row r="420" spans="6:24" x14ac:dyDescent="0.25">
      <c r="F420" t="s">
        <v>654</v>
      </c>
      <c r="H420" s="2">
        <f>Package_substrate!H437</f>
        <v>2406.9499999999998</v>
      </c>
      <c r="I420" s="2" t="str">
        <f>Package_substrate!I437</f>
        <v>DIE3_BP_TXDATA[18]</v>
      </c>
      <c r="J420" s="2" t="str">
        <f t="shared" si="22"/>
        <v>DIE3_VDD</v>
      </c>
      <c r="L420" s="2">
        <v>3092</v>
      </c>
      <c r="M420" s="2">
        <v>2216.4499999999998</v>
      </c>
      <c r="N420" s="2" t="s">
        <v>634</v>
      </c>
      <c r="P420">
        <v>453</v>
      </c>
      <c r="R420">
        <f>Package_substrate!H473</f>
        <v>2121.1999999999998</v>
      </c>
      <c r="S420" t="str">
        <f>Package_substrate!I473</f>
        <v>VSS</v>
      </c>
      <c r="T420" t="s">
        <v>1589</v>
      </c>
      <c r="U420" t="str">
        <f t="shared" si="23"/>
        <v>DIE3_VDD</v>
      </c>
      <c r="V420" t="str">
        <f t="shared" si="21"/>
        <v>DIE3_VDD</v>
      </c>
      <c r="W420" t="s">
        <v>420</v>
      </c>
      <c r="X420" t="str">
        <f>BGA!AQ628</f>
        <v>V15</v>
      </c>
    </row>
    <row r="421" spans="6:24" x14ac:dyDescent="0.25">
      <c r="F421" t="s">
        <v>654</v>
      </c>
      <c r="H421" s="2">
        <f>Package_substrate!H438</f>
        <v>2311.6999999999998</v>
      </c>
      <c r="I421" s="2" t="str">
        <f>Package_substrate!I438</f>
        <v>VSS</v>
      </c>
      <c r="J421" s="2" t="str">
        <f t="shared" si="22"/>
        <v>DIE3_VDD</v>
      </c>
      <c r="L421" s="2">
        <v>3269</v>
      </c>
      <c r="M421" s="2">
        <v>2216.4499999999998</v>
      </c>
      <c r="N421" s="2" t="s">
        <v>634</v>
      </c>
      <c r="P421">
        <v>454</v>
      </c>
      <c r="R421">
        <f>Package_substrate!H474</f>
        <v>2121.1999999999998</v>
      </c>
      <c r="S421" t="str">
        <f>Package_substrate!I474</f>
        <v>VSS</v>
      </c>
      <c r="T421" t="s">
        <v>1589</v>
      </c>
      <c r="U421" t="str">
        <f t="shared" si="23"/>
        <v>DIE3_VDD</v>
      </c>
      <c r="V421" t="str">
        <f t="shared" si="21"/>
        <v>DIE3_VDD</v>
      </c>
      <c r="W421" t="s">
        <v>420</v>
      </c>
      <c r="X421" t="str">
        <f>BGA!AQ628</f>
        <v>V15</v>
      </c>
    </row>
    <row r="422" spans="6:24" x14ac:dyDescent="0.25">
      <c r="F422" t="s">
        <v>654</v>
      </c>
      <c r="H422" s="2">
        <f>Package_substrate!H439</f>
        <v>2311.6999999999998</v>
      </c>
      <c r="I422" s="2" t="str">
        <f>Package_substrate!I439</f>
        <v>DIE3_RDI_LP_CFG[12]</v>
      </c>
      <c r="J422" s="2" t="str">
        <f t="shared" si="22"/>
        <v>DIE3_VDD</v>
      </c>
      <c r="L422" s="2">
        <v>3446</v>
      </c>
      <c r="M422" s="2">
        <v>2216.4499999999998</v>
      </c>
      <c r="N422" s="2" t="s">
        <v>634</v>
      </c>
      <c r="P422">
        <v>455</v>
      </c>
      <c r="R422">
        <f>Package_substrate!H475</f>
        <v>2121.1999999999998</v>
      </c>
      <c r="S422" t="str">
        <f>Package_substrate!I475</f>
        <v>VSS</v>
      </c>
      <c r="T422" t="s">
        <v>1589</v>
      </c>
      <c r="U422" t="str">
        <f t="shared" si="23"/>
        <v>DIE3_VDD</v>
      </c>
      <c r="V422" t="str">
        <f t="shared" si="21"/>
        <v>DIE3_VDD</v>
      </c>
      <c r="W422" t="s">
        <v>420</v>
      </c>
      <c r="X422" t="str">
        <f>BGA!AQ628</f>
        <v>V15</v>
      </c>
    </row>
    <row r="423" spans="6:24" x14ac:dyDescent="0.25">
      <c r="F423" t="s">
        <v>654</v>
      </c>
      <c r="H423" s="2">
        <f>Package_substrate!H440</f>
        <v>2311.6999999999998</v>
      </c>
      <c r="I423" s="2" t="str">
        <f>Package_substrate!I440</f>
        <v>DIE3_RDI_PL_CFG[12]</v>
      </c>
      <c r="J423" s="2" t="str">
        <f t="shared" si="22"/>
        <v>DIE3_VDD</v>
      </c>
      <c r="L423" s="2">
        <v>2118.5</v>
      </c>
      <c r="M423" s="2">
        <v>2311.6999999999998</v>
      </c>
      <c r="N423" s="2" t="s">
        <v>634</v>
      </c>
      <c r="P423">
        <v>456</v>
      </c>
      <c r="R423">
        <f>Package_substrate!H476</f>
        <v>2121.1999999999998</v>
      </c>
      <c r="S423" t="str">
        <f>Package_substrate!I476</f>
        <v>DIE3_VCCAON</v>
      </c>
      <c r="T423" t="s">
        <v>1589</v>
      </c>
      <c r="U423" t="str">
        <f t="shared" si="23"/>
        <v>DIE3_VDD</v>
      </c>
      <c r="V423" t="str">
        <f t="shared" si="21"/>
        <v>DIE3_VDD</v>
      </c>
      <c r="W423" t="s">
        <v>420</v>
      </c>
      <c r="X423" t="str">
        <f>BGA!AQ628</f>
        <v>V15</v>
      </c>
    </row>
    <row r="424" spans="6:24" x14ac:dyDescent="0.25">
      <c r="F424" t="s">
        <v>654</v>
      </c>
      <c r="H424" s="2">
        <f>Package_substrate!H441</f>
        <v>2311.6999999999998</v>
      </c>
      <c r="I424" s="2" t="str">
        <f>Package_substrate!I441</f>
        <v>DIE3_RDI_LP_CFG[29]</v>
      </c>
      <c r="J424" s="2" t="str">
        <f t="shared" si="22"/>
        <v>DIE3_VDD</v>
      </c>
      <c r="L424" s="2">
        <v>2738</v>
      </c>
      <c r="M424" s="2">
        <v>2406.9499999999998</v>
      </c>
      <c r="N424" s="2" t="s">
        <v>634</v>
      </c>
      <c r="P424">
        <v>457</v>
      </c>
      <c r="R424">
        <f>Package_substrate!H477</f>
        <v>2121.1999999999998</v>
      </c>
      <c r="S424" t="str">
        <f>Package_substrate!I477</f>
        <v>VSS</v>
      </c>
      <c r="T424" t="s">
        <v>1589</v>
      </c>
      <c r="U424" t="str">
        <f t="shared" si="23"/>
        <v>DIE3_VDD</v>
      </c>
      <c r="V424" t="str">
        <f t="shared" si="21"/>
        <v>DIE3_VDD</v>
      </c>
      <c r="W424" t="s">
        <v>420</v>
      </c>
      <c r="X424" t="str">
        <f>BGA!AQ628</f>
        <v>V15</v>
      </c>
    </row>
    <row r="425" spans="6:24" x14ac:dyDescent="0.25">
      <c r="F425" t="s">
        <v>654</v>
      </c>
      <c r="H425" s="2">
        <f>Package_substrate!H442</f>
        <v>2311.6999999999998</v>
      </c>
      <c r="I425" s="2" t="str">
        <f>Package_substrate!I442</f>
        <v>DIE3_RDI_PL_CFG[28]</v>
      </c>
      <c r="J425" s="2" t="str">
        <f t="shared" si="22"/>
        <v>DIE3_VDD</v>
      </c>
      <c r="L425" s="2">
        <v>2915</v>
      </c>
      <c r="M425" s="2">
        <v>2406.9499999999998</v>
      </c>
      <c r="N425" s="2" t="s">
        <v>634</v>
      </c>
      <c r="P425">
        <v>458</v>
      </c>
      <c r="R425">
        <f>Package_substrate!H478</f>
        <v>2121.1999999999998</v>
      </c>
      <c r="S425" t="str">
        <f>Package_substrate!I478</f>
        <v>DIE3_BP_TXDATA[27]</v>
      </c>
      <c r="T425" t="s">
        <v>1589</v>
      </c>
      <c r="U425" t="str">
        <f t="shared" si="23"/>
        <v>DIE3_VDD</v>
      </c>
      <c r="V425" t="str">
        <f t="shared" si="21"/>
        <v>DIE3_VDD</v>
      </c>
      <c r="W425" t="s">
        <v>420</v>
      </c>
      <c r="X425" t="str">
        <f>BGA!AQ628</f>
        <v>V15</v>
      </c>
    </row>
    <row r="426" spans="6:24" x14ac:dyDescent="0.25">
      <c r="F426" t="s">
        <v>654</v>
      </c>
      <c r="H426" s="2">
        <f>Package_substrate!H443</f>
        <v>2311.6999999999998</v>
      </c>
      <c r="I426" s="2" t="str">
        <f>Package_substrate!I443</f>
        <v>VSS</v>
      </c>
      <c r="J426" s="2" t="str">
        <f t="shared" si="22"/>
        <v>DIE3_VDD</v>
      </c>
      <c r="L426" s="2">
        <v>3092</v>
      </c>
      <c r="M426" s="2">
        <v>2406.9499999999998</v>
      </c>
      <c r="N426" s="2" t="s">
        <v>634</v>
      </c>
      <c r="P426">
        <v>459</v>
      </c>
      <c r="R426">
        <f>Package_substrate!H479</f>
        <v>2121.1999999999998</v>
      </c>
      <c r="S426" t="str">
        <f>Package_substrate!I479</f>
        <v>DIE3_BP_TXDATA[26]</v>
      </c>
      <c r="T426" t="s">
        <v>1589</v>
      </c>
      <c r="U426" t="str">
        <f t="shared" si="23"/>
        <v>DIE3_VDD</v>
      </c>
      <c r="V426" t="str">
        <f t="shared" si="21"/>
        <v>DIE3_VDD</v>
      </c>
      <c r="W426" t="s">
        <v>420</v>
      </c>
      <c r="X426" t="str">
        <f>BGA!AQ628</f>
        <v>V15</v>
      </c>
    </row>
    <row r="427" spans="6:24" x14ac:dyDescent="0.25">
      <c r="F427" t="s">
        <v>654</v>
      </c>
      <c r="H427" s="2">
        <f>Package_substrate!H444</f>
        <v>2311.6999999999998</v>
      </c>
      <c r="I427" s="2" t="str">
        <f>Package_substrate!I444</f>
        <v>VSS</v>
      </c>
      <c r="J427" s="2" t="str">
        <f t="shared" si="22"/>
        <v>DIE3_VDD</v>
      </c>
      <c r="L427" s="2">
        <v>3269</v>
      </c>
      <c r="M427" s="2">
        <v>2406.9499999999998</v>
      </c>
      <c r="N427" s="2" t="s">
        <v>634</v>
      </c>
      <c r="P427">
        <v>460</v>
      </c>
      <c r="R427">
        <f>Package_substrate!H480</f>
        <v>2121.1999999999998</v>
      </c>
      <c r="S427" t="str">
        <f>Package_substrate!I480</f>
        <v>DIE3_VDD</v>
      </c>
      <c r="T427" t="s">
        <v>1589</v>
      </c>
      <c r="U427" t="str">
        <f t="shared" si="23"/>
        <v>DIE3_VDD</v>
      </c>
      <c r="V427" t="str">
        <f t="shared" si="21"/>
        <v>DIE3_VDD</v>
      </c>
      <c r="W427" t="s">
        <v>420</v>
      </c>
      <c r="X427" t="str">
        <f>BGA!AQ628</f>
        <v>V15</v>
      </c>
    </row>
    <row r="428" spans="6:24" x14ac:dyDescent="0.25">
      <c r="F428" t="s">
        <v>654</v>
      </c>
      <c r="H428" s="2">
        <f>Package_substrate!H445</f>
        <v>2311.6999999999998</v>
      </c>
      <c r="I428" s="2" t="str">
        <f>Package_substrate!I445</f>
        <v>VSS</v>
      </c>
      <c r="J428" s="2" t="str">
        <f t="shared" si="22"/>
        <v>DIE3_VDD</v>
      </c>
      <c r="L428" s="2">
        <v>3446</v>
      </c>
      <c r="M428" s="2">
        <v>2406.9499999999998</v>
      </c>
      <c r="N428" s="2" t="s">
        <v>634</v>
      </c>
      <c r="P428">
        <v>461</v>
      </c>
      <c r="R428">
        <f>Package_substrate!H481</f>
        <v>2121.1999999999998</v>
      </c>
      <c r="S428" t="str">
        <f>Package_substrate!I481</f>
        <v>DIE3_BP_TXDATA[31]</v>
      </c>
      <c r="T428" t="s">
        <v>1589</v>
      </c>
      <c r="U428" t="str">
        <f t="shared" si="23"/>
        <v>DIE3_VDD</v>
      </c>
      <c r="V428" t="str">
        <f t="shared" si="21"/>
        <v>DIE3_VDD</v>
      </c>
      <c r="W428" t="s">
        <v>420</v>
      </c>
      <c r="X428" t="str">
        <f>BGA!AQ628</f>
        <v>V15</v>
      </c>
    </row>
    <row r="429" spans="6:24" x14ac:dyDescent="0.25">
      <c r="F429" t="s">
        <v>654</v>
      </c>
      <c r="H429" s="2">
        <f>Package_substrate!H446</f>
        <v>2311.6999999999998</v>
      </c>
      <c r="I429" s="2" t="str">
        <f>Package_substrate!I446</f>
        <v>DIE3_BP_TXCKSB[1]</v>
      </c>
      <c r="J429" s="2" t="str">
        <f t="shared" si="22"/>
        <v>DIE3_VDD</v>
      </c>
      <c r="L429" s="2">
        <v>2118.5</v>
      </c>
      <c r="M429" s="2">
        <v>2502.1999999999998</v>
      </c>
      <c r="N429" s="2" t="s">
        <v>634</v>
      </c>
      <c r="P429">
        <v>462</v>
      </c>
      <c r="R429">
        <f>Package_substrate!H482</f>
        <v>2121.1999999999998</v>
      </c>
      <c r="S429" t="str">
        <f>Package_substrate!I482</f>
        <v>DIE3_BP_TXDATA[30]</v>
      </c>
      <c r="T429" t="s">
        <v>1589</v>
      </c>
      <c r="U429" t="str">
        <f t="shared" si="23"/>
        <v>DIE3_VDD</v>
      </c>
      <c r="V429" t="str">
        <f t="shared" si="21"/>
        <v>DIE3_VDD</v>
      </c>
      <c r="W429" t="s">
        <v>420</v>
      </c>
      <c r="X429" t="str">
        <f>BGA!AQ628</f>
        <v>V15</v>
      </c>
    </row>
    <row r="430" spans="6:24" x14ac:dyDescent="0.25">
      <c r="F430" t="s">
        <v>654</v>
      </c>
      <c r="H430" s="2">
        <f>Package_substrate!H447</f>
        <v>2311.6999999999998</v>
      </c>
      <c r="I430" s="2" t="str">
        <f>Package_substrate!I447</f>
        <v>VSS</v>
      </c>
      <c r="J430" s="2" t="str">
        <f t="shared" si="22"/>
        <v>DIE3_VDD</v>
      </c>
      <c r="L430" s="2">
        <v>3711.5</v>
      </c>
      <c r="M430" s="2">
        <v>2502.1999999999998</v>
      </c>
      <c r="N430" s="2" t="s">
        <v>634</v>
      </c>
      <c r="P430">
        <v>463</v>
      </c>
      <c r="R430">
        <f>Package_substrate!H483</f>
        <v>2025.95</v>
      </c>
      <c r="S430" t="str">
        <f>Package_substrate!I483</f>
        <v>DIE3_VDD</v>
      </c>
      <c r="T430" t="s">
        <v>1589</v>
      </c>
      <c r="U430" t="str">
        <f t="shared" si="23"/>
        <v>DIE3_VDD</v>
      </c>
      <c r="V430" t="str">
        <f t="shared" si="21"/>
        <v>DIE3_VDD</v>
      </c>
      <c r="W430" t="s">
        <v>420</v>
      </c>
      <c r="X430" t="str">
        <f>BGA!AQ628</f>
        <v>V15</v>
      </c>
    </row>
    <row r="431" spans="6:24" x14ac:dyDescent="0.25">
      <c r="F431" t="s">
        <v>654</v>
      </c>
      <c r="H431" s="2">
        <f>Package_substrate!H448</f>
        <v>2311.6999999999998</v>
      </c>
      <c r="I431" s="2" t="str">
        <f>Package_substrate!I448</f>
        <v>DIE3_BP_TXCKN[1]</v>
      </c>
      <c r="J431" s="2" t="str">
        <f t="shared" si="22"/>
        <v>DIE3_VDD</v>
      </c>
      <c r="L431" s="2">
        <v>4065.5</v>
      </c>
      <c r="M431" s="2">
        <v>2502.1999999999998</v>
      </c>
      <c r="N431" s="2" t="s">
        <v>634</v>
      </c>
      <c r="P431">
        <v>464</v>
      </c>
      <c r="R431">
        <f>Package_substrate!H484</f>
        <v>2025.95</v>
      </c>
      <c r="S431" t="str">
        <f>Package_substrate!I484</f>
        <v>DIE3_RDI_PL_CFG[13]</v>
      </c>
      <c r="T431" t="s">
        <v>1589</v>
      </c>
      <c r="U431" t="str">
        <f t="shared" si="23"/>
        <v>DIE3_VDD</v>
      </c>
      <c r="V431" t="str">
        <f t="shared" si="21"/>
        <v>DIE3_VDD</v>
      </c>
      <c r="W431" t="s">
        <v>420</v>
      </c>
      <c r="X431" t="str">
        <f>BGA!AQ628</f>
        <v>V15</v>
      </c>
    </row>
    <row r="432" spans="6:24" x14ac:dyDescent="0.25">
      <c r="F432" t="s">
        <v>654</v>
      </c>
      <c r="H432" s="2">
        <f>Package_substrate!H449</f>
        <v>2311.6999999999998</v>
      </c>
      <c r="I432" s="2" t="str">
        <f>Package_substrate!I449</f>
        <v>DIE3_BP_TXCKP[1]</v>
      </c>
      <c r="J432" s="2" t="str">
        <f t="shared" si="22"/>
        <v>DIE3_VDD</v>
      </c>
      <c r="L432" s="2">
        <v>2915</v>
      </c>
      <c r="M432" s="2">
        <v>2597.4499999999998</v>
      </c>
      <c r="N432" s="2" t="s">
        <v>634</v>
      </c>
      <c r="P432">
        <v>465</v>
      </c>
      <c r="R432">
        <f>Package_substrate!H485</f>
        <v>2025.95</v>
      </c>
      <c r="S432" t="str">
        <f>Package_substrate!I485</f>
        <v>DIE3_VDD</v>
      </c>
      <c r="T432" t="s">
        <v>1589</v>
      </c>
      <c r="U432" t="str">
        <f t="shared" si="23"/>
        <v>DIE3_VDD</v>
      </c>
      <c r="V432" t="str">
        <f t="shared" si="21"/>
        <v>DIE3_VDD</v>
      </c>
      <c r="W432" t="s">
        <v>420</v>
      </c>
      <c r="X432" t="str">
        <f>BGA!AQ628</f>
        <v>V15</v>
      </c>
    </row>
    <row r="433" spans="6:24" x14ac:dyDescent="0.25">
      <c r="F433" t="s">
        <v>654</v>
      </c>
      <c r="H433" s="2">
        <f>Package_substrate!H450</f>
        <v>2311.6999999999998</v>
      </c>
      <c r="I433" s="2" t="str">
        <f>Package_substrate!I450</f>
        <v>DIE3_VDD</v>
      </c>
      <c r="J433" s="2" t="str">
        <f t="shared" si="22"/>
        <v>DIE3_VDD</v>
      </c>
      <c r="L433" s="2">
        <v>3092</v>
      </c>
      <c r="M433" s="2">
        <v>2597.4499999999998</v>
      </c>
      <c r="N433" s="2" t="s">
        <v>634</v>
      </c>
      <c r="P433">
        <v>466</v>
      </c>
      <c r="R433">
        <f>Package_substrate!H486</f>
        <v>2025.95</v>
      </c>
      <c r="S433" t="str">
        <f>Package_substrate!I486</f>
        <v>DIE3_RDI_PL_CFG[29]</v>
      </c>
      <c r="T433" t="s">
        <v>1589</v>
      </c>
      <c r="U433" t="str">
        <f t="shared" si="23"/>
        <v>DIE3_VDD</v>
      </c>
      <c r="V433" t="str">
        <f t="shared" si="21"/>
        <v>DIE3_VDD</v>
      </c>
      <c r="W433" t="s">
        <v>420</v>
      </c>
      <c r="X433" t="str">
        <f>BGA!AQ628</f>
        <v>V15</v>
      </c>
    </row>
    <row r="434" spans="6:24" x14ac:dyDescent="0.25">
      <c r="F434" t="s">
        <v>654</v>
      </c>
      <c r="H434" s="2">
        <f>Package_substrate!H451</f>
        <v>2311.6999999999998</v>
      </c>
      <c r="I434" s="2" t="str">
        <f>Package_substrate!I451</f>
        <v>DIE3_BP_TXVLD[1]</v>
      </c>
      <c r="J434" s="2" t="str">
        <f t="shared" si="22"/>
        <v>DIE3_VDD</v>
      </c>
      <c r="L434" s="2">
        <v>3269</v>
      </c>
      <c r="M434" s="2">
        <v>2597.4499999999998</v>
      </c>
      <c r="N434" s="2" t="s">
        <v>634</v>
      </c>
      <c r="P434">
        <v>467</v>
      </c>
      <c r="R434">
        <f>Package_substrate!H487</f>
        <v>2025.95</v>
      </c>
      <c r="S434" t="str">
        <f>Package_substrate!I487</f>
        <v>DIE3_VDD</v>
      </c>
      <c r="T434" t="s">
        <v>1589</v>
      </c>
      <c r="U434" t="str">
        <f t="shared" si="23"/>
        <v>DIE3_VDD</v>
      </c>
      <c r="V434" t="str">
        <f t="shared" si="21"/>
        <v>DIE3_VDD</v>
      </c>
      <c r="W434" t="s">
        <v>420</v>
      </c>
      <c r="X434" t="str">
        <f>BGA!AQ628</f>
        <v>V15</v>
      </c>
    </row>
    <row r="435" spans="6:24" x14ac:dyDescent="0.25">
      <c r="F435" t="s">
        <v>654</v>
      </c>
      <c r="H435" s="2">
        <f>Package_substrate!H452</f>
        <v>2311.6999999999998</v>
      </c>
      <c r="I435" s="2" t="str">
        <f>Package_substrate!I452</f>
        <v>DIE3_BP_TXTRK[1]</v>
      </c>
      <c r="J435" s="2" t="str">
        <f t="shared" si="22"/>
        <v>DIE3_VDD</v>
      </c>
      <c r="L435" s="2">
        <v>3446</v>
      </c>
      <c r="M435" s="2">
        <v>2597.4499999999998</v>
      </c>
      <c r="N435" s="2" t="s">
        <v>634</v>
      </c>
      <c r="P435">
        <v>468</v>
      </c>
      <c r="R435">
        <f>Package_substrate!H488</f>
        <v>2025.95</v>
      </c>
      <c r="S435" t="str">
        <f>Package_substrate!I488</f>
        <v>DIE3_VDD</v>
      </c>
      <c r="T435" t="s">
        <v>1589</v>
      </c>
      <c r="U435" t="str">
        <f t="shared" si="23"/>
        <v>DIE3_VDD</v>
      </c>
      <c r="V435" t="str">
        <f t="shared" si="21"/>
        <v>DIE3_VDD</v>
      </c>
      <c r="W435" t="s">
        <v>420</v>
      </c>
      <c r="X435" t="str">
        <f>BGA!AQ628</f>
        <v>V15</v>
      </c>
    </row>
    <row r="436" spans="6:24" x14ac:dyDescent="0.25">
      <c r="F436" t="s">
        <v>654</v>
      </c>
      <c r="H436" s="2">
        <f>Package_substrate!H453</f>
        <v>2216.4499999999998</v>
      </c>
      <c r="I436" s="2" t="str">
        <f>Package_substrate!I453</f>
        <v>DIE3_TC_VDDQ</v>
      </c>
      <c r="J436" s="2" t="str">
        <f t="shared" si="22"/>
        <v>DIE3_VDD</v>
      </c>
      <c r="L436" s="2">
        <v>3800</v>
      </c>
      <c r="M436" s="2">
        <v>2597.4499999999998</v>
      </c>
      <c r="N436" s="2" t="s">
        <v>634</v>
      </c>
      <c r="P436">
        <v>469</v>
      </c>
      <c r="R436">
        <f>Package_substrate!H489</f>
        <v>2025.95</v>
      </c>
      <c r="S436" t="str">
        <f>Package_substrate!I489</f>
        <v>DIE3_VDD</v>
      </c>
      <c r="T436" t="s">
        <v>1589</v>
      </c>
      <c r="U436" t="str">
        <f t="shared" si="23"/>
        <v>DIE3_VDD</v>
      </c>
      <c r="V436" t="str">
        <f t="shared" si="21"/>
        <v>DIE3_VDD</v>
      </c>
      <c r="W436" t="s">
        <v>420</v>
      </c>
      <c r="X436" t="str">
        <f>BGA!AQ628</f>
        <v>V15</v>
      </c>
    </row>
    <row r="437" spans="6:24" x14ac:dyDescent="0.25">
      <c r="F437" t="s">
        <v>654</v>
      </c>
      <c r="H437" s="2">
        <f>Package_substrate!H454</f>
        <v>2216.4499999999998</v>
      </c>
      <c r="I437" s="2" t="str">
        <f>Package_substrate!I454</f>
        <v>DIE3_RDI_LP_CFG[13]</v>
      </c>
      <c r="J437" s="2" t="str">
        <f t="shared" si="22"/>
        <v>DIE3_VDD</v>
      </c>
      <c r="L437" s="2">
        <v>4154</v>
      </c>
      <c r="M437" s="2">
        <v>2597.4499999999998</v>
      </c>
      <c r="N437" s="2" t="s">
        <v>634</v>
      </c>
      <c r="P437">
        <v>470</v>
      </c>
      <c r="R437">
        <f>Package_substrate!H490</f>
        <v>2025.95</v>
      </c>
      <c r="S437" t="str">
        <f>Package_substrate!I490</f>
        <v>DIE3_VDD</v>
      </c>
      <c r="T437" t="s">
        <v>1589</v>
      </c>
      <c r="U437" t="str">
        <f t="shared" si="23"/>
        <v>DIE3_VDD</v>
      </c>
      <c r="V437" t="str">
        <f t="shared" si="21"/>
        <v>DIE3_VDD</v>
      </c>
      <c r="W437" t="s">
        <v>420</v>
      </c>
      <c r="X437" t="str">
        <f>BGA!AQ628</f>
        <v>V15</v>
      </c>
    </row>
    <row r="438" spans="6:24" x14ac:dyDescent="0.25">
      <c r="F438" t="s">
        <v>654</v>
      </c>
      <c r="H438" s="2">
        <f>Package_substrate!H455</f>
        <v>2216.4499999999998</v>
      </c>
      <c r="I438" s="2" t="str">
        <f>Package_substrate!I455</f>
        <v>DIE3_TC_VDDQ</v>
      </c>
      <c r="J438" s="2" t="str">
        <f t="shared" si="22"/>
        <v>DIE3_VDD</v>
      </c>
      <c r="L438" s="2">
        <v>2118.5</v>
      </c>
      <c r="M438" s="2">
        <v>2692.7</v>
      </c>
      <c r="N438" s="2" t="s">
        <v>634</v>
      </c>
      <c r="P438">
        <v>471</v>
      </c>
      <c r="R438">
        <f>Package_substrate!H491</f>
        <v>2025.95</v>
      </c>
      <c r="S438" t="str">
        <f>Package_substrate!I491</f>
        <v>DIE3_VCCIO</v>
      </c>
      <c r="T438" t="s">
        <v>1589</v>
      </c>
      <c r="U438" t="str">
        <f t="shared" si="23"/>
        <v>DIE3_VDD</v>
      </c>
      <c r="V438" t="str">
        <f t="shared" si="21"/>
        <v>DIE3_VDD</v>
      </c>
      <c r="W438" t="s">
        <v>420</v>
      </c>
      <c r="X438" t="str">
        <f>BGA!AQ628</f>
        <v>V15</v>
      </c>
    </row>
    <row r="439" spans="6:24" x14ac:dyDescent="0.25">
      <c r="F439" t="s">
        <v>654</v>
      </c>
      <c r="H439" s="2">
        <f>Package_substrate!H456</f>
        <v>2216.4499999999998</v>
      </c>
      <c r="I439" s="2" t="str">
        <f>Package_substrate!I456</f>
        <v>DIE3_RDI_LP_CFG[28]</v>
      </c>
      <c r="J439" s="2" t="str">
        <f t="shared" si="22"/>
        <v>DIE3_VDD</v>
      </c>
      <c r="L439" s="2">
        <v>2915</v>
      </c>
      <c r="M439" s="2">
        <v>2787.95</v>
      </c>
      <c r="N439" s="2" t="s">
        <v>634</v>
      </c>
      <c r="P439">
        <v>472</v>
      </c>
      <c r="R439">
        <f>Package_substrate!H492</f>
        <v>2025.95</v>
      </c>
      <c r="S439" t="str">
        <f>Package_substrate!I492</f>
        <v>DIE3_VCCIO</v>
      </c>
      <c r="T439" t="s">
        <v>1589</v>
      </c>
      <c r="U439" t="str">
        <f t="shared" si="23"/>
        <v>DIE3_VDD</v>
      </c>
      <c r="V439" t="str">
        <f t="shared" si="21"/>
        <v>DIE3_VDD</v>
      </c>
      <c r="W439" t="s">
        <v>420</v>
      </c>
      <c r="X439" t="str">
        <f>BGA!AQ628</f>
        <v>V15</v>
      </c>
    </row>
    <row r="440" spans="6:24" x14ac:dyDescent="0.25">
      <c r="F440" t="s">
        <v>654</v>
      </c>
      <c r="H440" s="2">
        <f>Package_substrate!H457</f>
        <v>2216.4499999999998</v>
      </c>
      <c r="I440" s="2" t="str">
        <f>Package_substrate!I457</f>
        <v>DIE3_VDD</v>
      </c>
      <c r="J440" s="2" t="str">
        <f t="shared" si="22"/>
        <v>DIE3_VDD</v>
      </c>
      <c r="L440" s="2">
        <v>3092</v>
      </c>
      <c r="M440" s="2">
        <v>2787.95</v>
      </c>
      <c r="N440" s="2" t="s">
        <v>634</v>
      </c>
      <c r="P440">
        <v>473</v>
      </c>
      <c r="R440">
        <f>Package_substrate!H493</f>
        <v>2025.95</v>
      </c>
      <c r="S440" t="str">
        <f>Package_substrate!I493</f>
        <v>VSS</v>
      </c>
      <c r="T440" t="s">
        <v>1589</v>
      </c>
      <c r="U440" t="str">
        <f t="shared" si="23"/>
        <v>DIE3_VDD</v>
      </c>
      <c r="V440" t="str">
        <f t="shared" si="21"/>
        <v>DIE3_VDD</v>
      </c>
      <c r="W440" t="s">
        <v>420</v>
      </c>
      <c r="X440" t="str">
        <f>BGA!AQ628</f>
        <v>V15</v>
      </c>
    </row>
    <row r="441" spans="6:24" x14ac:dyDescent="0.25">
      <c r="F441" t="s">
        <v>654</v>
      </c>
      <c r="H441" s="2">
        <f>Package_substrate!H458</f>
        <v>2216.4499999999998</v>
      </c>
      <c r="I441" s="2" t="str">
        <f>Package_substrate!I458</f>
        <v>DIE3_VDD</v>
      </c>
      <c r="J441" s="2" t="str">
        <f t="shared" si="22"/>
        <v>DIE3_VDD</v>
      </c>
      <c r="L441" s="2">
        <v>3269</v>
      </c>
      <c r="M441" s="2">
        <v>2787.95</v>
      </c>
      <c r="N441" s="2" t="s">
        <v>634</v>
      </c>
      <c r="P441">
        <v>474</v>
      </c>
      <c r="R441">
        <f>Package_substrate!H494</f>
        <v>2025.95</v>
      </c>
      <c r="S441" t="str">
        <f>Package_substrate!I494</f>
        <v>VSS</v>
      </c>
      <c r="T441" t="s">
        <v>1589</v>
      </c>
      <c r="U441" t="str">
        <f t="shared" si="23"/>
        <v>DIE3_VDD</v>
      </c>
      <c r="V441" t="str">
        <f t="shared" si="21"/>
        <v>DIE3_VDD</v>
      </c>
      <c r="W441" t="s">
        <v>420</v>
      </c>
      <c r="X441" t="str">
        <f>BGA!AQ628</f>
        <v>V15</v>
      </c>
    </row>
    <row r="442" spans="6:24" x14ac:dyDescent="0.25">
      <c r="F442" t="s">
        <v>654</v>
      </c>
      <c r="H442" s="2">
        <f>Package_substrate!H459</f>
        <v>2216.4499999999998</v>
      </c>
      <c r="I442" s="2" t="str">
        <f>Package_substrate!I459</f>
        <v>DIE3_VDD</v>
      </c>
      <c r="J442" s="2" t="str">
        <f t="shared" si="22"/>
        <v>DIE3_VDD</v>
      </c>
      <c r="L442" s="2">
        <v>3446</v>
      </c>
      <c r="M442" s="2">
        <v>2787.95</v>
      </c>
      <c r="N442" s="2" t="s">
        <v>634</v>
      </c>
      <c r="P442">
        <v>475</v>
      </c>
      <c r="R442">
        <f>Package_substrate!H495</f>
        <v>2025.95</v>
      </c>
      <c r="S442" t="str">
        <f>Package_substrate!I495</f>
        <v>DIE3_VCCIO</v>
      </c>
      <c r="T442" t="s">
        <v>1589</v>
      </c>
      <c r="U442" t="str">
        <f t="shared" si="23"/>
        <v>DIE3_VDD</v>
      </c>
      <c r="V442" t="str">
        <f t="shared" si="21"/>
        <v>DIE3_VDD</v>
      </c>
      <c r="W442" t="s">
        <v>420</v>
      </c>
      <c r="X442" t="str">
        <f>BGA!AQ628</f>
        <v>V15</v>
      </c>
    </row>
    <row r="443" spans="6:24" x14ac:dyDescent="0.25">
      <c r="F443" t="s">
        <v>654</v>
      </c>
      <c r="H443" s="2">
        <f>Package_substrate!H460</f>
        <v>2216.4499999999998</v>
      </c>
      <c r="I443" s="2" t="str">
        <f>Package_substrate!I460</f>
        <v>DIE3_VDD</v>
      </c>
      <c r="J443" s="2" t="str">
        <f t="shared" si="22"/>
        <v>DIE3_VDD</v>
      </c>
      <c r="L443" s="2">
        <v>2118.5</v>
      </c>
      <c r="M443" s="2">
        <v>2883.2</v>
      </c>
      <c r="N443" s="2" t="s">
        <v>634</v>
      </c>
      <c r="P443">
        <v>476</v>
      </c>
      <c r="R443">
        <f>Package_substrate!H496</f>
        <v>2025.95</v>
      </c>
      <c r="S443" t="str">
        <f>Package_substrate!I496</f>
        <v>DIE3_VCCIO</v>
      </c>
      <c r="T443" t="s">
        <v>1589</v>
      </c>
      <c r="U443" t="str">
        <f t="shared" si="23"/>
        <v>DIE3_VDD</v>
      </c>
      <c r="V443" t="str">
        <f t="shared" si="21"/>
        <v>DIE3_VDD</v>
      </c>
      <c r="W443" t="s">
        <v>420</v>
      </c>
      <c r="X443" t="str">
        <f>BGA!AQ628</f>
        <v>V15</v>
      </c>
    </row>
    <row r="444" spans="6:24" x14ac:dyDescent="0.25">
      <c r="F444" t="s">
        <v>654</v>
      </c>
      <c r="H444" s="2">
        <f>Package_substrate!H461</f>
        <v>2216.4499999999998</v>
      </c>
      <c r="I444" s="2" t="str">
        <f>Package_substrate!I461</f>
        <v>DIE3_VCCIO</v>
      </c>
      <c r="J444" s="2" t="str">
        <f t="shared" si="22"/>
        <v>DIE3_VDD</v>
      </c>
      <c r="L444" s="2">
        <v>2915</v>
      </c>
      <c r="M444" s="2">
        <v>2978.45</v>
      </c>
      <c r="N444" s="2" t="s">
        <v>634</v>
      </c>
      <c r="P444">
        <v>477</v>
      </c>
      <c r="R444">
        <f>Package_substrate!H497</f>
        <v>2025.95</v>
      </c>
      <c r="S444" t="str">
        <f>Package_substrate!I497</f>
        <v>VSS</v>
      </c>
      <c r="T444" t="s">
        <v>1589</v>
      </c>
      <c r="U444" t="str">
        <f t="shared" si="23"/>
        <v>DIE3_VDD</v>
      </c>
      <c r="V444" t="str">
        <f t="shared" si="21"/>
        <v>DIE3_VDD</v>
      </c>
      <c r="W444" t="s">
        <v>420</v>
      </c>
      <c r="X444" t="str">
        <f>BGA!AQ628</f>
        <v>V15</v>
      </c>
    </row>
    <row r="445" spans="6:24" x14ac:dyDescent="0.25">
      <c r="F445" t="s">
        <v>654</v>
      </c>
      <c r="H445" s="2">
        <f>Package_substrate!H462</f>
        <v>2216.4499999999998</v>
      </c>
      <c r="I445" s="2" t="str">
        <f>Package_substrate!I462</f>
        <v>DIE3_BP_TXDATA[25]</v>
      </c>
      <c r="J445" s="2" t="str">
        <f t="shared" si="22"/>
        <v>DIE3_VDD</v>
      </c>
      <c r="L445" s="2">
        <v>3092</v>
      </c>
      <c r="M445" s="2">
        <v>2978.45</v>
      </c>
      <c r="N445" s="2" t="s">
        <v>634</v>
      </c>
      <c r="P445">
        <v>478</v>
      </c>
      <c r="R445">
        <f>Package_substrate!H498</f>
        <v>1930.7</v>
      </c>
      <c r="S445" t="str">
        <f>Package_substrate!I498</f>
        <v>VSS</v>
      </c>
      <c r="T445" t="s">
        <v>1589</v>
      </c>
      <c r="U445" t="str">
        <f t="shared" si="23"/>
        <v>DIE3_VDD</v>
      </c>
      <c r="V445" t="str">
        <f t="shared" si="21"/>
        <v>DIE3_VDD</v>
      </c>
      <c r="W445" t="s">
        <v>420</v>
      </c>
      <c r="X445" t="str">
        <f>BGA!AQ628</f>
        <v>V15</v>
      </c>
    </row>
    <row r="446" spans="6:24" x14ac:dyDescent="0.25">
      <c r="F446" t="s">
        <v>654</v>
      </c>
      <c r="H446" s="2">
        <f>Package_substrate!H463</f>
        <v>2216.4499999999998</v>
      </c>
      <c r="I446" s="2" t="str">
        <f>Package_substrate!I463</f>
        <v>VSS</v>
      </c>
      <c r="J446" s="2" t="str">
        <f t="shared" si="22"/>
        <v>DIE3_VDD</v>
      </c>
      <c r="L446" s="2">
        <v>3269</v>
      </c>
      <c r="M446" s="2">
        <v>2978.45</v>
      </c>
      <c r="N446" s="2" t="s">
        <v>634</v>
      </c>
      <c r="P446">
        <v>479</v>
      </c>
      <c r="R446">
        <f>Package_substrate!H499</f>
        <v>1930.7</v>
      </c>
      <c r="S446" t="str">
        <f>Package_substrate!I499</f>
        <v>DIE3_RDI_LP_CFG[14]</v>
      </c>
      <c r="T446" t="s">
        <v>1589</v>
      </c>
      <c r="U446" t="str">
        <f t="shared" ref="U446:U476" si="24">F482</f>
        <v>DIE3_VDD</v>
      </c>
      <c r="V446" t="str">
        <f t="shared" ref="V446:V509" si="25">F482</f>
        <v>DIE3_VDD</v>
      </c>
      <c r="W446" t="s">
        <v>420</v>
      </c>
      <c r="X446" t="str">
        <f>BGA!AQ628</f>
        <v>V15</v>
      </c>
    </row>
    <row r="447" spans="6:24" x14ac:dyDescent="0.25">
      <c r="F447" t="s">
        <v>654</v>
      </c>
      <c r="H447" s="2">
        <f>Package_substrate!H464</f>
        <v>2216.4499999999998</v>
      </c>
      <c r="I447" s="2" t="str">
        <f>Package_substrate!I464</f>
        <v>DIE3_BP_TXDATA[24]</v>
      </c>
      <c r="J447" s="2" t="str">
        <f t="shared" si="22"/>
        <v>DIE3_VDD</v>
      </c>
      <c r="L447" s="2">
        <v>3446</v>
      </c>
      <c r="M447" s="2">
        <v>2978.45</v>
      </c>
      <c r="N447" s="2" t="s">
        <v>634</v>
      </c>
      <c r="P447">
        <v>480</v>
      </c>
      <c r="R447">
        <f>Package_substrate!H500</f>
        <v>1930.7</v>
      </c>
      <c r="S447" t="str">
        <f>Package_substrate!I500</f>
        <v>DIE3_RDI_PL_CFG[14]</v>
      </c>
      <c r="T447" t="s">
        <v>1589</v>
      </c>
      <c r="U447" t="str">
        <f t="shared" si="24"/>
        <v>DIE3_VDD</v>
      </c>
      <c r="V447" t="str">
        <f t="shared" si="25"/>
        <v>DIE3_VDD</v>
      </c>
      <c r="W447" t="s">
        <v>420</v>
      </c>
      <c r="X447" t="str">
        <f>BGA!AQ628</f>
        <v>V15</v>
      </c>
    </row>
    <row r="448" spans="6:24" x14ac:dyDescent="0.25">
      <c r="F448" t="s">
        <v>654</v>
      </c>
      <c r="H448" s="2">
        <f>Package_substrate!H465</f>
        <v>2216.4499999999998</v>
      </c>
      <c r="I448" s="2" t="str">
        <f>Package_substrate!I465</f>
        <v>DIE3_BP_TXDATA[29]</v>
      </c>
      <c r="J448" s="2" t="str">
        <f t="shared" si="22"/>
        <v>DIE3_VDD</v>
      </c>
      <c r="L448" s="2">
        <v>2118.5</v>
      </c>
      <c r="M448" s="2">
        <v>3073.7</v>
      </c>
      <c r="N448" s="2" t="s">
        <v>634</v>
      </c>
      <c r="P448">
        <v>481</v>
      </c>
      <c r="R448">
        <f>Package_substrate!H501</f>
        <v>1930.7</v>
      </c>
      <c r="S448" t="str">
        <f>Package_substrate!I501</f>
        <v>DIE3_RDI_LP_CFG[30]</v>
      </c>
      <c r="T448" t="s">
        <v>1589</v>
      </c>
      <c r="U448" t="str">
        <f t="shared" si="24"/>
        <v>DIE3_VDD</v>
      </c>
      <c r="V448" t="str">
        <f t="shared" si="25"/>
        <v>DIE3_VDD</v>
      </c>
      <c r="W448" t="s">
        <v>420</v>
      </c>
      <c r="X448" t="str">
        <f>BGA!AQ628</f>
        <v>V15</v>
      </c>
    </row>
    <row r="449" spans="6:24" x14ac:dyDescent="0.25">
      <c r="F449" t="s">
        <v>654</v>
      </c>
      <c r="H449" s="2">
        <f>Package_substrate!H466</f>
        <v>2216.4499999999998</v>
      </c>
      <c r="I449" s="2" t="str">
        <f>Package_substrate!I466</f>
        <v>VSS</v>
      </c>
      <c r="J449" s="2" t="str">
        <f t="shared" si="22"/>
        <v>DIE3_VDD</v>
      </c>
      <c r="L449" s="2">
        <v>3711.5</v>
      </c>
      <c r="M449" s="2">
        <v>3073.7</v>
      </c>
      <c r="N449" s="2" t="s">
        <v>634</v>
      </c>
      <c r="P449">
        <v>482</v>
      </c>
      <c r="R449">
        <f>Package_substrate!H502</f>
        <v>1930.7</v>
      </c>
      <c r="S449" t="str">
        <f>Package_substrate!I502</f>
        <v>DIE3_RDI_PL_CFG[30]</v>
      </c>
      <c r="T449" t="s">
        <v>1589</v>
      </c>
      <c r="U449" t="str">
        <f t="shared" si="24"/>
        <v>DIE3_VDD</v>
      </c>
      <c r="V449" t="str">
        <f t="shared" si="25"/>
        <v>DIE3_VDD</v>
      </c>
      <c r="W449" t="s">
        <v>420</v>
      </c>
      <c r="X449" t="str">
        <f>BGA!AQ628</f>
        <v>V15</v>
      </c>
    </row>
    <row r="450" spans="6:24" x14ac:dyDescent="0.25">
      <c r="F450" t="s">
        <v>654</v>
      </c>
      <c r="H450" s="2">
        <f>Package_substrate!H467</f>
        <v>2216.4499999999998</v>
      </c>
      <c r="I450" s="2" t="str">
        <f>Package_substrate!I467</f>
        <v>DIE3_BP_TXDATA[28]</v>
      </c>
      <c r="J450" s="2" t="str">
        <f t="shared" si="22"/>
        <v>DIE3_VDD</v>
      </c>
      <c r="L450" s="2">
        <v>4065.5</v>
      </c>
      <c r="M450" s="2">
        <v>3073.7</v>
      </c>
      <c r="N450" s="2" t="s">
        <v>634</v>
      </c>
      <c r="P450">
        <v>483</v>
      </c>
      <c r="R450">
        <f>Package_substrate!H503</f>
        <v>1930.7</v>
      </c>
      <c r="S450" t="str">
        <f>Package_substrate!I503</f>
        <v>VSS</v>
      </c>
      <c r="T450" t="s">
        <v>1589</v>
      </c>
      <c r="U450" t="str">
        <f t="shared" si="24"/>
        <v>DIE3_VDD</v>
      </c>
      <c r="V450" t="str">
        <f t="shared" si="25"/>
        <v>DIE3_VDD</v>
      </c>
      <c r="W450" t="s">
        <v>420</v>
      </c>
      <c r="X450" t="str">
        <f>BGA!AQ628</f>
        <v>V15</v>
      </c>
    </row>
    <row r="451" spans="6:24" x14ac:dyDescent="0.25">
      <c r="F451" t="s">
        <v>654</v>
      </c>
      <c r="H451" s="2">
        <f>Package_substrate!H468</f>
        <v>2121.1999999999998</v>
      </c>
      <c r="I451" s="2" t="str">
        <f>Package_substrate!I468</f>
        <v>VSS</v>
      </c>
      <c r="J451" s="2" t="str">
        <f t="shared" si="22"/>
        <v>DIE3_VDD</v>
      </c>
      <c r="L451" s="2">
        <v>2915</v>
      </c>
      <c r="M451" s="2">
        <v>3168.95</v>
      </c>
      <c r="N451" s="2" t="s">
        <v>634</v>
      </c>
      <c r="P451">
        <v>484</v>
      </c>
      <c r="R451">
        <f>Package_substrate!H504</f>
        <v>1930.7</v>
      </c>
      <c r="S451" t="str">
        <f>Package_substrate!I504</f>
        <v>VSS</v>
      </c>
      <c r="T451" t="s">
        <v>1589</v>
      </c>
      <c r="U451" t="str">
        <f t="shared" si="24"/>
        <v>DIE3_VDD</v>
      </c>
      <c r="V451" t="str">
        <f t="shared" si="25"/>
        <v>DIE3_VDD</v>
      </c>
      <c r="W451" t="s">
        <v>420</v>
      </c>
      <c r="X451" t="str">
        <f>BGA!AQ628</f>
        <v>V15</v>
      </c>
    </row>
    <row r="452" spans="6:24" x14ac:dyDescent="0.25">
      <c r="F452" t="s">
        <v>654</v>
      </c>
      <c r="H452" s="2">
        <f>Package_substrate!H469</f>
        <v>2121.1999999999998</v>
      </c>
      <c r="I452" s="2" t="str">
        <f>Package_substrate!I469</f>
        <v>DIE3_VDD</v>
      </c>
      <c r="J452" s="2" t="str">
        <f t="shared" ref="J452:J515" si="26">F452</f>
        <v>DIE3_VDD</v>
      </c>
      <c r="L452" s="2">
        <v>3092</v>
      </c>
      <c r="M452" s="2">
        <v>3168.95</v>
      </c>
      <c r="N452" s="2" t="s">
        <v>634</v>
      </c>
      <c r="P452">
        <v>485</v>
      </c>
      <c r="R452">
        <f>Package_substrate!H505</f>
        <v>1930.7</v>
      </c>
      <c r="S452" t="str">
        <f>Package_substrate!I505</f>
        <v>VSS</v>
      </c>
      <c r="T452" t="s">
        <v>1589</v>
      </c>
      <c r="U452" t="str">
        <f t="shared" si="24"/>
        <v>DIE3_VDD</v>
      </c>
      <c r="V452" t="str">
        <f t="shared" si="25"/>
        <v>DIE3_VDD</v>
      </c>
      <c r="W452" t="s">
        <v>420</v>
      </c>
      <c r="X452" t="str">
        <f>BGA!AQ628</f>
        <v>V15</v>
      </c>
    </row>
    <row r="453" spans="6:24" x14ac:dyDescent="0.25">
      <c r="F453" t="s">
        <v>654</v>
      </c>
      <c r="H453" s="2">
        <f>Package_substrate!H470</f>
        <v>2121.1999999999998</v>
      </c>
      <c r="I453" s="2" t="str">
        <f>Package_substrate!I470</f>
        <v>VSS</v>
      </c>
      <c r="J453" s="2" t="str">
        <f t="shared" si="26"/>
        <v>DIE3_VDD</v>
      </c>
      <c r="L453" s="2">
        <v>3269</v>
      </c>
      <c r="M453" s="2">
        <v>3168.95</v>
      </c>
      <c r="N453" s="2" t="s">
        <v>634</v>
      </c>
      <c r="P453">
        <v>486</v>
      </c>
      <c r="R453">
        <f>Package_substrate!H506</f>
        <v>1930.7</v>
      </c>
      <c r="S453" t="str">
        <f>Package_substrate!I506</f>
        <v>DIE3_VCCAON</v>
      </c>
      <c r="T453" t="s">
        <v>1589</v>
      </c>
      <c r="U453" t="str">
        <f t="shared" si="24"/>
        <v>DIE3_VDD</v>
      </c>
      <c r="V453" t="str">
        <f t="shared" si="25"/>
        <v>DIE3_VDD</v>
      </c>
      <c r="W453" t="s">
        <v>420</v>
      </c>
      <c r="X453" t="str">
        <f>BGA!AQ628</f>
        <v>V15</v>
      </c>
    </row>
    <row r="454" spans="6:24" x14ac:dyDescent="0.25">
      <c r="F454" t="s">
        <v>654</v>
      </c>
      <c r="H454" s="2">
        <f>Package_substrate!H471</f>
        <v>2121.1999999999998</v>
      </c>
      <c r="I454" s="2" t="str">
        <f>Package_substrate!I471</f>
        <v>DIE3_VDD</v>
      </c>
      <c r="J454" s="2" t="str">
        <f t="shared" si="26"/>
        <v>DIE3_VDD</v>
      </c>
      <c r="L454" s="2">
        <v>3446</v>
      </c>
      <c r="M454" s="2">
        <v>3168.95</v>
      </c>
      <c r="N454" s="2" t="s">
        <v>634</v>
      </c>
      <c r="P454">
        <v>487</v>
      </c>
      <c r="R454">
        <f>Package_substrate!H507</f>
        <v>1930.7</v>
      </c>
      <c r="S454" t="str">
        <f>Package_substrate!I507</f>
        <v>VSS</v>
      </c>
      <c r="T454" t="s">
        <v>1589</v>
      </c>
      <c r="U454" t="str">
        <f t="shared" si="24"/>
        <v>DIE3_VDD</v>
      </c>
      <c r="V454" t="str">
        <f t="shared" si="25"/>
        <v>DIE3_VDD</v>
      </c>
      <c r="W454" t="s">
        <v>420</v>
      </c>
      <c r="X454" t="str">
        <f>BGA!AQ628</f>
        <v>V15</v>
      </c>
    </row>
    <row r="455" spans="6:24" x14ac:dyDescent="0.25">
      <c r="F455" t="s">
        <v>654</v>
      </c>
      <c r="H455" s="2">
        <f>Package_substrate!H472</f>
        <v>2121.1999999999998</v>
      </c>
      <c r="I455" s="2" t="str">
        <f>Package_substrate!I472</f>
        <v>VSS</v>
      </c>
      <c r="J455" s="2" t="str">
        <f t="shared" si="26"/>
        <v>DIE3_VDD</v>
      </c>
      <c r="L455" s="2">
        <v>3800</v>
      </c>
      <c r="M455" s="2">
        <v>3168.95</v>
      </c>
      <c r="N455" s="2" t="s">
        <v>634</v>
      </c>
      <c r="P455">
        <v>488</v>
      </c>
      <c r="R455">
        <f>Package_substrate!H508</f>
        <v>1930.7</v>
      </c>
      <c r="S455" t="str">
        <f>Package_substrate!I508</f>
        <v>DIE3_BP_RXDATA[26]</v>
      </c>
      <c r="T455" t="s">
        <v>1589</v>
      </c>
      <c r="U455" t="str">
        <f t="shared" si="24"/>
        <v>DIE3_VDD</v>
      </c>
      <c r="V455" t="str">
        <f t="shared" si="25"/>
        <v>DIE3_VDD</v>
      </c>
      <c r="W455" t="s">
        <v>420</v>
      </c>
      <c r="X455" t="str">
        <f>BGA!AQ628</f>
        <v>V15</v>
      </c>
    </row>
    <row r="456" spans="6:24" x14ac:dyDescent="0.25">
      <c r="F456" t="s">
        <v>654</v>
      </c>
      <c r="H456" s="2">
        <f>Package_substrate!H473</f>
        <v>2121.1999999999998</v>
      </c>
      <c r="I456" s="2" t="str">
        <f>Package_substrate!I473</f>
        <v>VSS</v>
      </c>
      <c r="J456" s="2" t="str">
        <f t="shared" si="26"/>
        <v>DIE3_VDD</v>
      </c>
      <c r="L456" s="2">
        <v>4154</v>
      </c>
      <c r="M456" s="2">
        <v>3168.95</v>
      </c>
      <c r="N456" s="2" t="s">
        <v>634</v>
      </c>
      <c r="P456">
        <v>489</v>
      </c>
      <c r="R456">
        <f>Package_substrate!H509</f>
        <v>1930.7</v>
      </c>
      <c r="S456" t="str">
        <f>Package_substrate!I509</f>
        <v>DIE3_BP_RXDATA[27]</v>
      </c>
      <c r="T456" t="s">
        <v>1589</v>
      </c>
      <c r="U456" t="str">
        <f t="shared" si="24"/>
        <v>DIE3_VDD</v>
      </c>
      <c r="V456" t="str">
        <f t="shared" si="25"/>
        <v>DIE3_VDD</v>
      </c>
      <c r="W456" t="s">
        <v>420</v>
      </c>
      <c r="X456" t="str">
        <f>BGA!AQ628</f>
        <v>V15</v>
      </c>
    </row>
    <row r="457" spans="6:24" x14ac:dyDescent="0.25">
      <c r="F457" t="s">
        <v>654</v>
      </c>
      <c r="H457" s="2">
        <f>Package_substrate!H474</f>
        <v>2121.1999999999998</v>
      </c>
      <c r="I457" s="2" t="str">
        <f>Package_substrate!I474</f>
        <v>VSS</v>
      </c>
      <c r="J457" s="2" t="str">
        <f t="shared" si="26"/>
        <v>DIE3_VDD</v>
      </c>
      <c r="L457" s="2">
        <v>2118.5</v>
      </c>
      <c r="M457" s="2">
        <v>3264.2</v>
      </c>
      <c r="N457" s="2" t="s">
        <v>634</v>
      </c>
      <c r="P457">
        <v>490</v>
      </c>
      <c r="R457">
        <f>Package_substrate!H510</f>
        <v>1930.7</v>
      </c>
      <c r="S457" t="str">
        <f>Package_substrate!I510</f>
        <v>DIE3_VDD</v>
      </c>
      <c r="T457" t="s">
        <v>1589</v>
      </c>
      <c r="U457" t="str">
        <f t="shared" si="24"/>
        <v>DIE3_VDD</v>
      </c>
      <c r="V457" t="str">
        <f t="shared" si="25"/>
        <v>DIE3_VDD</v>
      </c>
      <c r="W457" t="s">
        <v>420</v>
      </c>
      <c r="X457" t="str">
        <f>BGA!AQ628</f>
        <v>V15</v>
      </c>
    </row>
    <row r="458" spans="6:24" x14ac:dyDescent="0.25">
      <c r="F458" t="s">
        <v>654</v>
      </c>
      <c r="H458" s="2">
        <f>Package_substrate!H475</f>
        <v>2121.1999999999998</v>
      </c>
      <c r="I458" s="2" t="str">
        <f>Package_substrate!I475</f>
        <v>VSS</v>
      </c>
      <c r="J458" s="2" t="str">
        <f t="shared" si="26"/>
        <v>DIE3_VDD</v>
      </c>
      <c r="L458" s="2">
        <v>2738</v>
      </c>
      <c r="M458" s="2">
        <v>3359.45</v>
      </c>
      <c r="N458" s="2" t="s">
        <v>634</v>
      </c>
      <c r="P458">
        <v>491</v>
      </c>
      <c r="R458">
        <f>Package_substrate!H511</f>
        <v>1930.7</v>
      </c>
      <c r="S458" t="str">
        <f>Package_substrate!I511</f>
        <v>DIE3_BP_RXDATA[30]</v>
      </c>
      <c r="T458" t="s">
        <v>1589</v>
      </c>
      <c r="U458" t="str">
        <f t="shared" si="24"/>
        <v>DIE3_VDD</v>
      </c>
      <c r="V458" t="str">
        <f t="shared" si="25"/>
        <v>DIE3_VDD</v>
      </c>
      <c r="W458" t="s">
        <v>420</v>
      </c>
      <c r="X458" t="str">
        <f>BGA!AQ628</f>
        <v>V15</v>
      </c>
    </row>
    <row r="459" spans="6:24" x14ac:dyDescent="0.25">
      <c r="F459" t="s">
        <v>654</v>
      </c>
      <c r="H459" s="2">
        <f>Package_substrate!H476</f>
        <v>2121.1999999999998</v>
      </c>
      <c r="I459" s="2" t="str">
        <f>Package_substrate!I476</f>
        <v>DIE3_VCCAON</v>
      </c>
      <c r="J459" s="2" t="str">
        <f t="shared" si="26"/>
        <v>DIE3_VDD</v>
      </c>
      <c r="L459" s="2">
        <v>2915</v>
      </c>
      <c r="M459" s="2">
        <v>3359.45</v>
      </c>
      <c r="N459" s="2" t="s">
        <v>634</v>
      </c>
      <c r="P459">
        <v>492</v>
      </c>
      <c r="R459">
        <f>Package_substrate!H512</f>
        <v>1930.7</v>
      </c>
      <c r="S459" t="str">
        <f>Package_substrate!I512</f>
        <v>DIE3_BP_RXDATA[31]</v>
      </c>
      <c r="T459" t="s">
        <v>1589</v>
      </c>
      <c r="U459" t="str">
        <f t="shared" si="24"/>
        <v>DIE3_VDD</v>
      </c>
      <c r="V459" t="str">
        <f t="shared" si="25"/>
        <v>DIE3_VDD</v>
      </c>
      <c r="W459" t="s">
        <v>420</v>
      </c>
      <c r="X459" t="str">
        <f>BGA!AQ628</f>
        <v>V15</v>
      </c>
    </row>
    <row r="460" spans="6:24" x14ac:dyDescent="0.25">
      <c r="F460" t="s">
        <v>654</v>
      </c>
      <c r="H460" s="2">
        <f>Package_substrate!H477</f>
        <v>2121.1999999999998</v>
      </c>
      <c r="I460" s="2" t="str">
        <f>Package_substrate!I477</f>
        <v>VSS</v>
      </c>
      <c r="J460" s="2" t="str">
        <f t="shared" si="26"/>
        <v>DIE3_VDD</v>
      </c>
      <c r="L460" s="2">
        <v>3092</v>
      </c>
      <c r="M460" s="2">
        <v>3359.45</v>
      </c>
      <c r="N460" s="2" t="s">
        <v>634</v>
      </c>
      <c r="P460">
        <v>493</v>
      </c>
      <c r="R460">
        <f>Package_substrate!H513</f>
        <v>1835.45</v>
      </c>
      <c r="S460" t="str">
        <f>Package_substrate!I513</f>
        <v>DIE3_TC_VDDQ</v>
      </c>
      <c r="T460" t="s">
        <v>1589</v>
      </c>
      <c r="U460" t="str">
        <f t="shared" si="24"/>
        <v>DIE3_VDD</v>
      </c>
      <c r="V460" t="str">
        <f t="shared" si="25"/>
        <v>DIE3_VDD</v>
      </c>
      <c r="W460" t="s">
        <v>420</v>
      </c>
      <c r="X460" t="str">
        <f>BGA!AQ628</f>
        <v>V15</v>
      </c>
    </row>
    <row r="461" spans="6:24" x14ac:dyDescent="0.25">
      <c r="F461" t="s">
        <v>654</v>
      </c>
      <c r="H461" s="2">
        <f>Package_substrate!H478</f>
        <v>2121.1999999999998</v>
      </c>
      <c r="I461" s="2" t="str">
        <f>Package_substrate!I478</f>
        <v>DIE3_BP_TXDATA[27]</v>
      </c>
      <c r="J461" s="2" t="str">
        <f t="shared" si="26"/>
        <v>DIE3_VDD</v>
      </c>
      <c r="L461" s="2">
        <v>3269</v>
      </c>
      <c r="M461" s="2">
        <v>3359.45</v>
      </c>
      <c r="N461" s="2" t="s">
        <v>634</v>
      </c>
      <c r="P461">
        <v>494</v>
      </c>
      <c r="R461">
        <f>Package_substrate!H514</f>
        <v>1835.45</v>
      </c>
      <c r="S461" t="str">
        <f>Package_substrate!I514</f>
        <v>VSS</v>
      </c>
      <c r="T461" t="s">
        <v>1589</v>
      </c>
      <c r="U461" t="str">
        <f t="shared" si="24"/>
        <v>DIE3_VDD</v>
      </c>
      <c r="V461" t="str">
        <f t="shared" si="25"/>
        <v>DIE3_VDD</v>
      </c>
      <c r="W461" t="s">
        <v>420</v>
      </c>
      <c r="X461" t="str">
        <f>BGA!AQ628</f>
        <v>V15</v>
      </c>
    </row>
    <row r="462" spans="6:24" x14ac:dyDescent="0.25">
      <c r="F462" t="s">
        <v>654</v>
      </c>
      <c r="H462" s="2">
        <f>Package_substrate!H479</f>
        <v>2121.1999999999998</v>
      </c>
      <c r="I462" s="2" t="str">
        <f>Package_substrate!I479</f>
        <v>DIE3_BP_TXDATA[26]</v>
      </c>
      <c r="J462" s="2" t="str">
        <f t="shared" si="26"/>
        <v>DIE3_VDD</v>
      </c>
      <c r="L462" s="2">
        <v>3446</v>
      </c>
      <c r="M462" s="2">
        <v>3359.45</v>
      </c>
      <c r="N462" s="2" t="s">
        <v>634</v>
      </c>
      <c r="P462">
        <v>495</v>
      </c>
      <c r="R462">
        <f>Package_substrate!H515</f>
        <v>1835.45</v>
      </c>
      <c r="S462" t="str">
        <f>Package_substrate!I515</f>
        <v>DIE3_TC_VDDQ</v>
      </c>
      <c r="T462" t="s">
        <v>1589</v>
      </c>
      <c r="U462" t="str">
        <f t="shared" si="24"/>
        <v>DIE3_VDD</v>
      </c>
      <c r="V462" t="str">
        <f t="shared" si="25"/>
        <v>DIE3_VDD</v>
      </c>
      <c r="W462" t="s">
        <v>420</v>
      </c>
      <c r="X462" t="str">
        <f>BGA!AQ628</f>
        <v>V15</v>
      </c>
    </row>
    <row r="463" spans="6:24" x14ac:dyDescent="0.25">
      <c r="F463" t="s">
        <v>654</v>
      </c>
      <c r="H463" s="2">
        <f>Package_substrate!H480</f>
        <v>2121.1999999999998</v>
      </c>
      <c r="I463" s="2" t="str">
        <f>Package_substrate!I480</f>
        <v>DIE3_VDD</v>
      </c>
      <c r="J463" s="2" t="str">
        <f t="shared" si="26"/>
        <v>DIE3_VDD</v>
      </c>
      <c r="L463" s="2">
        <v>2118.5</v>
      </c>
      <c r="M463" s="2">
        <v>3454.7</v>
      </c>
      <c r="N463" s="2" t="s">
        <v>634</v>
      </c>
      <c r="P463">
        <v>496</v>
      </c>
      <c r="R463">
        <f>Package_substrate!H516</f>
        <v>1835.45</v>
      </c>
      <c r="S463" t="str">
        <f>Package_substrate!I516</f>
        <v>VSS</v>
      </c>
      <c r="T463" t="s">
        <v>1589</v>
      </c>
      <c r="U463" t="str">
        <f t="shared" si="24"/>
        <v>DIE3_VDD</v>
      </c>
      <c r="V463" t="str">
        <f t="shared" si="25"/>
        <v>DIE3_VDD</v>
      </c>
      <c r="W463" t="s">
        <v>420</v>
      </c>
      <c r="X463" t="str">
        <f>BGA!AQ628</f>
        <v>V15</v>
      </c>
    </row>
    <row r="464" spans="6:24" x14ac:dyDescent="0.25">
      <c r="F464" t="s">
        <v>654</v>
      </c>
      <c r="H464" s="2">
        <f>Package_substrate!H481</f>
        <v>2121.1999999999998</v>
      </c>
      <c r="I464" s="2" t="str">
        <f>Package_substrate!I481</f>
        <v>DIE3_BP_TXDATA[31]</v>
      </c>
      <c r="J464" s="2" t="str">
        <f t="shared" si="26"/>
        <v>DIE3_VDD</v>
      </c>
      <c r="L464" s="2">
        <v>2738</v>
      </c>
      <c r="M464" s="2">
        <v>3549.95</v>
      </c>
      <c r="N464" s="2" t="s">
        <v>634</v>
      </c>
      <c r="P464">
        <v>497</v>
      </c>
      <c r="R464">
        <f>Package_substrate!H517</f>
        <v>1835.45</v>
      </c>
      <c r="S464" t="str">
        <f>Package_substrate!I517</f>
        <v>DIE3_VDD</v>
      </c>
      <c r="T464" t="s">
        <v>1589</v>
      </c>
      <c r="U464" t="str">
        <f t="shared" si="24"/>
        <v>DIE3_VDD</v>
      </c>
      <c r="V464" t="str">
        <f t="shared" si="25"/>
        <v>DIE3_VDD</v>
      </c>
      <c r="W464" t="s">
        <v>420</v>
      </c>
      <c r="X464" t="str">
        <f>BGA!AQ628</f>
        <v>V15</v>
      </c>
    </row>
    <row r="465" spans="6:24" x14ac:dyDescent="0.25">
      <c r="F465" t="s">
        <v>654</v>
      </c>
      <c r="H465" s="2">
        <f>Package_substrate!H482</f>
        <v>2121.1999999999998</v>
      </c>
      <c r="I465" s="2" t="str">
        <f>Package_substrate!I482</f>
        <v>DIE3_BP_TXDATA[30]</v>
      </c>
      <c r="J465" s="2" t="str">
        <f t="shared" si="26"/>
        <v>DIE3_VDD</v>
      </c>
      <c r="L465" s="2">
        <v>2915</v>
      </c>
      <c r="M465" s="2">
        <v>3549.95</v>
      </c>
      <c r="N465" s="2" t="s">
        <v>634</v>
      </c>
      <c r="P465">
        <v>498</v>
      </c>
      <c r="R465">
        <f>Package_substrate!H518</f>
        <v>1835.45</v>
      </c>
      <c r="S465" t="str">
        <f>Package_substrate!I518</f>
        <v>DIE3_VDD</v>
      </c>
      <c r="T465" t="s">
        <v>1589</v>
      </c>
      <c r="U465" t="str">
        <f t="shared" si="24"/>
        <v>DIE3_VDD</v>
      </c>
      <c r="V465" t="str">
        <f t="shared" si="25"/>
        <v>DIE3_VDD</v>
      </c>
      <c r="W465" t="s">
        <v>420</v>
      </c>
      <c r="X465" t="str">
        <f>BGA!AQ628</f>
        <v>V15</v>
      </c>
    </row>
    <row r="466" spans="6:24" x14ac:dyDescent="0.25">
      <c r="F466" t="s">
        <v>654</v>
      </c>
      <c r="H466" s="2">
        <f>Package_substrate!H483</f>
        <v>2025.95</v>
      </c>
      <c r="I466" s="2" t="str">
        <f>Package_substrate!I483</f>
        <v>DIE3_VDD</v>
      </c>
      <c r="J466" s="2" t="str">
        <f t="shared" si="26"/>
        <v>DIE3_VDD</v>
      </c>
      <c r="L466" s="2">
        <v>3092</v>
      </c>
      <c r="M466" s="2">
        <v>3549.95</v>
      </c>
      <c r="N466" s="2" t="s">
        <v>634</v>
      </c>
      <c r="P466">
        <v>499</v>
      </c>
      <c r="R466">
        <f>Package_substrate!H519</f>
        <v>1835.45</v>
      </c>
      <c r="S466" t="str">
        <f>Package_substrate!I519</f>
        <v>DIE3_VDD</v>
      </c>
      <c r="T466" t="s">
        <v>1589</v>
      </c>
      <c r="U466" t="str">
        <f t="shared" si="24"/>
        <v>DIE3_VDD</v>
      </c>
      <c r="V466" t="str">
        <f t="shared" si="25"/>
        <v>DIE3_VDD</v>
      </c>
      <c r="W466" t="s">
        <v>420</v>
      </c>
      <c r="X466" t="str">
        <f>BGA!AQ628</f>
        <v>V15</v>
      </c>
    </row>
    <row r="467" spans="6:24" x14ac:dyDescent="0.25">
      <c r="F467" t="s">
        <v>654</v>
      </c>
      <c r="H467" s="2">
        <f>Package_substrate!H484</f>
        <v>2025.95</v>
      </c>
      <c r="I467" s="2" t="str">
        <f>Package_substrate!I484</f>
        <v>DIE3_RDI_PL_CFG[13]</v>
      </c>
      <c r="J467" s="2" t="str">
        <f t="shared" si="26"/>
        <v>DIE3_VDD</v>
      </c>
      <c r="L467" s="2">
        <v>3269</v>
      </c>
      <c r="M467" s="2">
        <v>3549.95</v>
      </c>
      <c r="N467" s="2" t="s">
        <v>634</v>
      </c>
      <c r="P467">
        <v>500</v>
      </c>
      <c r="R467">
        <f>Package_substrate!H520</f>
        <v>1835.45</v>
      </c>
      <c r="S467" t="str">
        <f>Package_substrate!I520</f>
        <v>DIE3_VDD</v>
      </c>
      <c r="T467" t="s">
        <v>1589</v>
      </c>
      <c r="U467" t="str">
        <f t="shared" si="24"/>
        <v>DIE3_VDD</v>
      </c>
      <c r="V467" t="str">
        <f t="shared" si="25"/>
        <v>DIE3_VDD</v>
      </c>
      <c r="W467" t="s">
        <v>420</v>
      </c>
      <c r="X467" t="str">
        <f>BGA!AQ628</f>
        <v>V15</v>
      </c>
    </row>
    <row r="468" spans="6:24" x14ac:dyDescent="0.25">
      <c r="F468" t="s">
        <v>654</v>
      </c>
      <c r="H468" s="2">
        <f>Package_substrate!H485</f>
        <v>2025.95</v>
      </c>
      <c r="I468" s="2" t="str">
        <f>Package_substrate!I485</f>
        <v>DIE3_VDD</v>
      </c>
      <c r="J468" s="2" t="str">
        <f t="shared" si="26"/>
        <v>DIE3_VDD</v>
      </c>
      <c r="L468" s="2">
        <v>3446</v>
      </c>
      <c r="M468" s="2">
        <v>3549.95</v>
      </c>
      <c r="N468" s="2" t="s">
        <v>634</v>
      </c>
      <c r="P468">
        <v>501</v>
      </c>
      <c r="R468">
        <f>Package_substrate!H521</f>
        <v>1835.45</v>
      </c>
      <c r="S468" t="str">
        <f>Package_substrate!I521</f>
        <v>DIE3_VDD</v>
      </c>
      <c r="T468" t="s">
        <v>1589</v>
      </c>
      <c r="U468" t="str">
        <f t="shared" si="24"/>
        <v>DIE3_VDD</v>
      </c>
      <c r="V468" t="str">
        <f t="shared" si="25"/>
        <v>DIE3_VDD</v>
      </c>
      <c r="W468" t="s">
        <v>420</v>
      </c>
      <c r="X468" t="str">
        <f>BGA!AQ628</f>
        <v>V15</v>
      </c>
    </row>
    <row r="469" spans="6:24" x14ac:dyDescent="0.25">
      <c r="F469" t="s">
        <v>654</v>
      </c>
      <c r="H469" s="2">
        <f>Package_substrate!H486</f>
        <v>2025.95</v>
      </c>
      <c r="I469" s="2" t="str">
        <f>Package_substrate!I486</f>
        <v>DIE3_RDI_PL_CFG[29]</v>
      </c>
      <c r="J469" s="2" t="str">
        <f t="shared" si="26"/>
        <v>DIE3_VDD</v>
      </c>
      <c r="L469" s="2">
        <v>2118.5</v>
      </c>
      <c r="M469" s="2">
        <v>3645.2</v>
      </c>
      <c r="N469" s="2" t="s">
        <v>634</v>
      </c>
      <c r="P469">
        <v>502</v>
      </c>
      <c r="R469">
        <f>Package_substrate!H522</f>
        <v>1835.45</v>
      </c>
      <c r="S469" t="str">
        <f>Package_substrate!I522</f>
        <v>DIE3_BP_RXDATA[24]</v>
      </c>
      <c r="T469" t="s">
        <v>1589</v>
      </c>
      <c r="U469" t="str">
        <f t="shared" si="24"/>
        <v>DIE3_VDD</v>
      </c>
      <c r="V469" t="str">
        <f t="shared" si="25"/>
        <v>DIE3_VDD</v>
      </c>
      <c r="W469" t="s">
        <v>420</v>
      </c>
      <c r="X469" t="str">
        <f>BGA!AQ628</f>
        <v>V15</v>
      </c>
    </row>
    <row r="470" spans="6:24" x14ac:dyDescent="0.25">
      <c r="F470" t="s">
        <v>654</v>
      </c>
      <c r="H470" s="2">
        <f>Package_substrate!H487</f>
        <v>2025.95</v>
      </c>
      <c r="I470" s="2" t="str">
        <f>Package_substrate!I487</f>
        <v>DIE3_VDD</v>
      </c>
      <c r="J470" s="2" t="str">
        <f t="shared" si="26"/>
        <v>DIE3_VDD</v>
      </c>
      <c r="L470" s="2">
        <v>3711.5</v>
      </c>
      <c r="M470" s="2">
        <v>3645.2</v>
      </c>
      <c r="N470" s="2" t="s">
        <v>634</v>
      </c>
      <c r="P470">
        <v>503</v>
      </c>
      <c r="R470">
        <f>Package_substrate!H523</f>
        <v>1835.45</v>
      </c>
      <c r="S470" t="str">
        <f>Package_substrate!I523</f>
        <v>VSS</v>
      </c>
      <c r="T470" t="s">
        <v>1589</v>
      </c>
      <c r="U470" t="str">
        <f t="shared" si="24"/>
        <v>DIE3_VDD</v>
      </c>
      <c r="V470" t="str">
        <f t="shared" si="25"/>
        <v>DIE3_VDD</v>
      </c>
      <c r="W470" t="s">
        <v>420</v>
      </c>
      <c r="X470" t="str">
        <f>BGA!AQ628</f>
        <v>V15</v>
      </c>
    </row>
    <row r="471" spans="6:24" x14ac:dyDescent="0.25">
      <c r="F471" t="s">
        <v>654</v>
      </c>
      <c r="H471" s="2">
        <f>Package_substrate!H488</f>
        <v>2025.95</v>
      </c>
      <c r="I471" s="2" t="str">
        <f>Package_substrate!I488</f>
        <v>DIE3_VDD</v>
      </c>
      <c r="J471" s="2" t="str">
        <f t="shared" si="26"/>
        <v>DIE3_VDD</v>
      </c>
      <c r="L471" s="2">
        <v>4065.5</v>
      </c>
      <c r="M471" s="2">
        <v>3645.2</v>
      </c>
      <c r="N471" s="2" t="s">
        <v>634</v>
      </c>
      <c r="P471">
        <v>504</v>
      </c>
      <c r="R471">
        <f>Package_substrate!H524</f>
        <v>1835.45</v>
      </c>
      <c r="S471" t="str">
        <f>Package_substrate!I524</f>
        <v>DIE3_BP_RXDATA[25]</v>
      </c>
      <c r="T471" t="s">
        <v>1589</v>
      </c>
      <c r="U471" t="str">
        <f t="shared" si="24"/>
        <v>DIE3_VDD</v>
      </c>
      <c r="V471" t="str">
        <f t="shared" si="25"/>
        <v>DIE3_VDD</v>
      </c>
      <c r="W471" t="s">
        <v>420</v>
      </c>
      <c r="X471" t="str">
        <f>BGA!AQ628</f>
        <v>V15</v>
      </c>
    </row>
    <row r="472" spans="6:24" x14ac:dyDescent="0.25">
      <c r="F472" t="s">
        <v>654</v>
      </c>
      <c r="H472" s="2">
        <f>Package_substrate!H489</f>
        <v>2025.95</v>
      </c>
      <c r="I472" s="2" t="str">
        <f>Package_substrate!I489</f>
        <v>DIE3_VDD</v>
      </c>
      <c r="J472" s="2" t="str">
        <f t="shared" si="26"/>
        <v>DIE3_VDD</v>
      </c>
      <c r="L472" s="2">
        <v>2915</v>
      </c>
      <c r="M472" s="2">
        <v>3740.45</v>
      </c>
      <c r="N472" s="2" t="s">
        <v>634</v>
      </c>
      <c r="P472">
        <v>505</v>
      </c>
      <c r="R472">
        <f>Package_substrate!H525</f>
        <v>1835.45</v>
      </c>
      <c r="S472" t="str">
        <f>Package_substrate!I525</f>
        <v>DIE3_BP_RXDATA[28]</v>
      </c>
      <c r="T472" t="s">
        <v>1589</v>
      </c>
      <c r="U472" t="str">
        <f t="shared" si="24"/>
        <v>DIE3_VDD</v>
      </c>
      <c r="V472" t="str">
        <f t="shared" si="25"/>
        <v>DIE3_VDD</v>
      </c>
      <c r="W472" t="s">
        <v>420</v>
      </c>
      <c r="X472" t="str">
        <f>BGA!AQ628</f>
        <v>V15</v>
      </c>
    </row>
    <row r="473" spans="6:24" x14ac:dyDescent="0.25">
      <c r="F473" t="s">
        <v>654</v>
      </c>
      <c r="H473" s="2">
        <f>Package_substrate!H490</f>
        <v>2025.95</v>
      </c>
      <c r="I473" s="2" t="str">
        <f>Package_substrate!I490</f>
        <v>DIE3_VDD</v>
      </c>
      <c r="J473" s="2" t="str">
        <f t="shared" si="26"/>
        <v>DIE3_VDD</v>
      </c>
      <c r="L473" s="2">
        <v>3092</v>
      </c>
      <c r="M473" s="2">
        <v>3740.45</v>
      </c>
      <c r="N473" s="2" t="s">
        <v>634</v>
      </c>
      <c r="P473">
        <v>506</v>
      </c>
      <c r="R473">
        <f>Package_substrate!H526</f>
        <v>1835.45</v>
      </c>
      <c r="S473" t="str">
        <f>Package_substrate!I526</f>
        <v>VSS</v>
      </c>
      <c r="T473" t="s">
        <v>1589</v>
      </c>
      <c r="U473" t="str">
        <f t="shared" si="24"/>
        <v>DIE3_VDD</v>
      </c>
      <c r="V473" t="str">
        <f t="shared" si="25"/>
        <v>DIE3_VDD</v>
      </c>
      <c r="W473" t="s">
        <v>420</v>
      </c>
      <c r="X473" t="str">
        <f>BGA!AQ628</f>
        <v>V15</v>
      </c>
    </row>
    <row r="474" spans="6:24" x14ac:dyDescent="0.25">
      <c r="F474" t="s">
        <v>654</v>
      </c>
      <c r="H474" s="2">
        <f>Package_substrate!H491</f>
        <v>2025.95</v>
      </c>
      <c r="I474" s="2" t="str">
        <f>Package_substrate!I491</f>
        <v>DIE3_VCCIO</v>
      </c>
      <c r="J474" s="2" t="str">
        <f t="shared" si="26"/>
        <v>DIE3_VDD</v>
      </c>
      <c r="L474" s="2">
        <v>3269</v>
      </c>
      <c r="M474" s="2">
        <v>3740.45</v>
      </c>
      <c r="N474" s="2" t="s">
        <v>634</v>
      </c>
      <c r="P474">
        <v>507</v>
      </c>
      <c r="R474">
        <f>Package_substrate!H527</f>
        <v>1835.45</v>
      </c>
      <c r="S474" t="str">
        <f>Package_substrate!I527</f>
        <v>DIE3_BP_RXDATA[29]</v>
      </c>
      <c r="T474" t="s">
        <v>1589</v>
      </c>
      <c r="U474" t="str">
        <f t="shared" si="24"/>
        <v>DIE3_VDD</v>
      </c>
      <c r="V474" t="str">
        <f t="shared" si="25"/>
        <v>DIE3_VDD</v>
      </c>
      <c r="W474" t="s">
        <v>420</v>
      </c>
      <c r="X474" t="str">
        <f>BGA!AQ628</f>
        <v>V15</v>
      </c>
    </row>
    <row r="475" spans="6:24" x14ac:dyDescent="0.25">
      <c r="F475" t="s">
        <v>654</v>
      </c>
      <c r="H475" s="2">
        <f>Package_substrate!H492</f>
        <v>2025.95</v>
      </c>
      <c r="I475" s="2" t="str">
        <f>Package_substrate!I492</f>
        <v>DIE3_VCCIO</v>
      </c>
      <c r="J475" s="2" t="str">
        <f t="shared" si="26"/>
        <v>DIE3_VDD</v>
      </c>
      <c r="L475" s="2">
        <v>3446</v>
      </c>
      <c r="M475" s="2">
        <v>3740.45</v>
      </c>
      <c r="N475" s="2" t="s">
        <v>634</v>
      </c>
      <c r="P475">
        <v>508</v>
      </c>
      <c r="R475">
        <f>Package_substrate!H528</f>
        <v>1740.2</v>
      </c>
      <c r="S475" t="str">
        <f>Package_substrate!I528</f>
        <v>VSS</v>
      </c>
      <c r="T475" t="s">
        <v>1589</v>
      </c>
      <c r="U475" t="str">
        <f t="shared" si="24"/>
        <v>DIE3_VDD</v>
      </c>
      <c r="V475" t="str">
        <f t="shared" si="25"/>
        <v>DIE3_VDD</v>
      </c>
      <c r="W475" t="s">
        <v>420</v>
      </c>
      <c r="X475" t="str">
        <f>BGA!AQ628</f>
        <v>V15</v>
      </c>
    </row>
    <row r="476" spans="6:24" x14ac:dyDescent="0.25">
      <c r="F476" t="s">
        <v>654</v>
      </c>
      <c r="H476" s="2">
        <f>Package_substrate!H493</f>
        <v>2025.95</v>
      </c>
      <c r="I476" s="2" t="str">
        <f>Package_substrate!I493</f>
        <v>VSS</v>
      </c>
      <c r="J476" s="2" t="str">
        <f t="shared" si="26"/>
        <v>DIE3_VDD</v>
      </c>
      <c r="L476" s="2">
        <v>3800</v>
      </c>
      <c r="M476" s="2">
        <v>3740.45</v>
      </c>
      <c r="N476" s="2" t="s">
        <v>634</v>
      </c>
      <c r="P476">
        <v>509</v>
      </c>
      <c r="R476">
        <f>Package_substrate!H529</f>
        <v>1740.2</v>
      </c>
      <c r="S476" t="str">
        <f>Package_substrate!I529</f>
        <v>DIE3_RDI_LP_CFG[15]</v>
      </c>
      <c r="T476" t="s">
        <v>1589</v>
      </c>
      <c r="U476" t="str">
        <f t="shared" si="24"/>
        <v>DIE3_VDD</v>
      </c>
      <c r="V476" t="str">
        <f t="shared" si="25"/>
        <v>DIE3_VDD</v>
      </c>
      <c r="W476" t="s">
        <v>420</v>
      </c>
      <c r="X476" t="str">
        <f>BGA!AQ628</f>
        <v>V15</v>
      </c>
    </row>
    <row r="477" spans="6:24" x14ac:dyDescent="0.25">
      <c r="F477" t="s">
        <v>654</v>
      </c>
      <c r="H477" s="2">
        <f>Package_substrate!H494</f>
        <v>2025.95</v>
      </c>
      <c r="I477" s="2" t="str">
        <f>Package_substrate!I494</f>
        <v>VSS</v>
      </c>
      <c r="J477" s="2" t="str">
        <f t="shared" si="26"/>
        <v>DIE3_VDD</v>
      </c>
      <c r="L477" s="2">
        <v>4154</v>
      </c>
      <c r="M477" s="2">
        <v>3740.45</v>
      </c>
      <c r="N477" s="2" t="s">
        <v>634</v>
      </c>
      <c r="P477">
        <v>510</v>
      </c>
      <c r="R477">
        <f>Package_substrate!H530</f>
        <v>1740.2</v>
      </c>
      <c r="S477" t="str">
        <f>Package_substrate!I530</f>
        <v>DIE3_RDI_PL_CFG[15]</v>
      </c>
      <c r="T477" t="s">
        <v>1594</v>
      </c>
      <c r="U477" t="str">
        <f>BGA!AT3</f>
        <v>VSS</v>
      </c>
      <c r="V477" t="str">
        <f t="shared" si="25"/>
        <v>VSS</v>
      </c>
      <c r="W477" t="s">
        <v>420</v>
      </c>
      <c r="X477" t="str">
        <f>BGA!AQ3</f>
        <v>A2</v>
      </c>
    </row>
    <row r="478" spans="6:24" x14ac:dyDescent="0.25">
      <c r="F478" t="s">
        <v>654</v>
      </c>
      <c r="H478" s="2">
        <f>Package_substrate!H495</f>
        <v>2025.95</v>
      </c>
      <c r="I478" s="2" t="str">
        <f>Package_substrate!I495</f>
        <v>DIE3_VCCIO</v>
      </c>
      <c r="J478" s="2" t="str">
        <f t="shared" si="26"/>
        <v>DIE3_VDD</v>
      </c>
      <c r="L478" s="2">
        <v>2118.5</v>
      </c>
      <c r="M478" s="2">
        <v>3835.7</v>
      </c>
      <c r="N478" s="2" t="s">
        <v>634</v>
      </c>
      <c r="P478">
        <v>511</v>
      </c>
      <c r="R478">
        <f>Package_substrate!H531</f>
        <v>1740.2</v>
      </c>
      <c r="S478" t="str">
        <f>Package_substrate!I531</f>
        <v>DIE3_RDI_LP_CFG[31]</v>
      </c>
      <c r="T478" t="s">
        <v>1594</v>
      </c>
      <c r="U478" t="str">
        <f>BGA!AT4</f>
        <v>VSS</v>
      </c>
      <c r="V478" t="str">
        <f t="shared" si="25"/>
        <v>VSS</v>
      </c>
      <c r="W478" t="s">
        <v>420</v>
      </c>
      <c r="X478" t="str">
        <f>BGA!AQ4</f>
        <v>A3</v>
      </c>
    </row>
    <row r="479" spans="6:24" x14ac:dyDescent="0.25">
      <c r="F479" t="s">
        <v>654</v>
      </c>
      <c r="H479" s="2">
        <f>Package_substrate!H496</f>
        <v>2025.95</v>
      </c>
      <c r="I479" s="2" t="str">
        <f>Package_substrate!I496</f>
        <v>DIE3_VCCIO</v>
      </c>
      <c r="J479" s="2" t="str">
        <f t="shared" si="26"/>
        <v>DIE3_VDD</v>
      </c>
      <c r="L479" s="2">
        <v>2915</v>
      </c>
      <c r="M479" s="2">
        <v>3930.95</v>
      </c>
      <c r="N479" s="2" t="s">
        <v>634</v>
      </c>
      <c r="P479">
        <v>512</v>
      </c>
      <c r="R479">
        <f>Package_substrate!H532</f>
        <v>1740.2</v>
      </c>
      <c r="S479" t="str">
        <f>Package_substrate!I532</f>
        <v>DIE3_RDI_PL_CFG[31]</v>
      </c>
      <c r="T479" t="s">
        <v>1594</v>
      </c>
      <c r="U479" t="str">
        <f>BGA!AT20</f>
        <v>VSS</v>
      </c>
      <c r="V479" t="str">
        <f t="shared" si="25"/>
        <v>VSS</v>
      </c>
      <c r="W479" t="s">
        <v>420</v>
      </c>
      <c r="X479" t="str">
        <f>BGA!AQ20</f>
        <v>A19</v>
      </c>
    </row>
    <row r="480" spans="6:24" x14ac:dyDescent="0.25">
      <c r="F480" t="s">
        <v>654</v>
      </c>
      <c r="H480" s="2">
        <f>Package_substrate!H497</f>
        <v>2025.95</v>
      </c>
      <c r="I480" s="2" t="str">
        <f>Package_substrate!I497</f>
        <v>VSS</v>
      </c>
      <c r="J480" s="2" t="str">
        <f t="shared" si="26"/>
        <v>DIE3_VDD</v>
      </c>
      <c r="L480" s="2">
        <v>3092</v>
      </c>
      <c r="M480" s="2">
        <v>3930.95</v>
      </c>
      <c r="N480" s="2" t="s">
        <v>634</v>
      </c>
      <c r="P480">
        <v>513</v>
      </c>
      <c r="R480">
        <f>Package_substrate!H533</f>
        <v>1740.2</v>
      </c>
      <c r="S480" t="str">
        <f>Package_substrate!I533</f>
        <v>VSS</v>
      </c>
      <c r="T480" t="s">
        <v>1594</v>
      </c>
      <c r="U480" t="str">
        <f>BGA!AT35</f>
        <v>VSS</v>
      </c>
      <c r="V480" t="str">
        <f t="shared" si="25"/>
        <v>VSS</v>
      </c>
      <c r="W480" t="s">
        <v>420</v>
      </c>
      <c r="X480" t="str">
        <f>BGA!AQ35</f>
        <v>A34</v>
      </c>
    </row>
    <row r="481" spans="6:24" x14ac:dyDescent="0.25">
      <c r="F481" t="s">
        <v>654</v>
      </c>
      <c r="H481" s="2">
        <f>Package_substrate!H498</f>
        <v>1930.7</v>
      </c>
      <c r="I481" s="2" t="str">
        <f>Package_substrate!I498</f>
        <v>VSS</v>
      </c>
      <c r="J481" s="2" t="str">
        <f t="shared" si="26"/>
        <v>DIE3_VDD</v>
      </c>
      <c r="L481" s="2">
        <v>3269</v>
      </c>
      <c r="M481" s="2">
        <v>3930.95</v>
      </c>
      <c r="N481" s="2" t="s">
        <v>634</v>
      </c>
      <c r="P481">
        <v>514</v>
      </c>
      <c r="R481">
        <f>Package_substrate!H534</f>
        <v>1740.2</v>
      </c>
      <c r="S481" t="str">
        <f>Package_substrate!I534</f>
        <v>VSS</v>
      </c>
      <c r="T481" t="s">
        <v>1594</v>
      </c>
      <c r="U481" t="str">
        <f>BGA!AT36</f>
        <v>VSS</v>
      </c>
      <c r="V481" t="str">
        <f t="shared" si="25"/>
        <v>VSS</v>
      </c>
      <c r="W481" t="s">
        <v>420</v>
      </c>
      <c r="X481" t="str">
        <f>BGA!AQ36</f>
        <v>A35</v>
      </c>
    </row>
    <row r="482" spans="6:24" x14ac:dyDescent="0.25">
      <c r="F482" t="s">
        <v>654</v>
      </c>
      <c r="H482" s="2">
        <f>Package_substrate!H499</f>
        <v>1930.7</v>
      </c>
      <c r="I482" s="2" t="str">
        <f>Package_substrate!I499</f>
        <v>DIE3_RDI_LP_CFG[14]</v>
      </c>
      <c r="J482" s="2" t="str">
        <f t="shared" si="26"/>
        <v>DIE3_VDD</v>
      </c>
      <c r="L482" s="2">
        <v>3446</v>
      </c>
      <c r="M482" s="2">
        <v>3930.95</v>
      </c>
      <c r="N482" s="2" t="s">
        <v>634</v>
      </c>
      <c r="P482">
        <v>515</v>
      </c>
      <c r="R482">
        <f>Package_substrate!H535</f>
        <v>1740.2</v>
      </c>
      <c r="S482" t="str">
        <f>Package_substrate!I535</f>
        <v>VSS</v>
      </c>
      <c r="T482" t="s">
        <v>1594</v>
      </c>
      <c r="U482" t="str">
        <f>BGA!AT37</f>
        <v>VSS</v>
      </c>
      <c r="V482" t="str">
        <f t="shared" si="25"/>
        <v>VSS</v>
      </c>
      <c r="W482" t="s">
        <v>420</v>
      </c>
      <c r="X482" t="str">
        <f>BGA!AQ37</f>
        <v>A36</v>
      </c>
    </row>
    <row r="483" spans="6:24" x14ac:dyDescent="0.25">
      <c r="F483" t="s">
        <v>654</v>
      </c>
      <c r="H483" s="2">
        <f>Package_substrate!H500</f>
        <v>1930.7</v>
      </c>
      <c r="I483" s="2" t="str">
        <f>Package_substrate!I500</f>
        <v>DIE3_RDI_PL_CFG[14]</v>
      </c>
      <c r="J483" s="2" t="str">
        <f t="shared" si="26"/>
        <v>DIE3_VDD</v>
      </c>
      <c r="L483" s="2">
        <v>2118.5</v>
      </c>
      <c r="M483" s="2">
        <v>4026.2</v>
      </c>
      <c r="N483" s="2" t="s">
        <v>634</v>
      </c>
      <c r="P483">
        <v>516</v>
      </c>
      <c r="R483">
        <f>Package_substrate!H536</f>
        <v>1740.2</v>
      </c>
      <c r="S483" t="str">
        <f>Package_substrate!I536</f>
        <v>DIE3_BP_RXCKSB[1]</v>
      </c>
      <c r="T483" t="s">
        <v>1594</v>
      </c>
      <c r="U483" t="str">
        <f>BGA!AT38</f>
        <v>VSS</v>
      </c>
      <c r="V483" t="str">
        <f t="shared" si="25"/>
        <v>VSS</v>
      </c>
      <c r="W483" t="s">
        <v>420</v>
      </c>
      <c r="X483" t="str">
        <f>BGA!AQ38</f>
        <v>B1</v>
      </c>
    </row>
    <row r="484" spans="6:24" x14ac:dyDescent="0.25">
      <c r="F484" t="s">
        <v>654</v>
      </c>
      <c r="H484" s="2">
        <f>Package_substrate!H501</f>
        <v>1930.7</v>
      </c>
      <c r="I484" s="2" t="str">
        <f>Package_substrate!I501</f>
        <v>DIE3_RDI_LP_CFG[30]</v>
      </c>
      <c r="J484" s="2" t="str">
        <f t="shared" si="26"/>
        <v>DIE3_VDD</v>
      </c>
      <c r="L484" s="2">
        <v>2915</v>
      </c>
      <c r="M484" s="2">
        <v>4121.45</v>
      </c>
      <c r="N484" s="2" t="s">
        <v>634</v>
      </c>
      <c r="P484">
        <v>517</v>
      </c>
      <c r="R484">
        <f>Package_substrate!H537</f>
        <v>1740.2</v>
      </c>
      <c r="S484" t="str">
        <f>Package_substrate!I537</f>
        <v>VSS</v>
      </c>
      <c r="T484" t="s">
        <v>1594</v>
      </c>
      <c r="U484" t="str">
        <f>BGA!AT39</f>
        <v>VSS</v>
      </c>
      <c r="V484" t="str">
        <f t="shared" si="25"/>
        <v>VSS</v>
      </c>
      <c r="W484" t="s">
        <v>420</v>
      </c>
      <c r="X484" t="str">
        <f>BGA!AQ39</f>
        <v>B2</v>
      </c>
    </row>
    <row r="485" spans="6:24" x14ac:dyDescent="0.25">
      <c r="F485" t="s">
        <v>654</v>
      </c>
      <c r="H485" s="2">
        <f>Package_substrate!H502</f>
        <v>1930.7</v>
      </c>
      <c r="I485" s="2" t="str">
        <f>Package_substrate!I502</f>
        <v>DIE3_RDI_PL_CFG[30]</v>
      </c>
      <c r="J485" s="2" t="str">
        <f t="shared" si="26"/>
        <v>DIE3_VDD</v>
      </c>
      <c r="L485" s="2">
        <v>3092</v>
      </c>
      <c r="M485" s="2">
        <v>4121.45</v>
      </c>
      <c r="N485" s="2" t="s">
        <v>634</v>
      </c>
      <c r="P485">
        <v>518</v>
      </c>
      <c r="R485">
        <f>Package_substrate!H538</f>
        <v>1740.2</v>
      </c>
      <c r="S485" t="str">
        <f>Package_substrate!I538</f>
        <v>DIE3_BP_RXCKP[1]</v>
      </c>
      <c r="T485" t="s">
        <v>1594</v>
      </c>
      <c r="U485" t="str">
        <f>BGA!AT40</f>
        <v>VSS</v>
      </c>
      <c r="V485" t="str">
        <f t="shared" si="25"/>
        <v>VSS</v>
      </c>
      <c r="W485" t="s">
        <v>420</v>
      </c>
      <c r="X485" t="str">
        <f>BGA!AQ40</f>
        <v>B3</v>
      </c>
    </row>
    <row r="486" spans="6:24" x14ac:dyDescent="0.25">
      <c r="F486" t="s">
        <v>654</v>
      </c>
      <c r="H486" s="2">
        <f>Package_substrate!H503</f>
        <v>1930.7</v>
      </c>
      <c r="I486" s="2" t="str">
        <f>Package_substrate!I503</f>
        <v>VSS</v>
      </c>
      <c r="J486" s="2" t="str">
        <f t="shared" si="26"/>
        <v>DIE3_VDD</v>
      </c>
      <c r="L486" s="2">
        <v>3269</v>
      </c>
      <c r="M486" s="2">
        <v>4121.45</v>
      </c>
      <c r="N486" s="2" t="s">
        <v>634</v>
      </c>
      <c r="P486">
        <v>519</v>
      </c>
      <c r="R486">
        <f>Package_substrate!H539</f>
        <v>1740.2</v>
      </c>
      <c r="S486" t="str">
        <f>Package_substrate!I539</f>
        <v>DIE3_BP_RXCKN[1]</v>
      </c>
      <c r="T486" t="s">
        <v>1594</v>
      </c>
      <c r="U486" t="str">
        <f>BGA!AT46</f>
        <v>VSS</v>
      </c>
      <c r="V486" t="str">
        <f t="shared" si="25"/>
        <v>VSS</v>
      </c>
      <c r="W486" t="s">
        <v>420</v>
      </c>
      <c r="X486" t="str">
        <f>BGA!AQ46</f>
        <v>B9</v>
      </c>
    </row>
    <row r="487" spans="6:24" x14ac:dyDescent="0.25">
      <c r="F487" t="s">
        <v>654</v>
      </c>
      <c r="H487" s="2">
        <f>Package_substrate!H504</f>
        <v>1930.7</v>
      </c>
      <c r="I487" s="2" t="str">
        <f>Package_substrate!I504</f>
        <v>VSS</v>
      </c>
      <c r="J487" s="2" t="str">
        <f t="shared" si="26"/>
        <v>DIE3_VDD</v>
      </c>
      <c r="L487" s="2">
        <v>3446</v>
      </c>
      <c r="M487" s="2">
        <v>4121.45</v>
      </c>
      <c r="N487" s="2" t="s">
        <v>634</v>
      </c>
      <c r="P487">
        <v>520</v>
      </c>
      <c r="R487">
        <f>Package_substrate!H540</f>
        <v>1740.2</v>
      </c>
      <c r="S487" t="str">
        <f>Package_substrate!I540</f>
        <v>DIE3_VDD</v>
      </c>
      <c r="T487" t="s">
        <v>1594</v>
      </c>
      <c r="U487" t="str">
        <f>BGA!AT56</f>
        <v>VSS</v>
      </c>
      <c r="V487" t="str">
        <f t="shared" si="25"/>
        <v>VSS</v>
      </c>
      <c r="W487" t="s">
        <v>420</v>
      </c>
      <c r="X487" t="str">
        <f>BGA!AQ56</f>
        <v>B19</v>
      </c>
    </row>
    <row r="488" spans="6:24" x14ac:dyDescent="0.25">
      <c r="F488" t="s">
        <v>654</v>
      </c>
      <c r="H488" s="2">
        <f>Package_substrate!H505</f>
        <v>1930.7</v>
      </c>
      <c r="I488" s="2" t="str">
        <f>Package_substrate!I505</f>
        <v>VSS</v>
      </c>
      <c r="J488" s="2" t="str">
        <f t="shared" si="26"/>
        <v>DIE3_VDD</v>
      </c>
      <c r="L488" s="2">
        <v>2118.5</v>
      </c>
      <c r="M488" s="2">
        <v>4216.7</v>
      </c>
      <c r="N488" s="2" t="s">
        <v>634</v>
      </c>
      <c r="P488">
        <v>521</v>
      </c>
      <c r="R488">
        <f>Package_substrate!H541</f>
        <v>1740.2</v>
      </c>
      <c r="S488" t="str">
        <f>Package_substrate!I541</f>
        <v>DIE3_BP_RXTRK[1]</v>
      </c>
      <c r="T488" t="s">
        <v>1594</v>
      </c>
      <c r="U488" t="str">
        <f>BGA!AT66</f>
        <v>VSS</v>
      </c>
      <c r="V488" t="str">
        <f t="shared" si="25"/>
        <v>VSS</v>
      </c>
      <c r="W488" t="s">
        <v>420</v>
      </c>
      <c r="X488" t="str">
        <f>BGA!AQ66</f>
        <v>B29</v>
      </c>
    </row>
    <row r="489" spans="6:24" x14ac:dyDescent="0.25">
      <c r="F489" t="s">
        <v>654</v>
      </c>
      <c r="H489" s="2">
        <f>Package_substrate!H506</f>
        <v>1930.7</v>
      </c>
      <c r="I489" s="2" t="str">
        <f>Package_substrate!I506</f>
        <v>DIE3_VCCAON</v>
      </c>
      <c r="J489" s="2" t="str">
        <f t="shared" si="26"/>
        <v>DIE3_VDD</v>
      </c>
      <c r="L489" s="2">
        <v>4065.5</v>
      </c>
      <c r="M489" s="2">
        <v>4216.7</v>
      </c>
      <c r="N489" s="2" t="s">
        <v>634</v>
      </c>
      <c r="P489">
        <v>522</v>
      </c>
      <c r="R489">
        <f>Package_substrate!H542</f>
        <v>1740.2</v>
      </c>
      <c r="S489" t="str">
        <f>Package_substrate!I542</f>
        <v>DIE3_BP_RXVLD[1]</v>
      </c>
      <c r="T489" t="s">
        <v>1594</v>
      </c>
      <c r="U489" t="str">
        <f>BGA!AT71</f>
        <v>VSS</v>
      </c>
      <c r="V489" t="str">
        <f t="shared" si="25"/>
        <v>VSS</v>
      </c>
      <c r="W489" t="s">
        <v>420</v>
      </c>
      <c r="X489" t="str">
        <f>BGA!AQ71</f>
        <v>B34</v>
      </c>
    </row>
    <row r="490" spans="6:24" x14ac:dyDescent="0.25">
      <c r="F490" t="s">
        <v>654</v>
      </c>
      <c r="H490" s="2">
        <f>Package_substrate!H507</f>
        <v>1930.7</v>
      </c>
      <c r="I490" s="2" t="str">
        <f>Package_substrate!I507</f>
        <v>VSS</v>
      </c>
      <c r="J490" s="2" t="str">
        <f t="shared" si="26"/>
        <v>DIE3_VDD</v>
      </c>
      <c r="L490" s="2">
        <v>2915</v>
      </c>
      <c r="M490" s="2">
        <v>4311.95</v>
      </c>
      <c r="N490" s="2" t="s">
        <v>634</v>
      </c>
      <c r="P490">
        <v>523</v>
      </c>
      <c r="R490">
        <f>Package_substrate!H543</f>
        <v>1644.95</v>
      </c>
      <c r="S490" t="str">
        <f>Package_substrate!I543</f>
        <v>DIE3_TC_VDDQ</v>
      </c>
      <c r="T490" t="s">
        <v>1594</v>
      </c>
      <c r="U490" t="str">
        <f>BGA!AT72</f>
        <v>VSS</v>
      </c>
      <c r="V490" t="str">
        <f t="shared" si="25"/>
        <v>VSS</v>
      </c>
      <c r="W490" t="s">
        <v>420</v>
      </c>
      <c r="X490" t="str">
        <f>BGA!AQ72</f>
        <v>B35</v>
      </c>
    </row>
    <row r="491" spans="6:24" x14ac:dyDescent="0.25">
      <c r="F491" t="s">
        <v>654</v>
      </c>
      <c r="H491" s="2">
        <f>Package_substrate!H508</f>
        <v>1930.7</v>
      </c>
      <c r="I491" s="2" t="str">
        <f>Package_substrate!I508</f>
        <v>DIE3_BP_RXDATA[26]</v>
      </c>
      <c r="J491" s="2" t="str">
        <f t="shared" si="26"/>
        <v>DIE3_VDD</v>
      </c>
      <c r="L491" s="2">
        <v>3092</v>
      </c>
      <c r="M491" s="2">
        <v>4311.95</v>
      </c>
      <c r="N491" s="2" t="s">
        <v>634</v>
      </c>
      <c r="P491">
        <v>524</v>
      </c>
      <c r="R491">
        <f>Package_substrate!H544</f>
        <v>1644.95</v>
      </c>
      <c r="S491" t="str">
        <f>Package_substrate!I544</f>
        <v>DIE3_RDI_CFG_CLK</v>
      </c>
      <c r="T491" t="s">
        <v>1594</v>
      </c>
      <c r="U491" t="str">
        <f>BGA!AT73</f>
        <v>VSS</v>
      </c>
      <c r="V491" t="str">
        <f t="shared" si="25"/>
        <v>VSS</v>
      </c>
      <c r="W491" t="s">
        <v>420</v>
      </c>
      <c r="X491" t="str">
        <f>BGA!AQ73</f>
        <v>B36</v>
      </c>
    </row>
    <row r="492" spans="6:24" x14ac:dyDescent="0.25">
      <c r="F492" t="s">
        <v>654</v>
      </c>
      <c r="H492" s="2">
        <f>Package_substrate!H509</f>
        <v>1930.7</v>
      </c>
      <c r="I492" s="2" t="str">
        <f>Package_substrate!I509</f>
        <v>DIE3_BP_RXDATA[27]</v>
      </c>
      <c r="J492" s="2" t="str">
        <f t="shared" si="26"/>
        <v>DIE3_VDD</v>
      </c>
      <c r="L492" s="2">
        <v>3269</v>
      </c>
      <c r="M492" s="2">
        <v>4311.95</v>
      </c>
      <c r="N492" s="2" t="s">
        <v>634</v>
      </c>
      <c r="P492">
        <v>525</v>
      </c>
      <c r="R492">
        <f>Package_substrate!H545</f>
        <v>1644.95</v>
      </c>
      <c r="S492" t="str">
        <f>Package_substrate!I545</f>
        <v>DIE3_TC_VDDQ</v>
      </c>
      <c r="T492" t="s">
        <v>1594</v>
      </c>
      <c r="U492" t="str">
        <f>BGA!AT74</f>
        <v>VSS</v>
      </c>
      <c r="V492" t="str">
        <f t="shared" si="25"/>
        <v>VSS</v>
      </c>
      <c r="W492" t="s">
        <v>420</v>
      </c>
      <c r="X492" t="str">
        <f>BGA!AQ74</f>
        <v>C1</v>
      </c>
    </row>
    <row r="493" spans="6:24" x14ac:dyDescent="0.25">
      <c r="F493" t="s">
        <v>654</v>
      </c>
      <c r="H493" s="2">
        <f>Package_substrate!H510</f>
        <v>1930.7</v>
      </c>
      <c r="I493" s="2" t="str">
        <f>Package_substrate!I510</f>
        <v>DIE3_VDD</v>
      </c>
      <c r="J493" s="2" t="str">
        <f t="shared" si="26"/>
        <v>DIE3_VDD</v>
      </c>
      <c r="L493" s="2">
        <v>3446</v>
      </c>
      <c r="M493" s="2">
        <v>4311.95</v>
      </c>
      <c r="N493" s="2" t="s">
        <v>634</v>
      </c>
      <c r="P493">
        <v>526</v>
      </c>
      <c r="R493">
        <f>Package_substrate!H546</f>
        <v>1644.95</v>
      </c>
      <c r="S493" t="str">
        <f>Package_substrate!I546</f>
        <v>DIE3_RDI_LP_CFG_CRD</v>
      </c>
      <c r="T493" t="s">
        <v>1594</v>
      </c>
      <c r="U493" t="str">
        <f>BGA!AT75</f>
        <v>VSS</v>
      </c>
      <c r="V493" t="str">
        <f t="shared" si="25"/>
        <v>VSS</v>
      </c>
      <c r="W493" t="s">
        <v>420</v>
      </c>
      <c r="X493" t="str">
        <f>BGA!AQ75</f>
        <v>C2</v>
      </c>
    </row>
    <row r="494" spans="6:24" x14ac:dyDescent="0.25">
      <c r="F494" t="s">
        <v>654</v>
      </c>
      <c r="H494" s="2">
        <f>Package_substrate!H511</f>
        <v>1930.7</v>
      </c>
      <c r="I494" s="2" t="str">
        <f>Package_substrate!I511</f>
        <v>DIE3_BP_RXDATA[30]</v>
      </c>
      <c r="J494" s="2" t="str">
        <f t="shared" si="26"/>
        <v>DIE3_VDD</v>
      </c>
      <c r="L494" s="2">
        <v>4154</v>
      </c>
      <c r="M494" s="2">
        <v>4311.95</v>
      </c>
      <c r="N494" s="2" t="s">
        <v>634</v>
      </c>
      <c r="P494">
        <v>527</v>
      </c>
      <c r="R494">
        <f>Package_substrate!H547</f>
        <v>1644.95</v>
      </c>
      <c r="S494" t="str">
        <f>Package_substrate!I547</f>
        <v>DIE3_VDD</v>
      </c>
      <c r="T494" t="s">
        <v>1594</v>
      </c>
      <c r="U494" t="str">
        <f>BGA!AT76</f>
        <v>VSS</v>
      </c>
      <c r="V494" t="str">
        <f t="shared" si="25"/>
        <v>VSS</v>
      </c>
      <c r="W494" t="s">
        <v>420</v>
      </c>
      <c r="X494" t="str">
        <f>BGA!AQ76</f>
        <v>C3</v>
      </c>
    </row>
    <row r="495" spans="6:24" x14ac:dyDescent="0.25">
      <c r="F495" t="s">
        <v>654</v>
      </c>
      <c r="H495" s="2">
        <f>Package_substrate!H512</f>
        <v>1930.7</v>
      </c>
      <c r="I495" s="2" t="str">
        <f>Package_substrate!I512</f>
        <v>DIE3_BP_RXDATA[31]</v>
      </c>
      <c r="J495" s="2" t="str">
        <f t="shared" si="26"/>
        <v>DIE3_VDD</v>
      </c>
      <c r="L495" s="2">
        <v>2118.5</v>
      </c>
      <c r="M495" s="2">
        <v>4407.2</v>
      </c>
      <c r="N495" s="2" t="s">
        <v>634</v>
      </c>
      <c r="P495">
        <v>528</v>
      </c>
      <c r="R495">
        <f>Package_substrate!H548</f>
        <v>1644.95</v>
      </c>
      <c r="S495" t="str">
        <f>Package_substrate!I548</f>
        <v>DIE3_VDD</v>
      </c>
      <c r="T495" t="s">
        <v>1594</v>
      </c>
      <c r="U495" t="str">
        <f>BGA!AT82</f>
        <v>VSS</v>
      </c>
      <c r="V495" t="str">
        <f t="shared" si="25"/>
        <v>VSS</v>
      </c>
      <c r="W495" t="s">
        <v>420</v>
      </c>
      <c r="X495" t="str">
        <f>BGA!AQ82</f>
        <v>C9</v>
      </c>
    </row>
    <row r="496" spans="6:24" x14ac:dyDescent="0.25">
      <c r="F496" t="s">
        <v>654</v>
      </c>
      <c r="H496" s="2">
        <f>Package_substrate!H513</f>
        <v>1835.45</v>
      </c>
      <c r="I496" s="2" t="str">
        <f>Package_substrate!I513</f>
        <v>DIE3_TC_VDDQ</v>
      </c>
      <c r="J496" s="2" t="str">
        <f t="shared" si="26"/>
        <v>DIE3_VDD</v>
      </c>
      <c r="L496" s="2">
        <v>3534.5</v>
      </c>
      <c r="M496" s="2">
        <v>4407.2</v>
      </c>
      <c r="N496" s="2" t="s">
        <v>634</v>
      </c>
      <c r="P496">
        <v>529</v>
      </c>
      <c r="R496">
        <f>Package_substrate!H549</f>
        <v>1644.95</v>
      </c>
      <c r="S496" t="str">
        <f>Package_substrate!I549</f>
        <v>DIE3_VDD</v>
      </c>
      <c r="T496" t="s">
        <v>1594</v>
      </c>
      <c r="U496" t="str">
        <f>BGA!AT92</f>
        <v>VSS</v>
      </c>
      <c r="V496" t="str">
        <f t="shared" si="25"/>
        <v>VSS</v>
      </c>
      <c r="W496" t="s">
        <v>420</v>
      </c>
      <c r="X496" t="str">
        <f>BGA!AQ92</f>
        <v>C19</v>
      </c>
    </row>
    <row r="497" spans="6:24" x14ac:dyDescent="0.25">
      <c r="F497" t="s">
        <v>654</v>
      </c>
      <c r="H497" s="2">
        <f>Package_substrate!H514</f>
        <v>1835.45</v>
      </c>
      <c r="I497" s="2" t="str">
        <f>Package_substrate!I514</f>
        <v>VSS</v>
      </c>
      <c r="J497" s="2" t="str">
        <f t="shared" si="26"/>
        <v>DIE3_VDD</v>
      </c>
      <c r="L497" s="2">
        <v>3888.5</v>
      </c>
      <c r="M497" s="2">
        <v>4407.2</v>
      </c>
      <c r="N497" s="2" t="s">
        <v>634</v>
      </c>
      <c r="P497">
        <v>530</v>
      </c>
      <c r="R497">
        <f>Package_substrate!H550</f>
        <v>1644.95</v>
      </c>
      <c r="S497" t="str">
        <f>Package_substrate!I550</f>
        <v>DIE3_VDD</v>
      </c>
      <c r="T497" t="s">
        <v>1594</v>
      </c>
      <c r="U497" t="str">
        <f>BGA!AT102</f>
        <v>VSS</v>
      </c>
      <c r="V497" t="str">
        <f t="shared" si="25"/>
        <v>VSS</v>
      </c>
      <c r="W497" t="s">
        <v>420</v>
      </c>
      <c r="X497" t="str">
        <f>BGA!AQ102</f>
        <v>C29</v>
      </c>
    </row>
    <row r="498" spans="6:24" x14ac:dyDescent="0.25">
      <c r="F498" t="s">
        <v>654</v>
      </c>
      <c r="H498" s="2">
        <f>Package_substrate!H515</f>
        <v>1835.45</v>
      </c>
      <c r="I498" s="2" t="str">
        <f>Package_substrate!I515</f>
        <v>DIE3_TC_VDDQ</v>
      </c>
      <c r="J498" s="2" t="str">
        <f t="shared" si="26"/>
        <v>DIE3_VDD</v>
      </c>
      <c r="L498" s="2">
        <v>2738</v>
      </c>
      <c r="M498" s="2">
        <v>4502.45</v>
      </c>
      <c r="N498" s="2" t="s">
        <v>634</v>
      </c>
      <c r="P498">
        <v>531</v>
      </c>
      <c r="R498">
        <f>Package_substrate!H551</f>
        <v>1644.95</v>
      </c>
      <c r="S498" t="str">
        <f>Package_substrate!I551</f>
        <v>DIE3_VDD</v>
      </c>
      <c r="T498" t="s">
        <v>1594</v>
      </c>
      <c r="U498" t="str">
        <f>BGA!AT107</f>
        <v>VSS</v>
      </c>
      <c r="V498" t="str">
        <f t="shared" si="25"/>
        <v>VSS</v>
      </c>
      <c r="W498" t="s">
        <v>420</v>
      </c>
      <c r="X498" t="str">
        <f>BGA!AQ107</f>
        <v>C34</v>
      </c>
    </row>
    <row r="499" spans="6:24" x14ac:dyDescent="0.25">
      <c r="F499" t="s">
        <v>654</v>
      </c>
      <c r="H499" s="2">
        <f>Package_substrate!H516</f>
        <v>1835.45</v>
      </c>
      <c r="I499" s="2" t="str">
        <f>Package_substrate!I516</f>
        <v>VSS</v>
      </c>
      <c r="J499" s="2" t="str">
        <f t="shared" si="26"/>
        <v>DIE3_VDD</v>
      </c>
      <c r="L499" s="2">
        <v>2915</v>
      </c>
      <c r="M499" s="2">
        <v>4502.45</v>
      </c>
      <c r="N499" s="2" t="s">
        <v>634</v>
      </c>
      <c r="P499">
        <v>532</v>
      </c>
      <c r="R499">
        <f>Package_substrate!H552</f>
        <v>1644.95</v>
      </c>
      <c r="S499" t="str">
        <f>Package_substrate!I552</f>
        <v>DIE3_BP_RXDATA[22]</v>
      </c>
      <c r="T499" t="s">
        <v>1594</v>
      </c>
      <c r="U499" t="str">
        <f>BGA!AT108</f>
        <v>VSS</v>
      </c>
      <c r="V499" t="str">
        <f t="shared" si="25"/>
        <v>VSS</v>
      </c>
      <c r="W499" t="s">
        <v>420</v>
      </c>
      <c r="X499" t="str">
        <f>BGA!AQ108</f>
        <v>C35</v>
      </c>
    </row>
    <row r="500" spans="6:24" x14ac:dyDescent="0.25">
      <c r="F500" t="s">
        <v>654</v>
      </c>
      <c r="H500" s="2">
        <f>Package_substrate!H517</f>
        <v>1835.45</v>
      </c>
      <c r="I500" s="2" t="str">
        <f>Package_substrate!I517</f>
        <v>DIE3_VDD</v>
      </c>
      <c r="J500" s="2" t="str">
        <f t="shared" si="26"/>
        <v>DIE3_VDD</v>
      </c>
      <c r="L500" s="2">
        <v>3092</v>
      </c>
      <c r="M500" s="2">
        <v>4502.45</v>
      </c>
      <c r="N500" s="2" t="s">
        <v>634</v>
      </c>
      <c r="P500">
        <v>533</v>
      </c>
      <c r="R500">
        <f>Package_substrate!H553</f>
        <v>1644.95</v>
      </c>
      <c r="S500" t="str">
        <f>Package_substrate!I553</f>
        <v>VSS</v>
      </c>
      <c r="T500" t="s">
        <v>1594</v>
      </c>
      <c r="U500" t="str">
        <f>BGA!AT109</f>
        <v>VSS</v>
      </c>
      <c r="V500" t="str">
        <f t="shared" si="25"/>
        <v>VSS</v>
      </c>
      <c r="W500" t="s">
        <v>420</v>
      </c>
      <c r="X500" t="str">
        <f>BGA!AQ109</f>
        <v>C36</v>
      </c>
    </row>
    <row r="501" spans="6:24" x14ac:dyDescent="0.25">
      <c r="F501" t="s">
        <v>654</v>
      </c>
      <c r="H501" s="2">
        <f>Package_substrate!H518</f>
        <v>1835.45</v>
      </c>
      <c r="I501" s="2" t="str">
        <f>Package_substrate!I518</f>
        <v>DIE3_VDD</v>
      </c>
      <c r="J501" s="2" t="str">
        <f t="shared" si="26"/>
        <v>DIE3_VDD</v>
      </c>
      <c r="L501" s="2">
        <v>3269</v>
      </c>
      <c r="M501" s="2">
        <v>4502.45</v>
      </c>
      <c r="N501" s="2" t="s">
        <v>634</v>
      </c>
      <c r="P501">
        <v>534</v>
      </c>
      <c r="R501">
        <f>Package_substrate!H554</f>
        <v>1644.95</v>
      </c>
      <c r="S501" t="str">
        <f>Package_substrate!I554</f>
        <v>DIE3_BP_RXDATA[23]</v>
      </c>
      <c r="T501" t="s">
        <v>1594</v>
      </c>
      <c r="U501" t="str">
        <f>BGA!AT113</f>
        <v>VSS</v>
      </c>
      <c r="V501" t="str">
        <f t="shared" si="25"/>
        <v>VSS</v>
      </c>
      <c r="W501" t="s">
        <v>420</v>
      </c>
      <c r="X501" t="str">
        <f>BGA!AQ113</f>
        <v>D4</v>
      </c>
    </row>
    <row r="502" spans="6:24" x14ac:dyDescent="0.25">
      <c r="F502" t="s">
        <v>654</v>
      </c>
      <c r="H502" s="2">
        <f>Package_substrate!H519</f>
        <v>1835.45</v>
      </c>
      <c r="I502" s="2" t="str">
        <f>Package_substrate!I519</f>
        <v>DIE3_VDD</v>
      </c>
      <c r="J502" s="2" t="str">
        <f t="shared" si="26"/>
        <v>DIE3_VDD</v>
      </c>
      <c r="L502" s="2">
        <v>3977</v>
      </c>
      <c r="M502" s="2">
        <v>4502.45</v>
      </c>
      <c r="N502" s="2" t="s">
        <v>634</v>
      </c>
      <c r="P502">
        <v>535</v>
      </c>
      <c r="R502">
        <f>Package_substrate!H555</f>
        <v>1644.95</v>
      </c>
      <c r="S502" t="str">
        <f>Package_substrate!I555</f>
        <v>DIE3_BP_RXDATA[18]</v>
      </c>
      <c r="T502" t="s">
        <v>1594</v>
      </c>
      <c r="U502" t="str">
        <f>BGA!AT115</f>
        <v>VSS</v>
      </c>
      <c r="V502" t="str">
        <f t="shared" si="25"/>
        <v>VSS</v>
      </c>
      <c r="W502" t="s">
        <v>420</v>
      </c>
      <c r="X502" t="str">
        <f>BGA!AQ115</f>
        <v>D6</v>
      </c>
    </row>
    <row r="503" spans="6:24" x14ac:dyDescent="0.25">
      <c r="F503" t="s">
        <v>654</v>
      </c>
      <c r="H503" s="2">
        <f>Package_substrate!H520</f>
        <v>1835.45</v>
      </c>
      <c r="I503" s="2" t="str">
        <f>Package_substrate!I520</f>
        <v>DIE3_VDD</v>
      </c>
      <c r="J503" s="2" t="str">
        <f t="shared" si="26"/>
        <v>DIE3_VDD</v>
      </c>
      <c r="L503" s="2">
        <v>2118.5</v>
      </c>
      <c r="M503" s="2">
        <v>4597.7</v>
      </c>
      <c r="N503" s="2" t="s">
        <v>634</v>
      </c>
      <c r="P503">
        <v>536</v>
      </c>
      <c r="R503">
        <f>Package_substrate!H556</f>
        <v>1644.95</v>
      </c>
      <c r="S503" t="str">
        <f>Package_substrate!I556</f>
        <v>VSS</v>
      </c>
      <c r="T503" t="s">
        <v>1594</v>
      </c>
      <c r="U503" t="str">
        <f>BGA!AT118</f>
        <v>VSS</v>
      </c>
      <c r="V503" t="str">
        <f t="shared" si="25"/>
        <v>VSS</v>
      </c>
      <c r="W503" t="s">
        <v>420</v>
      </c>
      <c r="X503" t="str">
        <f>BGA!AQ118</f>
        <v>D9</v>
      </c>
    </row>
    <row r="504" spans="6:24" x14ac:dyDescent="0.25">
      <c r="F504" t="s">
        <v>654</v>
      </c>
      <c r="H504" s="2">
        <f>Package_substrate!H521</f>
        <v>1835.45</v>
      </c>
      <c r="I504" s="2" t="str">
        <f>Package_substrate!I521</f>
        <v>DIE3_VDD</v>
      </c>
      <c r="J504" s="2" t="str">
        <f t="shared" si="26"/>
        <v>DIE3_VDD</v>
      </c>
      <c r="L504" s="2">
        <v>3534.5</v>
      </c>
      <c r="M504" s="2">
        <v>4597.7</v>
      </c>
      <c r="N504" s="2" t="s">
        <v>634</v>
      </c>
      <c r="P504">
        <v>537</v>
      </c>
      <c r="R504">
        <f>Package_substrate!H557</f>
        <v>1644.95</v>
      </c>
      <c r="S504" t="str">
        <f>Package_substrate!I557</f>
        <v>DIE3_BP_RXDATA[19]</v>
      </c>
      <c r="T504" t="s">
        <v>1594</v>
      </c>
      <c r="U504" t="str">
        <f>BGA!AT119</f>
        <v>VSS</v>
      </c>
      <c r="V504" t="str">
        <f t="shared" si="25"/>
        <v>VSS</v>
      </c>
      <c r="W504" t="s">
        <v>420</v>
      </c>
      <c r="X504" t="str">
        <f>BGA!AQ119</f>
        <v>D10</v>
      </c>
    </row>
    <row r="505" spans="6:24" x14ac:dyDescent="0.25">
      <c r="F505" t="s">
        <v>654</v>
      </c>
      <c r="H505" s="2">
        <f>Package_substrate!H522</f>
        <v>1835.45</v>
      </c>
      <c r="I505" s="2" t="str">
        <f>Package_substrate!I522</f>
        <v>DIE3_BP_RXDATA[24]</v>
      </c>
      <c r="J505" s="2" t="str">
        <f t="shared" si="26"/>
        <v>DIE3_VDD</v>
      </c>
      <c r="L505" s="2">
        <v>2738</v>
      </c>
      <c r="M505" s="2">
        <v>4692.95</v>
      </c>
      <c r="N505" s="2" t="s">
        <v>634</v>
      </c>
      <c r="P505">
        <v>538</v>
      </c>
      <c r="R505">
        <f>Package_substrate!H558</f>
        <v>1549.7</v>
      </c>
      <c r="S505" t="str">
        <f>Package_substrate!I558</f>
        <v>VSS</v>
      </c>
      <c r="T505" t="s">
        <v>1594</v>
      </c>
      <c r="U505" t="str">
        <f>BGA!AT124</f>
        <v>VSS</v>
      </c>
      <c r="V505" t="str">
        <f t="shared" si="25"/>
        <v>VSS</v>
      </c>
      <c r="W505" t="s">
        <v>420</v>
      </c>
      <c r="X505" t="str">
        <f>BGA!AQ124</f>
        <v>D15</v>
      </c>
    </row>
    <row r="506" spans="6:24" x14ac:dyDescent="0.25">
      <c r="F506" t="s">
        <v>654</v>
      </c>
      <c r="H506" s="2">
        <f>Package_substrate!H523</f>
        <v>1835.45</v>
      </c>
      <c r="I506" s="2" t="str">
        <f>Package_substrate!I523</f>
        <v>VSS</v>
      </c>
      <c r="J506" s="2" t="str">
        <f t="shared" si="26"/>
        <v>DIE3_VDD</v>
      </c>
      <c r="L506" s="2">
        <v>2915</v>
      </c>
      <c r="M506" s="2">
        <v>4692.95</v>
      </c>
      <c r="N506" s="2" t="s">
        <v>634</v>
      </c>
      <c r="P506">
        <v>539</v>
      </c>
      <c r="R506">
        <f>Package_substrate!H559</f>
        <v>1549.7</v>
      </c>
      <c r="S506" t="str">
        <f>Package_substrate!I559</f>
        <v>DIE3_VDD</v>
      </c>
      <c r="T506" t="s">
        <v>1594</v>
      </c>
      <c r="U506" t="str">
        <f>BGA!AT126</f>
        <v>VSS</v>
      </c>
      <c r="V506" t="str">
        <f t="shared" si="25"/>
        <v>VSS</v>
      </c>
      <c r="W506" t="s">
        <v>420</v>
      </c>
      <c r="X506" t="str">
        <f>BGA!AQ126</f>
        <v>D17</v>
      </c>
    </row>
    <row r="507" spans="6:24" x14ac:dyDescent="0.25">
      <c r="F507" t="s">
        <v>654</v>
      </c>
      <c r="H507" s="2">
        <f>Package_substrate!H524</f>
        <v>1835.45</v>
      </c>
      <c r="I507" s="2" t="str">
        <f>Package_substrate!I524</f>
        <v>DIE3_BP_RXDATA[25]</v>
      </c>
      <c r="J507" s="2" t="str">
        <f t="shared" si="26"/>
        <v>DIE3_VDD</v>
      </c>
      <c r="L507" s="2">
        <v>3269</v>
      </c>
      <c r="M507" s="2">
        <v>4692.95</v>
      </c>
      <c r="N507" s="2" t="s">
        <v>634</v>
      </c>
      <c r="P507">
        <v>540</v>
      </c>
      <c r="R507">
        <f>Package_substrate!H560</f>
        <v>1549.7</v>
      </c>
      <c r="S507" t="str">
        <f>Package_substrate!I560</f>
        <v>VSS</v>
      </c>
      <c r="T507" t="s">
        <v>1594</v>
      </c>
      <c r="U507" t="str">
        <f>BGA!AT128</f>
        <v>VSS</v>
      </c>
      <c r="V507" t="str">
        <f t="shared" si="25"/>
        <v>VSS</v>
      </c>
      <c r="W507" t="s">
        <v>420</v>
      </c>
      <c r="X507" t="str">
        <f>BGA!AQ128</f>
        <v>D19</v>
      </c>
    </row>
    <row r="508" spans="6:24" x14ac:dyDescent="0.25">
      <c r="F508" t="s">
        <v>654</v>
      </c>
      <c r="H508" s="2">
        <f>Package_substrate!H525</f>
        <v>1835.45</v>
      </c>
      <c r="I508" s="2" t="str">
        <f>Package_substrate!I525</f>
        <v>DIE3_BP_RXDATA[28]</v>
      </c>
      <c r="J508" s="2" t="str">
        <f t="shared" si="26"/>
        <v>DIE3_VDD</v>
      </c>
      <c r="L508" s="2">
        <v>3977</v>
      </c>
      <c r="M508" s="2">
        <v>4692.95</v>
      </c>
      <c r="N508" s="2" t="s">
        <v>634</v>
      </c>
      <c r="P508">
        <v>541</v>
      </c>
      <c r="R508">
        <f>Package_substrate!H561</f>
        <v>1549.7</v>
      </c>
      <c r="S508" t="str">
        <f>Package_substrate!I561</f>
        <v>DIE3_VDD</v>
      </c>
      <c r="T508" t="s">
        <v>1594</v>
      </c>
      <c r="U508" t="str">
        <f>BGA!AT129</f>
        <v>VSS</v>
      </c>
      <c r="V508" t="str">
        <f t="shared" si="25"/>
        <v>VSS</v>
      </c>
      <c r="W508" t="s">
        <v>420</v>
      </c>
      <c r="X508" t="str">
        <f>BGA!AQ129</f>
        <v>D20</v>
      </c>
    </row>
    <row r="509" spans="6:24" x14ac:dyDescent="0.25">
      <c r="F509" t="s">
        <v>654</v>
      </c>
      <c r="H509" s="2">
        <f>Package_substrate!H526</f>
        <v>1835.45</v>
      </c>
      <c r="I509" s="2" t="str">
        <f>Package_substrate!I526</f>
        <v>VSS</v>
      </c>
      <c r="J509" s="2" t="str">
        <f t="shared" si="26"/>
        <v>DIE3_VDD</v>
      </c>
      <c r="L509" s="2">
        <v>2118.5</v>
      </c>
      <c r="M509" s="2">
        <v>4788.2</v>
      </c>
      <c r="N509" s="2" t="s">
        <v>634</v>
      </c>
      <c r="P509">
        <v>542</v>
      </c>
      <c r="R509">
        <f>Package_substrate!H562</f>
        <v>1549.7</v>
      </c>
      <c r="S509" t="str">
        <f>Package_substrate!I562</f>
        <v>VSS</v>
      </c>
      <c r="T509" t="s">
        <v>1594</v>
      </c>
      <c r="U509" t="str">
        <f>BGA!AT131</f>
        <v>VSS</v>
      </c>
      <c r="V509" t="str">
        <f t="shared" si="25"/>
        <v>VSS</v>
      </c>
      <c r="W509" t="s">
        <v>420</v>
      </c>
      <c r="X509" t="str">
        <f>BGA!AQ131</f>
        <v>D22</v>
      </c>
    </row>
    <row r="510" spans="6:24" x14ac:dyDescent="0.25">
      <c r="F510" t="s">
        <v>654</v>
      </c>
      <c r="H510" s="2">
        <f>Package_substrate!H527</f>
        <v>1835.45</v>
      </c>
      <c r="I510" s="2" t="str">
        <f>Package_substrate!I527</f>
        <v>DIE3_BP_RXDATA[29]</v>
      </c>
      <c r="J510" s="2" t="str">
        <f t="shared" si="26"/>
        <v>DIE3_VDD</v>
      </c>
      <c r="L510" s="2">
        <v>3534.5</v>
      </c>
      <c r="M510" s="2">
        <v>4788.2</v>
      </c>
      <c r="N510" s="2" t="s">
        <v>634</v>
      </c>
      <c r="P510">
        <v>543</v>
      </c>
      <c r="R510">
        <f>Package_substrate!H563</f>
        <v>1549.7</v>
      </c>
      <c r="S510" t="str">
        <f>Package_substrate!I563</f>
        <v>VSS</v>
      </c>
      <c r="T510" t="s">
        <v>1594</v>
      </c>
      <c r="U510" t="str">
        <f>BGA!AT136</f>
        <v>VSS</v>
      </c>
      <c r="V510" t="str">
        <f t="shared" ref="V510:V573" si="27">F546</f>
        <v>VSS</v>
      </c>
      <c r="W510" t="s">
        <v>420</v>
      </c>
      <c r="X510" t="str">
        <f>BGA!AQ136</f>
        <v>D27</v>
      </c>
    </row>
    <row r="511" spans="6:24" x14ac:dyDescent="0.25">
      <c r="F511" t="s">
        <v>654</v>
      </c>
      <c r="H511" s="2">
        <f>Package_substrate!H528</f>
        <v>1740.2</v>
      </c>
      <c r="I511" s="2" t="str">
        <f>Package_substrate!I528</f>
        <v>VSS</v>
      </c>
      <c r="J511" s="2" t="str">
        <f t="shared" si="26"/>
        <v>DIE3_VDD</v>
      </c>
      <c r="L511" s="2">
        <v>2915</v>
      </c>
      <c r="M511" s="2">
        <v>4883.45</v>
      </c>
      <c r="N511" s="2" t="s">
        <v>634</v>
      </c>
      <c r="P511">
        <v>544</v>
      </c>
      <c r="R511">
        <f>Package_substrate!H564</f>
        <v>1549.7</v>
      </c>
      <c r="S511" t="str">
        <f>Package_substrate!I564</f>
        <v>VSS</v>
      </c>
      <c r="T511" t="s">
        <v>1594</v>
      </c>
      <c r="U511" t="str">
        <f>BGA!AT138</f>
        <v>VSS</v>
      </c>
      <c r="V511" t="str">
        <f t="shared" si="27"/>
        <v>VSS</v>
      </c>
      <c r="W511" t="s">
        <v>420</v>
      </c>
      <c r="X511" t="str">
        <f>BGA!AQ138</f>
        <v>D29</v>
      </c>
    </row>
    <row r="512" spans="6:24" x14ac:dyDescent="0.25">
      <c r="F512" t="s">
        <v>654</v>
      </c>
      <c r="H512" s="2">
        <f>Package_substrate!H529</f>
        <v>1740.2</v>
      </c>
      <c r="I512" s="2" t="str">
        <f>Package_substrate!I529</f>
        <v>DIE3_RDI_LP_CFG[15]</v>
      </c>
      <c r="J512" s="2" t="str">
        <f t="shared" si="26"/>
        <v>DIE3_VDD</v>
      </c>
      <c r="L512" s="2">
        <v>3977</v>
      </c>
      <c r="M512" s="2">
        <v>4883.45</v>
      </c>
      <c r="N512" s="2" t="s">
        <v>634</v>
      </c>
      <c r="P512">
        <v>545</v>
      </c>
      <c r="R512">
        <f>Package_substrate!H565</f>
        <v>1549.7</v>
      </c>
      <c r="S512" t="str">
        <f>Package_substrate!I565</f>
        <v>VSS</v>
      </c>
      <c r="T512" t="s">
        <v>1594</v>
      </c>
      <c r="U512" t="str">
        <f>BGA!AT140</f>
        <v>VSS</v>
      </c>
      <c r="V512" t="str">
        <f t="shared" si="27"/>
        <v>VSS</v>
      </c>
      <c r="W512" t="s">
        <v>420</v>
      </c>
      <c r="X512" t="str">
        <f>BGA!AQ140</f>
        <v>D31</v>
      </c>
    </row>
    <row r="513" spans="6:24" x14ac:dyDescent="0.25">
      <c r="F513" t="s">
        <v>48</v>
      </c>
      <c r="H513" s="2">
        <f>Package_substrate!H530</f>
        <v>1740.2</v>
      </c>
      <c r="I513" s="2" t="str">
        <f>Package_substrate!I530</f>
        <v>DIE3_RDI_PL_CFG[15]</v>
      </c>
      <c r="J513" s="2" t="str">
        <f t="shared" si="26"/>
        <v>VSS</v>
      </c>
      <c r="L513" s="2">
        <v>2118.5</v>
      </c>
      <c r="M513" s="2">
        <v>206.44999999999979</v>
      </c>
      <c r="N513" s="2" t="s">
        <v>48</v>
      </c>
      <c r="P513">
        <v>546</v>
      </c>
      <c r="R513">
        <f>Package_substrate!H566</f>
        <v>1549.7</v>
      </c>
      <c r="S513" t="str">
        <f>Package_substrate!I566</f>
        <v>DIE3_BP_RXDATASB[1]</v>
      </c>
      <c r="T513" t="s">
        <v>1594</v>
      </c>
      <c r="U513" t="str">
        <f>BGA!AT142</f>
        <v>VSS</v>
      </c>
      <c r="V513" t="str">
        <f t="shared" si="27"/>
        <v>VSS</v>
      </c>
      <c r="W513" t="s">
        <v>420</v>
      </c>
      <c r="X513" t="str">
        <f>BGA!AQ142</f>
        <v>D33</v>
      </c>
    </row>
    <row r="514" spans="6:24" x14ac:dyDescent="0.25">
      <c r="F514" t="s">
        <v>48</v>
      </c>
      <c r="H514" s="2">
        <f>Package_substrate!H531</f>
        <v>1740.2</v>
      </c>
      <c r="I514" s="2" t="str">
        <f>Package_substrate!I531</f>
        <v>DIE3_RDI_LP_CFG[31]</v>
      </c>
      <c r="J514" s="2" t="str">
        <f t="shared" si="26"/>
        <v>VSS</v>
      </c>
      <c r="L514" s="2">
        <v>2295.5</v>
      </c>
      <c r="M514" s="2">
        <v>206.44999999999979</v>
      </c>
      <c r="N514" s="2" t="s">
        <v>48</v>
      </c>
      <c r="P514">
        <v>547</v>
      </c>
      <c r="R514">
        <f>Package_substrate!H567</f>
        <v>1549.7</v>
      </c>
      <c r="S514" t="str">
        <f>Package_substrate!I567</f>
        <v>VSS</v>
      </c>
      <c r="T514" t="s">
        <v>1594</v>
      </c>
      <c r="U514" t="str">
        <f>BGA!AT149</f>
        <v>VSS</v>
      </c>
      <c r="V514" t="str">
        <f t="shared" si="27"/>
        <v>VSS</v>
      </c>
      <c r="W514" t="s">
        <v>420</v>
      </c>
      <c r="X514" t="str">
        <f>BGA!AQ149</f>
        <v>E4</v>
      </c>
    </row>
    <row r="515" spans="6:24" x14ac:dyDescent="0.25">
      <c r="F515" t="s">
        <v>48</v>
      </c>
      <c r="H515" s="2">
        <f>Package_substrate!H532</f>
        <v>1740.2</v>
      </c>
      <c r="I515" s="2" t="str">
        <f>Package_substrate!I532</f>
        <v>DIE3_RDI_PL_CFG[31]</v>
      </c>
      <c r="J515" s="2" t="str">
        <f t="shared" si="26"/>
        <v>VSS</v>
      </c>
      <c r="L515" s="2">
        <v>2472.5</v>
      </c>
      <c r="M515" s="2">
        <v>206.44999999999979</v>
      </c>
      <c r="N515" s="2" t="s">
        <v>48</v>
      </c>
      <c r="P515">
        <v>548</v>
      </c>
      <c r="R515">
        <f>Package_substrate!H568</f>
        <v>1549.7</v>
      </c>
      <c r="S515" t="str">
        <f>Package_substrate!I568</f>
        <v>DIE3_BP_RXDATA[20]</v>
      </c>
      <c r="T515" t="s">
        <v>1594</v>
      </c>
      <c r="U515" t="str">
        <f>BGA!AT151</f>
        <v>VSS</v>
      </c>
      <c r="V515" t="str">
        <f t="shared" si="27"/>
        <v>VSS</v>
      </c>
      <c r="W515" t="s">
        <v>420</v>
      </c>
      <c r="X515" t="str">
        <f>BGA!AQ151</f>
        <v>E6</v>
      </c>
    </row>
    <row r="516" spans="6:24" x14ac:dyDescent="0.25">
      <c r="F516" t="s">
        <v>48</v>
      </c>
      <c r="H516" s="2">
        <f>Package_substrate!H533</f>
        <v>1740.2</v>
      </c>
      <c r="I516" s="2" t="str">
        <f>Package_substrate!I533</f>
        <v>VSS</v>
      </c>
      <c r="J516" s="2" t="str">
        <f t="shared" ref="J516:J579" si="28">F516</f>
        <v>VSS</v>
      </c>
      <c r="L516" s="2">
        <v>2649.5</v>
      </c>
      <c r="M516" s="2">
        <v>206.44999999999979</v>
      </c>
      <c r="N516" s="2" t="s">
        <v>48</v>
      </c>
      <c r="P516">
        <v>549</v>
      </c>
      <c r="R516">
        <f>Package_substrate!H569</f>
        <v>1549.7</v>
      </c>
      <c r="S516" t="str">
        <f>Package_substrate!I569</f>
        <v>DIE3_BP_RXDATA[21]</v>
      </c>
      <c r="T516" t="s">
        <v>1594</v>
      </c>
      <c r="U516" t="str">
        <f>BGA!AT154</f>
        <v>VSS</v>
      </c>
      <c r="V516" t="str">
        <f t="shared" si="27"/>
        <v>VSS</v>
      </c>
      <c r="W516" t="s">
        <v>420</v>
      </c>
      <c r="X516" t="str">
        <f>BGA!AQ154</f>
        <v>E9</v>
      </c>
    </row>
    <row r="517" spans="6:24" x14ac:dyDescent="0.25">
      <c r="F517" t="s">
        <v>48</v>
      </c>
      <c r="H517" s="2">
        <f>Package_substrate!H534</f>
        <v>1740.2</v>
      </c>
      <c r="I517" s="2" t="str">
        <f>Package_substrate!I534</f>
        <v>VSS</v>
      </c>
      <c r="J517" s="2" t="str">
        <f t="shared" si="28"/>
        <v>VSS</v>
      </c>
      <c r="L517" s="2">
        <v>2826.5</v>
      </c>
      <c r="M517" s="2">
        <v>206.44999999999979</v>
      </c>
      <c r="N517" s="2" t="s">
        <v>48</v>
      </c>
      <c r="P517">
        <v>550</v>
      </c>
      <c r="R517">
        <f>Package_substrate!H570</f>
        <v>1549.7</v>
      </c>
      <c r="S517" t="str">
        <f>Package_substrate!I570</f>
        <v>DIE3_VDD</v>
      </c>
      <c r="T517" t="s">
        <v>1594</v>
      </c>
      <c r="U517" t="str">
        <f>BGA!AT155</f>
        <v>VSS</v>
      </c>
      <c r="V517" t="str">
        <f t="shared" si="27"/>
        <v>VSS</v>
      </c>
      <c r="W517" t="s">
        <v>420</v>
      </c>
      <c r="X517" t="str">
        <f>BGA!AQ155</f>
        <v>E10</v>
      </c>
    </row>
    <row r="518" spans="6:24" x14ac:dyDescent="0.25">
      <c r="F518" t="s">
        <v>48</v>
      </c>
      <c r="H518" s="2">
        <f>Package_substrate!H535</f>
        <v>1740.2</v>
      </c>
      <c r="I518" s="2" t="str">
        <f>Package_substrate!I535</f>
        <v>VSS</v>
      </c>
      <c r="J518" s="2" t="str">
        <f t="shared" si="28"/>
        <v>VSS</v>
      </c>
      <c r="L518" s="2">
        <v>3003.5</v>
      </c>
      <c r="M518" s="2">
        <v>206.44999999999979</v>
      </c>
      <c r="N518" s="2" t="s">
        <v>48</v>
      </c>
      <c r="P518">
        <v>551</v>
      </c>
      <c r="R518">
        <f>Package_substrate!H571</f>
        <v>1549.7</v>
      </c>
      <c r="S518" t="str">
        <f>Package_substrate!I571</f>
        <v>DIE3_BP_RXDATA[16]</v>
      </c>
      <c r="T518" t="s">
        <v>1594</v>
      </c>
      <c r="U518" t="str">
        <f>BGA!AT160</f>
        <v>VSS</v>
      </c>
      <c r="V518" t="str">
        <f t="shared" si="27"/>
        <v>VSS</v>
      </c>
      <c r="W518" t="s">
        <v>420</v>
      </c>
      <c r="X518" t="str">
        <f>BGA!AQ160</f>
        <v>E15</v>
      </c>
    </row>
    <row r="519" spans="6:24" x14ac:dyDescent="0.25">
      <c r="F519" t="s">
        <v>48</v>
      </c>
      <c r="H519" s="2">
        <f>Package_substrate!H536</f>
        <v>1740.2</v>
      </c>
      <c r="I519" s="2" t="str">
        <f>Package_substrate!I536</f>
        <v>DIE3_BP_RXCKSB[1]</v>
      </c>
      <c r="J519" s="2" t="str">
        <f t="shared" si="28"/>
        <v>VSS</v>
      </c>
      <c r="L519" s="2">
        <v>3180.5</v>
      </c>
      <c r="M519" s="2">
        <v>206.44999999999979</v>
      </c>
      <c r="N519" s="2" t="s">
        <v>48</v>
      </c>
      <c r="P519">
        <v>552</v>
      </c>
      <c r="R519">
        <f>Package_substrate!H572</f>
        <v>1549.7</v>
      </c>
      <c r="S519" t="str">
        <f>Package_substrate!I572</f>
        <v>DIE3_BP_RXDATA[17]</v>
      </c>
      <c r="T519" t="s">
        <v>1594</v>
      </c>
      <c r="U519" t="str">
        <f>BGA!AT162</f>
        <v>VSS</v>
      </c>
      <c r="V519" t="str">
        <f t="shared" si="27"/>
        <v>VSS</v>
      </c>
      <c r="W519" t="s">
        <v>420</v>
      </c>
      <c r="X519" t="str">
        <f>BGA!AQ162</f>
        <v>E17</v>
      </c>
    </row>
    <row r="520" spans="6:24" x14ac:dyDescent="0.25">
      <c r="F520" t="s">
        <v>48</v>
      </c>
      <c r="H520" s="2">
        <f>Package_substrate!H537</f>
        <v>1740.2</v>
      </c>
      <c r="I520" s="2" t="str">
        <f>Package_substrate!I537</f>
        <v>VSS</v>
      </c>
      <c r="J520" s="2" t="str">
        <f t="shared" si="28"/>
        <v>VSS</v>
      </c>
      <c r="L520" s="2">
        <v>3357.5</v>
      </c>
      <c r="M520" s="2">
        <v>206.44999999999979</v>
      </c>
      <c r="N520" s="2" t="s">
        <v>48</v>
      </c>
      <c r="P520">
        <v>553</v>
      </c>
      <c r="R520">
        <f>Package_substrate!H573</f>
        <v>1454.45</v>
      </c>
      <c r="S520" t="str">
        <f>Package_substrate!I573</f>
        <v>DIE3_VDD</v>
      </c>
      <c r="T520" t="s">
        <v>1594</v>
      </c>
      <c r="U520" t="str">
        <f>BGA!AT164</f>
        <v>VSS</v>
      </c>
      <c r="V520" t="str">
        <f t="shared" si="27"/>
        <v>VSS</v>
      </c>
      <c r="W520" t="s">
        <v>420</v>
      </c>
      <c r="X520" t="str">
        <f>BGA!AQ164</f>
        <v>E19</v>
      </c>
    </row>
    <row r="521" spans="6:24" x14ac:dyDescent="0.25">
      <c r="F521" t="s">
        <v>48</v>
      </c>
      <c r="H521" s="2">
        <f>Package_substrate!H538</f>
        <v>1740.2</v>
      </c>
      <c r="I521" s="2" t="str">
        <f>Package_substrate!I538</f>
        <v>DIE3_BP_RXCKP[1]</v>
      </c>
      <c r="J521" s="2" t="str">
        <f t="shared" si="28"/>
        <v>VSS</v>
      </c>
      <c r="L521" s="2">
        <v>3534.5</v>
      </c>
      <c r="M521" s="2">
        <v>206.44999999999979</v>
      </c>
      <c r="N521" s="2" t="s">
        <v>48</v>
      </c>
      <c r="P521">
        <v>554</v>
      </c>
      <c r="R521">
        <f>Package_substrate!H574</f>
        <v>1454.45</v>
      </c>
      <c r="S521" t="str">
        <f>Package_substrate!I574</f>
        <v>DIE3_RDI_LP_CFG_VLD</v>
      </c>
      <c r="T521" t="s">
        <v>1594</v>
      </c>
      <c r="U521" t="str">
        <f>BGA!AT165</f>
        <v>VSS</v>
      </c>
      <c r="V521" t="str">
        <f t="shared" si="27"/>
        <v>VSS</v>
      </c>
      <c r="W521" t="s">
        <v>420</v>
      </c>
      <c r="X521" t="str">
        <f>BGA!AQ165</f>
        <v>E20</v>
      </c>
    </row>
    <row r="522" spans="6:24" x14ac:dyDescent="0.25">
      <c r="F522" t="s">
        <v>48</v>
      </c>
      <c r="H522" s="2">
        <f>Package_substrate!H539</f>
        <v>1740.2</v>
      </c>
      <c r="I522" s="2" t="str">
        <f>Package_substrate!I539</f>
        <v>DIE3_BP_RXCKN[1]</v>
      </c>
      <c r="J522" s="2" t="str">
        <f t="shared" si="28"/>
        <v>VSS</v>
      </c>
      <c r="L522" s="2">
        <v>3711.5</v>
      </c>
      <c r="M522" s="2">
        <v>206.44999999999979</v>
      </c>
      <c r="N522" s="2" t="s">
        <v>48</v>
      </c>
      <c r="P522">
        <v>555</v>
      </c>
      <c r="R522">
        <f>Package_substrate!H575</f>
        <v>1454.45</v>
      </c>
      <c r="S522" t="str">
        <f>Package_substrate!I575</f>
        <v>DIE3_VDD</v>
      </c>
      <c r="T522" t="s">
        <v>1594</v>
      </c>
      <c r="U522" t="str">
        <f>BGA!AT167</f>
        <v>VSS</v>
      </c>
      <c r="V522" t="str">
        <f t="shared" si="27"/>
        <v>VSS</v>
      </c>
      <c r="W522" t="s">
        <v>420</v>
      </c>
      <c r="X522" t="str">
        <f>BGA!AQ167</f>
        <v>E22</v>
      </c>
    </row>
    <row r="523" spans="6:24" x14ac:dyDescent="0.25">
      <c r="F523" t="s">
        <v>48</v>
      </c>
      <c r="H523" s="2">
        <f>Package_substrate!H540</f>
        <v>1740.2</v>
      </c>
      <c r="I523" s="2" t="str">
        <f>Package_substrate!I540</f>
        <v>DIE3_VDD</v>
      </c>
      <c r="J523" s="2" t="str">
        <f t="shared" si="28"/>
        <v>VSS</v>
      </c>
      <c r="L523" s="2">
        <v>3888.5</v>
      </c>
      <c r="M523" s="2">
        <v>206.44999999999979</v>
      </c>
      <c r="N523" s="2" t="s">
        <v>48</v>
      </c>
      <c r="P523">
        <v>556</v>
      </c>
      <c r="R523">
        <f>Package_substrate!H576</f>
        <v>1454.45</v>
      </c>
      <c r="S523" t="str">
        <f>Package_substrate!I576</f>
        <v>DIE3_RDI_MODE</v>
      </c>
      <c r="T523" t="s">
        <v>1594</v>
      </c>
      <c r="U523" t="str">
        <f>BGA!AT172</f>
        <v>VSS</v>
      </c>
      <c r="V523" t="str">
        <f t="shared" si="27"/>
        <v>VSS</v>
      </c>
      <c r="W523" t="s">
        <v>420</v>
      </c>
      <c r="X523" t="str">
        <f>BGA!AQ172</f>
        <v>E27</v>
      </c>
    </row>
    <row r="524" spans="6:24" x14ac:dyDescent="0.25">
      <c r="F524" t="s">
        <v>48</v>
      </c>
      <c r="H524" s="2">
        <f>Package_substrate!H541</f>
        <v>1740.2</v>
      </c>
      <c r="I524" s="2" t="str">
        <f>Package_substrate!I541</f>
        <v>DIE3_BP_RXTRK[1]</v>
      </c>
      <c r="J524" s="2" t="str">
        <f t="shared" si="28"/>
        <v>VSS</v>
      </c>
      <c r="L524" s="2">
        <v>1676</v>
      </c>
      <c r="M524" s="2">
        <v>311.44999999999982</v>
      </c>
      <c r="N524" s="2" t="s">
        <v>48</v>
      </c>
      <c r="P524">
        <v>557</v>
      </c>
      <c r="R524">
        <f>Package_substrate!H577</f>
        <v>1454.45</v>
      </c>
      <c r="S524" t="str">
        <f>Package_substrate!I577</f>
        <v>DIE3_VDD</v>
      </c>
      <c r="T524" t="s">
        <v>1594</v>
      </c>
      <c r="U524" t="str">
        <f>BGA!AT174</f>
        <v>VSS</v>
      </c>
      <c r="V524" t="str">
        <f t="shared" si="27"/>
        <v>VSS</v>
      </c>
      <c r="W524" t="s">
        <v>420</v>
      </c>
      <c r="X524" t="str">
        <f>BGA!AQ174</f>
        <v>E29</v>
      </c>
    </row>
    <row r="525" spans="6:24" x14ac:dyDescent="0.25">
      <c r="F525" t="s">
        <v>48</v>
      </c>
      <c r="H525" s="2">
        <f>Package_substrate!H542</f>
        <v>1740.2</v>
      </c>
      <c r="I525" s="2" t="str">
        <f>Package_substrate!I542</f>
        <v>DIE3_BP_RXVLD[1]</v>
      </c>
      <c r="J525" s="2" t="str">
        <f t="shared" si="28"/>
        <v>VSS</v>
      </c>
      <c r="L525" s="2">
        <v>2207</v>
      </c>
      <c r="M525" s="2">
        <v>311.44999999999982</v>
      </c>
      <c r="N525" s="2" t="s">
        <v>48</v>
      </c>
      <c r="P525">
        <v>558</v>
      </c>
      <c r="R525">
        <f>Package_substrate!H578</f>
        <v>1454.45</v>
      </c>
      <c r="S525" t="str">
        <f>Package_substrate!I578</f>
        <v>DIE3_VDD</v>
      </c>
      <c r="T525" t="s">
        <v>1594</v>
      </c>
      <c r="U525" t="str">
        <f>BGA!AT176</f>
        <v>VSS</v>
      </c>
      <c r="V525" t="str">
        <f t="shared" si="27"/>
        <v>VSS</v>
      </c>
      <c r="W525" t="s">
        <v>420</v>
      </c>
      <c r="X525" t="str">
        <f>BGA!AQ176</f>
        <v>E31</v>
      </c>
    </row>
    <row r="526" spans="6:24" x14ac:dyDescent="0.25">
      <c r="F526" t="s">
        <v>48</v>
      </c>
      <c r="H526" s="2">
        <f>Package_substrate!H543</f>
        <v>1644.95</v>
      </c>
      <c r="I526" s="2" t="str">
        <f>Package_substrate!I543</f>
        <v>DIE3_TC_VDDQ</v>
      </c>
      <c r="J526" s="2" t="str">
        <f t="shared" si="28"/>
        <v>VSS</v>
      </c>
      <c r="L526" s="2">
        <v>2384</v>
      </c>
      <c r="M526" s="2">
        <v>311.44999999999982</v>
      </c>
      <c r="N526" s="2" t="s">
        <v>48</v>
      </c>
      <c r="P526">
        <v>559</v>
      </c>
      <c r="R526">
        <f>Package_substrate!H579</f>
        <v>1454.45</v>
      </c>
      <c r="S526" t="str">
        <f>Package_substrate!I579</f>
        <v>DIE3_VDD</v>
      </c>
      <c r="T526" t="s">
        <v>1594</v>
      </c>
      <c r="U526" t="str">
        <f>BGA!AT178</f>
        <v>VSS</v>
      </c>
      <c r="V526" t="str">
        <f t="shared" si="27"/>
        <v>VSS</v>
      </c>
      <c r="W526" t="s">
        <v>420</v>
      </c>
      <c r="X526" t="str">
        <f>BGA!AQ178</f>
        <v>E33</v>
      </c>
    </row>
    <row r="527" spans="6:24" x14ac:dyDescent="0.25">
      <c r="F527" t="s">
        <v>48</v>
      </c>
      <c r="H527" s="2">
        <f>Package_substrate!H544</f>
        <v>1644.95</v>
      </c>
      <c r="I527" s="2" t="str">
        <f>Package_substrate!I544</f>
        <v>DIE3_RDI_CFG_CLK</v>
      </c>
      <c r="J527" s="2" t="str">
        <f t="shared" si="28"/>
        <v>VSS</v>
      </c>
      <c r="L527" s="2">
        <v>2649.5</v>
      </c>
      <c r="M527" s="2">
        <v>406.69999999999982</v>
      </c>
      <c r="N527" s="2" t="s">
        <v>48</v>
      </c>
      <c r="P527">
        <v>560</v>
      </c>
      <c r="R527">
        <f>Package_substrate!H580</f>
        <v>1454.45</v>
      </c>
      <c r="S527" t="str">
        <f>Package_substrate!I580</f>
        <v>DIE3_VDD</v>
      </c>
      <c r="T527" t="s">
        <v>1594</v>
      </c>
      <c r="U527" t="str">
        <f>BGA!AT185</f>
        <v>VSS</v>
      </c>
      <c r="V527" t="str">
        <f t="shared" si="27"/>
        <v>VSS</v>
      </c>
      <c r="W527" t="s">
        <v>420</v>
      </c>
      <c r="X527" t="str">
        <f>BGA!AQ185</f>
        <v>F4</v>
      </c>
    </row>
    <row r="528" spans="6:24" x14ac:dyDescent="0.25">
      <c r="F528" t="s">
        <v>48</v>
      </c>
      <c r="H528" s="2">
        <f>Package_substrate!H545</f>
        <v>1644.95</v>
      </c>
      <c r="I528" s="2" t="str">
        <f>Package_substrate!I545</f>
        <v>DIE3_TC_VDDQ</v>
      </c>
      <c r="J528" s="2" t="str">
        <f t="shared" si="28"/>
        <v>VSS</v>
      </c>
      <c r="L528" s="2">
        <v>3003.5</v>
      </c>
      <c r="M528" s="2">
        <v>406.69999999999982</v>
      </c>
      <c r="N528" s="2" t="s">
        <v>48</v>
      </c>
      <c r="P528">
        <v>561</v>
      </c>
      <c r="R528">
        <f>Package_substrate!H581</f>
        <v>1454.45</v>
      </c>
      <c r="S528" t="str">
        <f>Package_substrate!I581</f>
        <v>DIE3_VCCIO</v>
      </c>
      <c r="T528" t="s">
        <v>1594</v>
      </c>
      <c r="U528" t="str">
        <f>BGA!AT187</f>
        <v>VSS</v>
      </c>
      <c r="V528" t="str">
        <f t="shared" si="27"/>
        <v>VSS</v>
      </c>
      <c r="W528" t="s">
        <v>420</v>
      </c>
      <c r="X528" t="str">
        <f>BGA!AQ187</f>
        <v>F6</v>
      </c>
    </row>
    <row r="529" spans="6:24" x14ac:dyDescent="0.25">
      <c r="F529" t="s">
        <v>48</v>
      </c>
      <c r="H529" s="2">
        <f>Package_substrate!H546</f>
        <v>1644.95</v>
      </c>
      <c r="I529" s="2" t="str">
        <f>Package_substrate!I546</f>
        <v>DIE3_RDI_LP_CFG_CRD</v>
      </c>
      <c r="J529" s="2" t="str">
        <f t="shared" si="28"/>
        <v>VSS</v>
      </c>
      <c r="L529" s="2">
        <v>3180.5</v>
      </c>
      <c r="M529" s="2">
        <v>406.69999999999982</v>
      </c>
      <c r="N529" s="2" t="s">
        <v>48</v>
      </c>
      <c r="P529">
        <v>562</v>
      </c>
      <c r="R529">
        <f>Package_substrate!H582</f>
        <v>1454.45</v>
      </c>
      <c r="S529" t="str">
        <f>Package_substrate!I582</f>
        <v>DIE3_VCCIO</v>
      </c>
      <c r="T529" t="s">
        <v>1594</v>
      </c>
      <c r="U529" t="str">
        <f>BGA!AT190</f>
        <v>VSS</v>
      </c>
      <c r="V529" t="str">
        <f t="shared" si="27"/>
        <v>VSS</v>
      </c>
      <c r="W529" t="s">
        <v>420</v>
      </c>
      <c r="X529" t="str">
        <f>BGA!AQ190</f>
        <v>F9</v>
      </c>
    </row>
    <row r="530" spans="6:24" x14ac:dyDescent="0.25">
      <c r="F530" t="s">
        <v>48</v>
      </c>
      <c r="H530" s="2">
        <f>Package_substrate!H547</f>
        <v>1644.95</v>
      </c>
      <c r="I530" s="2" t="str">
        <f>Package_substrate!I547</f>
        <v>DIE3_VDD</v>
      </c>
      <c r="J530" s="2" t="str">
        <f t="shared" si="28"/>
        <v>VSS</v>
      </c>
      <c r="L530" s="2">
        <v>3357.5</v>
      </c>
      <c r="M530" s="2">
        <v>406.69999999999982</v>
      </c>
      <c r="N530" s="2" t="s">
        <v>48</v>
      </c>
      <c r="P530">
        <v>563</v>
      </c>
      <c r="R530">
        <f>Package_substrate!H583</f>
        <v>1454.45</v>
      </c>
      <c r="S530" t="str">
        <f>Package_substrate!I583</f>
        <v>VSS</v>
      </c>
      <c r="T530" t="s">
        <v>1594</v>
      </c>
      <c r="U530" t="str">
        <f>BGA!AT191</f>
        <v>VSS</v>
      </c>
      <c r="V530" t="str">
        <f t="shared" si="27"/>
        <v>VSS</v>
      </c>
      <c r="W530" t="s">
        <v>420</v>
      </c>
      <c r="X530" t="str">
        <f>BGA!AQ191</f>
        <v>F10</v>
      </c>
    </row>
    <row r="531" spans="6:24" x14ac:dyDescent="0.25">
      <c r="F531" t="s">
        <v>48</v>
      </c>
      <c r="H531" s="2">
        <f>Package_substrate!H548</f>
        <v>1644.95</v>
      </c>
      <c r="I531" s="2" t="str">
        <f>Package_substrate!I548</f>
        <v>DIE3_VDD</v>
      </c>
      <c r="J531" s="2" t="str">
        <f t="shared" si="28"/>
        <v>VSS</v>
      </c>
      <c r="L531" s="2">
        <v>3534.5</v>
      </c>
      <c r="M531" s="2">
        <v>406.69999999999982</v>
      </c>
      <c r="N531" s="2" t="s">
        <v>48</v>
      </c>
      <c r="P531">
        <v>564</v>
      </c>
      <c r="R531">
        <f>Package_substrate!H584</f>
        <v>1454.45</v>
      </c>
      <c r="S531" t="str">
        <f>Package_substrate!I584</f>
        <v>VSS</v>
      </c>
      <c r="T531" t="s">
        <v>1594</v>
      </c>
      <c r="U531" t="str">
        <f>BGA!AT196</f>
        <v>VSS</v>
      </c>
      <c r="V531" t="str">
        <f t="shared" si="27"/>
        <v>VSS</v>
      </c>
      <c r="W531" t="s">
        <v>420</v>
      </c>
      <c r="X531" t="str">
        <f>BGA!AQ196</f>
        <v>F15</v>
      </c>
    </row>
    <row r="532" spans="6:24" x14ac:dyDescent="0.25">
      <c r="F532" t="s">
        <v>48</v>
      </c>
      <c r="H532" s="2">
        <f>Package_substrate!H549</f>
        <v>1644.95</v>
      </c>
      <c r="I532" s="2" t="str">
        <f>Package_substrate!I549</f>
        <v>DIE3_VDD</v>
      </c>
      <c r="J532" s="2" t="str">
        <f t="shared" si="28"/>
        <v>VSS</v>
      </c>
      <c r="L532" s="2">
        <v>3711.5</v>
      </c>
      <c r="M532" s="2">
        <v>406.69999999999982</v>
      </c>
      <c r="N532" s="2" t="s">
        <v>48</v>
      </c>
      <c r="P532">
        <v>565</v>
      </c>
      <c r="R532">
        <f>Package_substrate!H585</f>
        <v>1454.45</v>
      </c>
      <c r="S532" t="str">
        <f>Package_substrate!I585</f>
        <v>DIE3_VCCIO</v>
      </c>
      <c r="T532" t="s">
        <v>1594</v>
      </c>
      <c r="U532" t="str">
        <f>BGA!AT198</f>
        <v>VSS</v>
      </c>
      <c r="V532" t="str">
        <f t="shared" si="27"/>
        <v>VSS</v>
      </c>
      <c r="W532" t="s">
        <v>420</v>
      </c>
      <c r="X532" t="str">
        <f>BGA!AQ198</f>
        <v>F17</v>
      </c>
    </row>
    <row r="533" spans="6:24" x14ac:dyDescent="0.25">
      <c r="F533" t="s">
        <v>48</v>
      </c>
      <c r="H533" s="2">
        <f>Package_substrate!H550</f>
        <v>1644.95</v>
      </c>
      <c r="I533" s="2" t="str">
        <f>Package_substrate!I550</f>
        <v>DIE3_VDD</v>
      </c>
      <c r="J533" s="2" t="str">
        <f t="shared" si="28"/>
        <v>VSS</v>
      </c>
      <c r="L533" s="2">
        <v>3888.5</v>
      </c>
      <c r="M533" s="2">
        <v>406.69999999999982</v>
      </c>
      <c r="N533" s="2" t="s">
        <v>48</v>
      </c>
      <c r="P533">
        <v>566</v>
      </c>
      <c r="R533">
        <f>Package_substrate!H586</f>
        <v>1454.45</v>
      </c>
      <c r="S533" t="str">
        <f>Package_substrate!I586</f>
        <v>DIE3_VCCIO</v>
      </c>
      <c r="T533" t="s">
        <v>1594</v>
      </c>
      <c r="U533" t="str">
        <f>BGA!AT201</f>
        <v>VSS</v>
      </c>
      <c r="V533" t="str">
        <f t="shared" si="27"/>
        <v>VSS</v>
      </c>
      <c r="W533" t="s">
        <v>420</v>
      </c>
      <c r="X533" t="str">
        <f>BGA!AQ201</f>
        <v>F20</v>
      </c>
    </row>
    <row r="534" spans="6:24" x14ac:dyDescent="0.25">
      <c r="F534" t="s">
        <v>48</v>
      </c>
      <c r="H534" s="2">
        <f>Package_substrate!H551</f>
        <v>1644.95</v>
      </c>
      <c r="I534" s="2" t="str">
        <f>Package_substrate!I551</f>
        <v>DIE3_VDD</v>
      </c>
      <c r="J534" s="2" t="str">
        <f t="shared" si="28"/>
        <v>VSS</v>
      </c>
      <c r="L534" s="2">
        <v>4065.5</v>
      </c>
      <c r="M534" s="2">
        <v>406.69999999999982</v>
      </c>
      <c r="N534" s="2" t="s">
        <v>48</v>
      </c>
      <c r="P534">
        <v>567</v>
      </c>
      <c r="R534">
        <f>Package_substrate!H587</f>
        <v>1454.45</v>
      </c>
      <c r="S534" t="str">
        <f>Package_substrate!I587</f>
        <v>VSS</v>
      </c>
      <c r="T534" t="s">
        <v>1594</v>
      </c>
      <c r="U534" t="str">
        <f>BGA!AT203</f>
        <v>VSS</v>
      </c>
      <c r="V534" t="str">
        <f t="shared" si="27"/>
        <v>VSS</v>
      </c>
      <c r="W534" t="s">
        <v>420</v>
      </c>
      <c r="X534" t="str">
        <f>BGA!AQ203</f>
        <v>F22</v>
      </c>
    </row>
    <row r="535" spans="6:24" x14ac:dyDescent="0.25">
      <c r="F535" t="s">
        <v>48</v>
      </c>
      <c r="H535" s="2">
        <f>Package_substrate!H552</f>
        <v>1644.95</v>
      </c>
      <c r="I535" s="2" t="str">
        <f>Package_substrate!I552</f>
        <v>DIE3_BP_RXDATA[22]</v>
      </c>
      <c r="J535" s="2" t="str">
        <f t="shared" si="28"/>
        <v>VSS</v>
      </c>
      <c r="L535" s="2">
        <v>4242.5</v>
      </c>
      <c r="M535" s="2">
        <v>406.69999999999982</v>
      </c>
      <c r="N535" s="2" t="s">
        <v>48</v>
      </c>
      <c r="P535">
        <v>568</v>
      </c>
      <c r="R535">
        <f>Package_substrate!H588</f>
        <v>1359.2</v>
      </c>
      <c r="S535" t="str">
        <f>Package_substrate!I588</f>
        <v>VSS</v>
      </c>
      <c r="T535" t="s">
        <v>1594</v>
      </c>
      <c r="U535" t="str">
        <f>BGA!AT208</f>
        <v>VSS</v>
      </c>
      <c r="V535" t="str">
        <f t="shared" si="27"/>
        <v>VSS</v>
      </c>
      <c r="W535" t="s">
        <v>420</v>
      </c>
      <c r="X535" t="str">
        <f>BGA!AQ208</f>
        <v>F27</v>
      </c>
    </row>
    <row r="536" spans="6:24" x14ac:dyDescent="0.25">
      <c r="F536" t="s">
        <v>48</v>
      </c>
      <c r="H536" s="2">
        <f>Package_substrate!H553</f>
        <v>1644.95</v>
      </c>
      <c r="I536" s="2" t="str">
        <f>Package_substrate!I553</f>
        <v>VSS</v>
      </c>
      <c r="J536" s="2" t="str">
        <f t="shared" si="28"/>
        <v>VSS</v>
      </c>
      <c r="L536" s="2">
        <v>1853</v>
      </c>
      <c r="M536" s="2">
        <v>501.94999999999982</v>
      </c>
      <c r="N536" s="2" t="s">
        <v>48</v>
      </c>
      <c r="P536">
        <v>569</v>
      </c>
      <c r="R536">
        <f>Package_substrate!H589</f>
        <v>1359.2</v>
      </c>
      <c r="S536" t="str">
        <f>Package_substrate!I589</f>
        <v>DIE3_RDI_PL_CFG_CRD</v>
      </c>
      <c r="T536" t="s">
        <v>1594</v>
      </c>
      <c r="U536" t="str">
        <f>BGA!AT210</f>
        <v>VSS</v>
      </c>
      <c r="V536" t="str">
        <f t="shared" si="27"/>
        <v>VSS</v>
      </c>
      <c r="W536" t="s">
        <v>420</v>
      </c>
      <c r="X536" t="str">
        <f>BGA!AQ210</f>
        <v>F29</v>
      </c>
    </row>
    <row r="537" spans="6:24" x14ac:dyDescent="0.25">
      <c r="F537" t="s">
        <v>48</v>
      </c>
      <c r="H537" s="2">
        <f>Package_substrate!H554</f>
        <v>1644.95</v>
      </c>
      <c r="I537" s="2" t="str">
        <f>Package_substrate!I554</f>
        <v>DIE3_BP_RXDATA[23]</v>
      </c>
      <c r="J537" s="2" t="str">
        <f t="shared" si="28"/>
        <v>VSS</v>
      </c>
      <c r="L537" s="2">
        <v>2384</v>
      </c>
      <c r="M537" s="2">
        <v>501.94999999999982</v>
      </c>
      <c r="N537" s="2" t="s">
        <v>48</v>
      </c>
      <c r="P537">
        <v>570</v>
      </c>
      <c r="R537">
        <f>Package_substrate!H590</f>
        <v>1359.2</v>
      </c>
      <c r="S537" t="str">
        <f>Package_substrate!I590</f>
        <v>DIE3_RDI_PL_CFG_VLD</v>
      </c>
      <c r="T537" t="s">
        <v>1594</v>
      </c>
      <c r="U537" t="str">
        <f>BGA!AT214</f>
        <v>VSS</v>
      </c>
      <c r="V537" t="str">
        <f t="shared" si="27"/>
        <v>VSS</v>
      </c>
      <c r="W537" t="s">
        <v>420</v>
      </c>
      <c r="X537" t="str">
        <f>BGA!AQ214</f>
        <v>F33</v>
      </c>
    </row>
    <row r="538" spans="6:24" x14ac:dyDescent="0.25">
      <c r="F538" t="s">
        <v>48</v>
      </c>
      <c r="H538" s="2">
        <f>Package_substrate!H555</f>
        <v>1644.95</v>
      </c>
      <c r="I538" s="2" t="str">
        <f>Package_substrate!I555</f>
        <v>DIE3_BP_RXDATA[18]</v>
      </c>
      <c r="J538" s="2" t="str">
        <f t="shared" si="28"/>
        <v>VSS</v>
      </c>
      <c r="L538" s="2">
        <v>3623</v>
      </c>
      <c r="M538" s="2">
        <v>501.94999999999982</v>
      </c>
      <c r="N538" s="2" t="s">
        <v>48</v>
      </c>
      <c r="P538">
        <v>571</v>
      </c>
      <c r="R538">
        <f>Package_substrate!H591</f>
        <v>1359.2</v>
      </c>
      <c r="S538" t="str">
        <f>Package_substrate!I591</f>
        <v>DIE3_TMS</v>
      </c>
      <c r="T538" t="s">
        <v>1594</v>
      </c>
      <c r="U538" t="str">
        <f>BGA!AT221</f>
        <v>VSS</v>
      </c>
      <c r="V538" t="str">
        <f t="shared" si="27"/>
        <v>VSS</v>
      </c>
      <c r="W538" t="s">
        <v>420</v>
      </c>
      <c r="X538" t="str">
        <f>BGA!AQ221</f>
        <v>G4</v>
      </c>
    </row>
    <row r="539" spans="6:24" x14ac:dyDescent="0.25">
      <c r="F539" t="s">
        <v>48</v>
      </c>
      <c r="H539" s="2">
        <f>Package_substrate!H556</f>
        <v>1644.95</v>
      </c>
      <c r="I539" s="2" t="str">
        <f>Package_substrate!I556</f>
        <v>VSS</v>
      </c>
      <c r="J539" s="2" t="str">
        <f t="shared" si="28"/>
        <v>VSS</v>
      </c>
      <c r="L539" s="2">
        <v>3977</v>
      </c>
      <c r="M539" s="2">
        <v>501.94999999999982</v>
      </c>
      <c r="N539" s="2" t="s">
        <v>48</v>
      </c>
      <c r="P539">
        <v>572</v>
      </c>
      <c r="R539">
        <f>Package_substrate!H592</f>
        <v>1359.2</v>
      </c>
      <c r="S539" t="str">
        <f>Package_substrate!I592</f>
        <v>DIE3_TRST_N</v>
      </c>
      <c r="T539" t="s">
        <v>1594</v>
      </c>
      <c r="U539" t="str">
        <f>BGA!AT222</f>
        <v>VSS</v>
      </c>
      <c r="V539" t="str">
        <f t="shared" si="27"/>
        <v>VSS</v>
      </c>
      <c r="W539" t="s">
        <v>420</v>
      </c>
      <c r="X539" t="str">
        <f>BGA!AQ222</f>
        <v>G5</v>
      </c>
    </row>
    <row r="540" spans="6:24" x14ac:dyDescent="0.25">
      <c r="F540" t="s">
        <v>48</v>
      </c>
      <c r="H540" s="2">
        <f>Package_substrate!H557</f>
        <v>1644.95</v>
      </c>
      <c r="I540" s="2" t="str">
        <f>Package_substrate!I557</f>
        <v>DIE3_BP_RXDATA[19]</v>
      </c>
      <c r="J540" s="2" t="str">
        <f t="shared" si="28"/>
        <v>VSS</v>
      </c>
      <c r="L540" s="2">
        <v>2649.5</v>
      </c>
      <c r="M540" s="2">
        <v>597.19999999999982</v>
      </c>
      <c r="N540" s="2" t="s">
        <v>48</v>
      </c>
      <c r="P540">
        <v>573</v>
      </c>
      <c r="R540">
        <f>Package_substrate!H593</f>
        <v>1359.2</v>
      </c>
      <c r="S540" t="str">
        <f>Package_substrate!I593</f>
        <v>VSS</v>
      </c>
      <c r="T540" t="s">
        <v>1594</v>
      </c>
      <c r="U540" t="str">
        <f>BGA!AT223</f>
        <v>VSS</v>
      </c>
      <c r="V540" t="str">
        <f t="shared" si="27"/>
        <v>VSS</v>
      </c>
      <c r="W540" t="s">
        <v>420</v>
      </c>
      <c r="X540" t="str">
        <f>BGA!AQ223</f>
        <v>G6</v>
      </c>
    </row>
    <row r="541" spans="6:24" x14ac:dyDescent="0.25">
      <c r="F541" t="s">
        <v>48</v>
      </c>
      <c r="H541" s="2">
        <f>Package_substrate!H558</f>
        <v>1549.7</v>
      </c>
      <c r="I541" s="2" t="str">
        <f>Package_substrate!I558</f>
        <v>VSS</v>
      </c>
      <c r="J541" s="2" t="str">
        <f t="shared" si="28"/>
        <v>VSS</v>
      </c>
      <c r="L541" s="2">
        <v>3003.5</v>
      </c>
      <c r="M541" s="2">
        <v>597.19999999999982</v>
      </c>
      <c r="N541" s="2" t="s">
        <v>48</v>
      </c>
      <c r="P541">
        <v>574</v>
      </c>
      <c r="R541">
        <f>Package_substrate!H594</f>
        <v>1359.2</v>
      </c>
      <c r="S541" t="str">
        <f>Package_substrate!I594</f>
        <v>VSS</v>
      </c>
      <c r="T541" t="s">
        <v>1594</v>
      </c>
      <c r="U541" t="str">
        <f>BGA!AT225</f>
        <v>VSS</v>
      </c>
      <c r="V541" t="str">
        <f t="shared" si="27"/>
        <v>VSS</v>
      </c>
      <c r="W541" t="s">
        <v>420</v>
      </c>
      <c r="X541" t="str">
        <f>BGA!AQ225</f>
        <v>G8</v>
      </c>
    </row>
    <row r="542" spans="6:24" x14ac:dyDescent="0.25">
      <c r="F542" t="s">
        <v>48</v>
      </c>
      <c r="H542" s="2">
        <f>Package_substrate!H559</f>
        <v>1549.7</v>
      </c>
      <c r="I542" s="2" t="str">
        <f>Package_substrate!I559</f>
        <v>DIE3_VDD</v>
      </c>
      <c r="J542" s="2" t="str">
        <f t="shared" si="28"/>
        <v>VSS</v>
      </c>
      <c r="L542" s="2">
        <v>3180.5</v>
      </c>
      <c r="M542" s="2">
        <v>597.19999999999982</v>
      </c>
      <c r="N542" s="2" t="s">
        <v>48</v>
      </c>
      <c r="P542">
        <v>575</v>
      </c>
      <c r="R542">
        <f>Package_substrate!H595</f>
        <v>1359.2</v>
      </c>
      <c r="S542" t="str">
        <f>Package_substrate!I595</f>
        <v>VSS</v>
      </c>
      <c r="T542" t="s">
        <v>1594</v>
      </c>
      <c r="U542" t="str">
        <f>BGA!AT226</f>
        <v>VSS</v>
      </c>
      <c r="V542" t="str">
        <f t="shared" si="27"/>
        <v>VSS</v>
      </c>
      <c r="W542" t="s">
        <v>420</v>
      </c>
      <c r="X542" t="str">
        <f>BGA!AQ226</f>
        <v>G9</v>
      </c>
    </row>
    <row r="543" spans="6:24" x14ac:dyDescent="0.25">
      <c r="F543" t="s">
        <v>48</v>
      </c>
      <c r="H543" s="2">
        <f>Package_substrate!H560</f>
        <v>1549.7</v>
      </c>
      <c r="I543" s="2" t="str">
        <f>Package_substrate!I560</f>
        <v>VSS</v>
      </c>
      <c r="J543" s="2" t="str">
        <f t="shared" si="28"/>
        <v>VSS</v>
      </c>
      <c r="L543" s="2">
        <v>3357.5</v>
      </c>
      <c r="M543" s="2">
        <v>597.19999999999982</v>
      </c>
      <c r="N543" s="2" t="s">
        <v>48</v>
      </c>
      <c r="P543">
        <v>576</v>
      </c>
      <c r="R543">
        <f>Package_substrate!H596</f>
        <v>1359.2</v>
      </c>
      <c r="S543" t="str">
        <f>Package_substrate!I596</f>
        <v>DIE3_BP_TXDATASB[0]</v>
      </c>
      <c r="T543" t="s">
        <v>1594</v>
      </c>
      <c r="U543" t="str">
        <f>BGA!AT227</f>
        <v>VSS</v>
      </c>
      <c r="V543" t="str">
        <f t="shared" si="27"/>
        <v>VSS</v>
      </c>
      <c r="W543" t="s">
        <v>420</v>
      </c>
      <c r="X543" t="str">
        <f>BGA!AQ227</f>
        <v>G10</v>
      </c>
    </row>
    <row r="544" spans="6:24" x14ac:dyDescent="0.25">
      <c r="F544" t="s">
        <v>48</v>
      </c>
      <c r="H544" s="2">
        <f>Package_substrate!H561</f>
        <v>1549.7</v>
      </c>
      <c r="I544" s="2" t="str">
        <f>Package_substrate!I561</f>
        <v>DIE3_VDD</v>
      </c>
      <c r="J544" s="2" t="str">
        <f t="shared" si="28"/>
        <v>VSS</v>
      </c>
      <c r="L544" s="2">
        <v>4242.5</v>
      </c>
      <c r="M544" s="2">
        <v>597.19999999999982</v>
      </c>
      <c r="N544" s="2" t="s">
        <v>48</v>
      </c>
      <c r="P544">
        <v>577</v>
      </c>
      <c r="R544">
        <f>Package_substrate!H597</f>
        <v>1359.2</v>
      </c>
      <c r="S544" t="str">
        <f>Package_substrate!I597</f>
        <v>VSS</v>
      </c>
      <c r="T544" t="s">
        <v>1594</v>
      </c>
      <c r="U544" t="str">
        <f>BGA!AT228</f>
        <v>VSS</v>
      </c>
      <c r="V544" t="str">
        <f t="shared" si="27"/>
        <v>VSS</v>
      </c>
      <c r="W544" t="s">
        <v>420</v>
      </c>
      <c r="X544" t="str">
        <f>BGA!AQ228</f>
        <v>G11</v>
      </c>
    </row>
    <row r="545" spans="6:24" x14ac:dyDescent="0.25">
      <c r="F545" t="s">
        <v>48</v>
      </c>
      <c r="H545" s="2">
        <f>Package_substrate!H562</f>
        <v>1549.7</v>
      </c>
      <c r="I545" s="2" t="str">
        <f>Package_substrate!I562</f>
        <v>VSS</v>
      </c>
      <c r="J545" s="2" t="str">
        <f t="shared" si="28"/>
        <v>VSS</v>
      </c>
      <c r="L545" s="2">
        <v>1853</v>
      </c>
      <c r="M545" s="2">
        <v>692.44999999999982</v>
      </c>
      <c r="N545" s="2" t="s">
        <v>48</v>
      </c>
      <c r="P545">
        <v>578</v>
      </c>
      <c r="R545">
        <f>Package_substrate!H598</f>
        <v>1359.2</v>
      </c>
      <c r="S545" t="str">
        <f>Package_substrate!I598</f>
        <v>DIE3_BP_TXDATA[5]</v>
      </c>
      <c r="T545" t="s">
        <v>1594</v>
      </c>
      <c r="U545" t="str">
        <f>BGA!AT229</f>
        <v>VSS</v>
      </c>
      <c r="V545" t="str">
        <f t="shared" si="27"/>
        <v>VSS</v>
      </c>
      <c r="W545" t="s">
        <v>420</v>
      </c>
      <c r="X545" t="str">
        <f>BGA!AQ229</f>
        <v>G12</v>
      </c>
    </row>
    <row r="546" spans="6:24" x14ac:dyDescent="0.25">
      <c r="F546" t="s">
        <v>48</v>
      </c>
      <c r="H546" s="2">
        <f>Package_substrate!H563</f>
        <v>1549.7</v>
      </c>
      <c r="I546" s="2" t="str">
        <f>Package_substrate!I563</f>
        <v>VSS</v>
      </c>
      <c r="J546" s="2" t="str">
        <f t="shared" si="28"/>
        <v>VSS</v>
      </c>
      <c r="L546" s="2">
        <v>2384</v>
      </c>
      <c r="M546" s="2">
        <v>692.44999999999982</v>
      </c>
      <c r="N546" s="2" t="s">
        <v>48</v>
      </c>
      <c r="P546">
        <v>579</v>
      </c>
      <c r="R546">
        <f>Package_substrate!H599</f>
        <v>1359.2</v>
      </c>
      <c r="S546" t="str">
        <f>Package_substrate!I599</f>
        <v>DIE3_BP_TXDATA[4]</v>
      </c>
      <c r="T546" t="s">
        <v>1594</v>
      </c>
      <c r="U546" t="str">
        <f>BGA!AT230</f>
        <v>VSS</v>
      </c>
      <c r="V546" t="str">
        <f t="shared" si="27"/>
        <v>VSS</v>
      </c>
      <c r="W546" t="s">
        <v>420</v>
      </c>
      <c r="X546" t="str">
        <f>BGA!AQ230</f>
        <v>G13</v>
      </c>
    </row>
    <row r="547" spans="6:24" x14ac:dyDescent="0.25">
      <c r="F547" t="s">
        <v>48</v>
      </c>
      <c r="H547" s="2">
        <f>Package_substrate!H564</f>
        <v>1549.7</v>
      </c>
      <c r="I547" s="2" t="str">
        <f>Package_substrate!I564</f>
        <v>VSS</v>
      </c>
      <c r="J547" s="2" t="str">
        <f t="shared" si="28"/>
        <v>VSS</v>
      </c>
      <c r="L547" s="2">
        <v>2649.5</v>
      </c>
      <c r="M547" s="2">
        <v>787.69999999999982</v>
      </c>
      <c r="N547" s="2" t="s">
        <v>48</v>
      </c>
      <c r="P547">
        <v>580</v>
      </c>
      <c r="R547">
        <f>Package_substrate!H600</f>
        <v>1359.2</v>
      </c>
      <c r="S547" t="str">
        <f>Package_substrate!I600</f>
        <v>DIE3_VDD</v>
      </c>
      <c r="T547" t="s">
        <v>1594</v>
      </c>
      <c r="U547" t="str">
        <f>BGA!AT231</f>
        <v>VSS</v>
      </c>
      <c r="V547" t="str">
        <f t="shared" si="27"/>
        <v>VSS</v>
      </c>
      <c r="W547" t="s">
        <v>420</v>
      </c>
      <c r="X547" t="str">
        <f>BGA!AQ231</f>
        <v>G14</v>
      </c>
    </row>
    <row r="548" spans="6:24" x14ac:dyDescent="0.25">
      <c r="F548" t="s">
        <v>48</v>
      </c>
      <c r="H548" s="2">
        <f>Package_substrate!H565</f>
        <v>1549.7</v>
      </c>
      <c r="I548" s="2" t="str">
        <f>Package_substrate!I565</f>
        <v>VSS</v>
      </c>
      <c r="J548" s="2" t="str">
        <f t="shared" si="28"/>
        <v>VSS</v>
      </c>
      <c r="L548" s="2">
        <v>3003.5</v>
      </c>
      <c r="M548" s="2">
        <v>787.69999999999982</v>
      </c>
      <c r="N548" s="2" t="s">
        <v>48</v>
      </c>
      <c r="P548">
        <v>581</v>
      </c>
      <c r="R548">
        <f>Package_substrate!H601</f>
        <v>1359.2</v>
      </c>
      <c r="S548" t="str">
        <f>Package_substrate!I601</f>
        <v>DIE3_BP_TXDATA[1]</v>
      </c>
      <c r="T548" t="s">
        <v>1594</v>
      </c>
      <c r="U548" t="str">
        <f>BGA!AT232</f>
        <v>VSS</v>
      </c>
      <c r="V548" t="str">
        <f t="shared" si="27"/>
        <v>VSS</v>
      </c>
      <c r="W548" t="s">
        <v>420</v>
      </c>
      <c r="X548" t="str">
        <f>BGA!AQ232</f>
        <v>G15</v>
      </c>
    </row>
    <row r="549" spans="6:24" x14ac:dyDescent="0.25">
      <c r="F549" t="s">
        <v>48</v>
      </c>
      <c r="H549" s="2">
        <f>Package_substrate!H566</f>
        <v>1549.7</v>
      </c>
      <c r="I549" s="2" t="str">
        <f>Package_substrate!I566</f>
        <v>DIE3_BP_RXDATASB[1]</v>
      </c>
      <c r="J549" s="2" t="str">
        <f t="shared" si="28"/>
        <v>VSS</v>
      </c>
      <c r="L549" s="2">
        <v>3180.5</v>
      </c>
      <c r="M549" s="2">
        <v>787.69999999999982</v>
      </c>
      <c r="N549" s="2" t="s">
        <v>48</v>
      </c>
      <c r="P549">
        <v>582</v>
      </c>
      <c r="R549">
        <f>Package_substrate!H602</f>
        <v>1359.2</v>
      </c>
      <c r="S549" t="str">
        <f>Package_substrate!I602</f>
        <v>DIE3_BP_TXDATA[0]</v>
      </c>
      <c r="T549" t="s">
        <v>1594</v>
      </c>
      <c r="U549" t="str">
        <f>BGA!AT234</f>
        <v>VSS</v>
      </c>
      <c r="V549" t="str">
        <f t="shared" si="27"/>
        <v>VSS</v>
      </c>
      <c r="W549" t="s">
        <v>420</v>
      </c>
      <c r="X549" t="str">
        <f>BGA!AQ234</f>
        <v>G17</v>
      </c>
    </row>
    <row r="550" spans="6:24" x14ac:dyDescent="0.25">
      <c r="F550" t="s">
        <v>48</v>
      </c>
      <c r="H550" s="2">
        <f>Package_substrate!H567</f>
        <v>1549.7</v>
      </c>
      <c r="I550" s="2" t="str">
        <f>Package_substrate!I567</f>
        <v>VSS</v>
      </c>
      <c r="J550" s="2" t="str">
        <f t="shared" si="28"/>
        <v>VSS</v>
      </c>
      <c r="L550" s="2">
        <v>3357.5</v>
      </c>
      <c r="M550" s="2">
        <v>787.69999999999982</v>
      </c>
      <c r="N550" s="2" t="s">
        <v>48</v>
      </c>
      <c r="P550">
        <v>583</v>
      </c>
      <c r="R550">
        <f>Package_substrate!H603</f>
        <v>1263.95</v>
      </c>
      <c r="S550" t="str">
        <f>Package_substrate!I603</f>
        <v>DIE3_TC_VDDQ</v>
      </c>
      <c r="T550" t="s">
        <v>1594</v>
      </c>
      <c r="U550" t="str">
        <f>BGA!AT235</f>
        <v>VSS</v>
      </c>
      <c r="V550" t="str">
        <f t="shared" si="27"/>
        <v>VSS</v>
      </c>
      <c r="W550" t="s">
        <v>420</v>
      </c>
      <c r="X550" t="str">
        <f>BGA!AQ235</f>
        <v>G18</v>
      </c>
    </row>
    <row r="551" spans="6:24" x14ac:dyDescent="0.25">
      <c r="F551" t="s">
        <v>48</v>
      </c>
      <c r="H551" s="2">
        <f>Package_substrate!H568</f>
        <v>1549.7</v>
      </c>
      <c r="I551" s="2" t="str">
        <f>Package_substrate!I568</f>
        <v>DIE3_BP_RXDATA[20]</v>
      </c>
      <c r="J551" s="2" t="str">
        <f t="shared" si="28"/>
        <v>VSS</v>
      </c>
      <c r="L551" s="2">
        <v>3534.5</v>
      </c>
      <c r="M551" s="2">
        <v>787.69999999999982</v>
      </c>
      <c r="N551" s="2" t="s">
        <v>48</v>
      </c>
      <c r="P551">
        <v>584</v>
      </c>
      <c r="R551">
        <f>Package_substrate!H604</f>
        <v>1263.95</v>
      </c>
      <c r="S551" t="str">
        <f>Package_substrate!I604</f>
        <v>VSS</v>
      </c>
      <c r="T551" t="s">
        <v>1594</v>
      </c>
      <c r="U551" t="str">
        <f>BGA!AT236</f>
        <v>VSS</v>
      </c>
      <c r="V551" t="str">
        <f t="shared" si="27"/>
        <v>VSS</v>
      </c>
      <c r="W551" t="s">
        <v>420</v>
      </c>
      <c r="X551" t="str">
        <f>BGA!AQ236</f>
        <v>G19</v>
      </c>
    </row>
    <row r="552" spans="6:24" x14ac:dyDescent="0.25">
      <c r="F552" t="s">
        <v>48</v>
      </c>
      <c r="H552" s="2">
        <f>Package_substrate!H569</f>
        <v>1549.7</v>
      </c>
      <c r="I552" s="2" t="str">
        <f>Package_substrate!I569</f>
        <v>DIE3_BP_RXDATA[21]</v>
      </c>
      <c r="J552" s="2" t="str">
        <f t="shared" si="28"/>
        <v>VSS</v>
      </c>
      <c r="L552" s="2">
        <v>3888.5</v>
      </c>
      <c r="M552" s="2">
        <v>787.69999999999982</v>
      </c>
      <c r="N552" s="2" t="s">
        <v>48</v>
      </c>
      <c r="P552">
        <v>585</v>
      </c>
      <c r="R552">
        <f>Package_substrate!H605</f>
        <v>1263.95</v>
      </c>
      <c r="S552" t="str">
        <f>Package_substrate!I605</f>
        <v>DIE3_TC_VDDQ</v>
      </c>
      <c r="T552" t="s">
        <v>1594</v>
      </c>
      <c r="U552" t="str">
        <f>BGA!AT237</f>
        <v>VSS</v>
      </c>
      <c r="V552" t="str">
        <f t="shared" si="27"/>
        <v>VSS</v>
      </c>
      <c r="W552" t="s">
        <v>420</v>
      </c>
      <c r="X552" t="str">
        <f>BGA!AQ237</f>
        <v>G20</v>
      </c>
    </row>
    <row r="553" spans="6:24" x14ac:dyDescent="0.25">
      <c r="F553" t="s">
        <v>48</v>
      </c>
      <c r="H553" s="2">
        <f>Package_substrate!H570</f>
        <v>1549.7</v>
      </c>
      <c r="I553" s="2" t="str">
        <f>Package_substrate!I570</f>
        <v>DIE3_VDD</v>
      </c>
      <c r="J553" s="2" t="str">
        <f t="shared" si="28"/>
        <v>VSS</v>
      </c>
      <c r="L553" s="2">
        <v>4242.5</v>
      </c>
      <c r="M553" s="2">
        <v>787.69999999999982</v>
      </c>
      <c r="N553" s="2" t="s">
        <v>48</v>
      </c>
      <c r="P553">
        <v>586</v>
      </c>
      <c r="R553">
        <f>Package_substrate!H606</f>
        <v>1263.95</v>
      </c>
      <c r="S553" t="str">
        <f>Package_substrate!I606</f>
        <v>VSS</v>
      </c>
      <c r="T553" t="s">
        <v>1594</v>
      </c>
      <c r="U553" t="str">
        <f>BGA!AT239</f>
        <v>VSS</v>
      </c>
      <c r="V553" t="str">
        <f t="shared" si="27"/>
        <v>VSS</v>
      </c>
      <c r="W553" t="s">
        <v>420</v>
      </c>
      <c r="X553" t="str">
        <f>BGA!AQ239</f>
        <v>G22</v>
      </c>
    </row>
    <row r="554" spans="6:24" x14ac:dyDescent="0.25">
      <c r="F554" t="s">
        <v>48</v>
      </c>
      <c r="H554" s="2">
        <f>Package_substrate!H571</f>
        <v>1549.7</v>
      </c>
      <c r="I554" s="2" t="str">
        <f>Package_substrate!I571</f>
        <v>DIE3_BP_RXDATA[16]</v>
      </c>
      <c r="J554" s="2" t="str">
        <f t="shared" si="28"/>
        <v>VSS</v>
      </c>
      <c r="L554" s="2">
        <v>1676</v>
      </c>
      <c r="M554" s="2">
        <v>882.94999999999982</v>
      </c>
      <c r="N554" s="2" t="s">
        <v>48</v>
      </c>
      <c r="P554">
        <v>587</v>
      </c>
      <c r="R554">
        <f>Package_substrate!H607</f>
        <v>1263.95</v>
      </c>
      <c r="S554" t="str">
        <f>Package_substrate!I607</f>
        <v>DIE3_VDD</v>
      </c>
      <c r="T554" t="s">
        <v>1594</v>
      </c>
      <c r="U554" t="str">
        <f>BGA!AT240</f>
        <v>VSS</v>
      </c>
      <c r="V554" t="str">
        <f t="shared" si="27"/>
        <v>VSS</v>
      </c>
      <c r="W554" t="s">
        <v>420</v>
      </c>
      <c r="X554" t="str">
        <f>BGA!AQ240</f>
        <v>G23</v>
      </c>
    </row>
    <row r="555" spans="6:24" x14ac:dyDescent="0.25">
      <c r="F555" t="s">
        <v>48</v>
      </c>
      <c r="H555" s="2">
        <f>Package_substrate!H572</f>
        <v>1549.7</v>
      </c>
      <c r="I555" s="2" t="str">
        <f>Package_substrate!I572</f>
        <v>DIE3_BP_RXDATA[17]</v>
      </c>
      <c r="J555" s="2" t="str">
        <f t="shared" si="28"/>
        <v>VSS</v>
      </c>
      <c r="L555" s="2">
        <v>2207</v>
      </c>
      <c r="M555" s="2">
        <v>882.94999999999982</v>
      </c>
      <c r="N555" s="2" t="s">
        <v>48</v>
      </c>
      <c r="P555">
        <v>588</v>
      </c>
      <c r="R555">
        <f>Package_substrate!H608</f>
        <v>1263.95</v>
      </c>
      <c r="S555" t="str">
        <f>Package_substrate!I608</f>
        <v>DIE3_VDD</v>
      </c>
      <c r="T555" t="s">
        <v>1594</v>
      </c>
      <c r="U555" t="str">
        <f>BGA!AT241</f>
        <v>VSS</v>
      </c>
      <c r="V555" t="str">
        <f t="shared" si="27"/>
        <v>VSS</v>
      </c>
      <c r="W555" t="s">
        <v>420</v>
      </c>
      <c r="X555" t="str">
        <f>BGA!AQ241</f>
        <v>G24</v>
      </c>
    </row>
    <row r="556" spans="6:24" x14ac:dyDescent="0.25">
      <c r="F556" t="s">
        <v>48</v>
      </c>
      <c r="H556" s="2">
        <f>Package_substrate!H573</f>
        <v>1454.45</v>
      </c>
      <c r="I556" s="2" t="str">
        <f>Package_substrate!I573</f>
        <v>DIE3_VDD</v>
      </c>
      <c r="J556" s="2" t="str">
        <f t="shared" si="28"/>
        <v>VSS</v>
      </c>
      <c r="L556" s="2">
        <v>2384</v>
      </c>
      <c r="M556" s="2">
        <v>882.94999999999982</v>
      </c>
      <c r="N556" s="2" t="s">
        <v>48</v>
      </c>
      <c r="P556">
        <v>589</v>
      </c>
      <c r="R556">
        <f>Package_substrate!H609</f>
        <v>1263.95</v>
      </c>
      <c r="S556" t="str">
        <f>Package_substrate!I609</f>
        <v>DIE3_VDD</v>
      </c>
      <c r="T556" t="s">
        <v>1594</v>
      </c>
      <c r="U556" t="str">
        <f>BGA!AT242</f>
        <v>VSS</v>
      </c>
      <c r="V556" t="str">
        <f t="shared" si="27"/>
        <v>VSS</v>
      </c>
      <c r="W556" t="s">
        <v>420</v>
      </c>
      <c r="X556" t="str">
        <f>BGA!AQ242</f>
        <v>G25</v>
      </c>
    </row>
    <row r="557" spans="6:24" x14ac:dyDescent="0.25">
      <c r="F557" t="s">
        <v>48</v>
      </c>
      <c r="H557" s="2">
        <f>Package_substrate!H574</f>
        <v>1454.45</v>
      </c>
      <c r="I557" s="2" t="str">
        <f>Package_substrate!I574</f>
        <v>DIE3_RDI_LP_CFG_VLD</v>
      </c>
      <c r="J557" s="2" t="str">
        <f t="shared" si="28"/>
        <v>VSS</v>
      </c>
      <c r="L557" s="2">
        <v>2649.5</v>
      </c>
      <c r="M557" s="2">
        <v>978.19999999999982</v>
      </c>
      <c r="N557" s="2" t="s">
        <v>48</v>
      </c>
      <c r="P557">
        <v>590</v>
      </c>
      <c r="R557">
        <f>Package_substrate!H610</f>
        <v>1263.95</v>
      </c>
      <c r="S557" t="str">
        <f>Package_substrate!I610</f>
        <v>DIE3_VDD</v>
      </c>
      <c r="T557" t="s">
        <v>1594</v>
      </c>
      <c r="U557" t="str">
        <f>BGA!AT243</f>
        <v>VSS</v>
      </c>
      <c r="V557" t="str">
        <f t="shared" si="27"/>
        <v>VSS</v>
      </c>
      <c r="W557" t="s">
        <v>420</v>
      </c>
      <c r="X557" t="str">
        <f>BGA!AQ243</f>
        <v>G26</v>
      </c>
    </row>
    <row r="558" spans="6:24" x14ac:dyDescent="0.25">
      <c r="F558" t="s">
        <v>48</v>
      </c>
      <c r="H558" s="2">
        <f>Package_substrate!H575</f>
        <v>1454.45</v>
      </c>
      <c r="I558" s="2" t="str">
        <f>Package_substrate!I575</f>
        <v>DIE3_VDD</v>
      </c>
      <c r="J558" s="2" t="str">
        <f t="shared" si="28"/>
        <v>VSS</v>
      </c>
      <c r="L558" s="2">
        <v>3003.5</v>
      </c>
      <c r="M558" s="2">
        <v>978.19999999999982</v>
      </c>
      <c r="N558" s="2" t="s">
        <v>48</v>
      </c>
      <c r="P558">
        <v>591</v>
      </c>
      <c r="R558">
        <f>Package_substrate!H611</f>
        <v>1263.95</v>
      </c>
      <c r="S558" t="str">
        <f>Package_substrate!I611</f>
        <v>DIE3_VCCIO</v>
      </c>
      <c r="T558" t="s">
        <v>1594</v>
      </c>
      <c r="U558" t="str">
        <f>BGA!AT246</f>
        <v>VSS</v>
      </c>
      <c r="V558" t="str">
        <f t="shared" si="27"/>
        <v>VSS</v>
      </c>
      <c r="W558" t="s">
        <v>420</v>
      </c>
      <c r="X558" t="str">
        <f>BGA!AQ246</f>
        <v>G29</v>
      </c>
    </row>
    <row r="559" spans="6:24" x14ac:dyDescent="0.25">
      <c r="F559" t="s">
        <v>48</v>
      </c>
      <c r="H559" s="2">
        <f>Package_substrate!H576</f>
        <v>1454.45</v>
      </c>
      <c r="I559" s="2" t="str">
        <f>Package_substrate!I576</f>
        <v>DIE3_RDI_MODE</v>
      </c>
      <c r="J559" s="2" t="str">
        <f t="shared" si="28"/>
        <v>VSS</v>
      </c>
      <c r="L559" s="2">
        <v>3180.5</v>
      </c>
      <c r="M559" s="2">
        <v>978.19999999999982</v>
      </c>
      <c r="N559" s="2" t="s">
        <v>48</v>
      </c>
      <c r="P559">
        <v>592</v>
      </c>
      <c r="R559">
        <f>Package_substrate!H612</f>
        <v>1263.95</v>
      </c>
      <c r="S559" t="str">
        <f>Package_substrate!I612</f>
        <v>DIE3_BP_TXDATA[7]</v>
      </c>
      <c r="T559" t="s">
        <v>1594</v>
      </c>
      <c r="U559" t="str">
        <f>BGA!AT250</f>
        <v>VSS</v>
      </c>
      <c r="V559" t="str">
        <f t="shared" si="27"/>
        <v>VSS</v>
      </c>
      <c r="W559" t="s">
        <v>420</v>
      </c>
      <c r="X559" t="str">
        <f>BGA!AQ250</f>
        <v>G33</v>
      </c>
    </row>
    <row r="560" spans="6:24" x14ac:dyDescent="0.25">
      <c r="F560" t="s">
        <v>48</v>
      </c>
      <c r="H560" s="2">
        <f>Package_substrate!H577</f>
        <v>1454.45</v>
      </c>
      <c r="I560" s="2" t="str">
        <f>Package_substrate!I577</f>
        <v>DIE3_VDD</v>
      </c>
      <c r="J560" s="2" t="str">
        <f t="shared" si="28"/>
        <v>VSS</v>
      </c>
      <c r="L560" s="2">
        <v>3357.5</v>
      </c>
      <c r="M560" s="2">
        <v>978.19999999999982</v>
      </c>
      <c r="N560" s="2" t="s">
        <v>48</v>
      </c>
      <c r="P560">
        <v>593</v>
      </c>
      <c r="R560">
        <f>Package_substrate!H613</f>
        <v>1263.95</v>
      </c>
      <c r="S560" t="str">
        <f>Package_substrate!I613</f>
        <v>VSS</v>
      </c>
      <c r="T560" t="s">
        <v>1594</v>
      </c>
      <c r="U560" t="str">
        <f>BGA!AT257</f>
        <v>VSS</v>
      </c>
      <c r="V560" t="str">
        <f t="shared" si="27"/>
        <v>VSS</v>
      </c>
      <c r="W560" t="s">
        <v>420</v>
      </c>
      <c r="X560" t="str">
        <f>BGA!AQ257</f>
        <v>H4</v>
      </c>
    </row>
    <row r="561" spans="6:24" x14ac:dyDescent="0.25">
      <c r="F561" t="s">
        <v>48</v>
      </c>
      <c r="H561" s="2">
        <f>Package_substrate!H578</f>
        <v>1454.45</v>
      </c>
      <c r="I561" s="2" t="str">
        <f>Package_substrate!I578</f>
        <v>DIE3_VDD</v>
      </c>
      <c r="J561" s="2" t="str">
        <f t="shared" si="28"/>
        <v>VSS</v>
      </c>
      <c r="L561" s="2">
        <v>4242.5</v>
      </c>
      <c r="M561" s="2">
        <v>978.19999999999982</v>
      </c>
      <c r="N561" s="2" t="s">
        <v>48</v>
      </c>
      <c r="P561">
        <v>594</v>
      </c>
      <c r="R561">
        <f>Package_substrate!H614</f>
        <v>1263.95</v>
      </c>
      <c r="S561" t="str">
        <f>Package_substrate!I614</f>
        <v>DIE3_BP_TXDATA[6]</v>
      </c>
      <c r="T561" t="s">
        <v>1594</v>
      </c>
      <c r="U561" t="str">
        <f>BGA!AT259</f>
        <v>VSS</v>
      </c>
      <c r="V561" t="str">
        <f t="shared" si="27"/>
        <v>VSS</v>
      </c>
      <c r="W561" t="s">
        <v>420</v>
      </c>
      <c r="X561" t="str">
        <f>BGA!AQ259</f>
        <v>H6</v>
      </c>
    </row>
    <row r="562" spans="6:24" x14ac:dyDescent="0.25">
      <c r="F562" t="s">
        <v>48</v>
      </c>
      <c r="H562" s="2">
        <f>Package_substrate!H579</f>
        <v>1454.45</v>
      </c>
      <c r="I562" s="2" t="str">
        <f>Package_substrate!I579</f>
        <v>DIE3_VDD</v>
      </c>
      <c r="J562" s="2" t="str">
        <f t="shared" si="28"/>
        <v>VSS</v>
      </c>
      <c r="L562" s="2">
        <v>1853</v>
      </c>
      <c r="M562" s="2">
        <v>1073.45</v>
      </c>
      <c r="N562" s="2" t="s">
        <v>48</v>
      </c>
      <c r="P562">
        <v>595</v>
      </c>
      <c r="R562">
        <f>Package_substrate!H615</f>
        <v>1263.95</v>
      </c>
      <c r="S562" t="str">
        <f>Package_substrate!I615</f>
        <v>DIE3_BP_TXDATA[3]</v>
      </c>
      <c r="T562" t="s">
        <v>1594</v>
      </c>
      <c r="U562" t="str">
        <f>BGA!AT260</f>
        <v>VSS</v>
      </c>
      <c r="V562" t="str">
        <f t="shared" si="27"/>
        <v>VSS</v>
      </c>
      <c r="W562" t="s">
        <v>420</v>
      </c>
      <c r="X562" t="str">
        <f>BGA!AQ260</f>
        <v>H7</v>
      </c>
    </row>
    <row r="563" spans="6:24" x14ac:dyDescent="0.25">
      <c r="F563" t="s">
        <v>48</v>
      </c>
      <c r="H563" s="2">
        <f>Package_substrate!H580</f>
        <v>1454.45</v>
      </c>
      <c r="I563" s="2" t="str">
        <f>Package_substrate!I580</f>
        <v>DIE3_VDD</v>
      </c>
      <c r="J563" s="2" t="str">
        <f t="shared" si="28"/>
        <v>VSS</v>
      </c>
      <c r="L563" s="2">
        <v>2384</v>
      </c>
      <c r="M563" s="2">
        <v>1073.45</v>
      </c>
      <c r="N563" s="2" t="s">
        <v>48</v>
      </c>
      <c r="P563">
        <v>596</v>
      </c>
      <c r="R563">
        <f>Package_substrate!H616</f>
        <v>1263.95</v>
      </c>
      <c r="S563" t="str">
        <f>Package_substrate!I616</f>
        <v>VSS</v>
      </c>
      <c r="T563" t="s">
        <v>1594</v>
      </c>
      <c r="U563" t="str">
        <f>BGA!AT261</f>
        <v>VSS</v>
      </c>
      <c r="V563" t="str">
        <f t="shared" si="27"/>
        <v>VSS</v>
      </c>
      <c r="W563" t="s">
        <v>420</v>
      </c>
      <c r="X563" t="str">
        <f>BGA!AQ261</f>
        <v>H8</v>
      </c>
    </row>
    <row r="564" spans="6:24" x14ac:dyDescent="0.25">
      <c r="F564" t="s">
        <v>48</v>
      </c>
      <c r="H564" s="2">
        <f>Package_substrate!H581</f>
        <v>1454.45</v>
      </c>
      <c r="I564" s="2" t="str">
        <f>Package_substrate!I581</f>
        <v>DIE3_VCCIO</v>
      </c>
      <c r="J564" s="2" t="str">
        <f t="shared" si="28"/>
        <v>VSS</v>
      </c>
      <c r="L564" s="2">
        <v>3623</v>
      </c>
      <c r="M564" s="2">
        <v>1073.45</v>
      </c>
      <c r="N564" s="2" t="s">
        <v>48</v>
      </c>
      <c r="P564">
        <v>597</v>
      </c>
      <c r="R564">
        <f>Package_substrate!H617</f>
        <v>1263.95</v>
      </c>
      <c r="S564" t="str">
        <f>Package_substrate!I617</f>
        <v>DIE3_BP_TXDATA[2]</v>
      </c>
      <c r="T564" t="s">
        <v>1594</v>
      </c>
      <c r="U564" t="str">
        <f>BGA!AT262</f>
        <v>VSS</v>
      </c>
      <c r="V564" t="str">
        <f t="shared" si="27"/>
        <v>VSS</v>
      </c>
      <c r="W564" t="s">
        <v>420</v>
      </c>
      <c r="X564" t="str">
        <f>BGA!AQ262</f>
        <v>H9</v>
      </c>
    </row>
    <row r="565" spans="6:24" x14ac:dyDescent="0.25">
      <c r="F565" t="s">
        <v>48</v>
      </c>
      <c r="H565" s="2">
        <f>Package_substrate!H582</f>
        <v>1454.45</v>
      </c>
      <c r="I565" s="2" t="str">
        <f>Package_substrate!I582</f>
        <v>DIE3_VCCIO</v>
      </c>
      <c r="J565" s="2" t="str">
        <f t="shared" si="28"/>
        <v>VSS</v>
      </c>
      <c r="L565" s="2">
        <v>3977</v>
      </c>
      <c r="M565" s="2">
        <v>1073.45</v>
      </c>
      <c r="N565" s="2" t="s">
        <v>48</v>
      </c>
      <c r="P565">
        <v>598</v>
      </c>
      <c r="R565">
        <f>Package_substrate!H618</f>
        <v>1168.7</v>
      </c>
      <c r="S565" t="str">
        <f>Package_substrate!I618</f>
        <v>VSS</v>
      </c>
      <c r="T565" t="s">
        <v>1594</v>
      </c>
      <c r="U565" t="str">
        <f>BGA!AT263</f>
        <v>VSS</v>
      </c>
      <c r="V565" t="str">
        <f t="shared" si="27"/>
        <v>VSS</v>
      </c>
      <c r="W565" t="s">
        <v>420</v>
      </c>
      <c r="X565" t="str">
        <f>BGA!AQ263</f>
        <v>H10</v>
      </c>
    </row>
    <row r="566" spans="6:24" x14ac:dyDescent="0.25">
      <c r="F566" t="s">
        <v>48</v>
      </c>
      <c r="H566" s="2">
        <f>Package_substrate!H583</f>
        <v>1454.45</v>
      </c>
      <c r="I566" s="2" t="str">
        <f>Package_substrate!I583</f>
        <v>VSS</v>
      </c>
      <c r="J566" s="2" t="str">
        <f t="shared" si="28"/>
        <v>VSS</v>
      </c>
      <c r="L566" s="2">
        <v>2649.5</v>
      </c>
      <c r="M566" s="2">
        <v>1168.7</v>
      </c>
      <c r="N566" s="2" t="s">
        <v>48</v>
      </c>
      <c r="P566">
        <v>599</v>
      </c>
      <c r="R566">
        <f>Package_substrate!H619</f>
        <v>1168.7</v>
      </c>
      <c r="S566" t="str">
        <f>Package_substrate!I619</f>
        <v>DIE3_TDI</v>
      </c>
      <c r="T566" t="s">
        <v>1594</v>
      </c>
      <c r="U566" t="str">
        <f>BGA!AT264</f>
        <v>VSS</v>
      </c>
      <c r="V566" t="str">
        <f t="shared" si="27"/>
        <v>VSS</v>
      </c>
      <c r="W566" t="s">
        <v>420</v>
      </c>
      <c r="X566" t="str">
        <f>BGA!AQ264</f>
        <v>H11</v>
      </c>
    </row>
    <row r="567" spans="6:24" x14ac:dyDescent="0.25">
      <c r="F567" t="s">
        <v>48</v>
      </c>
      <c r="H567" s="2">
        <f>Package_substrate!H584</f>
        <v>1454.45</v>
      </c>
      <c r="I567" s="2" t="str">
        <f>Package_substrate!I584</f>
        <v>VSS</v>
      </c>
      <c r="J567" s="2" t="str">
        <f t="shared" si="28"/>
        <v>VSS</v>
      </c>
      <c r="L567" s="2">
        <v>3003.5</v>
      </c>
      <c r="M567" s="2">
        <v>1168.7</v>
      </c>
      <c r="N567" s="2" t="s">
        <v>48</v>
      </c>
      <c r="P567">
        <v>600</v>
      </c>
      <c r="R567">
        <f>Package_substrate!H620</f>
        <v>1168.7</v>
      </c>
      <c r="S567" t="str">
        <f>Package_substrate!I620</f>
        <v>DIE3_DBG_SEL[0]</v>
      </c>
      <c r="T567" t="s">
        <v>1594</v>
      </c>
      <c r="U567" t="str">
        <f>BGA!AT265</f>
        <v>VSS</v>
      </c>
      <c r="V567" t="str">
        <f t="shared" si="27"/>
        <v>VSS</v>
      </c>
      <c r="W567" t="s">
        <v>420</v>
      </c>
      <c r="X567" t="str">
        <f>BGA!AQ265</f>
        <v>H12</v>
      </c>
    </row>
    <row r="568" spans="6:24" x14ac:dyDescent="0.25">
      <c r="F568" t="s">
        <v>48</v>
      </c>
      <c r="H568" s="2">
        <f>Package_substrate!H585</f>
        <v>1454.45</v>
      </c>
      <c r="I568" s="2" t="str">
        <f>Package_substrate!I585</f>
        <v>DIE3_VCCIO</v>
      </c>
      <c r="J568" s="2" t="str">
        <f t="shared" si="28"/>
        <v>VSS</v>
      </c>
      <c r="L568" s="2">
        <v>3180.5</v>
      </c>
      <c r="M568" s="2">
        <v>1168.7</v>
      </c>
      <c r="N568" s="2" t="s">
        <v>48</v>
      </c>
      <c r="P568">
        <v>601</v>
      </c>
      <c r="R568">
        <f>Package_substrate!H621</f>
        <v>1168.7</v>
      </c>
      <c r="S568" t="str">
        <f>Package_substrate!I621</f>
        <v>DIE3_TDO</v>
      </c>
      <c r="T568" t="s">
        <v>1594</v>
      </c>
      <c r="U568" t="str">
        <f>BGA!AT266</f>
        <v>VSS</v>
      </c>
      <c r="V568" t="str">
        <f t="shared" si="27"/>
        <v>VSS</v>
      </c>
      <c r="W568" t="s">
        <v>420</v>
      </c>
      <c r="X568" t="str">
        <f>BGA!AQ266</f>
        <v>H13</v>
      </c>
    </row>
    <row r="569" spans="6:24" x14ac:dyDescent="0.25">
      <c r="F569" t="s">
        <v>48</v>
      </c>
      <c r="H569" s="2">
        <f>Package_substrate!H586</f>
        <v>1454.45</v>
      </c>
      <c r="I569" s="2" t="str">
        <f>Package_substrate!I586</f>
        <v>DIE3_VCCIO</v>
      </c>
      <c r="J569" s="2" t="str">
        <f t="shared" si="28"/>
        <v>VSS</v>
      </c>
      <c r="L569" s="2">
        <v>3357.5</v>
      </c>
      <c r="M569" s="2">
        <v>1168.7</v>
      </c>
      <c r="N569" s="2" t="s">
        <v>48</v>
      </c>
      <c r="P569">
        <v>602</v>
      </c>
      <c r="R569">
        <f>Package_substrate!H622</f>
        <v>1168.7</v>
      </c>
      <c r="S569" t="str">
        <f>Package_substrate!I622</f>
        <v>DIE3_CHIP_RST_N</v>
      </c>
      <c r="T569" t="s">
        <v>1594</v>
      </c>
      <c r="U569" t="str">
        <f>BGA!AT267</f>
        <v>VSS</v>
      </c>
      <c r="V569" t="str">
        <f t="shared" si="27"/>
        <v>VSS</v>
      </c>
      <c r="W569" t="s">
        <v>420</v>
      </c>
      <c r="X569" t="str">
        <f>BGA!AQ267</f>
        <v>H14</v>
      </c>
    </row>
    <row r="570" spans="6:24" x14ac:dyDescent="0.25">
      <c r="F570" t="s">
        <v>48</v>
      </c>
      <c r="H570" s="2">
        <f>Package_substrate!H587</f>
        <v>1454.45</v>
      </c>
      <c r="I570" s="2" t="str">
        <f>Package_substrate!I587</f>
        <v>VSS</v>
      </c>
      <c r="J570" s="2" t="str">
        <f t="shared" si="28"/>
        <v>VSS</v>
      </c>
      <c r="L570" s="2">
        <v>4242.5</v>
      </c>
      <c r="M570" s="2">
        <v>1168.7</v>
      </c>
      <c r="N570" s="2" t="s">
        <v>48</v>
      </c>
      <c r="P570">
        <v>603</v>
      </c>
      <c r="R570">
        <f>Package_substrate!H623</f>
        <v>1168.7</v>
      </c>
      <c r="S570" t="str">
        <f>Package_substrate!I623</f>
        <v>VSS</v>
      </c>
      <c r="T570" t="s">
        <v>1594</v>
      </c>
      <c r="U570" t="str">
        <f>BGA!AT268</f>
        <v>VSS</v>
      </c>
      <c r="V570" t="str">
        <f t="shared" si="27"/>
        <v>VSS</v>
      </c>
      <c r="W570" t="s">
        <v>420</v>
      </c>
      <c r="X570" t="str">
        <f>BGA!AQ268</f>
        <v>H15</v>
      </c>
    </row>
    <row r="571" spans="6:24" x14ac:dyDescent="0.25">
      <c r="F571" t="s">
        <v>48</v>
      </c>
      <c r="H571" s="2">
        <f>Package_substrate!H588</f>
        <v>1359.2</v>
      </c>
      <c r="I571" s="2" t="str">
        <f>Package_substrate!I588</f>
        <v>VSS</v>
      </c>
      <c r="J571" s="2" t="str">
        <f t="shared" si="28"/>
        <v>VSS</v>
      </c>
      <c r="L571" s="2">
        <v>1853</v>
      </c>
      <c r="M571" s="2">
        <v>1263.95</v>
      </c>
      <c r="N571" s="2" t="s">
        <v>48</v>
      </c>
      <c r="P571">
        <v>604</v>
      </c>
      <c r="R571">
        <f>Package_substrate!H624</f>
        <v>1168.7</v>
      </c>
      <c r="S571" t="str">
        <f>Package_substrate!I624</f>
        <v>VSS</v>
      </c>
      <c r="T571" t="s">
        <v>1594</v>
      </c>
      <c r="U571" t="str">
        <f>BGA!AT269</f>
        <v>VSS</v>
      </c>
      <c r="V571" t="str">
        <f t="shared" si="27"/>
        <v>VSS</v>
      </c>
      <c r="W571" t="s">
        <v>420</v>
      </c>
      <c r="X571" t="str">
        <f>BGA!AQ269</f>
        <v>H16</v>
      </c>
    </row>
    <row r="572" spans="6:24" x14ac:dyDescent="0.25">
      <c r="F572" t="s">
        <v>48</v>
      </c>
      <c r="H572" s="2">
        <f>Package_substrate!H589</f>
        <v>1359.2</v>
      </c>
      <c r="I572" s="2" t="str">
        <f>Package_substrate!I589</f>
        <v>DIE3_RDI_PL_CFG_CRD</v>
      </c>
      <c r="J572" s="2" t="str">
        <f t="shared" si="28"/>
        <v>VSS</v>
      </c>
      <c r="L572" s="2">
        <v>2384</v>
      </c>
      <c r="M572" s="2">
        <v>1263.95</v>
      </c>
      <c r="N572" s="2" t="s">
        <v>48</v>
      </c>
      <c r="P572">
        <v>605</v>
      </c>
      <c r="R572">
        <f>Package_substrate!H625</f>
        <v>1168.7</v>
      </c>
      <c r="S572" t="str">
        <f>Package_substrate!I625</f>
        <v>VSS</v>
      </c>
      <c r="T572" t="s">
        <v>1594</v>
      </c>
      <c r="U572" t="str">
        <f>BGA!AT270</f>
        <v>VSS</v>
      </c>
      <c r="V572" t="str">
        <f t="shared" si="27"/>
        <v>VSS</v>
      </c>
      <c r="W572" t="s">
        <v>420</v>
      </c>
      <c r="X572" t="str">
        <f>BGA!AQ270</f>
        <v>H17</v>
      </c>
    </row>
    <row r="573" spans="6:24" x14ac:dyDescent="0.25">
      <c r="F573" t="s">
        <v>48</v>
      </c>
      <c r="H573" s="2">
        <f>Package_substrate!H590</f>
        <v>1359.2</v>
      </c>
      <c r="I573" s="2" t="str">
        <f>Package_substrate!I590</f>
        <v>DIE3_RDI_PL_CFG_VLD</v>
      </c>
      <c r="J573" s="2" t="str">
        <f t="shared" si="28"/>
        <v>VSS</v>
      </c>
      <c r="L573" s="2">
        <v>2649.5</v>
      </c>
      <c r="M573" s="2">
        <v>1359.2</v>
      </c>
      <c r="N573" s="2" t="s">
        <v>48</v>
      </c>
      <c r="P573">
        <v>606</v>
      </c>
      <c r="R573">
        <f>Package_substrate!H626</f>
        <v>1168.7</v>
      </c>
      <c r="S573" t="str">
        <f>Package_substrate!I626</f>
        <v>DIE3_BP_TXCKSB[0]</v>
      </c>
      <c r="T573" t="s">
        <v>1594</v>
      </c>
      <c r="U573" t="str">
        <f>BGA!AT271</f>
        <v>VSS</v>
      </c>
      <c r="V573" t="str">
        <f t="shared" si="27"/>
        <v>VSS</v>
      </c>
      <c r="W573" t="s">
        <v>420</v>
      </c>
      <c r="X573" t="str">
        <f>BGA!AQ271</f>
        <v>H18</v>
      </c>
    </row>
    <row r="574" spans="6:24" x14ac:dyDescent="0.25">
      <c r="F574" t="s">
        <v>48</v>
      </c>
      <c r="H574" s="2">
        <f>Package_substrate!H591</f>
        <v>1359.2</v>
      </c>
      <c r="I574" s="2" t="str">
        <f>Package_substrate!I591</f>
        <v>DIE3_TMS</v>
      </c>
      <c r="J574" s="2" t="str">
        <f t="shared" si="28"/>
        <v>VSS</v>
      </c>
      <c r="L574" s="2">
        <v>3003.5</v>
      </c>
      <c r="M574" s="2">
        <v>1359.2</v>
      </c>
      <c r="N574" s="2" t="s">
        <v>48</v>
      </c>
      <c r="P574">
        <v>607</v>
      </c>
      <c r="R574">
        <f>Package_substrate!H627</f>
        <v>1168.7</v>
      </c>
      <c r="S574" t="str">
        <f>Package_substrate!I627</f>
        <v>VSS</v>
      </c>
      <c r="T574" t="s">
        <v>1594</v>
      </c>
      <c r="U574" t="str">
        <f>BGA!AT272</f>
        <v>VSS</v>
      </c>
      <c r="V574" t="str">
        <f t="shared" ref="V574:V637" si="29">F610</f>
        <v>VSS</v>
      </c>
      <c r="W574" t="s">
        <v>420</v>
      </c>
      <c r="X574" t="str">
        <f>BGA!AQ272</f>
        <v>H19</v>
      </c>
    </row>
    <row r="575" spans="6:24" x14ac:dyDescent="0.25">
      <c r="F575" t="s">
        <v>48</v>
      </c>
      <c r="H575" s="2">
        <f>Package_substrate!H592</f>
        <v>1359.2</v>
      </c>
      <c r="I575" s="2" t="str">
        <f>Package_substrate!I592</f>
        <v>DIE3_TRST_N</v>
      </c>
      <c r="J575" s="2" t="str">
        <f t="shared" si="28"/>
        <v>VSS</v>
      </c>
      <c r="L575" s="2">
        <v>3180.5</v>
      </c>
      <c r="M575" s="2">
        <v>1359.2</v>
      </c>
      <c r="N575" s="2" t="s">
        <v>48</v>
      </c>
      <c r="P575">
        <v>608</v>
      </c>
      <c r="R575">
        <f>Package_substrate!H628</f>
        <v>1168.7</v>
      </c>
      <c r="S575" t="str">
        <f>Package_substrate!I628</f>
        <v>DIE3_BP_TXCKN[0]</v>
      </c>
      <c r="T575" t="s">
        <v>1594</v>
      </c>
      <c r="U575" t="str">
        <f>BGA!AT273</f>
        <v>VSS</v>
      </c>
      <c r="V575" t="str">
        <f t="shared" si="29"/>
        <v>VSS</v>
      </c>
      <c r="W575" t="s">
        <v>420</v>
      </c>
      <c r="X575" t="str">
        <f>BGA!AQ273</f>
        <v>H20</v>
      </c>
    </row>
    <row r="576" spans="6:24" x14ac:dyDescent="0.25">
      <c r="F576" t="s">
        <v>48</v>
      </c>
      <c r="H576" s="2">
        <f>Package_substrate!H593</f>
        <v>1359.2</v>
      </c>
      <c r="I576" s="2" t="str">
        <f>Package_substrate!I593</f>
        <v>VSS</v>
      </c>
      <c r="J576" s="2" t="str">
        <f t="shared" si="28"/>
        <v>VSS</v>
      </c>
      <c r="L576" s="2">
        <v>3357.5</v>
      </c>
      <c r="M576" s="2">
        <v>1359.2</v>
      </c>
      <c r="N576" s="2" t="s">
        <v>48</v>
      </c>
      <c r="P576">
        <v>609</v>
      </c>
      <c r="R576">
        <f>Package_substrate!H629</f>
        <v>1168.7</v>
      </c>
      <c r="S576" t="str">
        <f>Package_substrate!I629</f>
        <v>DIE3_BP_TXCKP[0]</v>
      </c>
      <c r="T576" t="s">
        <v>1594</v>
      </c>
      <c r="U576" t="str">
        <f>BGA!AT274</f>
        <v>VSS</v>
      </c>
      <c r="V576" t="str">
        <f t="shared" si="29"/>
        <v>VSS</v>
      </c>
      <c r="W576" t="s">
        <v>420</v>
      </c>
      <c r="X576" t="str">
        <f>BGA!AQ274</f>
        <v>H21</v>
      </c>
    </row>
    <row r="577" spans="6:24" x14ac:dyDescent="0.25">
      <c r="F577" t="s">
        <v>48</v>
      </c>
      <c r="H577" s="2">
        <f>Package_substrate!H594</f>
        <v>1359.2</v>
      </c>
      <c r="I577" s="2" t="str">
        <f>Package_substrate!I594</f>
        <v>VSS</v>
      </c>
      <c r="J577" s="2" t="str">
        <f t="shared" si="28"/>
        <v>VSS</v>
      </c>
      <c r="L577" s="2">
        <v>3534.5</v>
      </c>
      <c r="M577" s="2">
        <v>1359.2</v>
      </c>
      <c r="N577" s="2" t="s">
        <v>48</v>
      </c>
      <c r="P577">
        <v>610</v>
      </c>
      <c r="R577">
        <f>Package_substrate!H630</f>
        <v>1168.7</v>
      </c>
      <c r="S577" t="str">
        <f>Package_substrate!I630</f>
        <v>DIE3_VDD</v>
      </c>
      <c r="T577" t="s">
        <v>1594</v>
      </c>
      <c r="U577" t="str">
        <f>BGA!AT275</f>
        <v>VSS</v>
      </c>
      <c r="V577" t="str">
        <f t="shared" si="29"/>
        <v>VSS</v>
      </c>
      <c r="W577" t="s">
        <v>420</v>
      </c>
      <c r="X577" t="str">
        <f>BGA!AQ275</f>
        <v>H22</v>
      </c>
    </row>
    <row r="578" spans="6:24" x14ac:dyDescent="0.25">
      <c r="F578" t="s">
        <v>48</v>
      </c>
      <c r="H578" s="2">
        <f>Package_substrate!H595</f>
        <v>1359.2</v>
      </c>
      <c r="I578" s="2" t="str">
        <f>Package_substrate!I595</f>
        <v>VSS</v>
      </c>
      <c r="J578" s="2" t="str">
        <f t="shared" si="28"/>
        <v>VSS</v>
      </c>
      <c r="L578" s="2">
        <v>3888.5</v>
      </c>
      <c r="M578" s="2">
        <v>1359.2</v>
      </c>
      <c r="N578" s="2" t="s">
        <v>48</v>
      </c>
      <c r="P578">
        <v>611</v>
      </c>
      <c r="R578">
        <f>Package_substrate!H631</f>
        <v>1168.7</v>
      </c>
      <c r="S578" t="str">
        <f>Package_substrate!I631</f>
        <v>DIE3_BP_TXVLD[0]</v>
      </c>
      <c r="T578" t="s">
        <v>1594</v>
      </c>
      <c r="U578" t="str">
        <f>BGA!AT276</f>
        <v>VSS</v>
      </c>
      <c r="V578" t="str">
        <f t="shared" si="29"/>
        <v>VSS</v>
      </c>
      <c r="W578" t="s">
        <v>420</v>
      </c>
      <c r="X578" t="str">
        <f>BGA!AQ276</f>
        <v>H23</v>
      </c>
    </row>
    <row r="579" spans="6:24" x14ac:dyDescent="0.25">
      <c r="F579" t="s">
        <v>48</v>
      </c>
      <c r="H579" s="2">
        <f>Package_substrate!H596</f>
        <v>1359.2</v>
      </c>
      <c r="I579" s="2" t="str">
        <f>Package_substrate!I596</f>
        <v>DIE3_BP_TXDATASB[0]</v>
      </c>
      <c r="J579" s="2" t="str">
        <f t="shared" si="28"/>
        <v>VSS</v>
      </c>
      <c r="L579" s="2">
        <v>4242.5</v>
      </c>
      <c r="M579" s="2">
        <v>1359.2</v>
      </c>
      <c r="N579" s="2" t="s">
        <v>48</v>
      </c>
      <c r="P579">
        <v>612</v>
      </c>
      <c r="R579">
        <f>Package_substrate!H632</f>
        <v>1168.7</v>
      </c>
      <c r="S579" t="str">
        <f>Package_substrate!I632</f>
        <v>DIE3_BP_TXTRK[0]</v>
      </c>
      <c r="T579" t="s">
        <v>1594</v>
      </c>
      <c r="U579" t="str">
        <f>BGA!AT277</f>
        <v>VSS</v>
      </c>
      <c r="V579" t="str">
        <f t="shared" si="29"/>
        <v>VSS</v>
      </c>
      <c r="W579" t="s">
        <v>420</v>
      </c>
      <c r="X579" t="str">
        <f>BGA!AQ277</f>
        <v>H24</v>
      </c>
    </row>
    <row r="580" spans="6:24" x14ac:dyDescent="0.25">
      <c r="F580" t="s">
        <v>48</v>
      </c>
      <c r="H580" s="2">
        <f>Package_substrate!H597</f>
        <v>1359.2</v>
      </c>
      <c r="I580" s="2" t="str">
        <f>Package_substrate!I597</f>
        <v>VSS</v>
      </c>
      <c r="J580" s="2" t="str">
        <f t="shared" ref="J580:J643" si="30">F580</f>
        <v>VSS</v>
      </c>
      <c r="L580" s="2">
        <v>1676</v>
      </c>
      <c r="M580" s="2">
        <v>1454.45</v>
      </c>
      <c r="N580" s="2" t="s">
        <v>48</v>
      </c>
      <c r="P580">
        <v>613</v>
      </c>
      <c r="R580">
        <f>Package_substrate!H633</f>
        <v>1073.45</v>
      </c>
      <c r="S580" t="str">
        <f>Package_substrate!I633</f>
        <v>DIE3_TC_VDDQ</v>
      </c>
      <c r="T580" t="s">
        <v>1594</v>
      </c>
      <c r="U580" t="str">
        <f>BGA!AT278</f>
        <v>VSS</v>
      </c>
      <c r="V580" t="str">
        <f t="shared" si="29"/>
        <v>VSS</v>
      </c>
      <c r="W580" t="s">
        <v>420</v>
      </c>
      <c r="X580" t="str">
        <f>BGA!AQ278</f>
        <v>H25</v>
      </c>
    </row>
    <row r="581" spans="6:24" x14ac:dyDescent="0.25">
      <c r="F581" t="s">
        <v>48</v>
      </c>
      <c r="H581" s="2">
        <f>Package_substrate!H598</f>
        <v>1359.2</v>
      </c>
      <c r="I581" s="2" t="str">
        <f>Package_substrate!I598</f>
        <v>DIE3_BP_TXDATA[5]</v>
      </c>
      <c r="J581" s="2" t="str">
        <f t="shared" si="30"/>
        <v>VSS</v>
      </c>
      <c r="L581" s="2">
        <v>2207</v>
      </c>
      <c r="M581" s="2">
        <v>1454.45</v>
      </c>
      <c r="N581" s="2" t="s">
        <v>48</v>
      </c>
      <c r="P581">
        <v>614</v>
      </c>
      <c r="R581">
        <f>Package_substrate!H634</f>
        <v>1073.45</v>
      </c>
      <c r="S581" t="str">
        <f>Package_substrate!I634</f>
        <v>DIE3_DBG_SEL[1]</v>
      </c>
      <c r="T581" t="s">
        <v>1594</v>
      </c>
      <c r="U581" t="str">
        <f>BGA!AT279</f>
        <v>VSS</v>
      </c>
      <c r="V581" t="str">
        <f t="shared" si="29"/>
        <v>VSS</v>
      </c>
      <c r="W581" t="s">
        <v>420</v>
      </c>
      <c r="X581" t="str">
        <f>BGA!AQ279</f>
        <v>H26</v>
      </c>
    </row>
    <row r="582" spans="6:24" x14ac:dyDescent="0.25">
      <c r="F582" t="s">
        <v>48</v>
      </c>
      <c r="H582" s="2">
        <f>Package_substrate!H599</f>
        <v>1359.2</v>
      </c>
      <c r="I582" s="2" t="str">
        <f>Package_substrate!I599</f>
        <v>DIE3_BP_TXDATA[4]</v>
      </c>
      <c r="J582" s="2" t="str">
        <f t="shared" si="30"/>
        <v>VSS</v>
      </c>
      <c r="L582" s="2">
        <v>2384</v>
      </c>
      <c r="M582" s="2">
        <v>1454.45</v>
      </c>
      <c r="N582" s="2" t="s">
        <v>48</v>
      </c>
      <c r="P582">
        <v>615</v>
      </c>
      <c r="R582">
        <f>Package_substrate!H635</f>
        <v>1073.45</v>
      </c>
      <c r="S582" t="str">
        <f>Package_substrate!I635</f>
        <v>DIE3_TC_VDDQ</v>
      </c>
      <c r="T582" t="s">
        <v>1594</v>
      </c>
      <c r="U582" t="str">
        <f>BGA!AT280</f>
        <v>VSS</v>
      </c>
      <c r="V582" t="str">
        <f t="shared" si="29"/>
        <v>VSS</v>
      </c>
      <c r="W582" t="s">
        <v>420</v>
      </c>
      <c r="X582" t="str">
        <f>BGA!AQ280</f>
        <v>H27</v>
      </c>
    </row>
    <row r="583" spans="6:24" x14ac:dyDescent="0.25">
      <c r="F583" t="s">
        <v>48</v>
      </c>
      <c r="H583" s="2">
        <f>Package_substrate!H600</f>
        <v>1359.2</v>
      </c>
      <c r="I583" s="2" t="str">
        <f>Package_substrate!I600</f>
        <v>DIE3_VDD</v>
      </c>
      <c r="J583" s="2" t="str">
        <f t="shared" si="30"/>
        <v>VSS</v>
      </c>
      <c r="L583" s="2">
        <v>2649.5</v>
      </c>
      <c r="M583" s="2">
        <v>1549.7</v>
      </c>
      <c r="N583" s="2" t="s">
        <v>48</v>
      </c>
      <c r="P583">
        <v>616</v>
      </c>
      <c r="R583">
        <f>Package_substrate!H636</f>
        <v>1073.45</v>
      </c>
      <c r="S583" t="str">
        <f>Package_substrate!I636</f>
        <v>DIE3_TCK</v>
      </c>
      <c r="T583" t="s">
        <v>1594</v>
      </c>
      <c r="U583" t="str">
        <f>BGA!AT281</f>
        <v>VSS</v>
      </c>
      <c r="V583" t="str">
        <f t="shared" si="29"/>
        <v>VSS</v>
      </c>
      <c r="W583" t="s">
        <v>420</v>
      </c>
      <c r="X583" t="str">
        <f>BGA!AQ281</f>
        <v>H28</v>
      </c>
    </row>
    <row r="584" spans="6:24" x14ac:dyDescent="0.25">
      <c r="F584" t="s">
        <v>48</v>
      </c>
      <c r="H584" s="2">
        <f>Package_substrate!H601</f>
        <v>1359.2</v>
      </c>
      <c r="I584" s="2" t="str">
        <f>Package_substrate!I601</f>
        <v>DIE3_BP_TXDATA[1]</v>
      </c>
      <c r="J584" s="2" t="str">
        <f t="shared" si="30"/>
        <v>VSS</v>
      </c>
      <c r="L584" s="2">
        <v>3003.5</v>
      </c>
      <c r="M584" s="2">
        <v>1549.7</v>
      </c>
      <c r="N584" s="2" t="s">
        <v>48</v>
      </c>
      <c r="P584">
        <v>617</v>
      </c>
      <c r="R584">
        <f>Package_substrate!H637</f>
        <v>1073.45</v>
      </c>
      <c r="S584" t="str">
        <f>Package_substrate!I637</f>
        <v>DIE3_VDD</v>
      </c>
      <c r="T584" t="s">
        <v>1594</v>
      </c>
      <c r="U584" t="str">
        <f>BGA!AT282</f>
        <v>VSS</v>
      </c>
      <c r="V584" t="str">
        <f t="shared" si="29"/>
        <v>VSS</v>
      </c>
      <c r="W584" t="s">
        <v>420</v>
      </c>
      <c r="X584" t="str">
        <f>BGA!AQ282</f>
        <v>H29</v>
      </c>
    </row>
    <row r="585" spans="6:24" x14ac:dyDescent="0.25">
      <c r="F585" t="s">
        <v>48</v>
      </c>
      <c r="H585" s="2">
        <f>Package_substrate!H602</f>
        <v>1359.2</v>
      </c>
      <c r="I585" s="2" t="str">
        <f>Package_substrate!I602</f>
        <v>DIE3_BP_TXDATA[0]</v>
      </c>
      <c r="J585" s="2" t="str">
        <f t="shared" si="30"/>
        <v>VSS</v>
      </c>
      <c r="L585" s="2">
        <v>3180.5</v>
      </c>
      <c r="M585" s="2">
        <v>1549.7</v>
      </c>
      <c r="N585" s="2" t="s">
        <v>48</v>
      </c>
      <c r="P585">
        <v>618</v>
      </c>
      <c r="R585">
        <f>Package_substrate!H638</f>
        <v>1073.45</v>
      </c>
      <c r="S585" t="str">
        <f>Package_substrate!I638</f>
        <v>DIE3_VDD</v>
      </c>
      <c r="T585" t="s">
        <v>1594</v>
      </c>
      <c r="U585" t="str">
        <f>BGA!AT286</f>
        <v>VSS</v>
      </c>
      <c r="V585" t="str">
        <f t="shared" si="29"/>
        <v>VSS</v>
      </c>
      <c r="W585" t="s">
        <v>420</v>
      </c>
      <c r="X585" t="str">
        <f>BGA!AQ286</f>
        <v>H33</v>
      </c>
    </row>
    <row r="586" spans="6:24" x14ac:dyDescent="0.25">
      <c r="F586" t="s">
        <v>48</v>
      </c>
      <c r="H586" s="2">
        <f>Package_substrate!H603</f>
        <v>1263.95</v>
      </c>
      <c r="I586" s="2" t="str">
        <f>Package_substrate!I603</f>
        <v>DIE3_TC_VDDQ</v>
      </c>
      <c r="J586" s="2" t="str">
        <f t="shared" si="30"/>
        <v>VSS</v>
      </c>
      <c r="L586" s="2">
        <v>3357.5</v>
      </c>
      <c r="M586" s="2">
        <v>1549.7</v>
      </c>
      <c r="N586" s="2" t="s">
        <v>48</v>
      </c>
      <c r="P586">
        <v>619</v>
      </c>
      <c r="R586">
        <f>Package_substrate!H639</f>
        <v>1073.45</v>
      </c>
      <c r="S586" t="str">
        <f>Package_substrate!I639</f>
        <v>DIE3_VDD</v>
      </c>
      <c r="T586" t="s">
        <v>1594</v>
      </c>
      <c r="U586" t="str">
        <f>BGA!AT293</f>
        <v>VSS</v>
      </c>
      <c r="V586" t="str">
        <f t="shared" si="29"/>
        <v>VSS</v>
      </c>
      <c r="W586" t="s">
        <v>420</v>
      </c>
      <c r="X586" t="str">
        <f>BGA!AQ293</f>
        <v>J4</v>
      </c>
    </row>
    <row r="587" spans="6:24" x14ac:dyDescent="0.25">
      <c r="F587" t="s">
        <v>48</v>
      </c>
      <c r="H587" s="2">
        <f>Package_substrate!H604</f>
        <v>1263.95</v>
      </c>
      <c r="I587" s="2" t="str">
        <f>Package_substrate!I604</f>
        <v>VSS</v>
      </c>
      <c r="J587" s="2" t="str">
        <f t="shared" si="30"/>
        <v>VSS</v>
      </c>
      <c r="L587" s="2">
        <v>4242.5</v>
      </c>
      <c r="M587" s="2">
        <v>1549.7</v>
      </c>
      <c r="N587" s="2" t="s">
        <v>48</v>
      </c>
      <c r="P587">
        <v>620</v>
      </c>
      <c r="R587">
        <f>Package_substrate!H640</f>
        <v>1073.45</v>
      </c>
      <c r="S587" t="str">
        <f>Package_substrate!I640</f>
        <v>DIE3_VDD</v>
      </c>
      <c r="T587" t="s">
        <v>1594</v>
      </c>
      <c r="U587" t="str">
        <f>BGA!AT295</f>
        <v>VSS</v>
      </c>
      <c r="V587" t="str">
        <f t="shared" si="29"/>
        <v>VSS</v>
      </c>
      <c r="W587" t="s">
        <v>420</v>
      </c>
      <c r="X587" t="str">
        <f>BGA!AQ295</f>
        <v>J6</v>
      </c>
    </row>
    <row r="588" spans="6:24" x14ac:dyDescent="0.25">
      <c r="F588" t="s">
        <v>48</v>
      </c>
      <c r="H588" s="2">
        <f>Package_substrate!H605</f>
        <v>1263.95</v>
      </c>
      <c r="I588" s="2" t="str">
        <f>Package_substrate!I605</f>
        <v>DIE3_TC_VDDQ</v>
      </c>
      <c r="J588" s="2" t="str">
        <f t="shared" si="30"/>
        <v>VSS</v>
      </c>
      <c r="L588" s="2">
        <v>1853</v>
      </c>
      <c r="M588" s="2">
        <v>1644.95</v>
      </c>
      <c r="N588" s="2" t="s">
        <v>48</v>
      </c>
      <c r="P588">
        <v>621</v>
      </c>
      <c r="R588">
        <f>Package_substrate!H641</f>
        <v>1073.45</v>
      </c>
      <c r="S588" t="str">
        <f>Package_substrate!I641</f>
        <v>DIE3_VCCIO</v>
      </c>
      <c r="T588" t="s">
        <v>1594</v>
      </c>
      <c r="U588" t="str">
        <f>BGA!AT297</f>
        <v>VSS</v>
      </c>
      <c r="V588" t="str">
        <f t="shared" si="29"/>
        <v>VSS</v>
      </c>
      <c r="W588" t="s">
        <v>420</v>
      </c>
      <c r="X588" t="str">
        <f>BGA!AQ297</f>
        <v>J8</v>
      </c>
    </row>
    <row r="589" spans="6:24" x14ac:dyDescent="0.25">
      <c r="F589" t="s">
        <v>48</v>
      </c>
      <c r="H589" s="2">
        <f>Package_substrate!H606</f>
        <v>1263.95</v>
      </c>
      <c r="I589" s="2" t="str">
        <f>Package_substrate!I606</f>
        <v>VSS</v>
      </c>
      <c r="J589" s="2" t="str">
        <f t="shared" si="30"/>
        <v>VSS</v>
      </c>
      <c r="L589" s="2">
        <v>2384</v>
      </c>
      <c r="M589" s="2">
        <v>1644.95</v>
      </c>
      <c r="N589" s="2" t="s">
        <v>48</v>
      </c>
      <c r="P589">
        <v>622</v>
      </c>
      <c r="R589">
        <f>Package_substrate!H642</f>
        <v>1073.45</v>
      </c>
      <c r="S589" t="str">
        <f>Package_substrate!I642</f>
        <v>DIE3_BP_TXDATA[9]</v>
      </c>
      <c r="T589" t="s">
        <v>1594</v>
      </c>
      <c r="U589" t="str">
        <f>BGA!AT298</f>
        <v>VSS</v>
      </c>
      <c r="V589" t="str">
        <f t="shared" si="29"/>
        <v>VSS</v>
      </c>
      <c r="W589" t="s">
        <v>420</v>
      </c>
      <c r="X589" t="str">
        <f>BGA!AQ298</f>
        <v>J9</v>
      </c>
    </row>
    <row r="590" spans="6:24" x14ac:dyDescent="0.25">
      <c r="F590" t="s">
        <v>48</v>
      </c>
      <c r="H590" s="2">
        <f>Package_substrate!H607</f>
        <v>1263.95</v>
      </c>
      <c r="I590" s="2" t="str">
        <f>Package_substrate!I607</f>
        <v>DIE3_VDD</v>
      </c>
      <c r="J590" s="2" t="str">
        <f t="shared" si="30"/>
        <v>VSS</v>
      </c>
      <c r="L590" s="2">
        <v>3623</v>
      </c>
      <c r="M590" s="2">
        <v>1644.95</v>
      </c>
      <c r="N590" s="2" t="s">
        <v>48</v>
      </c>
      <c r="P590">
        <v>623</v>
      </c>
      <c r="R590">
        <f>Package_substrate!H643</f>
        <v>1073.45</v>
      </c>
      <c r="S590" t="str">
        <f>Package_substrate!I643</f>
        <v>VSS</v>
      </c>
      <c r="T590" t="s">
        <v>1594</v>
      </c>
      <c r="U590" t="str">
        <f>BGA!AT299</f>
        <v>VSS</v>
      </c>
      <c r="V590" t="str">
        <f t="shared" si="29"/>
        <v>VSS</v>
      </c>
      <c r="W590" t="s">
        <v>420</v>
      </c>
      <c r="X590" t="str">
        <f>BGA!AQ299</f>
        <v>J10</v>
      </c>
    </row>
    <row r="591" spans="6:24" x14ac:dyDescent="0.25">
      <c r="F591" t="s">
        <v>48</v>
      </c>
      <c r="H591" s="2">
        <f>Package_substrate!H608</f>
        <v>1263.95</v>
      </c>
      <c r="I591" s="2" t="str">
        <f>Package_substrate!I608</f>
        <v>DIE3_VDD</v>
      </c>
      <c r="J591" s="2" t="str">
        <f t="shared" si="30"/>
        <v>VSS</v>
      </c>
      <c r="L591" s="2">
        <v>3977</v>
      </c>
      <c r="M591" s="2">
        <v>1644.95</v>
      </c>
      <c r="N591" s="2" t="s">
        <v>48</v>
      </c>
      <c r="P591">
        <v>624</v>
      </c>
      <c r="R591">
        <f>Package_substrate!H644</f>
        <v>1073.45</v>
      </c>
      <c r="S591" t="str">
        <f>Package_substrate!I644</f>
        <v>DIE3_BP_TXDATA[8]</v>
      </c>
      <c r="T591" t="s">
        <v>1594</v>
      </c>
      <c r="U591" t="str">
        <f>BGA!AT300</f>
        <v>VSS</v>
      </c>
      <c r="V591" t="str">
        <f t="shared" si="29"/>
        <v>VSS</v>
      </c>
      <c r="W591" t="s">
        <v>420</v>
      </c>
      <c r="X591" t="str">
        <f>BGA!AQ300</f>
        <v>J11</v>
      </c>
    </row>
    <row r="592" spans="6:24" x14ac:dyDescent="0.25">
      <c r="F592" t="s">
        <v>48</v>
      </c>
      <c r="H592" s="2">
        <f>Package_substrate!H609</f>
        <v>1263.95</v>
      </c>
      <c r="I592" s="2" t="str">
        <f>Package_substrate!I609</f>
        <v>DIE3_VDD</v>
      </c>
      <c r="J592" s="2" t="str">
        <f t="shared" si="30"/>
        <v>VSS</v>
      </c>
      <c r="L592" s="2">
        <v>2649.5</v>
      </c>
      <c r="M592" s="2">
        <v>1740.2</v>
      </c>
      <c r="N592" s="2" t="s">
        <v>48</v>
      </c>
      <c r="P592">
        <v>625</v>
      </c>
      <c r="R592">
        <f>Package_substrate!H645</f>
        <v>1073.45</v>
      </c>
      <c r="S592" t="str">
        <f>Package_substrate!I645</f>
        <v>DIE3_BP_TXDATA[13]</v>
      </c>
      <c r="T592" t="s">
        <v>1594</v>
      </c>
      <c r="U592" t="str">
        <f>BGA!AT301</f>
        <v>VSS</v>
      </c>
      <c r="V592" t="str">
        <f t="shared" si="29"/>
        <v>VSS</v>
      </c>
      <c r="W592" t="s">
        <v>420</v>
      </c>
      <c r="X592" t="str">
        <f>BGA!AQ301</f>
        <v>J12</v>
      </c>
    </row>
    <row r="593" spans="6:24" x14ac:dyDescent="0.25">
      <c r="F593" t="s">
        <v>48</v>
      </c>
      <c r="H593" s="2">
        <f>Package_substrate!H610</f>
        <v>1263.95</v>
      </c>
      <c r="I593" s="2" t="str">
        <f>Package_substrate!I610</f>
        <v>DIE3_VDD</v>
      </c>
      <c r="J593" s="2" t="str">
        <f t="shared" si="30"/>
        <v>VSS</v>
      </c>
      <c r="L593" s="2">
        <v>3003.5</v>
      </c>
      <c r="M593" s="2">
        <v>1740.2</v>
      </c>
      <c r="N593" s="2" t="s">
        <v>48</v>
      </c>
      <c r="P593">
        <v>626</v>
      </c>
      <c r="R593">
        <f>Package_substrate!H646</f>
        <v>1073.45</v>
      </c>
      <c r="S593" t="str">
        <f>Package_substrate!I646</f>
        <v>VSS</v>
      </c>
      <c r="T593" t="s">
        <v>1594</v>
      </c>
      <c r="U593" t="str">
        <f>BGA!AT302</f>
        <v>VSS</v>
      </c>
      <c r="V593" t="str">
        <f t="shared" si="29"/>
        <v>VSS</v>
      </c>
      <c r="W593" t="s">
        <v>420</v>
      </c>
      <c r="X593" t="str">
        <f>BGA!AQ302</f>
        <v>J13</v>
      </c>
    </row>
    <row r="594" spans="6:24" x14ac:dyDescent="0.25">
      <c r="F594" t="s">
        <v>48</v>
      </c>
      <c r="H594" s="2">
        <f>Package_substrate!H611</f>
        <v>1263.95</v>
      </c>
      <c r="I594" s="2" t="str">
        <f>Package_substrate!I611</f>
        <v>DIE3_VCCIO</v>
      </c>
      <c r="J594" s="2" t="str">
        <f t="shared" si="30"/>
        <v>VSS</v>
      </c>
      <c r="L594" s="2">
        <v>3180.5</v>
      </c>
      <c r="M594" s="2">
        <v>1740.2</v>
      </c>
      <c r="N594" s="2" t="s">
        <v>48</v>
      </c>
      <c r="P594">
        <v>627</v>
      </c>
      <c r="R594">
        <f>Package_substrate!H647</f>
        <v>1073.45</v>
      </c>
      <c r="S594" t="str">
        <f>Package_substrate!I647</f>
        <v>DIE3_BP_TXDATA[12]</v>
      </c>
      <c r="T594" t="s">
        <v>1594</v>
      </c>
      <c r="U594" t="str">
        <f>BGA!AT303</f>
        <v>VSS</v>
      </c>
      <c r="V594" t="str">
        <f t="shared" si="29"/>
        <v>VSS</v>
      </c>
      <c r="W594" t="s">
        <v>420</v>
      </c>
      <c r="X594" t="str">
        <f>BGA!AQ303</f>
        <v>J14</v>
      </c>
    </row>
    <row r="595" spans="6:24" x14ac:dyDescent="0.25">
      <c r="F595" t="s">
        <v>48</v>
      </c>
      <c r="H595" s="2">
        <f>Package_substrate!H612</f>
        <v>1263.95</v>
      </c>
      <c r="I595" s="2" t="str">
        <f>Package_substrate!I612</f>
        <v>DIE3_BP_TXDATA[7]</v>
      </c>
      <c r="J595" s="2" t="str">
        <f t="shared" si="30"/>
        <v>VSS</v>
      </c>
      <c r="L595" s="2">
        <v>3357.5</v>
      </c>
      <c r="M595" s="2">
        <v>1740.2</v>
      </c>
      <c r="N595" s="2" t="s">
        <v>48</v>
      </c>
      <c r="P595">
        <v>628</v>
      </c>
      <c r="R595">
        <f>Package_substrate!H648</f>
        <v>978.2</v>
      </c>
      <c r="S595" t="str">
        <f>Package_substrate!I648</f>
        <v>VSS</v>
      </c>
      <c r="T595" t="s">
        <v>1594</v>
      </c>
      <c r="U595" t="str">
        <f>BGA!AT304</f>
        <v>VSS</v>
      </c>
      <c r="V595" t="str">
        <f t="shared" si="29"/>
        <v>VSS</v>
      </c>
      <c r="W595" t="s">
        <v>420</v>
      </c>
      <c r="X595" t="str">
        <f>BGA!AQ304</f>
        <v>J15</v>
      </c>
    </row>
    <row r="596" spans="6:24" x14ac:dyDescent="0.25">
      <c r="F596" t="s">
        <v>48</v>
      </c>
      <c r="H596" s="2">
        <f>Package_substrate!H613</f>
        <v>1263.95</v>
      </c>
      <c r="I596" s="2" t="str">
        <f>Package_substrate!I613</f>
        <v>VSS</v>
      </c>
      <c r="J596" s="2" t="str">
        <f t="shared" si="30"/>
        <v>VSS</v>
      </c>
      <c r="L596" s="2">
        <v>4242.5</v>
      </c>
      <c r="M596" s="2">
        <v>1740.2</v>
      </c>
      <c r="N596" s="2" t="s">
        <v>48</v>
      </c>
      <c r="P596">
        <v>629</v>
      </c>
      <c r="R596">
        <f>Package_substrate!H649</f>
        <v>978.2</v>
      </c>
      <c r="S596" t="str">
        <f>Package_substrate!I649</f>
        <v>DIE3_VDD</v>
      </c>
      <c r="T596" t="s">
        <v>1594</v>
      </c>
      <c r="U596" t="str">
        <f>BGA!AT305</f>
        <v>VSS</v>
      </c>
      <c r="V596" t="str">
        <f t="shared" si="29"/>
        <v>VSS</v>
      </c>
      <c r="W596" t="s">
        <v>420</v>
      </c>
      <c r="X596" t="str">
        <f>BGA!AQ305</f>
        <v>J16</v>
      </c>
    </row>
    <row r="597" spans="6:24" x14ac:dyDescent="0.25">
      <c r="F597" t="s">
        <v>48</v>
      </c>
      <c r="H597" s="2">
        <f>Package_substrate!H614</f>
        <v>1263.95</v>
      </c>
      <c r="I597" s="2" t="str">
        <f>Package_substrate!I614</f>
        <v>DIE3_BP_TXDATA[6]</v>
      </c>
      <c r="J597" s="2" t="str">
        <f t="shared" si="30"/>
        <v>VSS</v>
      </c>
      <c r="L597" s="2">
        <v>1853</v>
      </c>
      <c r="M597" s="2">
        <v>1835.45</v>
      </c>
      <c r="N597" s="2" t="s">
        <v>48</v>
      </c>
      <c r="P597">
        <v>630</v>
      </c>
      <c r="R597">
        <f>Package_substrate!H650</f>
        <v>978.2</v>
      </c>
      <c r="S597" t="str">
        <f>Package_substrate!I650</f>
        <v>VSS</v>
      </c>
      <c r="T597" t="s">
        <v>1594</v>
      </c>
      <c r="U597" t="str">
        <f>BGA!AT306</f>
        <v>VSS</v>
      </c>
      <c r="V597" t="str">
        <f t="shared" si="29"/>
        <v>VSS</v>
      </c>
      <c r="W597" t="s">
        <v>420</v>
      </c>
      <c r="X597" t="str">
        <f>BGA!AQ306</f>
        <v>J17</v>
      </c>
    </row>
    <row r="598" spans="6:24" x14ac:dyDescent="0.25">
      <c r="F598" t="s">
        <v>48</v>
      </c>
      <c r="H598" s="2">
        <f>Package_substrate!H615</f>
        <v>1263.95</v>
      </c>
      <c r="I598" s="2" t="str">
        <f>Package_substrate!I615</f>
        <v>DIE3_BP_TXDATA[3]</v>
      </c>
      <c r="J598" s="2" t="str">
        <f t="shared" si="30"/>
        <v>VSS</v>
      </c>
      <c r="L598" s="2">
        <v>2384</v>
      </c>
      <c r="M598" s="2">
        <v>1835.45</v>
      </c>
      <c r="N598" s="2" t="s">
        <v>48</v>
      </c>
      <c r="P598">
        <v>631</v>
      </c>
      <c r="R598">
        <f>Package_substrate!H651</f>
        <v>978.2</v>
      </c>
      <c r="S598" t="str">
        <f>Package_substrate!I651</f>
        <v>DIE3_TC_VDDQ</v>
      </c>
      <c r="T598" t="s">
        <v>1594</v>
      </c>
      <c r="U598" t="str">
        <f>BGA!AT307</f>
        <v>VSS</v>
      </c>
      <c r="V598" t="str">
        <f t="shared" si="29"/>
        <v>VSS</v>
      </c>
      <c r="W598" t="s">
        <v>420</v>
      </c>
      <c r="X598" t="str">
        <f>BGA!AQ307</f>
        <v>J18</v>
      </c>
    </row>
    <row r="599" spans="6:24" x14ac:dyDescent="0.25">
      <c r="F599" t="s">
        <v>48</v>
      </c>
      <c r="H599" s="2">
        <f>Package_substrate!H616</f>
        <v>1263.95</v>
      </c>
      <c r="I599" s="2" t="str">
        <f>Package_substrate!I616</f>
        <v>VSS</v>
      </c>
      <c r="J599" s="2" t="str">
        <f t="shared" si="30"/>
        <v>VSS</v>
      </c>
      <c r="L599" s="2">
        <v>2649.5</v>
      </c>
      <c r="M599" s="2">
        <v>1930.7</v>
      </c>
      <c r="N599" s="2" t="s">
        <v>48</v>
      </c>
      <c r="P599">
        <v>632</v>
      </c>
      <c r="R599">
        <f>Package_substrate!H652</f>
        <v>978.2</v>
      </c>
      <c r="S599" t="str">
        <f>Package_substrate!I652</f>
        <v>VSS</v>
      </c>
      <c r="T599" t="s">
        <v>1594</v>
      </c>
      <c r="U599" t="str">
        <f>BGA!AT308</f>
        <v>VSS</v>
      </c>
      <c r="V599" t="str">
        <f t="shared" si="29"/>
        <v>VSS</v>
      </c>
      <c r="W599" t="s">
        <v>420</v>
      </c>
      <c r="X599" t="str">
        <f>BGA!AQ308</f>
        <v>J19</v>
      </c>
    </row>
    <row r="600" spans="6:24" x14ac:dyDescent="0.25">
      <c r="F600" t="s">
        <v>48</v>
      </c>
      <c r="H600" s="2">
        <f>Package_substrate!H617</f>
        <v>1263.95</v>
      </c>
      <c r="I600" s="2" t="str">
        <f>Package_substrate!I617</f>
        <v>DIE3_BP_TXDATA[2]</v>
      </c>
      <c r="J600" s="2" t="str">
        <f t="shared" si="30"/>
        <v>VSS</v>
      </c>
      <c r="L600" s="2">
        <v>3003.5</v>
      </c>
      <c r="M600" s="2">
        <v>1930.7</v>
      </c>
      <c r="N600" s="2" t="s">
        <v>48</v>
      </c>
      <c r="P600">
        <v>633</v>
      </c>
      <c r="R600">
        <f>Package_substrate!H653</f>
        <v>978.2</v>
      </c>
      <c r="S600" t="str">
        <f>Package_substrate!I653</f>
        <v>VSS</v>
      </c>
      <c r="T600" t="s">
        <v>1594</v>
      </c>
      <c r="U600" t="str">
        <f>BGA!AT309</f>
        <v>VSS</v>
      </c>
      <c r="V600" t="str">
        <f t="shared" si="29"/>
        <v>VSS</v>
      </c>
      <c r="W600" t="s">
        <v>420</v>
      </c>
      <c r="X600" t="str">
        <f>BGA!AQ309</f>
        <v>J20</v>
      </c>
    </row>
    <row r="601" spans="6:24" x14ac:dyDescent="0.25">
      <c r="F601" t="s">
        <v>48</v>
      </c>
      <c r="H601" s="2">
        <f>Package_substrate!H618</f>
        <v>1168.7</v>
      </c>
      <c r="I601" s="2" t="str">
        <f>Package_substrate!I618</f>
        <v>VSS</v>
      </c>
      <c r="J601" s="2" t="str">
        <f t="shared" si="30"/>
        <v>VSS</v>
      </c>
      <c r="L601" s="2">
        <v>3180.5</v>
      </c>
      <c r="M601" s="2">
        <v>1930.7</v>
      </c>
      <c r="N601" s="2" t="s">
        <v>48</v>
      </c>
      <c r="P601">
        <v>634</v>
      </c>
      <c r="R601">
        <f>Package_substrate!H654</f>
        <v>978.2</v>
      </c>
      <c r="S601" t="str">
        <f>Package_substrate!I654</f>
        <v>VSS</v>
      </c>
      <c r="T601" t="s">
        <v>1594</v>
      </c>
      <c r="U601" t="str">
        <f>BGA!AT310</f>
        <v>VSS</v>
      </c>
      <c r="V601" t="str">
        <f t="shared" si="29"/>
        <v>VSS</v>
      </c>
      <c r="W601" t="s">
        <v>420</v>
      </c>
      <c r="X601" t="str">
        <f>BGA!AQ310</f>
        <v>J21</v>
      </c>
    </row>
    <row r="602" spans="6:24" x14ac:dyDescent="0.25">
      <c r="F602" t="s">
        <v>48</v>
      </c>
      <c r="H602" s="2">
        <f>Package_substrate!H619</f>
        <v>1168.7</v>
      </c>
      <c r="I602" s="2" t="str">
        <f>Package_substrate!I619</f>
        <v>DIE3_TDI</v>
      </c>
      <c r="J602" s="2" t="str">
        <f t="shared" si="30"/>
        <v>VSS</v>
      </c>
      <c r="L602" s="2">
        <v>3357.5</v>
      </c>
      <c r="M602" s="2">
        <v>1930.7</v>
      </c>
      <c r="N602" s="2" t="s">
        <v>48</v>
      </c>
      <c r="P602">
        <v>635</v>
      </c>
      <c r="R602">
        <f>Package_substrate!H655</f>
        <v>978.2</v>
      </c>
      <c r="S602" t="str">
        <f>Package_substrate!I655</f>
        <v>VSS</v>
      </c>
      <c r="T602" t="s">
        <v>1594</v>
      </c>
      <c r="U602" t="str">
        <f>BGA!AT311</f>
        <v>VSS</v>
      </c>
      <c r="V602" t="str">
        <f t="shared" si="29"/>
        <v>VSS</v>
      </c>
      <c r="W602" t="s">
        <v>420</v>
      </c>
      <c r="X602" t="str">
        <f>BGA!AQ311</f>
        <v>J22</v>
      </c>
    </row>
    <row r="603" spans="6:24" x14ac:dyDescent="0.25">
      <c r="F603" t="s">
        <v>48</v>
      </c>
      <c r="H603" s="2">
        <f>Package_substrate!H620</f>
        <v>1168.7</v>
      </c>
      <c r="I603" s="2" t="str">
        <f>Package_substrate!I620</f>
        <v>DIE3_DBG_SEL[0]</v>
      </c>
      <c r="J603" s="2" t="str">
        <f t="shared" si="30"/>
        <v>VSS</v>
      </c>
      <c r="L603" s="2">
        <v>3534.5</v>
      </c>
      <c r="M603" s="2">
        <v>1930.7</v>
      </c>
      <c r="N603" s="2" t="s">
        <v>48</v>
      </c>
      <c r="P603">
        <v>636</v>
      </c>
      <c r="R603">
        <f>Package_substrate!H656</f>
        <v>978.2</v>
      </c>
      <c r="S603" t="str">
        <f>Package_substrate!I656</f>
        <v>DIE3_VCCAON</v>
      </c>
      <c r="T603" t="s">
        <v>1594</v>
      </c>
      <c r="U603" t="str">
        <f>BGA!AT312</f>
        <v>VSS</v>
      </c>
      <c r="V603" t="str">
        <f t="shared" si="29"/>
        <v>VSS</v>
      </c>
      <c r="W603" t="s">
        <v>420</v>
      </c>
      <c r="X603" t="str">
        <f>BGA!AQ312</f>
        <v>J23</v>
      </c>
    </row>
    <row r="604" spans="6:24" x14ac:dyDescent="0.25">
      <c r="F604" t="s">
        <v>48</v>
      </c>
      <c r="H604" s="2">
        <f>Package_substrate!H621</f>
        <v>1168.7</v>
      </c>
      <c r="I604" s="2" t="str">
        <f>Package_substrate!I621</f>
        <v>DIE3_TDO</v>
      </c>
      <c r="J604" s="2" t="str">
        <f t="shared" si="30"/>
        <v>VSS</v>
      </c>
      <c r="L604" s="2">
        <v>3888.5</v>
      </c>
      <c r="M604" s="2">
        <v>1930.7</v>
      </c>
      <c r="N604" s="2" t="s">
        <v>48</v>
      </c>
      <c r="P604">
        <v>637</v>
      </c>
      <c r="R604">
        <f>Package_substrate!H657</f>
        <v>978.2</v>
      </c>
      <c r="S604" t="str">
        <f>Package_substrate!I657</f>
        <v>VSS</v>
      </c>
      <c r="T604" t="s">
        <v>1594</v>
      </c>
      <c r="U604" t="str">
        <f>BGA!AT313</f>
        <v>VSS</v>
      </c>
      <c r="V604" t="str">
        <f t="shared" si="29"/>
        <v>VSS</v>
      </c>
      <c r="W604" t="s">
        <v>420</v>
      </c>
      <c r="X604" t="str">
        <f>BGA!AQ313</f>
        <v>J24</v>
      </c>
    </row>
    <row r="605" spans="6:24" x14ac:dyDescent="0.25">
      <c r="F605" t="s">
        <v>48</v>
      </c>
      <c r="H605" s="2">
        <f>Package_substrate!H622</f>
        <v>1168.7</v>
      </c>
      <c r="I605" s="2" t="str">
        <f>Package_substrate!I622</f>
        <v>DIE3_CHIP_RST_N</v>
      </c>
      <c r="J605" s="2" t="str">
        <f t="shared" si="30"/>
        <v>VSS</v>
      </c>
      <c r="L605" s="2">
        <v>4242.5</v>
      </c>
      <c r="M605" s="2">
        <v>1930.7</v>
      </c>
      <c r="N605" s="2" t="s">
        <v>48</v>
      </c>
      <c r="P605">
        <v>638</v>
      </c>
      <c r="R605">
        <f>Package_substrate!H658</f>
        <v>978.2</v>
      </c>
      <c r="S605" t="str">
        <f>Package_substrate!I658</f>
        <v>DIE3_BP_TXDATA[11]</v>
      </c>
      <c r="T605" t="s">
        <v>1594</v>
      </c>
      <c r="U605" t="str">
        <f>BGA!AT314</f>
        <v>VSS</v>
      </c>
      <c r="V605" t="str">
        <f t="shared" si="29"/>
        <v>VSS</v>
      </c>
      <c r="W605" t="s">
        <v>420</v>
      </c>
      <c r="X605" t="str">
        <f>BGA!AQ314</f>
        <v>J25</v>
      </c>
    </row>
    <row r="606" spans="6:24" x14ac:dyDescent="0.25">
      <c r="F606" t="s">
        <v>48</v>
      </c>
      <c r="H606" s="2">
        <f>Package_substrate!H623</f>
        <v>1168.7</v>
      </c>
      <c r="I606" s="2" t="str">
        <f>Package_substrate!I623</f>
        <v>VSS</v>
      </c>
      <c r="J606" s="2" t="str">
        <f t="shared" si="30"/>
        <v>VSS</v>
      </c>
      <c r="L606" s="2">
        <v>1676</v>
      </c>
      <c r="M606" s="2">
        <v>2025.95</v>
      </c>
      <c r="N606" s="2" t="s">
        <v>48</v>
      </c>
      <c r="P606">
        <v>639</v>
      </c>
      <c r="R606">
        <f>Package_substrate!H659</f>
        <v>978.2</v>
      </c>
      <c r="S606" t="str">
        <f>Package_substrate!I659</f>
        <v>DIE3_BP_TXDATA[10]</v>
      </c>
      <c r="T606" t="s">
        <v>1594</v>
      </c>
      <c r="U606" t="str">
        <f>BGA!AT315</f>
        <v>VSS</v>
      </c>
      <c r="V606" t="str">
        <f t="shared" si="29"/>
        <v>VSS</v>
      </c>
      <c r="W606" t="s">
        <v>420</v>
      </c>
      <c r="X606" t="str">
        <f>BGA!AQ315</f>
        <v>J26</v>
      </c>
    </row>
    <row r="607" spans="6:24" x14ac:dyDescent="0.25">
      <c r="F607" t="s">
        <v>48</v>
      </c>
      <c r="H607" s="2">
        <f>Package_substrate!H624</f>
        <v>1168.7</v>
      </c>
      <c r="I607" s="2" t="str">
        <f>Package_substrate!I624</f>
        <v>VSS</v>
      </c>
      <c r="J607" s="2" t="str">
        <f t="shared" si="30"/>
        <v>VSS</v>
      </c>
      <c r="L607" s="2">
        <v>2207</v>
      </c>
      <c r="M607" s="2">
        <v>2025.95</v>
      </c>
      <c r="N607" s="2" t="s">
        <v>48</v>
      </c>
      <c r="P607">
        <v>640</v>
      </c>
      <c r="R607">
        <f>Package_substrate!H660</f>
        <v>978.2</v>
      </c>
      <c r="S607" t="str">
        <f>Package_substrate!I660</f>
        <v>DIE3_VDD</v>
      </c>
      <c r="T607" t="s">
        <v>1594</v>
      </c>
      <c r="U607" t="str">
        <f>BGA!AT316</f>
        <v>VSS</v>
      </c>
      <c r="V607" t="str">
        <f t="shared" si="29"/>
        <v>VSS</v>
      </c>
      <c r="W607" t="s">
        <v>420</v>
      </c>
      <c r="X607" t="str">
        <f>BGA!AQ316</f>
        <v>J27</v>
      </c>
    </row>
    <row r="608" spans="6:24" x14ac:dyDescent="0.25">
      <c r="F608" t="s">
        <v>48</v>
      </c>
      <c r="H608" s="2">
        <f>Package_substrate!H625</f>
        <v>1168.7</v>
      </c>
      <c r="I608" s="2" t="str">
        <f>Package_substrate!I625</f>
        <v>VSS</v>
      </c>
      <c r="J608" s="2" t="str">
        <f t="shared" si="30"/>
        <v>VSS</v>
      </c>
      <c r="L608" s="2">
        <v>2384</v>
      </c>
      <c r="M608" s="2">
        <v>2025.95</v>
      </c>
      <c r="N608" s="2" t="s">
        <v>48</v>
      </c>
      <c r="P608">
        <v>641</v>
      </c>
      <c r="R608">
        <f>Package_substrate!H661</f>
        <v>978.2</v>
      </c>
      <c r="S608" t="str">
        <f>Package_substrate!I661</f>
        <v>DIE3_BP_TXDATA[15]</v>
      </c>
      <c r="T608" t="s">
        <v>1594</v>
      </c>
      <c r="U608" t="str">
        <f>BGA!AT318</f>
        <v>VSS</v>
      </c>
      <c r="V608" t="str">
        <f t="shared" si="29"/>
        <v>VSS</v>
      </c>
      <c r="W608" t="s">
        <v>420</v>
      </c>
      <c r="X608" t="str">
        <f>BGA!AQ318</f>
        <v>J29</v>
      </c>
    </row>
    <row r="609" spans="6:24" x14ac:dyDescent="0.25">
      <c r="F609" t="s">
        <v>48</v>
      </c>
      <c r="H609" s="2">
        <f>Package_substrate!H626</f>
        <v>1168.7</v>
      </c>
      <c r="I609" s="2" t="str">
        <f>Package_substrate!I626</f>
        <v>DIE3_BP_TXCKSB[0]</v>
      </c>
      <c r="J609" s="2" t="str">
        <f t="shared" si="30"/>
        <v>VSS</v>
      </c>
      <c r="L609" s="2">
        <v>2649.5</v>
      </c>
      <c r="M609" s="2">
        <v>2121.1999999999998</v>
      </c>
      <c r="N609" s="2" t="s">
        <v>48</v>
      </c>
      <c r="P609">
        <v>642</v>
      </c>
      <c r="R609">
        <f>Package_substrate!H662</f>
        <v>978.2</v>
      </c>
      <c r="S609" t="str">
        <f>Package_substrate!I662</f>
        <v>DIE3_BP_TXDATA[14]</v>
      </c>
      <c r="T609" t="s">
        <v>1594</v>
      </c>
      <c r="U609" t="str">
        <f>BGA!AT319</f>
        <v>VSS</v>
      </c>
      <c r="V609" t="str">
        <f t="shared" si="29"/>
        <v>VSS</v>
      </c>
      <c r="W609" t="s">
        <v>420</v>
      </c>
      <c r="X609" t="str">
        <f>BGA!AQ319</f>
        <v>J30</v>
      </c>
    </row>
    <row r="610" spans="6:24" x14ac:dyDescent="0.25">
      <c r="F610" t="s">
        <v>48</v>
      </c>
      <c r="H610" s="2">
        <f>Package_substrate!H627</f>
        <v>1168.7</v>
      </c>
      <c r="I610" s="2" t="str">
        <f>Package_substrate!I627</f>
        <v>VSS</v>
      </c>
      <c r="J610" s="2" t="str">
        <f t="shared" si="30"/>
        <v>VSS</v>
      </c>
      <c r="L610" s="2">
        <v>3003.5</v>
      </c>
      <c r="M610" s="2">
        <v>2121.1999999999998</v>
      </c>
      <c r="N610" s="2" t="s">
        <v>48</v>
      </c>
      <c r="P610">
        <v>643</v>
      </c>
      <c r="R610">
        <f>Package_substrate!H663</f>
        <v>882.95</v>
      </c>
      <c r="S610" t="str">
        <f>Package_substrate!I663</f>
        <v>DIE3_VDD</v>
      </c>
      <c r="T610" t="s">
        <v>1594</v>
      </c>
      <c r="U610" t="str">
        <f>BGA!AT322</f>
        <v>VSS</v>
      </c>
      <c r="V610" t="str">
        <f t="shared" si="29"/>
        <v>VSS</v>
      </c>
      <c r="W610" t="s">
        <v>420</v>
      </c>
      <c r="X610" t="str">
        <f>BGA!AQ322</f>
        <v>J33</v>
      </c>
    </row>
    <row r="611" spans="6:24" x14ac:dyDescent="0.25">
      <c r="F611" t="s">
        <v>48</v>
      </c>
      <c r="H611" s="2">
        <f>Package_substrate!H628</f>
        <v>1168.7</v>
      </c>
      <c r="I611" s="2" t="str">
        <f>Package_substrate!I628</f>
        <v>DIE3_BP_TXCKN[0]</v>
      </c>
      <c r="J611" s="2" t="str">
        <f t="shared" si="30"/>
        <v>VSS</v>
      </c>
      <c r="L611" s="2">
        <v>3180.5</v>
      </c>
      <c r="M611" s="2">
        <v>2121.1999999999998</v>
      </c>
      <c r="N611" s="2" t="s">
        <v>48</v>
      </c>
      <c r="P611">
        <v>644</v>
      </c>
      <c r="R611">
        <f>Package_substrate!H664</f>
        <v>882.95</v>
      </c>
      <c r="S611" t="str">
        <f>Package_substrate!I664</f>
        <v>VSS</v>
      </c>
      <c r="T611" t="s">
        <v>1594</v>
      </c>
      <c r="U611" t="str">
        <f>BGA!AT329</f>
        <v>VSS</v>
      </c>
      <c r="V611" t="str">
        <f t="shared" si="29"/>
        <v>VSS</v>
      </c>
      <c r="W611" t="s">
        <v>420</v>
      </c>
      <c r="X611" t="str">
        <f>BGA!AQ329</f>
        <v>K4</v>
      </c>
    </row>
    <row r="612" spans="6:24" x14ac:dyDescent="0.25">
      <c r="F612" t="s">
        <v>48</v>
      </c>
      <c r="H612" s="2">
        <f>Package_substrate!H629</f>
        <v>1168.7</v>
      </c>
      <c r="I612" s="2" t="str">
        <f>Package_substrate!I629</f>
        <v>DIE3_BP_TXCKP[0]</v>
      </c>
      <c r="J612" s="2" t="str">
        <f t="shared" si="30"/>
        <v>VSS</v>
      </c>
      <c r="L612" s="2">
        <v>3357.5</v>
      </c>
      <c r="M612" s="2">
        <v>2121.1999999999998</v>
      </c>
      <c r="N612" s="2" t="s">
        <v>48</v>
      </c>
      <c r="P612">
        <v>645</v>
      </c>
      <c r="R612">
        <f>Package_substrate!H665</f>
        <v>882.95</v>
      </c>
      <c r="S612" t="str">
        <f>Package_substrate!I665</f>
        <v>DIE3_CLK_P</v>
      </c>
      <c r="T612" t="s">
        <v>1594</v>
      </c>
      <c r="U612" t="str">
        <f>BGA!AT330</f>
        <v>VSS</v>
      </c>
      <c r="V612" t="str">
        <f t="shared" si="29"/>
        <v>VSS</v>
      </c>
      <c r="W612" t="s">
        <v>420</v>
      </c>
      <c r="X612" t="str">
        <f>BGA!AQ330</f>
        <v>K5</v>
      </c>
    </row>
    <row r="613" spans="6:24" x14ac:dyDescent="0.25">
      <c r="F613" t="s">
        <v>48</v>
      </c>
      <c r="H613" s="2">
        <f>Package_substrate!H630</f>
        <v>1168.7</v>
      </c>
      <c r="I613" s="2" t="str">
        <f>Package_substrate!I630</f>
        <v>DIE3_VDD</v>
      </c>
      <c r="J613" s="2" t="str">
        <f t="shared" si="30"/>
        <v>VSS</v>
      </c>
      <c r="L613" s="2">
        <v>4242.5</v>
      </c>
      <c r="M613" s="2">
        <v>2121.1999999999998</v>
      </c>
      <c r="N613" s="2" t="s">
        <v>48</v>
      </c>
      <c r="P613">
        <v>646</v>
      </c>
      <c r="R613">
        <f>Package_substrate!H666</f>
        <v>882.95</v>
      </c>
      <c r="S613" t="str">
        <f>Package_substrate!I666</f>
        <v>DIE3_CLK_N</v>
      </c>
      <c r="T613" t="s">
        <v>1594</v>
      </c>
      <c r="U613" t="str">
        <f>BGA!AT331</f>
        <v>VSS</v>
      </c>
      <c r="V613" t="str">
        <f t="shared" si="29"/>
        <v>VSS</v>
      </c>
      <c r="W613" t="s">
        <v>420</v>
      </c>
      <c r="X613" t="str">
        <f>BGA!AQ331</f>
        <v>K6</v>
      </c>
    </row>
    <row r="614" spans="6:24" x14ac:dyDescent="0.25">
      <c r="F614" t="s">
        <v>48</v>
      </c>
      <c r="H614" s="2">
        <f>Package_substrate!H631</f>
        <v>1168.7</v>
      </c>
      <c r="I614" s="2" t="str">
        <f>Package_substrate!I631</f>
        <v>DIE3_BP_TXVLD[0]</v>
      </c>
      <c r="J614" s="2" t="str">
        <f t="shared" si="30"/>
        <v>VSS</v>
      </c>
      <c r="L614" s="2">
        <v>1853</v>
      </c>
      <c r="M614" s="2">
        <v>2216.4499999999998</v>
      </c>
      <c r="N614" s="2" t="s">
        <v>48</v>
      </c>
      <c r="P614">
        <v>647</v>
      </c>
      <c r="R614">
        <f>Package_substrate!H667</f>
        <v>882.95</v>
      </c>
      <c r="S614" t="str">
        <f>Package_substrate!I667</f>
        <v>DIE3_VDD</v>
      </c>
      <c r="T614" t="s">
        <v>1594</v>
      </c>
      <c r="U614" t="str">
        <f>BGA!AT333</f>
        <v>VSS</v>
      </c>
      <c r="V614" t="str">
        <f t="shared" si="29"/>
        <v>VSS</v>
      </c>
      <c r="W614" t="s">
        <v>420</v>
      </c>
      <c r="X614" t="str">
        <f>BGA!AQ333</f>
        <v>K8</v>
      </c>
    </row>
    <row r="615" spans="6:24" x14ac:dyDescent="0.25">
      <c r="F615" t="s">
        <v>48</v>
      </c>
      <c r="H615" s="2">
        <f>Package_substrate!H632</f>
        <v>1168.7</v>
      </c>
      <c r="I615" s="2" t="str">
        <f>Package_substrate!I632</f>
        <v>DIE3_BP_TXTRK[0]</v>
      </c>
      <c r="J615" s="2" t="str">
        <f t="shared" si="30"/>
        <v>VSS</v>
      </c>
      <c r="L615" s="2">
        <v>2384</v>
      </c>
      <c r="M615" s="2">
        <v>2216.4499999999998</v>
      </c>
      <c r="N615" s="2" t="s">
        <v>48</v>
      </c>
      <c r="P615">
        <v>648</v>
      </c>
      <c r="R615">
        <f>Package_substrate!H668</f>
        <v>882.95</v>
      </c>
      <c r="S615" t="str">
        <f>Package_substrate!I668</f>
        <v>DIE3_VDD</v>
      </c>
      <c r="T615" t="s">
        <v>1594</v>
      </c>
      <c r="U615" t="str">
        <f>BGA!AT335</f>
        <v>VSS</v>
      </c>
      <c r="V615" t="str">
        <f t="shared" si="29"/>
        <v>VSS</v>
      </c>
      <c r="W615" t="s">
        <v>420</v>
      </c>
      <c r="X615" t="str">
        <f>BGA!AQ335</f>
        <v>K10</v>
      </c>
    </row>
    <row r="616" spans="6:24" x14ac:dyDescent="0.25">
      <c r="F616" t="s">
        <v>48</v>
      </c>
      <c r="H616" s="2">
        <f>Package_substrate!H633</f>
        <v>1073.45</v>
      </c>
      <c r="I616" s="2" t="str">
        <f>Package_substrate!I633</f>
        <v>DIE3_TC_VDDQ</v>
      </c>
      <c r="J616" s="2" t="str">
        <f t="shared" si="30"/>
        <v>VSS</v>
      </c>
      <c r="L616" s="2">
        <v>3623</v>
      </c>
      <c r="M616" s="2">
        <v>2216.4499999999998</v>
      </c>
      <c r="N616" s="2" t="s">
        <v>48</v>
      </c>
      <c r="P616">
        <v>649</v>
      </c>
      <c r="R616">
        <f>Package_substrate!H669</f>
        <v>882.95</v>
      </c>
      <c r="S616" t="str">
        <f>Package_substrate!I669</f>
        <v>DIE3_VDD</v>
      </c>
      <c r="T616" t="s">
        <v>1594</v>
      </c>
      <c r="U616" t="str">
        <f>BGA!AT336</f>
        <v>VSS</v>
      </c>
      <c r="V616" t="str">
        <f t="shared" si="29"/>
        <v>VSS</v>
      </c>
      <c r="W616" t="s">
        <v>420</v>
      </c>
      <c r="X616" t="str">
        <f>BGA!AQ336</f>
        <v>K11</v>
      </c>
    </row>
    <row r="617" spans="6:24" x14ac:dyDescent="0.25">
      <c r="F617" t="s">
        <v>48</v>
      </c>
      <c r="H617" s="2">
        <f>Package_substrate!H634</f>
        <v>1073.45</v>
      </c>
      <c r="I617" s="2" t="str">
        <f>Package_substrate!I634</f>
        <v>DIE3_DBG_SEL[1]</v>
      </c>
      <c r="J617" s="2" t="str">
        <f t="shared" si="30"/>
        <v>VSS</v>
      </c>
      <c r="L617" s="2">
        <v>3977</v>
      </c>
      <c r="M617" s="2">
        <v>2216.4499999999998</v>
      </c>
      <c r="N617" s="2" t="s">
        <v>48</v>
      </c>
      <c r="P617">
        <v>650</v>
      </c>
      <c r="R617">
        <f>Package_substrate!H670</f>
        <v>882.95</v>
      </c>
      <c r="S617" t="str">
        <f>Package_substrate!I670</f>
        <v>DIE3_VDD</v>
      </c>
      <c r="T617" t="s">
        <v>1594</v>
      </c>
      <c r="U617" t="str">
        <f>BGA!AT337</f>
        <v>VSS</v>
      </c>
      <c r="V617" t="str">
        <f t="shared" si="29"/>
        <v>VSS</v>
      </c>
      <c r="W617" t="s">
        <v>420</v>
      </c>
      <c r="X617" t="str">
        <f>BGA!AQ337</f>
        <v>K12</v>
      </c>
    </row>
    <row r="618" spans="6:24" x14ac:dyDescent="0.25">
      <c r="F618" t="s">
        <v>48</v>
      </c>
      <c r="H618" s="2">
        <f>Package_substrate!H635</f>
        <v>1073.45</v>
      </c>
      <c r="I618" s="2" t="str">
        <f>Package_substrate!I635</f>
        <v>DIE3_TC_VDDQ</v>
      </c>
      <c r="J618" s="2" t="str">
        <f t="shared" si="30"/>
        <v>VSS</v>
      </c>
      <c r="L618" s="2">
        <v>2649.5</v>
      </c>
      <c r="M618" s="2">
        <v>2311.6999999999998</v>
      </c>
      <c r="N618" s="2" t="s">
        <v>48</v>
      </c>
      <c r="P618">
        <v>651</v>
      </c>
      <c r="R618">
        <f>Package_substrate!H671</f>
        <v>882.95</v>
      </c>
      <c r="S618" t="str">
        <f>Package_substrate!I671</f>
        <v>DIE3_VCCIO</v>
      </c>
      <c r="T618" t="s">
        <v>1594</v>
      </c>
      <c r="U618" t="str">
        <f>BGA!AT338</f>
        <v>VSS</v>
      </c>
      <c r="V618" t="str">
        <f t="shared" si="29"/>
        <v>VSS</v>
      </c>
      <c r="W618" t="s">
        <v>420</v>
      </c>
      <c r="X618" t="str">
        <f>BGA!AQ338</f>
        <v>K13</v>
      </c>
    </row>
    <row r="619" spans="6:24" x14ac:dyDescent="0.25">
      <c r="F619" t="s">
        <v>48</v>
      </c>
      <c r="H619" s="2">
        <f>Package_substrate!H636</f>
        <v>1073.45</v>
      </c>
      <c r="I619" s="2" t="str">
        <f>Package_substrate!I636</f>
        <v>DIE3_TCK</v>
      </c>
      <c r="J619" s="2" t="str">
        <f t="shared" si="30"/>
        <v>VSS</v>
      </c>
      <c r="L619" s="2">
        <v>3003.5</v>
      </c>
      <c r="M619" s="2">
        <v>2311.6999999999998</v>
      </c>
      <c r="N619" s="2" t="s">
        <v>48</v>
      </c>
      <c r="P619">
        <v>652</v>
      </c>
      <c r="R619">
        <f>Package_substrate!H672</f>
        <v>882.95</v>
      </c>
      <c r="S619" t="str">
        <f>Package_substrate!I672</f>
        <v>DIE3_VCCIO</v>
      </c>
      <c r="T619" t="s">
        <v>1594</v>
      </c>
      <c r="U619" t="str">
        <f>BGA!AT339</f>
        <v>VSS</v>
      </c>
      <c r="V619" t="str">
        <f t="shared" si="29"/>
        <v>VSS</v>
      </c>
      <c r="W619" t="s">
        <v>420</v>
      </c>
      <c r="X619" t="str">
        <f>BGA!AQ339</f>
        <v>K14</v>
      </c>
    </row>
    <row r="620" spans="6:24" x14ac:dyDescent="0.25">
      <c r="F620" t="s">
        <v>48</v>
      </c>
      <c r="H620" s="2">
        <f>Package_substrate!H637</f>
        <v>1073.45</v>
      </c>
      <c r="I620" s="2" t="str">
        <f>Package_substrate!I637</f>
        <v>DIE3_VDD</v>
      </c>
      <c r="J620" s="2" t="str">
        <f t="shared" si="30"/>
        <v>VSS</v>
      </c>
      <c r="L620" s="2">
        <v>3180.5</v>
      </c>
      <c r="M620" s="2">
        <v>2311.6999999999998</v>
      </c>
      <c r="N620" s="2" t="s">
        <v>48</v>
      </c>
      <c r="P620">
        <v>653</v>
      </c>
      <c r="R620">
        <f>Package_substrate!H673</f>
        <v>882.95</v>
      </c>
      <c r="S620" t="str">
        <f>Package_substrate!I673</f>
        <v>VSS</v>
      </c>
      <c r="T620" t="s">
        <v>1594</v>
      </c>
      <c r="U620" t="str">
        <f>BGA!AT340</f>
        <v>VSS</v>
      </c>
      <c r="V620" t="str">
        <f t="shared" si="29"/>
        <v>VSS</v>
      </c>
      <c r="W620" t="s">
        <v>420</v>
      </c>
      <c r="X620" t="str">
        <f>BGA!AQ340</f>
        <v>K15</v>
      </c>
    </row>
    <row r="621" spans="6:24" x14ac:dyDescent="0.25">
      <c r="F621" t="s">
        <v>48</v>
      </c>
      <c r="H621" s="2">
        <f>Package_substrate!H638</f>
        <v>1073.45</v>
      </c>
      <c r="I621" s="2" t="str">
        <f>Package_substrate!I638</f>
        <v>DIE3_VDD</v>
      </c>
      <c r="J621" s="2" t="str">
        <f t="shared" si="30"/>
        <v>VSS</v>
      </c>
      <c r="L621" s="2">
        <v>3357.5</v>
      </c>
      <c r="M621" s="2">
        <v>2311.6999999999998</v>
      </c>
      <c r="N621" s="2" t="s">
        <v>48</v>
      </c>
      <c r="P621">
        <v>654</v>
      </c>
      <c r="R621">
        <f>Package_substrate!H674</f>
        <v>882.95</v>
      </c>
      <c r="S621" t="str">
        <f>Package_substrate!I674</f>
        <v>VSS</v>
      </c>
      <c r="T621" t="s">
        <v>1594</v>
      </c>
      <c r="U621" t="str">
        <f>BGA!AT341</f>
        <v>VSS</v>
      </c>
      <c r="V621" t="str">
        <f t="shared" si="29"/>
        <v>VSS</v>
      </c>
      <c r="W621" t="s">
        <v>420</v>
      </c>
      <c r="X621" t="str">
        <f>BGA!AQ341</f>
        <v>K16</v>
      </c>
    </row>
    <row r="622" spans="6:24" x14ac:dyDescent="0.25">
      <c r="F622" t="s">
        <v>48</v>
      </c>
      <c r="H622" s="2">
        <f>Package_substrate!H639</f>
        <v>1073.45</v>
      </c>
      <c r="I622" s="2" t="str">
        <f>Package_substrate!I639</f>
        <v>DIE3_VDD</v>
      </c>
      <c r="J622" s="2" t="str">
        <f t="shared" si="30"/>
        <v>VSS</v>
      </c>
      <c r="L622" s="2">
        <v>4242.5</v>
      </c>
      <c r="M622" s="2">
        <v>2311.6999999999998</v>
      </c>
      <c r="N622" s="2" t="s">
        <v>48</v>
      </c>
      <c r="P622">
        <v>655</v>
      </c>
      <c r="R622">
        <f>Package_substrate!H675</f>
        <v>882.95</v>
      </c>
      <c r="S622" t="str">
        <f>Package_substrate!I675</f>
        <v>DIE3_VCCIO</v>
      </c>
      <c r="T622" t="s">
        <v>1594</v>
      </c>
      <c r="U622" t="str">
        <f>BGA!AT342</f>
        <v>VSS</v>
      </c>
      <c r="V622" t="str">
        <f t="shared" si="29"/>
        <v>VSS</v>
      </c>
      <c r="W622" t="s">
        <v>420</v>
      </c>
      <c r="X622" t="str">
        <f>BGA!AQ342</f>
        <v>K17</v>
      </c>
    </row>
    <row r="623" spans="6:24" x14ac:dyDescent="0.25">
      <c r="F623" t="s">
        <v>48</v>
      </c>
      <c r="H623" s="2">
        <f>Package_substrate!H640</f>
        <v>1073.45</v>
      </c>
      <c r="I623" s="2" t="str">
        <f>Package_substrate!I640</f>
        <v>DIE3_VDD</v>
      </c>
      <c r="J623" s="2" t="str">
        <f t="shared" si="30"/>
        <v>VSS</v>
      </c>
      <c r="L623" s="2">
        <v>1853</v>
      </c>
      <c r="M623" s="2">
        <v>2406.9499999999998</v>
      </c>
      <c r="N623" s="2" t="s">
        <v>48</v>
      </c>
      <c r="P623">
        <v>656</v>
      </c>
      <c r="R623">
        <f>Package_substrate!H676</f>
        <v>882.95</v>
      </c>
      <c r="S623" t="str">
        <f>Package_substrate!I676</f>
        <v>DIE3_VCCIO</v>
      </c>
      <c r="T623" t="s">
        <v>1594</v>
      </c>
      <c r="U623" t="str">
        <f>BGA!AT343</f>
        <v>VSS</v>
      </c>
      <c r="V623" t="str">
        <f t="shared" si="29"/>
        <v>VSS</v>
      </c>
      <c r="W623" t="s">
        <v>420</v>
      </c>
      <c r="X623" t="str">
        <f>BGA!AQ343</f>
        <v>K18</v>
      </c>
    </row>
    <row r="624" spans="6:24" x14ac:dyDescent="0.25">
      <c r="F624" t="s">
        <v>48</v>
      </c>
      <c r="H624" s="2">
        <f>Package_substrate!H641</f>
        <v>1073.45</v>
      </c>
      <c r="I624" s="2" t="str">
        <f>Package_substrate!I641</f>
        <v>DIE3_VCCIO</v>
      </c>
      <c r="J624" s="2" t="str">
        <f t="shared" si="30"/>
        <v>VSS</v>
      </c>
      <c r="L624" s="2">
        <v>2384</v>
      </c>
      <c r="M624" s="2">
        <v>2406.9499999999998</v>
      </c>
      <c r="N624" s="2" t="s">
        <v>48</v>
      </c>
      <c r="P624">
        <v>657</v>
      </c>
      <c r="R624">
        <f>Package_substrate!H677</f>
        <v>882.95</v>
      </c>
      <c r="S624" t="str">
        <f>Package_substrate!I677</f>
        <v>VSS</v>
      </c>
      <c r="T624" t="s">
        <v>1594</v>
      </c>
      <c r="U624" t="str">
        <f>BGA!AT344</f>
        <v>VSS</v>
      </c>
      <c r="V624" t="str">
        <f t="shared" si="29"/>
        <v>VSS</v>
      </c>
      <c r="W624" t="s">
        <v>420</v>
      </c>
      <c r="X624" t="str">
        <f>BGA!AQ344</f>
        <v>K19</v>
      </c>
    </row>
    <row r="625" spans="6:24" x14ac:dyDescent="0.25">
      <c r="F625" t="s">
        <v>48</v>
      </c>
      <c r="H625" s="2">
        <f>Package_substrate!H642</f>
        <v>1073.45</v>
      </c>
      <c r="I625" s="2" t="str">
        <f>Package_substrate!I642</f>
        <v>DIE3_BP_TXDATA[9]</v>
      </c>
      <c r="J625" s="2" t="str">
        <f t="shared" si="30"/>
        <v>VSS</v>
      </c>
      <c r="L625" s="2">
        <v>2649.5</v>
      </c>
      <c r="M625" s="2">
        <v>2502.1999999999998</v>
      </c>
      <c r="N625" s="2" t="s">
        <v>48</v>
      </c>
      <c r="P625">
        <v>658</v>
      </c>
      <c r="R625">
        <f>Package_substrate!H678</f>
        <v>787.7</v>
      </c>
      <c r="S625" t="str">
        <f>Package_substrate!I678</f>
        <v>VSS</v>
      </c>
      <c r="T625" t="s">
        <v>1594</v>
      </c>
      <c r="U625" t="str">
        <f>BGA!AT345</f>
        <v>VSS</v>
      </c>
      <c r="V625" t="str">
        <f t="shared" si="29"/>
        <v>VSS</v>
      </c>
      <c r="W625" t="s">
        <v>420</v>
      </c>
      <c r="X625" t="str">
        <f>BGA!AQ345</f>
        <v>K20</v>
      </c>
    </row>
    <row r="626" spans="6:24" x14ac:dyDescent="0.25">
      <c r="F626" t="s">
        <v>48</v>
      </c>
      <c r="H626" s="2">
        <f>Package_substrate!H643</f>
        <v>1073.45</v>
      </c>
      <c r="I626" s="2" t="str">
        <f>Package_substrate!I643</f>
        <v>VSS</v>
      </c>
      <c r="J626" s="2" t="str">
        <f t="shared" si="30"/>
        <v>VSS</v>
      </c>
      <c r="L626" s="2">
        <v>3003.5</v>
      </c>
      <c r="M626" s="2">
        <v>2502.1999999999998</v>
      </c>
      <c r="N626" s="2" t="s">
        <v>48</v>
      </c>
      <c r="P626">
        <v>659</v>
      </c>
      <c r="R626">
        <f>Package_substrate!H679</f>
        <v>787.7</v>
      </c>
      <c r="S626" t="str">
        <f>Package_substrate!I679</f>
        <v>VSS</v>
      </c>
      <c r="T626" t="s">
        <v>1594</v>
      </c>
      <c r="U626" t="str">
        <f>BGA!AT346</f>
        <v>VSS</v>
      </c>
      <c r="V626" t="str">
        <f t="shared" si="29"/>
        <v>VSS</v>
      </c>
      <c r="W626" t="s">
        <v>420</v>
      </c>
      <c r="X626" t="str">
        <f>BGA!AQ346</f>
        <v>K21</v>
      </c>
    </row>
    <row r="627" spans="6:24" x14ac:dyDescent="0.25">
      <c r="F627" t="s">
        <v>48</v>
      </c>
      <c r="H627" s="2">
        <f>Package_substrate!H644</f>
        <v>1073.45</v>
      </c>
      <c r="I627" s="2" t="str">
        <f>Package_substrate!I644</f>
        <v>DIE3_BP_TXDATA[8]</v>
      </c>
      <c r="J627" s="2" t="str">
        <f t="shared" si="30"/>
        <v>VSS</v>
      </c>
      <c r="L627" s="2">
        <v>3180.5</v>
      </c>
      <c r="M627" s="2">
        <v>2502.1999999999998</v>
      </c>
      <c r="N627" s="2" t="s">
        <v>48</v>
      </c>
      <c r="P627">
        <v>660</v>
      </c>
      <c r="R627">
        <f>Package_substrate!H680</f>
        <v>787.7</v>
      </c>
      <c r="S627" t="str">
        <f>Package_substrate!I680</f>
        <v>DIE3_VDD</v>
      </c>
      <c r="T627" t="s">
        <v>1594</v>
      </c>
      <c r="U627" t="str">
        <f>BGA!AT347</f>
        <v>VSS</v>
      </c>
      <c r="V627" t="str">
        <f t="shared" si="29"/>
        <v>VSS</v>
      </c>
      <c r="W627" t="s">
        <v>420</v>
      </c>
      <c r="X627" t="str">
        <f>BGA!AQ347</f>
        <v>K22</v>
      </c>
    </row>
    <row r="628" spans="6:24" x14ac:dyDescent="0.25">
      <c r="F628" t="s">
        <v>48</v>
      </c>
      <c r="H628" s="2">
        <f>Package_substrate!H645</f>
        <v>1073.45</v>
      </c>
      <c r="I628" s="2" t="str">
        <f>Package_substrate!I645</f>
        <v>DIE3_BP_TXDATA[13]</v>
      </c>
      <c r="J628" s="2" t="str">
        <f t="shared" si="30"/>
        <v>VSS</v>
      </c>
      <c r="L628" s="2">
        <v>3357.5</v>
      </c>
      <c r="M628" s="2">
        <v>2502.1999999999998</v>
      </c>
      <c r="N628" s="2" t="s">
        <v>48</v>
      </c>
      <c r="P628">
        <v>661</v>
      </c>
      <c r="R628">
        <f>Package_substrate!H681</f>
        <v>787.7</v>
      </c>
      <c r="S628" t="str">
        <f>Package_substrate!I681</f>
        <v>DIE3_TC_VDDQ</v>
      </c>
      <c r="T628" t="s">
        <v>1594</v>
      </c>
      <c r="U628" t="str">
        <f>BGA!AT348</f>
        <v>VSS</v>
      </c>
      <c r="V628" t="str">
        <f t="shared" si="29"/>
        <v>VSS</v>
      </c>
      <c r="W628" t="s">
        <v>420</v>
      </c>
      <c r="X628" t="str">
        <f>BGA!AQ348</f>
        <v>K23</v>
      </c>
    </row>
    <row r="629" spans="6:24" x14ac:dyDescent="0.25">
      <c r="F629" t="s">
        <v>48</v>
      </c>
      <c r="H629" s="2">
        <f>Package_substrate!H646</f>
        <v>1073.45</v>
      </c>
      <c r="I629" s="2" t="str">
        <f>Package_substrate!I646</f>
        <v>VSS</v>
      </c>
      <c r="J629" s="2" t="str">
        <f t="shared" si="30"/>
        <v>VSS</v>
      </c>
      <c r="L629" s="2">
        <v>3534.5</v>
      </c>
      <c r="M629" s="2">
        <v>2502.1999999999998</v>
      </c>
      <c r="N629" s="2" t="s">
        <v>48</v>
      </c>
      <c r="P629">
        <v>662</v>
      </c>
      <c r="R629">
        <f>Package_substrate!H682</f>
        <v>787.7</v>
      </c>
      <c r="S629" t="str">
        <f>Package_substrate!I682</f>
        <v>DIE3_VDD</v>
      </c>
      <c r="T629" t="s">
        <v>1594</v>
      </c>
      <c r="U629" t="str">
        <f>BGA!AT349</f>
        <v>VSS</v>
      </c>
      <c r="V629" t="str">
        <f t="shared" si="29"/>
        <v>VSS</v>
      </c>
      <c r="W629" t="s">
        <v>420</v>
      </c>
      <c r="X629" t="str">
        <f>BGA!AQ349</f>
        <v>K24</v>
      </c>
    </row>
    <row r="630" spans="6:24" x14ac:dyDescent="0.25">
      <c r="F630" t="s">
        <v>48</v>
      </c>
      <c r="H630" s="2">
        <f>Package_substrate!H647</f>
        <v>1073.45</v>
      </c>
      <c r="I630" s="2" t="str">
        <f>Package_substrate!I647</f>
        <v>DIE3_BP_TXDATA[12]</v>
      </c>
      <c r="J630" s="2" t="str">
        <f t="shared" si="30"/>
        <v>VSS</v>
      </c>
      <c r="L630" s="2">
        <v>3888.5</v>
      </c>
      <c r="M630" s="2">
        <v>2502.1999999999998</v>
      </c>
      <c r="N630" s="2" t="s">
        <v>48</v>
      </c>
      <c r="P630">
        <v>663</v>
      </c>
      <c r="R630">
        <f>Package_substrate!H683</f>
        <v>787.7</v>
      </c>
      <c r="S630" t="str">
        <f>Package_substrate!I683</f>
        <v>VSS</v>
      </c>
      <c r="T630" t="s">
        <v>1594</v>
      </c>
      <c r="U630" t="str">
        <f>BGA!AT350</f>
        <v>VSS</v>
      </c>
      <c r="V630" t="str">
        <f t="shared" si="29"/>
        <v>VSS</v>
      </c>
      <c r="W630" t="s">
        <v>420</v>
      </c>
      <c r="X630" t="str">
        <f>BGA!AQ350</f>
        <v>K25</v>
      </c>
    </row>
    <row r="631" spans="6:24" x14ac:dyDescent="0.25">
      <c r="F631" t="s">
        <v>48</v>
      </c>
      <c r="H631" s="2">
        <f>Package_substrate!H648</f>
        <v>978.2</v>
      </c>
      <c r="I631" s="2" t="str">
        <f>Package_substrate!I648</f>
        <v>VSS</v>
      </c>
      <c r="J631" s="2" t="str">
        <f t="shared" si="30"/>
        <v>VSS</v>
      </c>
      <c r="L631" s="2">
        <v>4242.5</v>
      </c>
      <c r="M631" s="2">
        <v>2502.1999999999998</v>
      </c>
      <c r="N631" s="2" t="s">
        <v>48</v>
      </c>
      <c r="P631">
        <v>664</v>
      </c>
      <c r="R631">
        <f>Package_substrate!H684</f>
        <v>787.7</v>
      </c>
      <c r="S631" t="str">
        <f>Package_substrate!I684</f>
        <v>VSS</v>
      </c>
      <c r="T631" t="s">
        <v>1594</v>
      </c>
      <c r="U631" t="str">
        <f>BGA!AT351</f>
        <v>VSS</v>
      </c>
      <c r="V631" t="str">
        <f t="shared" si="29"/>
        <v>VSS</v>
      </c>
      <c r="W631" t="s">
        <v>420</v>
      </c>
      <c r="X631" t="str">
        <f>BGA!AQ351</f>
        <v>K26</v>
      </c>
    </row>
    <row r="632" spans="6:24" x14ac:dyDescent="0.25">
      <c r="F632" t="s">
        <v>48</v>
      </c>
      <c r="H632" s="2">
        <f>Package_substrate!H649</f>
        <v>978.2</v>
      </c>
      <c r="I632" s="2" t="str">
        <f>Package_substrate!I649</f>
        <v>DIE3_VDD</v>
      </c>
      <c r="J632" s="2" t="str">
        <f t="shared" si="30"/>
        <v>VSS</v>
      </c>
      <c r="L632" s="2">
        <v>1676</v>
      </c>
      <c r="M632" s="2">
        <v>2597.4499999999998</v>
      </c>
      <c r="N632" s="2" t="s">
        <v>48</v>
      </c>
      <c r="P632">
        <v>665</v>
      </c>
      <c r="R632">
        <f>Package_substrate!H685</f>
        <v>787.7</v>
      </c>
      <c r="S632" t="str">
        <f>Package_substrate!I685</f>
        <v>VSS</v>
      </c>
      <c r="T632" t="s">
        <v>1594</v>
      </c>
      <c r="U632" t="str">
        <f>BGA!AT352</f>
        <v>VSS</v>
      </c>
      <c r="V632" t="str">
        <f t="shared" si="29"/>
        <v>VSS</v>
      </c>
      <c r="W632" t="s">
        <v>420</v>
      </c>
      <c r="X632" t="str">
        <f>BGA!AQ352</f>
        <v>K27</v>
      </c>
    </row>
    <row r="633" spans="6:24" x14ac:dyDescent="0.25">
      <c r="F633" t="s">
        <v>48</v>
      </c>
      <c r="H633" s="2">
        <f>Package_substrate!H650</f>
        <v>978.2</v>
      </c>
      <c r="I633" s="2" t="str">
        <f>Package_substrate!I650</f>
        <v>VSS</v>
      </c>
      <c r="J633" s="2" t="str">
        <f t="shared" si="30"/>
        <v>VSS</v>
      </c>
      <c r="L633" s="2">
        <v>2207</v>
      </c>
      <c r="M633" s="2">
        <v>2597.4499999999998</v>
      </c>
      <c r="N633" s="2" t="s">
        <v>48</v>
      </c>
      <c r="P633">
        <v>666</v>
      </c>
      <c r="R633">
        <f>Package_substrate!H686</f>
        <v>787.7</v>
      </c>
      <c r="S633" t="str">
        <f>Package_substrate!I686</f>
        <v>DIE3_VCCAON</v>
      </c>
      <c r="T633" t="s">
        <v>1594</v>
      </c>
      <c r="U633" t="str">
        <f>BGA!AT354</f>
        <v>VSS</v>
      </c>
      <c r="V633" t="str">
        <f t="shared" si="29"/>
        <v>VSS</v>
      </c>
      <c r="W633" t="s">
        <v>420</v>
      </c>
      <c r="X633" t="str">
        <f>BGA!AQ354</f>
        <v>K29</v>
      </c>
    </row>
    <row r="634" spans="6:24" x14ac:dyDescent="0.25">
      <c r="F634" t="s">
        <v>48</v>
      </c>
      <c r="H634" s="2">
        <f>Package_substrate!H651</f>
        <v>978.2</v>
      </c>
      <c r="I634" s="2" t="str">
        <f>Package_substrate!I651</f>
        <v>DIE3_TC_VDDQ</v>
      </c>
      <c r="J634" s="2" t="str">
        <f t="shared" si="30"/>
        <v>VSS</v>
      </c>
      <c r="L634" s="2">
        <v>2384</v>
      </c>
      <c r="M634" s="2">
        <v>2597.4499999999998</v>
      </c>
      <c r="N634" s="2" t="s">
        <v>48</v>
      </c>
      <c r="P634">
        <v>667</v>
      </c>
      <c r="R634">
        <f>Package_substrate!H687</f>
        <v>787.7</v>
      </c>
      <c r="S634" t="str">
        <f>Package_substrate!I687</f>
        <v>VSS</v>
      </c>
      <c r="T634" t="s">
        <v>1594</v>
      </c>
      <c r="U634" t="str">
        <f>BGA!AT356</f>
        <v>VSS</v>
      </c>
      <c r="V634" t="str">
        <f t="shared" si="29"/>
        <v>VSS</v>
      </c>
      <c r="W634" t="s">
        <v>420</v>
      </c>
      <c r="X634" t="str">
        <f>BGA!AQ356</f>
        <v>K31</v>
      </c>
    </row>
    <row r="635" spans="6:24" x14ac:dyDescent="0.25">
      <c r="F635" t="s">
        <v>48</v>
      </c>
      <c r="H635" s="2">
        <f>Package_substrate!H652</f>
        <v>978.2</v>
      </c>
      <c r="I635" s="2" t="str">
        <f>Package_substrate!I652</f>
        <v>VSS</v>
      </c>
      <c r="J635" s="2" t="str">
        <f t="shared" si="30"/>
        <v>VSS</v>
      </c>
      <c r="L635" s="2">
        <v>2649.5</v>
      </c>
      <c r="M635" s="2">
        <v>2692.7</v>
      </c>
      <c r="N635" s="2" t="s">
        <v>48</v>
      </c>
      <c r="P635">
        <v>668</v>
      </c>
      <c r="R635">
        <f>Package_substrate!H688</f>
        <v>787.7</v>
      </c>
      <c r="S635" t="str">
        <f>Package_substrate!I688</f>
        <v>DIE3_BP_RXDATA[10]</v>
      </c>
      <c r="T635" t="s">
        <v>1594</v>
      </c>
      <c r="U635" t="str">
        <f>BGA!AT357</f>
        <v>VSS</v>
      </c>
      <c r="V635" t="str">
        <f t="shared" si="29"/>
        <v>VSS</v>
      </c>
      <c r="W635" t="s">
        <v>420</v>
      </c>
      <c r="X635" t="str">
        <f>BGA!AQ357</f>
        <v>K32</v>
      </c>
    </row>
    <row r="636" spans="6:24" x14ac:dyDescent="0.25">
      <c r="F636" t="s">
        <v>48</v>
      </c>
      <c r="H636" s="2">
        <f>Package_substrate!H653</f>
        <v>978.2</v>
      </c>
      <c r="I636" s="2" t="str">
        <f>Package_substrate!I653</f>
        <v>VSS</v>
      </c>
      <c r="J636" s="2" t="str">
        <f t="shared" si="30"/>
        <v>VSS</v>
      </c>
      <c r="L636" s="2">
        <v>3003.5</v>
      </c>
      <c r="M636" s="2">
        <v>2692.7</v>
      </c>
      <c r="N636" s="2" t="s">
        <v>48</v>
      </c>
      <c r="P636">
        <v>669</v>
      </c>
      <c r="R636">
        <f>Package_substrate!H689</f>
        <v>787.7</v>
      </c>
      <c r="S636" t="str">
        <f>Package_substrate!I689</f>
        <v>DIE3_BP_RXDATA[11]</v>
      </c>
      <c r="T636" t="s">
        <v>1594</v>
      </c>
      <c r="U636" t="str">
        <f>BGA!AT358</f>
        <v>VSS</v>
      </c>
      <c r="V636" t="str">
        <f t="shared" si="29"/>
        <v>VSS</v>
      </c>
      <c r="W636" t="s">
        <v>420</v>
      </c>
      <c r="X636" t="str">
        <f>BGA!AQ358</f>
        <v>K33</v>
      </c>
    </row>
    <row r="637" spans="6:24" x14ac:dyDescent="0.25">
      <c r="F637" t="s">
        <v>48</v>
      </c>
      <c r="H637" s="2">
        <f>Package_substrate!H654</f>
        <v>978.2</v>
      </c>
      <c r="I637" s="2" t="str">
        <f>Package_substrate!I654</f>
        <v>VSS</v>
      </c>
      <c r="J637" s="2" t="str">
        <f t="shared" si="30"/>
        <v>VSS</v>
      </c>
      <c r="L637" s="2">
        <v>3180.5</v>
      </c>
      <c r="M637" s="2">
        <v>2692.7</v>
      </c>
      <c r="N637" s="2" t="s">
        <v>48</v>
      </c>
      <c r="P637">
        <v>670</v>
      </c>
      <c r="R637">
        <f>Package_substrate!H690</f>
        <v>787.7</v>
      </c>
      <c r="S637" t="str">
        <f>Package_substrate!I690</f>
        <v>DIE3_VDD</v>
      </c>
      <c r="T637" t="s">
        <v>1594</v>
      </c>
      <c r="U637" t="str">
        <f>BGA!AT362</f>
        <v>VSS</v>
      </c>
      <c r="V637" t="str">
        <f t="shared" si="29"/>
        <v>VSS</v>
      </c>
      <c r="W637" t="s">
        <v>420</v>
      </c>
      <c r="X637" t="str">
        <f>BGA!AQ362</f>
        <v>L1</v>
      </c>
    </row>
    <row r="638" spans="6:24" x14ac:dyDescent="0.25">
      <c r="F638" t="s">
        <v>48</v>
      </c>
      <c r="H638" s="2">
        <f>Package_substrate!H655</f>
        <v>978.2</v>
      </c>
      <c r="I638" s="2" t="str">
        <f>Package_substrate!I655</f>
        <v>VSS</v>
      </c>
      <c r="J638" s="2" t="str">
        <f t="shared" si="30"/>
        <v>VSS</v>
      </c>
      <c r="L638" s="2">
        <v>3357.5</v>
      </c>
      <c r="M638" s="2">
        <v>2692.7</v>
      </c>
      <c r="N638" s="2" t="s">
        <v>48</v>
      </c>
      <c r="P638">
        <v>671</v>
      </c>
      <c r="R638">
        <f>Package_substrate!H691</f>
        <v>787.7</v>
      </c>
      <c r="S638" t="str">
        <f>Package_substrate!I691</f>
        <v>DIE3_BP_RXDATA[14]</v>
      </c>
      <c r="T638" t="s">
        <v>1594</v>
      </c>
      <c r="U638" t="str">
        <f>BGA!AT363</f>
        <v>VSS</v>
      </c>
      <c r="V638" t="str">
        <f t="shared" ref="V638:V701" si="31">F674</f>
        <v>VSS</v>
      </c>
      <c r="W638" t="s">
        <v>420</v>
      </c>
      <c r="X638" t="str">
        <f>BGA!AQ363</f>
        <v>L2</v>
      </c>
    </row>
    <row r="639" spans="6:24" x14ac:dyDescent="0.25">
      <c r="F639" t="s">
        <v>48</v>
      </c>
      <c r="H639" s="2">
        <f>Package_substrate!H656</f>
        <v>978.2</v>
      </c>
      <c r="I639" s="2" t="str">
        <f>Package_substrate!I656</f>
        <v>DIE3_VCCAON</v>
      </c>
      <c r="J639" s="2" t="str">
        <f t="shared" si="30"/>
        <v>VSS</v>
      </c>
      <c r="L639" s="2">
        <v>4242.5</v>
      </c>
      <c r="M639" s="2">
        <v>2692.7</v>
      </c>
      <c r="N639" s="2" t="s">
        <v>48</v>
      </c>
      <c r="P639">
        <v>672</v>
      </c>
      <c r="R639">
        <f>Package_substrate!H692</f>
        <v>787.7</v>
      </c>
      <c r="S639" t="str">
        <f>Package_substrate!I692</f>
        <v>DIE3_BP_RXDATA[15]</v>
      </c>
      <c r="T639" t="s">
        <v>1594</v>
      </c>
      <c r="U639" t="str">
        <f>BGA!AT364</f>
        <v>VSS</v>
      </c>
      <c r="V639" t="str">
        <f t="shared" si="31"/>
        <v>VSS</v>
      </c>
      <c r="W639" t="s">
        <v>420</v>
      </c>
      <c r="X639" t="str">
        <f>BGA!AQ364</f>
        <v>L3</v>
      </c>
    </row>
    <row r="640" spans="6:24" x14ac:dyDescent="0.25">
      <c r="F640" t="s">
        <v>48</v>
      </c>
      <c r="H640" s="2">
        <f>Package_substrate!H657</f>
        <v>978.2</v>
      </c>
      <c r="I640" s="2" t="str">
        <f>Package_substrate!I657</f>
        <v>VSS</v>
      </c>
      <c r="J640" s="2" t="str">
        <f t="shared" si="30"/>
        <v>VSS</v>
      </c>
      <c r="L640" s="2">
        <v>1853</v>
      </c>
      <c r="M640" s="2">
        <v>2787.95</v>
      </c>
      <c r="N640" s="2" t="s">
        <v>48</v>
      </c>
      <c r="P640">
        <v>673</v>
      </c>
      <c r="R640">
        <f>Package_substrate!H693</f>
        <v>692.45</v>
      </c>
      <c r="S640" t="str">
        <f>Package_substrate!I693</f>
        <v>VSS</v>
      </c>
      <c r="T640" t="s">
        <v>1594</v>
      </c>
      <c r="U640" t="str">
        <f>BGA!AT365</f>
        <v>VSS</v>
      </c>
      <c r="V640" t="str">
        <f t="shared" si="31"/>
        <v>VSS</v>
      </c>
      <c r="W640" t="s">
        <v>420</v>
      </c>
      <c r="X640" t="str">
        <f>BGA!AQ365</f>
        <v>L4</v>
      </c>
    </row>
    <row r="641" spans="6:24" x14ac:dyDescent="0.25">
      <c r="F641" t="s">
        <v>48</v>
      </c>
      <c r="H641" s="2">
        <f>Package_substrate!H658</f>
        <v>978.2</v>
      </c>
      <c r="I641" s="2" t="str">
        <f>Package_substrate!I658</f>
        <v>DIE3_BP_TXDATA[11]</v>
      </c>
      <c r="J641" s="2" t="str">
        <f t="shared" si="30"/>
        <v>VSS</v>
      </c>
      <c r="L641" s="2">
        <v>2384</v>
      </c>
      <c r="M641" s="2">
        <v>2787.95</v>
      </c>
      <c r="N641" s="2" t="s">
        <v>48</v>
      </c>
      <c r="P641">
        <v>674</v>
      </c>
      <c r="R641">
        <f>Package_substrate!H694</f>
        <v>692.45</v>
      </c>
      <c r="S641" t="str">
        <f>Package_substrate!I694</f>
        <v>DIE3_VDD</v>
      </c>
      <c r="T641" t="s">
        <v>1594</v>
      </c>
      <c r="U641" t="str">
        <f>BGA!AT368</f>
        <v>VSS</v>
      </c>
      <c r="V641" t="str">
        <f t="shared" si="31"/>
        <v>VSS</v>
      </c>
      <c r="W641" t="s">
        <v>420</v>
      </c>
      <c r="X641" t="str">
        <f>BGA!AQ368</f>
        <v>L7</v>
      </c>
    </row>
    <row r="642" spans="6:24" x14ac:dyDescent="0.25">
      <c r="F642" t="s">
        <v>48</v>
      </c>
      <c r="H642" s="2">
        <f>Package_substrate!H659</f>
        <v>978.2</v>
      </c>
      <c r="I642" s="2" t="str">
        <f>Package_substrate!I659</f>
        <v>DIE3_BP_TXDATA[10]</v>
      </c>
      <c r="J642" s="2" t="str">
        <f t="shared" si="30"/>
        <v>VSS</v>
      </c>
      <c r="L642" s="2">
        <v>3623</v>
      </c>
      <c r="M642" s="2">
        <v>2787.95</v>
      </c>
      <c r="N642" s="2" t="s">
        <v>48</v>
      </c>
      <c r="P642">
        <v>675</v>
      </c>
      <c r="R642">
        <f>Package_substrate!H695</f>
        <v>692.45</v>
      </c>
      <c r="S642" t="str">
        <f>Package_substrate!I695</f>
        <v>VSS</v>
      </c>
      <c r="T642" t="s">
        <v>1594</v>
      </c>
      <c r="U642" t="str">
        <f>BGA!AT369</f>
        <v>VSS</v>
      </c>
      <c r="V642" t="str">
        <f t="shared" si="31"/>
        <v>VSS</v>
      </c>
      <c r="W642" t="s">
        <v>420</v>
      </c>
      <c r="X642" t="str">
        <f>BGA!AQ369</f>
        <v>L8</v>
      </c>
    </row>
    <row r="643" spans="6:24" x14ac:dyDescent="0.25">
      <c r="F643" t="s">
        <v>48</v>
      </c>
      <c r="H643" s="2">
        <f>Package_substrate!H660</f>
        <v>978.2</v>
      </c>
      <c r="I643" s="2" t="str">
        <f>Package_substrate!I660</f>
        <v>DIE3_VDD</v>
      </c>
      <c r="J643" s="2" t="str">
        <f t="shared" si="30"/>
        <v>VSS</v>
      </c>
      <c r="L643" s="2">
        <v>3977</v>
      </c>
      <c r="M643" s="2">
        <v>2787.95</v>
      </c>
      <c r="N643" s="2" t="s">
        <v>48</v>
      </c>
      <c r="P643">
        <v>676</v>
      </c>
      <c r="R643">
        <f>Package_substrate!H696</f>
        <v>692.45</v>
      </c>
      <c r="S643" t="str">
        <f>Package_substrate!I696</f>
        <v>VSS</v>
      </c>
      <c r="T643" t="s">
        <v>1594</v>
      </c>
      <c r="U643" t="str">
        <f>BGA!AT371</f>
        <v>VSS</v>
      </c>
      <c r="V643" t="str">
        <f t="shared" si="31"/>
        <v>VSS</v>
      </c>
      <c r="W643" t="s">
        <v>420</v>
      </c>
      <c r="X643" t="str">
        <f>BGA!AQ371</f>
        <v>L10</v>
      </c>
    </row>
    <row r="644" spans="6:24" x14ac:dyDescent="0.25">
      <c r="F644" t="s">
        <v>48</v>
      </c>
      <c r="H644" s="2">
        <f>Package_substrate!H661</f>
        <v>978.2</v>
      </c>
      <c r="I644" s="2" t="str">
        <f>Package_substrate!I661</f>
        <v>DIE3_BP_TXDATA[15]</v>
      </c>
      <c r="J644" s="2" t="str">
        <f t="shared" ref="J644:J707" si="32">F644</f>
        <v>VSS</v>
      </c>
      <c r="L644" s="2">
        <v>2649.5</v>
      </c>
      <c r="M644" s="2">
        <v>2883.2</v>
      </c>
      <c r="N644" s="2" t="s">
        <v>48</v>
      </c>
      <c r="P644">
        <v>677</v>
      </c>
      <c r="R644">
        <f>Package_substrate!H697</f>
        <v>692.45</v>
      </c>
      <c r="S644" t="str">
        <f>Package_substrate!I697</f>
        <v>VSS</v>
      </c>
      <c r="T644" t="s">
        <v>1594</v>
      </c>
      <c r="U644" t="str">
        <f>BGA!AT372</f>
        <v>VSS</v>
      </c>
      <c r="V644" t="str">
        <f t="shared" si="31"/>
        <v>VSS</v>
      </c>
      <c r="W644" t="s">
        <v>420</v>
      </c>
      <c r="X644" t="str">
        <f>BGA!AQ372</f>
        <v>L11</v>
      </c>
    </row>
    <row r="645" spans="6:24" x14ac:dyDescent="0.25">
      <c r="F645" t="s">
        <v>48</v>
      </c>
      <c r="H645" s="2">
        <f>Package_substrate!H662</f>
        <v>978.2</v>
      </c>
      <c r="I645" s="2" t="str">
        <f>Package_substrate!I662</f>
        <v>DIE3_BP_TXDATA[14]</v>
      </c>
      <c r="J645" s="2" t="str">
        <f t="shared" si="32"/>
        <v>VSS</v>
      </c>
      <c r="L645" s="2">
        <v>3003.5</v>
      </c>
      <c r="M645" s="2">
        <v>2883.2</v>
      </c>
      <c r="N645" s="2" t="s">
        <v>48</v>
      </c>
      <c r="P645">
        <v>678</v>
      </c>
      <c r="R645">
        <f>Package_substrate!H698</f>
        <v>692.45</v>
      </c>
      <c r="S645" t="str">
        <f>Package_substrate!I698</f>
        <v>DIE3_VDD</v>
      </c>
      <c r="T645" t="s">
        <v>1594</v>
      </c>
      <c r="U645" t="str">
        <f>BGA!AT373</f>
        <v>VSS</v>
      </c>
      <c r="V645" t="str">
        <f t="shared" si="31"/>
        <v>VSS</v>
      </c>
      <c r="W645" t="s">
        <v>420</v>
      </c>
      <c r="X645" t="str">
        <f>BGA!AQ373</f>
        <v>L12</v>
      </c>
    </row>
    <row r="646" spans="6:24" x14ac:dyDescent="0.25">
      <c r="F646" t="s">
        <v>48</v>
      </c>
      <c r="H646" s="2">
        <f>Package_substrate!H663</f>
        <v>882.95</v>
      </c>
      <c r="I646" s="2" t="str">
        <f>Package_substrate!I663</f>
        <v>DIE3_VDD</v>
      </c>
      <c r="J646" s="2" t="str">
        <f t="shared" si="32"/>
        <v>VSS</v>
      </c>
      <c r="L646" s="2">
        <v>3180.5</v>
      </c>
      <c r="M646" s="2">
        <v>2883.2</v>
      </c>
      <c r="N646" s="2" t="s">
        <v>48</v>
      </c>
      <c r="P646">
        <v>679</v>
      </c>
      <c r="R646">
        <f>Package_substrate!H699</f>
        <v>692.45</v>
      </c>
      <c r="S646" t="str">
        <f>Package_substrate!I699</f>
        <v>DIE3_VDD</v>
      </c>
      <c r="T646" t="s">
        <v>1594</v>
      </c>
      <c r="U646" t="str">
        <f>BGA!AT374</f>
        <v>VSS</v>
      </c>
      <c r="V646" t="str">
        <f t="shared" si="31"/>
        <v>VSS</v>
      </c>
      <c r="W646" t="s">
        <v>420</v>
      </c>
      <c r="X646" t="str">
        <f>BGA!AQ374</f>
        <v>L13</v>
      </c>
    </row>
    <row r="647" spans="6:24" x14ac:dyDescent="0.25">
      <c r="F647" t="s">
        <v>48</v>
      </c>
      <c r="H647" s="2">
        <f>Package_substrate!H664</f>
        <v>882.95</v>
      </c>
      <c r="I647" s="2" t="str">
        <f>Package_substrate!I664</f>
        <v>VSS</v>
      </c>
      <c r="J647" s="2" t="str">
        <f t="shared" si="32"/>
        <v>VSS</v>
      </c>
      <c r="L647" s="2">
        <v>3357.5</v>
      </c>
      <c r="M647" s="2">
        <v>2883.2</v>
      </c>
      <c r="N647" s="2" t="s">
        <v>48</v>
      </c>
      <c r="P647">
        <v>680</v>
      </c>
      <c r="R647">
        <f>Package_substrate!H700</f>
        <v>692.45</v>
      </c>
      <c r="S647" t="str">
        <f>Package_substrate!I700</f>
        <v>DIE3_VDD</v>
      </c>
      <c r="T647" t="s">
        <v>1594</v>
      </c>
      <c r="U647" t="str">
        <f>BGA!AT375</f>
        <v>VSS</v>
      </c>
      <c r="V647" t="str">
        <f t="shared" si="31"/>
        <v>VSS</v>
      </c>
      <c r="W647" t="s">
        <v>420</v>
      </c>
      <c r="X647" t="str">
        <f>BGA!AQ375</f>
        <v>L14</v>
      </c>
    </row>
    <row r="648" spans="6:24" x14ac:dyDescent="0.25">
      <c r="F648" t="s">
        <v>48</v>
      </c>
      <c r="H648" s="2">
        <f>Package_substrate!H665</f>
        <v>882.95</v>
      </c>
      <c r="I648" s="2" t="str">
        <f>Package_substrate!I665</f>
        <v>DIE3_CLK_P</v>
      </c>
      <c r="J648" s="2" t="str">
        <f t="shared" si="32"/>
        <v>VSS</v>
      </c>
      <c r="L648" s="2">
        <v>4242.5</v>
      </c>
      <c r="M648" s="2">
        <v>2883.2</v>
      </c>
      <c r="N648" s="2" t="s">
        <v>48</v>
      </c>
      <c r="P648">
        <v>681</v>
      </c>
      <c r="R648">
        <f>Package_substrate!H701</f>
        <v>692.45</v>
      </c>
      <c r="S648" t="str">
        <f>Package_substrate!I701</f>
        <v>DIE3_VDD</v>
      </c>
      <c r="T648" t="s">
        <v>1594</v>
      </c>
      <c r="U648" t="str">
        <f>BGA!AT376</f>
        <v>VSS</v>
      </c>
      <c r="V648" t="str">
        <f t="shared" si="31"/>
        <v>VSS</v>
      </c>
      <c r="W648" t="s">
        <v>420</v>
      </c>
      <c r="X648" t="str">
        <f>BGA!AQ376</f>
        <v>L15</v>
      </c>
    </row>
    <row r="649" spans="6:24" x14ac:dyDescent="0.25">
      <c r="F649" t="s">
        <v>48</v>
      </c>
      <c r="H649" s="2">
        <f>Package_substrate!H666</f>
        <v>882.95</v>
      </c>
      <c r="I649" s="2" t="str">
        <f>Package_substrate!I666</f>
        <v>DIE3_CLK_N</v>
      </c>
      <c r="J649" s="2" t="str">
        <f t="shared" si="32"/>
        <v>VSS</v>
      </c>
      <c r="L649" s="2">
        <v>1853</v>
      </c>
      <c r="M649" s="2">
        <v>2978.45</v>
      </c>
      <c r="N649" s="2" t="s">
        <v>48</v>
      </c>
      <c r="P649">
        <v>682</v>
      </c>
      <c r="R649">
        <f>Package_substrate!H702</f>
        <v>692.45</v>
      </c>
      <c r="S649" t="str">
        <f>Package_substrate!I702</f>
        <v>DIE3_BP_RXDATA[8]</v>
      </c>
      <c r="T649" t="s">
        <v>1594</v>
      </c>
      <c r="U649" t="str">
        <f>BGA!AT377</f>
        <v>VSS</v>
      </c>
      <c r="V649" t="str">
        <f t="shared" si="31"/>
        <v>VSS</v>
      </c>
      <c r="W649" t="s">
        <v>420</v>
      </c>
      <c r="X649" t="str">
        <f>BGA!AQ377</f>
        <v>L16</v>
      </c>
    </row>
    <row r="650" spans="6:24" x14ac:dyDescent="0.25">
      <c r="F650" t="s">
        <v>48</v>
      </c>
      <c r="H650" s="2">
        <f>Package_substrate!H667</f>
        <v>882.95</v>
      </c>
      <c r="I650" s="2" t="str">
        <f>Package_substrate!I667</f>
        <v>DIE3_VDD</v>
      </c>
      <c r="J650" s="2" t="str">
        <f t="shared" si="32"/>
        <v>VSS</v>
      </c>
      <c r="L650" s="2">
        <v>2384</v>
      </c>
      <c r="M650" s="2">
        <v>2978.45</v>
      </c>
      <c r="N650" s="2" t="s">
        <v>48</v>
      </c>
      <c r="P650">
        <v>683</v>
      </c>
      <c r="R650">
        <f>Package_substrate!H703</f>
        <v>692.45</v>
      </c>
      <c r="S650" t="str">
        <f>Package_substrate!I703</f>
        <v>VSS</v>
      </c>
      <c r="T650" t="s">
        <v>1594</v>
      </c>
      <c r="U650" t="str">
        <f>BGA!AT378</f>
        <v>VSS</v>
      </c>
      <c r="V650" t="str">
        <f t="shared" si="31"/>
        <v>VSS</v>
      </c>
      <c r="W650" t="s">
        <v>420</v>
      </c>
      <c r="X650" t="str">
        <f>BGA!AQ378</f>
        <v>L17</v>
      </c>
    </row>
    <row r="651" spans="6:24" x14ac:dyDescent="0.25">
      <c r="F651" t="s">
        <v>48</v>
      </c>
      <c r="H651" s="2">
        <f>Package_substrate!H668</f>
        <v>882.95</v>
      </c>
      <c r="I651" s="2" t="str">
        <f>Package_substrate!I668</f>
        <v>DIE3_VDD</v>
      </c>
      <c r="J651" s="2" t="str">
        <f t="shared" si="32"/>
        <v>VSS</v>
      </c>
      <c r="L651" s="2">
        <v>2649.5</v>
      </c>
      <c r="M651" s="2">
        <v>3073.7</v>
      </c>
      <c r="N651" s="2" t="s">
        <v>48</v>
      </c>
      <c r="P651">
        <v>684</v>
      </c>
      <c r="R651">
        <f>Package_substrate!H704</f>
        <v>692.45</v>
      </c>
      <c r="S651" t="str">
        <f>Package_substrate!I704</f>
        <v>DIE3_BP_RXDATA[9]</v>
      </c>
      <c r="T651" t="s">
        <v>1594</v>
      </c>
      <c r="U651" t="str">
        <f>BGA!AT379</f>
        <v>VSS</v>
      </c>
      <c r="V651" t="str">
        <f t="shared" si="31"/>
        <v>VSS</v>
      </c>
      <c r="W651" t="s">
        <v>420</v>
      </c>
      <c r="X651" t="str">
        <f>BGA!AQ379</f>
        <v>L18</v>
      </c>
    </row>
    <row r="652" spans="6:24" x14ac:dyDescent="0.25">
      <c r="F652" t="s">
        <v>48</v>
      </c>
      <c r="H652" s="2">
        <f>Package_substrate!H669</f>
        <v>882.95</v>
      </c>
      <c r="I652" s="2" t="str">
        <f>Package_substrate!I669</f>
        <v>DIE3_VDD</v>
      </c>
      <c r="J652" s="2" t="str">
        <f t="shared" si="32"/>
        <v>VSS</v>
      </c>
      <c r="L652" s="2">
        <v>3003.5</v>
      </c>
      <c r="M652" s="2">
        <v>3073.7</v>
      </c>
      <c r="N652" s="2" t="s">
        <v>48</v>
      </c>
      <c r="P652">
        <v>685</v>
      </c>
      <c r="R652">
        <f>Package_substrate!H705</f>
        <v>692.45</v>
      </c>
      <c r="S652" t="str">
        <f>Package_substrate!I705</f>
        <v>DIE3_BP_RXDATA[12]</v>
      </c>
      <c r="T652" t="s">
        <v>1594</v>
      </c>
      <c r="U652" t="str">
        <f>BGA!AT380</f>
        <v>VSS</v>
      </c>
      <c r="V652" t="str">
        <f t="shared" si="31"/>
        <v>VSS</v>
      </c>
      <c r="W652" t="s">
        <v>420</v>
      </c>
      <c r="X652" t="str">
        <f>BGA!AQ380</f>
        <v>L19</v>
      </c>
    </row>
    <row r="653" spans="6:24" x14ac:dyDescent="0.25">
      <c r="F653" t="s">
        <v>48</v>
      </c>
      <c r="H653" s="2">
        <f>Package_substrate!H670</f>
        <v>882.95</v>
      </c>
      <c r="I653" s="2" t="str">
        <f>Package_substrate!I670</f>
        <v>DIE3_VDD</v>
      </c>
      <c r="J653" s="2" t="str">
        <f t="shared" si="32"/>
        <v>VSS</v>
      </c>
      <c r="L653" s="2">
        <v>3180.5</v>
      </c>
      <c r="M653" s="2">
        <v>3073.7</v>
      </c>
      <c r="N653" s="2" t="s">
        <v>48</v>
      </c>
      <c r="P653">
        <v>686</v>
      </c>
      <c r="R653">
        <f>Package_substrate!H706</f>
        <v>692.45</v>
      </c>
      <c r="S653" t="str">
        <f>Package_substrate!I706</f>
        <v>VSS</v>
      </c>
      <c r="T653" t="s">
        <v>1594</v>
      </c>
      <c r="U653" t="str">
        <f>BGA!AT381</f>
        <v>VSS</v>
      </c>
      <c r="V653" t="str">
        <f t="shared" si="31"/>
        <v>VSS</v>
      </c>
      <c r="W653" t="s">
        <v>420</v>
      </c>
      <c r="X653" t="str">
        <f>BGA!AQ381</f>
        <v>L20</v>
      </c>
    </row>
    <row r="654" spans="6:24" x14ac:dyDescent="0.25">
      <c r="F654" t="s">
        <v>48</v>
      </c>
      <c r="H654" s="2">
        <f>Package_substrate!H671</f>
        <v>882.95</v>
      </c>
      <c r="I654" s="2" t="str">
        <f>Package_substrate!I671</f>
        <v>DIE3_VCCIO</v>
      </c>
      <c r="J654" s="2" t="str">
        <f t="shared" si="32"/>
        <v>VSS</v>
      </c>
      <c r="L654" s="2">
        <v>3357.5</v>
      </c>
      <c r="M654" s="2">
        <v>3073.7</v>
      </c>
      <c r="N654" s="2" t="s">
        <v>48</v>
      </c>
      <c r="P654">
        <v>687</v>
      </c>
      <c r="R654">
        <f>Package_substrate!H707</f>
        <v>692.45</v>
      </c>
      <c r="S654" t="str">
        <f>Package_substrate!I707</f>
        <v>DIE3_BP_RXDATA[13]</v>
      </c>
      <c r="T654" t="s">
        <v>1594</v>
      </c>
      <c r="U654" t="str">
        <f>BGA!AT382</f>
        <v>VSS</v>
      </c>
      <c r="V654" t="str">
        <f t="shared" si="31"/>
        <v>VSS</v>
      </c>
      <c r="W654" t="s">
        <v>420</v>
      </c>
      <c r="X654" t="str">
        <f>BGA!AQ382</f>
        <v>L21</v>
      </c>
    </row>
    <row r="655" spans="6:24" x14ac:dyDescent="0.25">
      <c r="F655" t="s">
        <v>48</v>
      </c>
      <c r="H655" s="2">
        <f>Package_substrate!H672</f>
        <v>882.95</v>
      </c>
      <c r="I655" s="2" t="str">
        <f>Package_substrate!I672</f>
        <v>DIE3_VCCIO</v>
      </c>
      <c r="J655" s="2" t="str">
        <f t="shared" si="32"/>
        <v>VSS</v>
      </c>
      <c r="L655" s="2">
        <v>3534.5</v>
      </c>
      <c r="M655" s="2">
        <v>3073.7</v>
      </c>
      <c r="N655" s="2" t="s">
        <v>48</v>
      </c>
      <c r="P655">
        <v>688</v>
      </c>
      <c r="R655">
        <f>Package_substrate!H708</f>
        <v>597.20000000000005</v>
      </c>
      <c r="S655" t="str">
        <f>Package_substrate!I708</f>
        <v>VSS</v>
      </c>
      <c r="T655" t="s">
        <v>1594</v>
      </c>
      <c r="U655" t="str">
        <f>BGA!AT383</f>
        <v>VSS</v>
      </c>
      <c r="V655" t="str">
        <f t="shared" si="31"/>
        <v>VSS</v>
      </c>
      <c r="W655" t="s">
        <v>420</v>
      </c>
      <c r="X655" t="str">
        <f>BGA!AQ383</f>
        <v>L22</v>
      </c>
    </row>
    <row r="656" spans="6:24" x14ac:dyDescent="0.25">
      <c r="F656" t="s">
        <v>48</v>
      </c>
      <c r="H656" s="2">
        <f>Package_substrate!H673</f>
        <v>882.95</v>
      </c>
      <c r="I656" s="2" t="str">
        <f>Package_substrate!I673</f>
        <v>VSS</v>
      </c>
      <c r="J656" s="2" t="str">
        <f t="shared" si="32"/>
        <v>VSS</v>
      </c>
      <c r="L656" s="2">
        <v>3888.5</v>
      </c>
      <c r="M656" s="2">
        <v>3073.7</v>
      </c>
      <c r="N656" s="2" t="s">
        <v>48</v>
      </c>
      <c r="P656">
        <v>689</v>
      </c>
      <c r="R656">
        <f>Package_substrate!H709</f>
        <v>597.20000000000005</v>
      </c>
      <c r="S656" t="str">
        <f>Package_substrate!I709</f>
        <v>DIE3_VAA2</v>
      </c>
      <c r="T656" t="s">
        <v>1594</v>
      </c>
      <c r="U656" t="str">
        <f>BGA!AT384</f>
        <v>VSS</v>
      </c>
      <c r="V656" t="str">
        <f t="shared" si="31"/>
        <v>VSS</v>
      </c>
      <c r="W656" t="s">
        <v>420</v>
      </c>
      <c r="X656" t="str">
        <f>BGA!AQ384</f>
        <v>L23</v>
      </c>
    </row>
    <row r="657" spans="6:24" x14ac:dyDescent="0.25">
      <c r="F657" t="s">
        <v>48</v>
      </c>
      <c r="H657" s="2">
        <f>Package_substrate!H674</f>
        <v>882.95</v>
      </c>
      <c r="I657" s="2" t="str">
        <f>Package_substrate!I674</f>
        <v>VSS</v>
      </c>
      <c r="J657" s="2" t="str">
        <f t="shared" si="32"/>
        <v>VSS</v>
      </c>
      <c r="L657" s="2">
        <v>4242.5</v>
      </c>
      <c r="M657" s="2">
        <v>3073.7</v>
      </c>
      <c r="N657" s="2" t="s">
        <v>48</v>
      </c>
      <c r="P657">
        <v>690</v>
      </c>
      <c r="R657">
        <f>Package_substrate!H710</f>
        <v>597.20000000000005</v>
      </c>
      <c r="S657" t="str">
        <f>Package_substrate!I710</f>
        <v>DIE3_VAA2</v>
      </c>
      <c r="T657" t="s">
        <v>1594</v>
      </c>
      <c r="U657" t="str">
        <f>BGA!AT385</f>
        <v>VSS</v>
      </c>
      <c r="V657" t="str">
        <f t="shared" si="31"/>
        <v>VSS</v>
      </c>
      <c r="W657" t="s">
        <v>420</v>
      </c>
      <c r="X657" t="str">
        <f>BGA!AQ385</f>
        <v>L24</v>
      </c>
    </row>
    <row r="658" spans="6:24" x14ac:dyDescent="0.25">
      <c r="F658" t="s">
        <v>48</v>
      </c>
      <c r="H658" s="2">
        <f>Package_substrate!H675</f>
        <v>882.95</v>
      </c>
      <c r="I658" s="2" t="str">
        <f>Package_substrate!I675</f>
        <v>DIE3_VCCIO</v>
      </c>
      <c r="J658" s="2" t="str">
        <f t="shared" si="32"/>
        <v>VSS</v>
      </c>
      <c r="L658" s="2">
        <v>1676</v>
      </c>
      <c r="M658" s="2">
        <v>3168.95</v>
      </c>
      <c r="N658" s="2" t="s">
        <v>48</v>
      </c>
      <c r="P658">
        <v>691</v>
      </c>
      <c r="R658">
        <f>Package_substrate!H711</f>
        <v>597.20000000000005</v>
      </c>
      <c r="S658" t="str">
        <f>Package_substrate!I711</f>
        <v>DIE3_RDI_DCK</v>
      </c>
      <c r="T658" t="s">
        <v>1594</v>
      </c>
      <c r="U658" t="str">
        <f>BGA!AT386</f>
        <v>VSS</v>
      </c>
      <c r="V658" t="str">
        <f t="shared" si="31"/>
        <v>VSS</v>
      </c>
      <c r="W658" t="s">
        <v>420</v>
      </c>
      <c r="X658" t="str">
        <f>BGA!AQ386</f>
        <v>L25</v>
      </c>
    </row>
    <row r="659" spans="6:24" x14ac:dyDescent="0.25">
      <c r="F659" t="s">
        <v>48</v>
      </c>
      <c r="H659" s="2">
        <f>Package_substrate!H676</f>
        <v>882.95</v>
      </c>
      <c r="I659" s="2" t="str">
        <f>Package_substrate!I676</f>
        <v>DIE3_VCCIO</v>
      </c>
      <c r="J659" s="2" t="str">
        <f t="shared" si="32"/>
        <v>VSS</v>
      </c>
      <c r="L659" s="2">
        <v>2207</v>
      </c>
      <c r="M659" s="2">
        <v>3168.95</v>
      </c>
      <c r="N659" s="2" t="s">
        <v>48</v>
      </c>
      <c r="P659">
        <v>692</v>
      </c>
      <c r="R659">
        <f>Package_substrate!H712</f>
        <v>597.20000000000005</v>
      </c>
      <c r="S659" t="str">
        <f>Package_substrate!I712</f>
        <v>DIE3_VDD</v>
      </c>
      <c r="T659" t="s">
        <v>1594</v>
      </c>
      <c r="U659" t="str">
        <f>BGA!AT387</f>
        <v>VSS</v>
      </c>
      <c r="V659" t="str">
        <f t="shared" si="31"/>
        <v>VSS</v>
      </c>
      <c r="W659" t="s">
        <v>420</v>
      </c>
      <c r="X659" t="str">
        <f>BGA!AQ387</f>
        <v>L26</v>
      </c>
    </row>
    <row r="660" spans="6:24" x14ac:dyDescent="0.25">
      <c r="F660" t="s">
        <v>48</v>
      </c>
      <c r="H660" s="2">
        <f>Package_substrate!H677</f>
        <v>882.95</v>
      </c>
      <c r="I660" s="2" t="str">
        <f>Package_substrate!I677</f>
        <v>VSS</v>
      </c>
      <c r="J660" s="2" t="str">
        <f t="shared" si="32"/>
        <v>VSS</v>
      </c>
      <c r="L660" s="2">
        <v>2384</v>
      </c>
      <c r="M660" s="2">
        <v>3168.95</v>
      </c>
      <c r="N660" s="2" t="s">
        <v>48</v>
      </c>
      <c r="P660">
        <v>693</v>
      </c>
      <c r="R660">
        <f>Package_substrate!H713</f>
        <v>597.20000000000005</v>
      </c>
      <c r="S660" t="str">
        <f>Package_substrate!I713</f>
        <v>DIE3_BP_ZN</v>
      </c>
      <c r="T660" t="s">
        <v>1594</v>
      </c>
      <c r="U660" t="str">
        <f>BGA!AT388</f>
        <v>VSS</v>
      </c>
      <c r="V660" t="str">
        <f t="shared" si="31"/>
        <v>VSS</v>
      </c>
      <c r="W660" t="s">
        <v>420</v>
      </c>
      <c r="X660" t="str">
        <f>BGA!AQ388</f>
        <v>L27</v>
      </c>
    </row>
    <row r="661" spans="6:24" x14ac:dyDescent="0.25">
      <c r="F661" t="s">
        <v>48</v>
      </c>
      <c r="H661" s="2">
        <f>Package_substrate!H678</f>
        <v>787.7</v>
      </c>
      <c r="I661" s="2" t="str">
        <f>Package_substrate!I678</f>
        <v>VSS</v>
      </c>
      <c r="J661" s="2" t="str">
        <f t="shared" si="32"/>
        <v>VSS</v>
      </c>
      <c r="L661" s="2">
        <v>2649.5</v>
      </c>
      <c r="M661" s="2">
        <v>3264.2</v>
      </c>
      <c r="N661" s="2" t="s">
        <v>48</v>
      </c>
      <c r="P661">
        <v>694</v>
      </c>
      <c r="R661">
        <f>Package_substrate!H714</f>
        <v>597.20000000000005</v>
      </c>
      <c r="S661" t="str">
        <f>Package_substrate!I714</f>
        <v>DIE3_VCCIO</v>
      </c>
      <c r="T661" t="s">
        <v>1594</v>
      </c>
      <c r="U661" t="str">
        <f>BGA!AT389</f>
        <v>VSS</v>
      </c>
      <c r="V661" t="str">
        <f t="shared" si="31"/>
        <v>VSS</v>
      </c>
      <c r="W661" t="s">
        <v>420</v>
      </c>
      <c r="X661" t="str">
        <f>BGA!AQ389</f>
        <v>L28</v>
      </c>
    </row>
    <row r="662" spans="6:24" x14ac:dyDescent="0.25">
      <c r="F662" t="s">
        <v>48</v>
      </c>
      <c r="H662" s="2">
        <f>Package_substrate!H679</f>
        <v>787.7</v>
      </c>
      <c r="I662" s="2" t="str">
        <f>Package_substrate!I679</f>
        <v>VSS</v>
      </c>
      <c r="J662" s="2" t="str">
        <f t="shared" si="32"/>
        <v>VSS</v>
      </c>
      <c r="L662" s="2">
        <v>3003.5</v>
      </c>
      <c r="M662" s="2">
        <v>3264.2</v>
      </c>
      <c r="N662" s="2" t="s">
        <v>48</v>
      </c>
      <c r="P662">
        <v>695</v>
      </c>
      <c r="R662">
        <f>Package_substrate!H715</f>
        <v>597.20000000000005</v>
      </c>
      <c r="S662" t="str">
        <f>Package_substrate!I715</f>
        <v>DIE3_VCCAON</v>
      </c>
      <c r="T662" t="s">
        <v>1594</v>
      </c>
      <c r="U662" t="str">
        <f>BGA!AT390</f>
        <v>VSS</v>
      </c>
      <c r="V662" t="str">
        <f t="shared" si="31"/>
        <v>VSS</v>
      </c>
      <c r="W662" t="s">
        <v>420</v>
      </c>
      <c r="X662" t="str">
        <f>BGA!AQ390</f>
        <v>L29</v>
      </c>
    </row>
    <row r="663" spans="6:24" x14ac:dyDescent="0.25">
      <c r="F663" t="s">
        <v>48</v>
      </c>
      <c r="H663" s="2">
        <f>Package_substrate!H680</f>
        <v>787.7</v>
      </c>
      <c r="I663" s="2" t="str">
        <f>Package_substrate!I680</f>
        <v>DIE3_VDD</v>
      </c>
      <c r="J663" s="2" t="str">
        <f t="shared" si="32"/>
        <v>VSS</v>
      </c>
      <c r="L663" s="2">
        <v>3180.5</v>
      </c>
      <c r="M663" s="2">
        <v>3264.2</v>
      </c>
      <c r="N663" s="2" t="s">
        <v>48</v>
      </c>
      <c r="P663">
        <v>696</v>
      </c>
      <c r="R663">
        <f>Package_substrate!H716</f>
        <v>597.20000000000005</v>
      </c>
      <c r="S663" t="str">
        <f>Package_substrate!I716</f>
        <v>DIE3_BP_RXCKSB[0]</v>
      </c>
      <c r="T663" t="s">
        <v>1594</v>
      </c>
      <c r="U663" t="str">
        <f>BGA!AT392</f>
        <v>VSS</v>
      </c>
      <c r="V663" t="str">
        <f t="shared" si="31"/>
        <v>VSS</v>
      </c>
      <c r="W663" t="s">
        <v>420</v>
      </c>
      <c r="X663" t="str">
        <f>BGA!AQ392</f>
        <v>L31</v>
      </c>
    </row>
    <row r="664" spans="6:24" x14ac:dyDescent="0.25">
      <c r="F664" t="s">
        <v>48</v>
      </c>
      <c r="H664" s="2">
        <f>Package_substrate!H681</f>
        <v>787.7</v>
      </c>
      <c r="I664" s="2" t="str">
        <f>Package_substrate!I681</f>
        <v>DIE3_TC_VDDQ</v>
      </c>
      <c r="J664" s="2" t="str">
        <f t="shared" si="32"/>
        <v>VSS</v>
      </c>
      <c r="L664" s="2">
        <v>3357.5</v>
      </c>
      <c r="M664" s="2">
        <v>3264.2</v>
      </c>
      <c r="N664" s="2" t="s">
        <v>48</v>
      </c>
      <c r="P664">
        <v>697</v>
      </c>
      <c r="R664">
        <f>Package_substrate!H717</f>
        <v>597.20000000000005</v>
      </c>
      <c r="S664" t="str">
        <f>Package_substrate!I717</f>
        <v>VSS</v>
      </c>
      <c r="T664" t="s">
        <v>1594</v>
      </c>
      <c r="U664" t="str">
        <f>BGA!AT394</f>
        <v>VSS</v>
      </c>
      <c r="V664" t="str">
        <f t="shared" si="31"/>
        <v>VSS</v>
      </c>
      <c r="W664" t="s">
        <v>420</v>
      </c>
      <c r="X664" t="str">
        <f>BGA!AQ394</f>
        <v>L33</v>
      </c>
    </row>
    <row r="665" spans="6:24" x14ac:dyDescent="0.25">
      <c r="F665" t="s">
        <v>48</v>
      </c>
      <c r="H665" s="2">
        <f>Package_substrate!H682</f>
        <v>787.7</v>
      </c>
      <c r="I665" s="2" t="str">
        <f>Package_substrate!I682</f>
        <v>DIE3_VDD</v>
      </c>
      <c r="J665" s="2" t="str">
        <f t="shared" si="32"/>
        <v>VSS</v>
      </c>
      <c r="L665" s="2">
        <v>4242.5</v>
      </c>
      <c r="M665" s="2">
        <v>3264.2</v>
      </c>
      <c r="N665" s="2" t="s">
        <v>48</v>
      </c>
      <c r="P665">
        <v>698</v>
      </c>
      <c r="R665">
        <f>Package_substrate!H718</f>
        <v>597.20000000000005</v>
      </c>
      <c r="S665" t="str">
        <f>Package_substrate!I718</f>
        <v>DIE3_BP_RXCKP[0]</v>
      </c>
      <c r="T665" t="s">
        <v>1594</v>
      </c>
      <c r="U665" t="str">
        <f>BGA!AT395</f>
        <v>VSS</v>
      </c>
      <c r="V665" t="str">
        <f t="shared" si="31"/>
        <v>VSS</v>
      </c>
      <c r="W665" t="s">
        <v>420</v>
      </c>
      <c r="X665" t="str">
        <f>BGA!AQ395</f>
        <v>L34</v>
      </c>
    </row>
    <row r="666" spans="6:24" x14ac:dyDescent="0.25">
      <c r="F666" t="s">
        <v>48</v>
      </c>
      <c r="H666" s="2">
        <f>Package_substrate!H683</f>
        <v>787.7</v>
      </c>
      <c r="I666" s="2" t="str">
        <f>Package_substrate!I683</f>
        <v>VSS</v>
      </c>
      <c r="J666" s="2" t="str">
        <f t="shared" si="32"/>
        <v>VSS</v>
      </c>
      <c r="L666" s="2">
        <v>1853</v>
      </c>
      <c r="M666" s="2">
        <v>3359.45</v>
      </c>
      <c r="N666" s="2" t="s">
        <v>48</v>
      </c>
      <c r="P666">
        <v>699</v>
      </c>
      <c r="R666">
        <f>Package_substrate!H719</f>
        <v>597.20000000000005</v>
      </c>
      <c r="S666" t="str">
        <f>Package_substrate!I719</f>
        <v>DIE3_BP_RXCKN[0]</v>
      </c>
      <c r="T666" t="s">
        <v>1594</v>
      </c>
      <c r="U666" t="str">
        <f>BGA!AT396</f>
        <v>VSS</v>
      </c>
      <c r="V666" t="str">
        <f t="shared" si="31"/>
        <v>VSS</v>
      </c>
      <c r="W666" t="s">
        <v>420</v>
      </c>
      <c r="X666" t="str">
        <f>BGA!AQ396</f>
        <v>L35</v>
      </c>
    </row>
    <row r="667" spans="6:24" x14ac:dyDescent="0.25">
      <c r="F667" t="s">
        <v>48</v>
      </c>
      <c r="H667" s="2">
        <f>Package_substrate!H684</f>
        <v>787.7</v>
      </c>
      <c r="I667" s="2" t="str">
        <f>Package_substrate!I684</f>
        <v>VSS</v>
      </c>
      <c r="J667" s="2" t="str">
        <f t="shared" si="32"/>
        <v>VSS</v>
      </c>
      <c r="L667" s="2">
        <v>2384</v>
      </c>
      <c r="M667" s="2">
        <v>3359.45</v>
      </c>
      <c r="N667" s="2" t="s">
        <v>48</v>
      </c>
      <c r="P667">
        <v>700</v>
      </c>
      <c r="R667">
        <f>Package_substrate!H720</f>
        <v>597.20000000000005</v>
      </c>
      <c r="S667" t="str">
        <f>Package_substrate!I720</f>
        <v>DIE3_VDD</v>
      </c>
      <c r="T667" t="s">
        <v>1594</v>
      </c>
      <c r="U667" t="str">
        <f>BGA!AT401</f>
        <v>VSS</v>
      </c>
      <c r="V667" t="str">
        <f t="shared" si="31"/>
        <v>VSS</v>
      </c>
      <c r="W667" t="s">
        <v>420</v>
      </c>
      <c r="X667" t="str">
        <f>BGA!AQ401</f>
        <v>M4</v>
      </c>
    </row>
    <row r="668" spans="6:24" x14ac:dyDescent="0.25">
      <c r="F668" t="s">
        <v>48</v>
      </c>
      <c r="H668" s="2">
        <f>Package_substrate!H685</f>
        <v>787.7</v>
      </c>
      <c r="I668" s="2" t="str">
        <f>Package_substrate!I685</f>
        <v>VSS</v>
      </c>
      <c r="J668" s="2" t="str">
        <f t="shared" si="32"/>
        <v>VSS</v>
      </c>
      <c r="L668" s="2">
        <v>3623</v>
      </c>
      <c r="M668" s="2">
        <v>3359.45</v>
      </c>
      <c r="N668" s="2" t="s">
        <v>48</v>
      </c>
      <c r="P668">
        <v>701</v>
      </c>
      <c r="R668">
        <f>Package_substrate!H721</f>
        <v>597.20000000000005</v>
      </c>
      <c r="S668" t="str">
        <f>Package_substrate!I721</f>
        <v>DIE3_BP_RXTRK[0]</v>
      </c>
      <c r="T668" t="s">
        <v>1594</v>
      </c>
      <c r="U668" t="str">
        <f>BGA!AT405</f>
        <v>VSS</v>
      </c>
      <c r="V668" t="str">
        <f t="shared" si="31"/>
        <v>VSS</v>
      </c>
      <c r="W668" t="s">
        <v>420</v>
      </c>
      <c r="X668" t="str">
        <f>BGA!AQ405</f>
        <v>M8</v>
      </c>
    </row>
    <row r="669" spans="6:24" x14ac:dyDescent="0.25">
      <c r="F669" t="s">
        <v>48</v>
      </c>
      <c r="H669" s="2">
        <f>Package_substrate!H686</f>
        <v>787.7</v>
      </c>
      <c r="I669" s="2" t="str">
        <f>Package_substrate!I686</f>
        <v>DIE3_VCCAON</v>
      </c>
      <c r="J669" s="2" t="str">
        <f t="shared" si="32"/>
        <v>VSS</v>
      </c>
      <c r="L669" s="2">
        <v>3977</v>
      </c>
      <c r="M669" s="2">
        <v>3359.45</v>
      </c>
      <c r="N669" s="2" t="s">
        <v>48</v>
      </c>
      <c r="P669">
        <v>702</v>
      </c>
      <c r="R669">
        <f>Package_substrate!H722</f>
        <v>597.20000000000005</v>
      </c>
      <c r="S669" t="str">
        <f>Package_substrate!I722</f>
        <v>DIE3_BP_RXVLD[0]</v>
      </c>
      <c r="T669" t="s">
        <v>1594</v>
      </c>
      <c r="U669" t="str">
        <f>BGA!AT406</f>
        <v>VSS</v>
      </c>
      <c r="V669" t="str">
        <f t="shared" si="31"/>
        <v>VSS</v>
      </c>
      <c r="W669" t="s">
        <v>420</v>
      </c>
      <c r="X669" t="str">
        <f>BGA!AQ406</f>
        <v>M9</v>
      </c>
    </row>
    <row r="670" spans="6:24" x14ac:dyDescent="0.25">
      <c r="F670" t="s">
        <v>48</v>
      </c>
      <c r="H670" s="2">
        <f>Package_substrate!H687</f>
        <v>787.7</v>
      </c>
      <c r="I670" s="2" t="str">
        <f>Package_substrate!I687</f>
        <v>VSS</v>
      </c>
      <c r="J670" s="2" t="str">
        <f t="shared" si="32"/>
        <v>VSS</v>
      </c>
      <c r="L670" s="2">
        <v>2649.5</v>
      </c>
      <c r="M670" s="2">
        <v>3454.7</v>
      </c>
      <c r="N670" s="2" t="s">
        <v>48</v>
      </c>
      <c r="P670">
        <v>703</v>
      </c>
      <c r="R670">
        <f>Package_substrate!H723</f>
        <v>501.95000000000005</v>
      </c>
      <c r="S670" t="str">
        <f>Package_substrate!I723</f>
        <v>VSS</v>
      </c>
      <c r="T670" t="s">
        <v>1594</v>
      </c>
      <c r="U670" t="str">
        <f>BGA!AT407</f>
        <v>VSS</v>
      </c>
      <c r="V670" t="str">
        <f t="shared" si="31"/>
        <v>VSS</v>
      </c>
      <c r="W670" t="s">
        <v>420</v>
      </c>
      <c r="X670" t="str">
        <f>BGA!AQ407</f>
        <v>M10</v>
      </c>
    </row>
    <row r="671" spans="6:24" x14ac:dyDescent="0.25">
      <c r="F671" t="s">
        <v>48</v>
      </c>
      <c r="H671" s="2">
        <f>Package_substrate!H688</f>
        <v>787.7</v>
      </c>
      <c r="I671" s="2" t="str">
        <f>Package_substrate!I688</f>
        <v>DIE3_BP_RXDATA[10]</v>
      </c>
      <c r="J671" s="2" t="str">
        <f t="shared" si="32"/>
        <v>VSS</v>
      </c>
      <c r="L671" s="2">
        <v>3003.5</v>
      </c>
      <c r="M671" s="2">
        <v>3454.7</v>
      </c>
      <c r="N671" s="2" t="s">
        <v>48</v>
      </c>
      <c r="P671">
        <v>704</v>
      </c>
      <c r="R671">
        <f>Package_substrate!H724</f>
        <v>501.95000000000005</v>
      </c>
      <c r="S671" t="str">
        <f>Package_substrate!I724</f>
        <v>DIE3_VDD</v>
      </c>
      <c r="T671" t="s">
        <v>1594</v>
      </c>
      <c r="U671" t="str">
        <f>BGA!AT408</f>
        <v>VSS</v>
      </c>
      <c r="V671" t="str">
        <f t="shared" si="31"/>
        <v>VSS</v>
      </c>
      <c r="W671" t="s">
        <v>420</v>
      </c>
      <c r="X671" t="str">
        <f>BGA!AQ408</f>
        <v>M11</v>
      </c>
    </row>
    <row r="672" spans="6:24" x14ac:dyDescent="0.25">
      <c r="F672" t="s">
        <v>48</v>
      </c>
      <c r="H672" s="2">
        <f>Package_substrate!H689</f>
        <v>787.7</v>
      </c>
      <c r="I672" s="2" t="str">
        <f>Package_substrate!I689</f>
        <v>DIE3_BP_RXDATA[11]</v>
      </c>
      <c r="J672" s="2" t="str">
        <f t="shared" si="32"/>
        <v>VSS</v>
      </c>
      <c r="L672" s="2">
        <v>3180.5</v>
      </c>
      <c r="M672" s="2">
        <v>3454.7</v>
      </c>
      <c r="N672" s="2" t="s">
        <v>48</v>
      </c>
      <c r="P672">
        <v>705</v>
      </c>
      <c r="R672">
        <f>Package_substrate!H725</f>
        <v>501.95000000000005</v>
      </c>
      <c r="S672" t="str">
        <f>Package_substrate!I725</f>
        <v>VSS</v>
      </c>
      <c r="T672" t="s">
        <v>1594</v>
      </c>
      <c r="U672" t="str">
        <f>BGA!AT409</f>
        <v>VSS</v>
      </c>
      <c r="V672" t="str">
        <f t="shared" si="31"/>
        <v>VSS</v>
      </c>
      <c r="W672" t="s">
        <v>420</v>
      </c>
      <c r="X672" t="str">
        <f>BGA!AQ409</f>
        <v>M12</v>
      </c>
    </row>
    <row r="673" spans="6:24" x14ac:dyDescent="0.25">
      <c r="F673" t="s">
        <v>48</v>
      </c>
      <c r="H673" s="2">
        <f>Package_substrate!H690</f>
        <v>787.7</v>
      </c>
      <c r="I673" s="2" t="str">
        <f>Package_substrate!I690</f>
        <v>DIE3_VDD</v>
      </c>
      <c r="J673" s="2" t="str">
        <f t="shared" si="32"/>
        <v>VSS</v>
      </c>
      <c r="L673" s="2">
        <v>3357.5</v>
      </c>
      <c r="M673" s="2">
        <v>3454.7</v>
      </c>
      <c r="N673" s="2" t="s">
        <v>48</v>
      </c>
      <c r="P673">
        <v>706</v>
      </c>
      <c r="R673">
        <f>Package_substrate!H726</f>
        <v>501.95000000000005</v>
      </c>
      <c r="S673" t="str">
        <f>Package_substrate!I726</f>
        <v>VSS</v>
      </c>
      <c r="T673" t="s">
        <v>1594</v>
      </c>
      <c r="U673" t="str">
        <f>BGA!AT410</f>
        <v>VSS</v>
      </c>
      <c r="V673" t="str">
        <f t="shared" si="31"/>
        <v>VSS</v>
      </c>
      <c r="W673" t="s">
        <v>420</v>
      </c>
      <c r="X673" t="str">
        <f>BGA!AQ410</f>
        <v>M13</v>
      </c>
    </row>
    <row r="674" spans="6:24" x14ac:dyDescent="0.25">
      <c r="F674" t="s">
        <v>48</v>
      </c>
      <c r="H674" s="2">
        <f>Package_substrate!H691</f>
        <v>787.7</v>
      </c>
      <c r="I674" s="2" t="str">
        <f>Package_substrate!I691</f>
        <v>DIE3_BP_RXDATA[14]</v>
      </c>
      <c r="J674" s="2" t="str">
        <f t="shared" si="32"/>
        <v>VSS</v>
      </c>
      <c r="L674" s="2">
        <v>4242.5</v>
      </c>
      <c r="M674" s="2">
        <v>3454.7</v>
      </c>
      <c r="N674" s="2" t="s">
        <v>48</v>
      </c>
      <c r="P674">
        <v>707</v>
      </c>
      <c r="R674">
        <f>Package_substrate!H727</f>
        <v>501.95000000000005</v>
      </c>
      <c r="S674" t="str">
        <f>Package_substrate!I727</f>
        <v>DIE3_BP_ATO</v>
      </c>
      <c r="T674" t="s">
        <v>1594</v>
      </c>
      <c r="U674" t="str">
        <f>BGA!AT411</f>
        <v>VSS</v>
      </c>
      <c r="V674" t="str">
        <f t="shared" si="31"/>
        <v>VSS</v>
      </c>
      <c r="W674" t="s">
        <v>420</v>
      </c>
      <c r="X674" t="str">
        <f>BGA!AQ411</f>
        <v>M14</v>
      </c>
    </row>
    <row r="675" spans="6:24" x14ac:dyDescent="0.25">
      <c r="F675" t="s">
        <v>48</v>
      </c>
      <c r="H675" s="2">
        <f>Package_substrate!H692</f>
        <v>787.7</v>
      </c>
      <c r="I675" s="2" t="str">
        <f>Package_substrate!I692</f>
        <v>DIE3_BP_RXDATA[15]</v>
      </c>
      <c r="J675" s="2" t="str">
        <f t="shared" si="32"/>
        <v>VSS</v>
      </c>
      <c r="L675" s="2">
        <v>1853</v>
      </c>
      <c r="M675" s="2">
        <v>3549.95</v>
      </c>
      <c r="N675" s="2" t="s">
        <v>48</v>
      </c>
      <c r="P675">
        <v>708</v>
      </c>
      <c r="R675">
        <f>Package_substrate!H728</f>
        <v>501.95000000000005</v>
      </c>
      <c r="S675" t="str">
        <f>Package_substrate!I728</f>
        <v>DIE3_VDD</v>
      </c>
      <c r="T675" t="s">
        <v>1594</v>
      </c>
      <c r="U675" t="str">
        <f>BGA!AT412</f>
        <v>VSS</v>
      </c>
      <c r="V675" t="str">
        <f t="shared" si="31"/>
        <v>VSS</v>
      </c>
      <c r="W675" t="s">
        <v>420</v>
      </c>
      <c r="X675" t="str">
        <f>BGA!AQ412</f>
        <v>M15</v>
      </c>
    </row>
    <row r="676" spans="6:24" x14ac:dyDescent="0.25">
      <c r="F676" t="s">
        <v>48</v>
      </c>
      <c r="H676" s="2">
        <f>Package_substrate!H693</f>
        <v>692.45</v>
      </c>
      <c r="I676" s="2" t="str">
        <f>Package_substrate!I693</f>
        <v>VSS</v>
      </c>
      <c r="J676" s="2" t="str">
        <f t="shared" si="32"/>
        <v>VSS</v>
      </c>
      <c r="L676" s="2">
        <v>2384</v>
      </c>
      <c r="M676" s="2">
        <v>3549.95</v>
      </c>
      <c r="N676" s="2" t="s">
        <v>48</v>
      </c>
      <c r="P676">
        <v>709</v>
      </c>
      <c r="R676">
        <f>Package_substrate!H729</f>
        <v>501.95000000000005</v>
      </c>
      <c r="S676" t="str">
        <f>Package_substrate!I729</f>
        <v>DIE3_VCCIO</v>
      </c>
      <c r="T676" t="s">
        <v>1594</v>
      </c>
      <c r="U676" t="str">
        <f>BGA!AT413</f>
        <v>VSS</v>
      </c>
      <c r="V676" t="str">
        <f t="shared" si="31"/>
        <v>VSS</v>
      </c>
      <c r="W676" t="s">
        <v>420</v>
      </c>
      <c r="X676" t="str">
        <f>BGA!AQ413</f>
        <v>M16</v>
      </c>
    </row>
    <row r="677" spans="6:24" x14ac:dyDescent="0.25">
      <c r="F677" t="s">
        <v>48</v>
      </c>
      <c r="H677" s="2">
        <f>Package_substrate!H694</f>
        <v>692.45</v>
      </c>
      <c r="I677" s="2" t="str">
        <f>Package_substrate!I694</f>
        <v>DIE3_VDD</v>
      </c>
      <c r="J677" s="2" t="str">
        <f t="shared" si="32"/>
        <v>VSS</v>
      </c>
      <c r="L677" s="2">
        <v>2649.5</v>
      </c>
      <c r="M677" s="2">
        <v>3645.2</v>
      </c>
      <c r="N677" s="2" t="s">
        <v>48</v>
      </c>
      <c r="P677">
        <v>710</v>
      </c>
      <c r="R677">
        <f>Package_substrate!H730</f>
        <v>501.95000000000005</v>
      </c>
      <c r="S677" t="str">
        <f>Package_substrate!I730</f>
        <v>DIE3_VDD</v>
      </c>
      <c r="T677" t="s">
        <v>1594</v>
      </c>
      <c r="U677" t="str">
        <f>BGA!AT414</f>
        <v>VSS</v>
      </c>
      <c r="V677" t="str">
        <f t="shared" si="31"/>
        <v>VSS</v>
      </c>
      <c r="W677" t="s">
        <v>420</v>
      </c>
      <c r="X677" t="str">
        <f>BGA!AQ414</f>
        <v>M17</v>
      </c>
    </row>
    <row r="678" spans="6:24" x14ac:dyDescent="0.25">
      <c r="F678" t="s">
        <v>48</v>
      </c>
      <c r="H678" s="2">
        <f>Package_substrate!H695</f>
        <v>692.45</v>
      </c>
      <c r="I678" s="2" t="str">
        <f>Package_substrate!I695</f>
        <v>VSS</v>
      </c>
      <c r="J678" s="2" t="str">
        <f t="shared" si="32"/>
        <v>VSS</v>
      </c>
      <c r="L678" s="2">
        <v>3003.5</v>
      </c>
      <c r="M678" s="2">
        <v>3645.2</v>
      </c>
      <c r="N678" s="2" t="s">
        <v>48</v>
      </c>
      <c r="P678">
        <v>711</v>
      </c>
      <c r="R678">
        <f>Package_substrate!H731</f>
        <v>501.95000000000005</v>
      </c>
      <c r="S678" t="str">
        <f>Package_substrate!I731</f>
        <v>DIE3_VDD</v>
      </c>
      <c r="T678" t="s">
        <v>1594</v>
      </c>
      <c r="U678" t="str">
        <f>BGA!AT415</f>
        <v>VSS</v>
      </c>
      <c r="V678" t="str">
        <f t="shared" si="31"/>
        <v>VSS</v>
      </c>
      <c r="W678" t="s">
        <v>420</v>
      </c>
      <c r="X678" t="str">
        <f>BGA!AQ415</f>
        <v>M18</v>
      </c>
    </row>
    <row r="679" spans="6:24" x14ac:dyDescent="0.25">
      <c r="F679" t="s">
        <v>48</v>
      </c>
      <c r="H679" s="2">
        <f>Package_substrate!H696</f>
        <v>692.45</v>
      </c>
      <c r="I679" s="2" t="str">
        <f>Package_substrate!I696</f>
        <v>VSS</v>
      </c>
      <c r="J679" s="2" t="str">
        <f t="shared" si="32"/>
        <v>VSS</v>
      </c>
      <c r="L679" s="2">
        <v>3180.5</v>
      </c>
      <c r="M679" s="2">
        <v>3645.2</v>
      </c>
      <c r="N679" s="2" t="s">
        <v>48</v>
      </c>
      <c r="P679">
        <v>712</v>
      </c>
      <c r="R679">
        <f>Package_substrate!H732</f>
        <v>501.95000000000005</v>
      </c>
      <c r="S679" t="str">
        <f>Package_substrate!I732</f>
        <v>DIE3_BP_RXDATA[6]</v>
      </c>
      <c r="T679" t="s">
        <v>1594</v>
      </c>
      <c r="U679" t="str">
        <f>BGA!AT418</f>
        <v>VSS</v>
      </c>
      <c r="V679" t="str">
        <f t="shared" si="31"/>
        <v>VSS</v>
      </c>
      <c r="W679" t="s">
        <v>420</v>
      </c>
      <c r="X679" t="str">
        <f>BGA!AQ418</f>
        <v>M21</v>
      </c>
    </row>
    <row r="680" spans="6:24" x14ac:dyDescent="0.25">
      <c r="F680" t="s">
        <v>48</v>
      </c>
      <c r="H680" s="2">
        <f>Package_substrate!H697</f>
        <v>692.45</v>
      </c>
      <c r="I680" s="2" t="str">
        <f>Package_substrate!I697</f>
        <v>VSS</v>
      </c>
      <c r="J680" s="2" t="str">
        <f t="shared" si="32"/>
        <v>VSS</v>
      </c>
      <c r="L680" s="2">
        <v>3357.5</v>
      </c>
      <c r="M680" s="2">
        <v>3645.2</v>
      </c>
      <c r="N680" s="2" t="s">
        <v>48</v>
      </c>
      <c r="P680">
        <v>713</v>
      </c>
      <c r="R680">
        <f>Package_substrate!H733</f>
        <v>501.95000000000005</v>
      </c>
      <c r="S680" t="str">
        <f>Package_substrate!I733</f>
        <v>VSS</v>
      </c>
      <c r="T680" t="s">
        <v>1594</v>
      </c>
      <c r="U680" t="str">
        <f>BGA!AT422</f>
        <v>VSS</v>
      </c>
      <c r="V680" t="str">
        <f t="shared" si="31"/>
        <v>VSS</v>
      </c>
      <c r="W680" t="s">
        <v>420</v>
      </c>
      <c r="X680" t="str">
        <f>BGA!AQ422</f>
        <v>M25</v>
      </c>
    </row>
    <row r="681" spans="6:24" x14ac:dyDescent="0.25">
      <c r="F681" t="s">
        <v>48</v>
      </c>
      <c r="H681" s="2">
        <f>Package_substrate!H698</f>
        <v>692.45</v>
      </c>
      <c r="I681" s="2" t="str">
        <f>Package_substrate!I698</f>
        <v>DIE3_VDD</v>
      </c>
      <c r="J681" s="2" t="str">
        <f t="shared" si="32"/>
        <v>VSS</v>
      </c>
      <c r="L681" s="2">
        <v>3534.5</v>
      </c>
      <c r="M681" s="2">
        <v>3645.2</v>
      </c>
      <c r="N681" s="2" t="s">
        <v>48</v>
      </c>
      <c r="P681">
        <v>714</v>
      </c>
      <c r="R681">
        <f>Package_substrate!H734</f>
        <v>501.95000000000005</v>
      </c>
      <c r="S681" t="str">
        <f>Package_substrate!I734</f>
        <v>DIE3_BP_RXDATA[7]</v>
      </c>
      <c r="T681" t="s">
        <v>1594</v>
      </c>
      <c r="U681" t="str">
        <f>BGA!AT423</f>
        <v>VSS</v>
      </c>
      <c r="V681" t="str">
        <f t="shared" si="31"/>
        <v>VSS</v>
      </c>
      <c r="W681" t="s">
        <v>420</v>
      </c>
      <c r="X681" t="str">
        <f>BGA!AQ423</f>
        <v>M26</v>
      </c>
    </row>
    <row r="682" spans="6:24" x14ac:dyDescent="0.25">
      <c r="F682" t="s">
        <v>48</v>
      </c>
      <c r="H682" s="2">
        <f>Package_substrate!H699</f>
        <v>692.45</v>
      </c>
      <c r="I682" s="2" t="str">
        <f>Package_substrate!I699</f>
        <v>DIE3_VDD</v>
      </c>
      <c r="J682" s="2" t="str">
        <f t="shared" si="32"/>
        <v>VSS</v>
      </c>
      <c r="L682" s="2">
        <v>3888.5</v>
      </c>
      <c r="M682" s="2">
        <v>3645.2</v>
      </c>
      <c r="N682" s="2" t="s">
        <v>48</v>
      </c>
      <c r="P682">
        <v>715</v>
      </c>
      <c r="R682">
        <f>Package_substrate!H735</f>
        <v>501.95000000000005</v>
      </c>
      <c r="S682" t="str">
        <f>Package_substrate!I735</f>
        <v>DIE3_BP_RXDATA[2]</v>
      </c>
      <c r="T682" t="s">
        <v>1594</v>
      </c>
      <c r="U682" t="str">
        <f>BGA!AT424</f>
        <v>VSS</v>
      </c>
      <c r="V682" t="str">
        <f t="shared" si="31"/>
        <v>VSS</v>
      </c>
      <c r="W682" t="s">
        <v>420</v>
      </c>
      <c r="X682" t="str">
        <f>BGA!AQ424</f>
        <v>M27</v>
      </c>
    </row>
    <row r="683" spans="6:24" x14ac:dyDescent="0.25">
      <c r="F683" t="s">
        <v>48</v>
      </c>
      <c r="H683" s="2">
        <f>Package_substrate!H700</f>
        <v>692.45</v>
      </c>
      <c r="I683" s="2" t="str">
        <f>Package_substrate!I700</f>
        <v>DIE3_VDD</v>
      </c>
      <c r="J683" s="2" t="str">
        <f t="shared" si="32"/>
        <v>VSS</v>
      </c>
      <c r="L683" s="2">
        <v>4242.5</v>
      </c>
      <c r="M683" s="2">
        <v>3645.2</v>
      </c>
      <c r="N683" s="2" t="s">
        <v>48</v>
      </c>
      <c r="P683">
        <v>716</v>
      </c>
      <c r="R683">
        <f>Package_substrate!H736</f>
        <v>501.95000000000005</v>
      </c>
      <c r="S683" t="str">
        <f>Package_substrate!I736</f>
        <v>VSS</v>
      </c>
      <c r="T683" t="s">
        <v>1594</v>
      </c>
      <c r="U683" t="str">
        <f>BGA!AT425</f>
        <v>VSS</v>
      </c>
      <c r="V683" t="str">
        <f t="shared" si="31"/>
        <v>VSS</v>
      </c>
      <c r="W683" t="s">
        <v>420</v>
      </c>
      <c r="X683" t="str">
        <f>BGA!AQ425</f>
        <v>M28</v>
      </c>
    </row>
    <row r="684" spans="6:24" x14ac:dyDescent="0.25">
      <c r="F684" t="s">
        <v>48</v>
      </c>
      <c r="H684" s="2">
        <f>Package_substrate!H701</f>
        <v>692.45</v>
      </c>
      <c r="I684" s="2" t="str">
        <f>Package_substrate!I701</f>
        <v>DIE3_VDD</v>
      </c>
      <c r="J684" s="2" t="str">
        <f t="shared" si="32"/>
        <v>VSS</v>
      </c>
      <c r="L684" s="2">
        <v>1676</v>
      </c>
      <c r="M684" s="2">
        <v>3740.45</v>
      </c>
      <c r="N684" s="2" t="s">
        <v>48</v>
      </c>
      <c r="P684">
        <v>717</v>
      </c>
      <c r="R684">
        <f>Package_substrate!H737</f>
        <v>501.95000000000005</v>
      </c>
      <c r="S684" t="str">
        <f>Package_substrate!I737</f>
        <v>DIE3_BP_RXDATA[3]</v>
      </c>
      <c r="T684" t="s">
        <v>1594</v>
      </c>
      <c r="U684" t="str">
        <f>BGA!AT426</f>
        <v>VSS</v>
      </c>
      <c r="V684" t="str">
        <f t="shared" si="31"/>
        <v>VSS</v>
      </c>
      <c r="W684" t="s">
        <v>420</v>
      </c>
      <c r="X684" t="str">
        <f>BGA!AQ426</f>
        <v>M29</v>
      </c>
    </row>
    <row r="685" spans="6:24" x14ac:dyDescent="0.25">
      <c r="F685" t="s">
        <v>48</v>
      </c>
      <c r="H685" s="2">
        <f>Package_substrate!H702</f>
        <v>692.45</v>
      </c>
      <c r="I685" s="2" t="str">
        <f>Package_substrate!I702</f>
        <v>DIE3_BP_RXDATA[8]</v>
      </c>
      <c r="J685" s="2" t="str">
        <f t="shared" si="32"/>
        <v>VSS</v>
      </c>
      <c r="L685" s="2">
        <v>2207</v>
      </c>
      <c r="M685" s="2">
        <v>3740.45</v>
      </c>
      <c r="N685" s="2" t="s">
        <v>48</v>
      </c>
      <c r="P685">
        <v>718</v>
      </c>
      <c r="R685">
        <f>Package_substrate!H738</f>
        <v>406.70000000000005</v>
      </c>
      <c r="S685" t="str">
        <f>Package_substrate!I738</f>
        <v>VSS</v>
      </c>
      <c r="T685" t="s">
        <v>1594</v>
      </c>
      <c r="U685" t="str">
        <f>BGA!AT427</f>
        <v>VSS</v>
      </c>
      <c r="V685" t="str">
        <f t="shared" si="31"/>
        <v>VSS</v>
      </c>
      <c r="W685" t="s">
        <v>420</v>
      </c>
      <c r="X685" t="str">
        <f>BGA!AQ427</f>
        <v>M30</v>
      </c>
    </row>
    <row r="686" spans="6:24" x14ac:dyDescent="0.25">
      <c r="F686" t="s">
        <v>48</v>
      </c>
      <c r="H686" s="2">
        <f>Package_substrate!H703</f>
        <v>692.45</v>
      </c>
      <c r="I686" s="2" t="str">
        <f>Package_substrate!I703</f>
        <v>VSS</v>
      </c>
      <c r="J686" s="2" t="str">
        <f t="shared" si="32"/>
        <v>VSS</v>
      </c>
      <c r="L686" s="2">
        <v>2384</v>
      </c>
      <c r="M686" s="2">
        <v>3740.45</v>
      </c>
      <c r="N686" s="2" t="s">
        <v>48</v>
      </c>
      <c r="P686">
        <v>719</v>
      </c>
      <c r="R686">
        <f>Package_substrate!H739</f>
        <v>406.70000000000005</v>
      </c>
      <c r="S686" t="str">
        <f>Package_substrate!I739</f>
        <v>VSS</v>
      </c>
      <c r="T686" t="s">
        <v>1594</v>
      </c>
      <c r="U686" t="str">
        <f>BGA!AT428</f>
        <v>VSS</v>
      </c>
      <c r="V686" t="str">
        <f t="shared" si="31"/>
        <v>VSS</v>
      </c>
      <c r="W686" t="s">
        <v>420</v>
      </c>
      <c r="X686" t="str">
        <f>BGA!AQ428</f>
        <v>M31</v>
      </c>
    </row>
    <row r="687" spans="6:24" x14ac:dyDescent="0.25">
      <c r="F687" t="s">
        <v>48</v>
      </c>
      <c r="H687" s="2">
        <f>Package_substrate!H704</f>
        <v>692.45</v>
      </c>
      <c r="I687" s="2" t="str">
        <f>Package_substrate!I704</f>
        <v>DIE3_BP_RXDATA[9]</v>
      </c>
      <c r="J687" s="2" t="str">
        <f t="shared" si="32"/>
        <v>VSS</v>
      </c>
      <c r="L687" s="2">
        <v>2649.5</v>
      </c>
      <c r="M687" s="2">
        <v>3835.7</v>
      </c>
      <c r="N687" s="2" t="s">
        <v>48</v>
      </c>
      <c r="P687">
        <v>720</v>
      </c>
      <c r="R687">
        <f>Package_substrate!H740</f>
        <v>406.70000000000005</v>
      </c>
      <c r="S687" t="str">
        <f>Package_substrate!I740</f>
        <v>VSS</v>
      </c>
      <c r="T687" t="s">
        <v>1594</v>
      </c>
      <c r="U687" t="str">
        <f>BGA!AT430</f>
        <v>VSS</v>
      </c>
      <c r="V687" t="str">
        <f t="shared" si="31"/>
        <v>VSS</v>
      </c>
      <c r="W687" t="s">
        <v>420</v>
      </c>
      <c r="X687" t="str">
        <f>BGA!AQ430</f>
        <v>M33</v>
      </c>
    </row>
    <row r="688" spans="6:24" x14ac:dyDescent="0.25">
      <c r="F688" t="s">
        <v>48</v>
      </c>
      <c r="H688" s="2">
        <f>Package_substrate!H705</f>
        <v>692.45</v>
      </c>
      <c r="I688" s="2" t="str">
        <f>Package_substrate!I705</f>
        <v>DIE3_BP_RXDATA[12]</v>
      </c>
      <c r="J688" s="2" t="str">
        <f t="shared" si="32"/>
        <v>VSS</v>
      </c>
      <c r="L688" s="2">
        <v>3003.5</v>
      </c>
      <c r="M688" s="2">
        <v>3835.7</v>
      </c>
      <c r="N688" s="2" t="s">
        <v>48</v>
      </c>
      <c r="P688">
        <v>721</v>
      </c>
      <c r="R688">
        <f>Package_substrate!H741</f>
        <v>406.70000000000005</v>
      </c>
      <c r="S688" t="str">
        <f>Package_substrate!I741</f>
        <v>DIE3_RDI_ACK</v>
      </c>
      <c r="T688" t="s">
        <v>1594</v>
      </c>
      <c r="U688" t="str">
        <f>BGA!AT437</f>
        <v>VSS</v>
      </c>
      <c r="V688" t="str">
        <f t="shared" si="31"/>
        <v>VSS</v>
      </c>
      <c r="W688" t="s">
        <v>420</v>
      </c>
      <c r="X688" t="str">
        <f>BGA!AQ437</f>
        <v>N4</v>
      </c>
    </row>
    <row r="689" spans="6:24" x14ac:dyDescent="0.25">
      <c r="F689" t="s">
        <v>48</v>
      </c>
      <c r="H689" s="2">
        <f>Package_substrate!H706</f>
        <v>692.45</v>
      </c>
      <c r="I689" s="2" t="str">
        <f>Package_substrate!I706</f>
        <v>VSS</v>
      </c>
      <c r="J689" s="2" t="str">
        <f t="shared" si="32"/>
        <v>VSS</v>
      </c>
      <c r="L689" s="2">
        <v>3180.5</v>
      </c>
      <c r="M689" s="2">
        <v>3835.7</v>
      </c>
      <c r="N689" s="2" t="s">
        <v>48</v>
      </c>
      <c r="P689">
        <v>722</v>
      </c>
      <c r="R689">
        <f>Package_substrate!H742</f>
        <v>406.70000000000005</v>
      </c>
      <c r="S689" t="str">
        <f>Package_substrate!I742</f>
        <v>DIE3_VDD</v>
      </c>
      <c r="T689" t="s">
        <v>1594</v>
      </c>
      <c r="U689" t="str">
        <f>BGA!AT441</f>
        <v>VSS</v>
      </c>
      <c r="V689" t="str">
        <f t="shared" si="31"/>
        <v>VSS</v>
      </c>
      <c r="W689" t="s">
        <v>420</v>
      </c>
      <c r="X689" t="str">
        <f>BGA!AQ441</f>
        <v>N8</v>
      </c>
    </row>
    <row r="690" spans="6:24" x14ac:dyDescent="0.25">
      <c r="F690" t="s">
        <v>48</v>
      </c>
      <c r="H690" s="2">
        <f>Package_substrate!H707</f>
        <v>692.45</v>
      </c>
      <c r="I690" s="2" t="str">
        <f>Package_substrate!I707</f>
        <v>DIE3_BP_RXDATA[13]</v>
      </c>
      <c r="J690" s="2" t="str">
        <f t="shared" si="32"/>
        <v>VSS</v>
      </c>
      <c r="L690" s="2">
        <v>3357.5</v>
      </c>
      <c r="M690" s="2">
        <v>3835.7</v>
      </c>
      <c r="N690" s="2" t="s">
        <v>48</v>
      </c>
      <c r="P690">
        <v>723</v>
      </c>
      <c r="R690">
        <f>Package_substrate!H743</f>
        <v>406.70000000000005</v>
      </c>
      <c r="S690" t="str">
        <f>Package_substrate!I743</f>
        <v>VSS</v>
      </c>
      <c r="T690" t="s">
        <v>1594</v>
      </c>
      <c r="U690" t="str">
        <f>BGA!AT444</f>
        <v>VSS</v>
      </c>
      <c r="V690" t="str">
        <f t="shared" si="31"/>
        <v>VSS</v>
      </c>
      <c r="W690" t="s">
        <v>420</v>
      </c>
      <c r="X690" t="str">
        <f>BGA!AQ444</f>
        <v>N11</v>
      </c>
    </row>
    <row r="691" spans="6:24" x14ac:dyDescent="0.25">
      <c r="F691" t="s">
        <v>48</v>
      </c>
      <c r="H691" s="2">
        <f>Package_substrate!H708</f>
        <v>597.20000000000005</v>
      </c>
      <c r="I691" s="2" t="str">
        <f>Package_substrate!I708</f>
        <v>VSS</v>
      </c>
      <c r="J691" s="2" t="str">
        <f t="shared" si="32"/>
        <v>VSS</v>
      </c>
      <c r="L691" s="2">
        <v>4242.5</v>
      </c>
      <c r="M691" s="2">
        <v>3835.7</v>
      </c>
      <c r="N691" s="2" t="s">
        <v>48</v>
      </c>
      <c r="P691">
        <v>724</v>
      </c>
      <c r="R691">
        <f>Package_substrate!H744</f>
        <v>406.70000000000005</v>
      </c>
      <c r="S691" t="str">
        <f>Package_substrate!I744</f>
        <v>VSS</v>
      </c>
      <c r="T691" t="s">
        <v>1594</v>
      </c>
      <c r="U691" t="str">
        <f>BGA!AT445</f>
        <v>VSS</v>
      </c>
      <c r="V691" t="str">
        <f t="shared" si="31"/>
        <v>VSS</v>
      </c>
      <c r="W691" t="s">
        <v>420</v>
      </c>
      <c r="X691" t="str">
        <f>BGA!AQ445</f>
        <v>N12</v>
      </c>
    </row>
    <row r="692" spans="6:24" x14ac:dyDescent="0.25">
      <c r="F692" t="s">
        <v>48</v>
      </c>
      <c r="H692" s="2">
        <f>Package_substrate!H709</f>
        <v>597.20000000000005</v>
      </c>
      <c r="I692" s="2" t="str">
        <f>Package_substrate!I709</f>
        <v>DIE3_VAA2</v>
      </c>
      <c r="J692" s="2" t="str">
        <f t="shared" si="32"/>
        <v>VSS</v>
      </c>
      <c r="L692" s="2">
        <v>1853</v>
      </c>
      <c r="M692" s="2">
        <v>3930.95</v>
      </c>
      <c r="N692" s="2" t="s">
        <v>48</v>
      </c>
      <c r="P692">
        <v>725</v>
      </c>
      <c r="R692">
        <f>Package_substrate!H745</f>
        <v>406.70000000000005</v>
      </c>
      <c r="S692" t="str">
        <f>Package_substrate!I745</f>
        <v>VSS</v>
      </c>
      <c r="T692" t="s">
        <v>1594</v>
      </c>
      <c r="U692" t="str">
        <f>BGA!AT446</f>
        <v>VSS</v>
      </c>
      <c r="V692" t="str">
        <f t="shared" si="31"/>
        <v>VSS</v>
      </c>
      <c r="W692" t="s">
        <v>420</v>
      </c>
      <c r="X692" t="str">
        <f>BGA!AQ446</f>
        <v>N13</v>
      </c>
    </row>
    <row r="693" spans="6:24" x14ac:dyDescent="0.25">
      <c r="F693" t="s">
        <v>48</v>
      </c>
      <c r="H693" s="2">
        <f>Package_substrate!H710</f>
        <v>597.20000000000005</v>
      </c>
      <c r="I693" s="2" t="str">
        <f>Package_substrate!I710</f>
        <v>DIE3_VAA2</v>
      </c>
      <c r="J693" s="2" t="str">
        <f t="shared" si="32"/>
        <v>VSS</v>
      </c>
      <c r="L693" s="2">
        <v>2384</v>
      </c>
      <c r="M693" s="2">
        <v>3930.95</v>
      </c>
      <c r="N693" s="2" t="s">
        <v>48</v>
      </c>
      <c r="P693">
        <v>726</v>
      </c>
      <c r="R693">
        <f>Package_substrate!H746</f>
        <v>406.70000000000005</v>
      </c>
      <c r="S693" t="str">
        <f>Package_substrate!I746</f>
        <v>DIE3_BP_RXDATASB[0]</v>
      </c>
      <c r="T693" t="s">
        <v>1594</v>
      </c>
      <c r="U693" t="str">
        <f>BGA!AT447</f>
        <v>VSS</v>
      </c>
      <c r="V693" t="str">
        <f t="shared" si="31"/>
        <v>VSS</v>
      </c>
      <c r="W693" t="s">
        <v>420</v>
      </c>
      <c r="X693" t="str">
        <f>BGA!AQ447</f>
        <v>N14</v>
      </c>
    </row>
    <row r="694" spans="6:24" x14ac:dyDescent="0.25">
      <c r="F694" t="s">
        <v>48</v>
      </c>
      <c r="H694" s="2">
        <f>Package_substrate!H711</f>
        <v>597.20000000000005</v>
      </c>
      <c r="I694" s="2" t="str">
        <f>Package_substrate!I711</f>
        <v>DIE3_RDI_DCK</v>
      </c>
      <c r="J694" s="2" t="str">
        <f t="shared" si="32"/>
        <v>VSS</v>
      </c>
      <c r="L694" s="2">
        <v>3623</v>
      </c>
      <c r="M694" s="2">
        <v>3930.95</v>
      </c>
      <c r="N694" s="2" t="s">
        <v>48</v>
      </c>
      <c r="P694">
        <v>727</v>
      </c>
      <c r="R694">
        <f>Package_substrate!H747</f>
        <v>406.70000000000005</v>
      </c>
      <c r="S694" t="str">
        <f>Package_substrate!I747</f>
        <v>VSS</v>
      </c>
      <c r="T694" t="s">
        <v>1594</v>
      </c>
      <c r="U694" t="str">
        <f>BGA!AT448</f>
        <v>VSS</v>
      </c>
      <c r="V694" t="str">
        <f t="shared" si="31"/>
        <v>VSS</v>
      </c>
      <c r="W694" t="s">
        <v>420</v>
      </c>
      <c r="X694" t="str">
        <f>BGA!AQ448</f>
        <v>N15</v>
      </c>
    </row>
    <row r="695" spans="6:24" x14ac:dyDescent="0.25">
      <c r="F695" t="s">
        <v>48</v>
      </c>
      <c r="H695" s="2">
        <f>Package_substrate!H712</f>
        <v>597.20000000000005</v>
      </c>
      <c r="I695" s="2" t="str">
        <f>Package_substrate!I712</f>
        <v>DIE3_VDD</v>
      </c>
      <c r="J695" s="2" t="str">
        <f t="shared" si="32"/>
        <v>VSS</v>
      </c>
      <c r="L695" s="2">
        <v>3977</v>
      </c>
      <c r="M695" s="2">
        <v>3930.95</v>
      </c>
      <c r="N695" s="2" t="s">
        <v>48</v>
      </c>
      <c r="P695">
        <v>728</v>
      </c>
      <c r="R695">
        <f>Package_substrate!H748</f>
        <v>406.70000000000005</v>
      </c>
      <c r="S695" t="str">
        <f>Package_substrate!I748</f>
        <v>DIE3_BP_RXDATA[4]</v>
      </c>
      <c r="T695" t="s">
        <v>1594</v>
      </c>
      <c r="U695" t="str">
        <f>BGA!AT449</f>
        <v>VSS</v>
      </c>
      <c r="V695" t="str">
        <f t="shared" si="31"/>
        <v>VSS</v>
      </c>
      <c r="W695" t="s">
        <v>420</v>
      </c>
      <c r="X695" t="str">
        <f>BGA!AQ449</f>
        <v>N16</v>
      </c>
    </row>
    <row r="696" spans="6:24" x14ac:dyDescent="0.25">
      <c r="F696" t="s">
        <v>48</v>
      </c>
      <c r="H696" s="2">
        <f>Package_substrate!H713</f>
        <v>597.20000000000005</v>
      </c>
      <c r="I696" s="2" t="str">
        <f>Package_substrate!I713</f>
        <v>DIE3_BP_ZN</v>
      </c>
      <c r="J696" s="2" t="str">
        <f t="shared" si="32"/>
        <v>VSS</v>
      </c>
      <c r="L696" s="2">
        <v>2649.5</v>
      </c>
      <c r="M696" s="2">
        <v>4026.2</v>
      </c>
      <c r="N696" s="2" t="s">
        <v>48</v>
      </c>
      <c r="P696">
        <v>729</v>
      </c>
      <c r="R696">
        <f>Package_substrate!H749</f>
        <v>406.70000000000005</v>
      </c>
      <c r="S696" t="str">
        <f>Package_substrate!I749</f>
        <v>DIE3_BP_RXDATA[5]</v>
      </c>
      <c r="T696" t="s">
        <v>1594</v>
      </c>
      <c r="U696" t="str">
        <f>BGA!AT450</f>
        <v>VSS</v>
      </c>
      <c r="V696" t="str">
        <f t="shared" si="31"/>
        <v>VSS</v>
      </c>
      <c r="W696" t="s">
        <v>420</v>
      </c>
      <c r="X696" t="str">
        <f>BGA!AQ450</f>
        <v>N17</v>
      </c>
    </row>
    <row r="697" spans="6:24" x14ac:dyDescent="0.25">
      <c r="F697" t="s">
        <v>48</v>
      </c>
      <c r="H697" s="2">
        <f>Package_substrate!H714</f>
        <v>597.20000000000005</v>
      </c>
      <c r="I697" s="2" t="str">
        <f>Package_substrate!I714</f>
        <v>DIE3_VCCIO</v>
      </c>
      <c r="J697" s="2" t="str">
        <f t="shared" si="32"/>
        <v>VSS</v>
      </c>
      <c r="L697" s="2">
        <v>3003.5</v>
      </c>
      <c r="M697" s="2">
        <v>4026.2</v>
      </c>
      <c r="N697" s="2" t="s">
        <v>48</v>
      </c>
      <c r="P697">
        <v>730</v>
      </c>
      <c r="R697">
        <f>Package_substrate!H750</f>
        <v>406.70000000000005</v>
      </c>
      <c r="S697" t="str">
        <f>Package_substrate!I750</f>
        <v>DIE3_VDD</v>
      </c>
      <c r="T697" t="s">
        <v>1594</v>
      </c>
      <c r="U697" t="str">
        <f>BGA!AT451</f>
        <v>VSS</v>
      </c>
      <c r="V697" t="str">
        <f t="shared" si="31"/>
        <v>VSS</v>
      </c>
      <c r="W697" t="s">
        <v>420</v>
      </c>
      <c r="X697" t="str">
        <f>BGA!AQ451</f>
        <v>N18</v>
      </c>
    </row>
    <row r="698" spans="6:24" x14ac:dyDescent="0.25">
      <c r="F698" t="s">
        <v>48</v>
      </c>
      <c r="H698" s="2">
        <f>Package_substrate!H715</f>
        <v>597.20000000000005</v>
      </c>
      <c r="I698" s="2" t="str">
        <f>Package_substrate!I715</f>
        <v>DIE3_VCCAON</v>
      </c>
      <c r="J698" s="2" t="str">
        <f t="shared" si="32"/>
        <v>VSS</v>
      </c>
      <c r="L698" s="2">
        <v>3180.5</v>
      </c>
      <c r="M698" s="2">
        <v>4026.2</v>
      </c>
      <c r="N698" s="2" t="s">
        <v>48</v>
      </c>
      <c r="P698">
        <v>731</v>
      </c>
      <c r="R698">
        <f>Package_substrate!H751</f>
        <v>406.70000000000005</v>
      </c>
      <c r="S698" t="str">
        <f>Package_substrate!I751</f>
        <v>DIE3_BP_RXDATA[0]</v>
      </c>
      <c r="T698" t="s">
        <v>1594</v>
      </c>
      <c r="U698" t="str">
        <f>BGA!AT452</f>
        <v>VSS</v>
      </c>
      <c r="V698" t="str">
        <f t="shared" si="31"/>
        <v>VSS</v>
      </c>
      <c r="W698" t="s">
        <v>420</v>
      </c>
      <c r="X698" t="str">
        <f>BGA!AQ452</f>
        <v>N19</v>
      </c>
    </row>
    <row r="699" spans="6:24" x14ac:dyDescent="0.25">
      <c r="F699" t="s">
        <v>48</v>
      </c>
      <c r="H699" s="2">
        <f>Package_substrate!H716</f>
        <v>597.20000000000005</v>
      </c>
      <c r="I699" s="2" t="str">
        <f>Package_substrate!I716</f>
        <v>DIE3_BP_RXCKSB[0]</v>
      </c>
      <c r="J699" s="2" t="str">
        <f t="shared" si="32"/>
        <v>VSS</v>
      </c>
      <c r="L699" s="2">
        <v>3357.5</v>
      </c>
      <c r="M699" s="2">
        <v>4026.2</v>
      </c>
      <c r="N699" s="2" t="s">
        <v>48</v>
      </c>
      <c r="P699">
        <v>732</v>
      </c>
      <c r="R699">
        <f>Package_substrate!H752</f>
        <v>406.70000000000005</v>
      </c>
      <c r="S699" t="str">
        <f>Package_substrate!I752</f>
        <v>DIE3_BP_RXDATA[1]</v>
      </c>
      <c r="T699" t="s">
        <v>1594</v>
      </c>
      <c r="U699" t="str">
        <f>BGA!AT453</f>
        <v>VSS</v>
      </c>
      <c r="V699" t="str">
        <f t="shared" si="31"/>
        <v>VSS</v>
      </c>
      <c r="W699" t="s">
        <v>420</v>
      </c>
      <c r="X699" t="str">
        <f>BGA!AQ453</f>
        <v>N20</v>
      </c>
    </row>
    <row r="700" spans="6:24" x14ac:dyDescent="0.25">
      <c r="F700" t="s">
        <v>48</v>
      </c>
      <c r="H700" s="2">
        <f>Package_substrate!H717</f>
        <v>597.20000000000005</v>
      </c>
      <c r="I700" s="2" t="str">
        <f>Package_substrate!I717</f>
        <v>VSS</v>
      </c>
      <c r="J700" s="2" t="str">
        <f t="shared" si="32"/>
        <v>VSS</v>
      </c>
      <c r="L700" s="2">
        <v>4242.5</v>
      </c>
      <c r="M700" s="2">
        <v>4026.2</v>
      </c>
      <c r="N700" s="2" t="s">
        <v>48</v>
      </c>
      <c r="P700">
        <v>733</v>
      </c>
      <c r="R700">
        <f>Package_substrate!H753</f>
        <v>311.45000000000005</v>
      </c>
      <c r="S700" t="str">
        <f>Package_substrate!I753</f>
        <v>VSS</v>
      </c>
      <c r="T700" t="s">
        <v>1594</v>
      </c>
      <c r="U700" t="str">
        <f>BGA!AT454</f>
        <v>VSS</v>
      </c>
      <c r="V700" t="str">
        <f t="shared" si="31"/>
        <v>VSS</v>
      </c>
      <c r="W700" t="s">
        <v>420</v>
      </c>
      <c r="X700" t="str">
        <f>BGA!AQ454</f>
        <v>N21</v>
      </c>
    </row>
    <row r="701" spans="6:24" x14ac:dyDescent="0.25">
      <c r="F701" t="s">
        <v>48</v>
      </c>
      <c r="H701" s="2">
        <f>Package_substrate!H718</f>
        <v>597.20000000000005</v>
      </c>
      <c r="I701" s="2" t="str">
        <f>Package_substrate!I718</f>
        <v>DIE3_BP_RXCKP[0]</v>
      </c>
      <c r="J701" s="2" t="str">
        <f t="shared" si="32"/>
        <v>VSS</v>
      </c>
      <c r="L701" s="2">
        <v>1853</v>
      </c>
      <c r="M701" s="2">
        <v>4121.45</v>
      </c>
      <c r="N701" s="2" t="s">
        <v>48</v>
      </c>
      <c r="P701">
        <v>734</v>
      </c>
      <c r="R701">
        <f>Package_substrate!H754</f>
        <v>311.45000000000005</v>
      </c>
      <c r="S701" t="str">
        <f>Package_substrate!I754</f>
        <v>DIE3_VDD</v>
      </c>
      <c r="T701" t="s">
        <v>1594</v>
      </c>
      <c r="U701" t="str">
        <f>BGA!AT458</f>
        <v>VSS</v>
      </c>
      <c r="V701" t="str">
        <f t="shared" si="31"/>
        <v>VSS</v>
      </c>
      <c r="W701" t="s">
        <v>420</v>
      </c>
      <c r="X701" t="str">
        <f>BGA!AQ458</f>
        <v>N25</v>
      </c>
    </row>
    <row r="702" spans="6:24" x14ac:dyDescent="0.25">
      <c r="F702" t="s">
        <v>48</v>
      </c>
      <c r="H702" s="2">
        <f>Package_substrate!H719</f>
        <v>597.20000000000005</v>
      </c>
      <c r="I702" s="2" t="str">
        <f>Package_substrate!I719</f>
        <v>DIE3_BP_RXCKN[0]</v>
      </c>
      <c r="J702" s="2" t="str">
        <f t="shared" si="32"/>
        <v>VSS</v>
      </c>
      <c r="L702" s="2">
        <v>2384</v>
      </c>
      <c r="M702" s="2">
        <v>4121.45</v>
      </c>
      <c r="N702" s="2" t="s">
        <v>48</v>
      </c>
      <c r="P702">
        <v>735</v>
      </c>
      <c r="R702">
        <f>Package_substrate!H755</f>
        <v>311.45000000000005</v>
      </c>
      <c r="S702" t="str">
        <f>Package_substrate!I755</f>
        <v>VSS</v>
      </c>
      <c r="T702" t="s">
        <v>1594</v>
      </c>
      <c r="U702" t="str">
        <f>BGA!AT459</f>
        <v>VSS</v>
      </c>
      <c r="V702" t="str">
        <f t="shared" ref="V702:V738" si="33">F738</f>
        <v>VSS</v>
      </c>
      <c r="W702" t="s">
        <v>420</v>
      </c>
      <c r="X702" t="str">
        <f>BGA!AQ459</f>
        <v>N26</v>
      </c>
    </row>
    <row r="703" spans="6:24" x14ac:dyDescent="0.25">
      <c r="F703" t="s">
        <v>48</v>
      </c>
      <c r="H703" s="2">
        <f>Package_substrate!H720</f>
        <v>597.20000000000005</v>
      </c>
      <c r="I703" s="2" t="str">
        <f>Package_substrate!I720</f>
        <v>DIE3_VDD</v>
      </c>
      <c r="J703" s="2" t="str">
        <f t="shared" si="32"/>
        <v>VSS</v>
      </c>
      <c r="L703" s="2">
        <v>2649.5</v>
      </c>
      <c r="M703" s="2">
        <v>4216.7</v>
      </c>
      <c r="N703" s="2" t="s">
        <v>48</v>
      </c>
      <c r="P703">
        <v>736</v>
      </c>
      <c r="R703">
        <f>Package_substrate!H756</f>
        <v>311.45000000000005</v>
      </c>
      <c r="S703" t="str">
        <f>Package_substrate!I756</f>
        <v>VSS</v>
      </c>
      <c r="T703" t="s">
        <v>1594</v>
      </c>
      <c r="U703" t="str">
        <f>BGA!AT460</f>
        <v>VSS</v>
      </c>
      <c r="V703" t="str">
        <f t="shared" si="33"/>
        <v>VSS</v>
      </c>
      <c r="W703" t="s">
        <v>420</v>
      </c>
      <c r="X703" t="str">
        <f>BGA!AQ460</f>
        <v>N27</v>
      </c>
    </row>
    <row r="704" spans="6:24" x14ac:dyDescent="0.25">
      <c r="F704" t="s">
        <v>48</v>
      </c>
      <c r="H704" s="2">
        <f>Package_substrate!H721</f>
        <v>597.20000000000005</v>
      </c>
      <c r="I704" s="2" t="str">
        <f>Package_substrate!I721</f>
        <v>DIE3_BP_RXTRK[0]</v>
      </c>
      <c r="J704" s="2" t="str">
        <f t="shared" si="32"/>
        <v>VSS</v>
      </c>
      <c r="L704" s="2">
        <v>3003.5</v>
      </c>
      <c r="M704" s="2">
        <v>4216.7</v>
      </c>
      <c r="N704" s="2" t="s">
        <v>48</v>
      </c>
      <c r="P704">
        <v>737</v>
      </c>
      <c r="R704">
        <f>Package_substrate!H757</f>
        <v>311.45000000000005</v>
      </c>
      <c r="S704" t="str">
        <f>Package_substrate!I757</f>
        <v>DIE3_BP_DTO</v>
      </c>
      <c r="T704" t="s">
        <v>1594</v>
      </c>
      <c r="U704" t="str">
        <f>BGA!AT461</f>
        <v>VSS</v>
      </c>
      <c r="V704" t="str">
        <f t="shared" si="33"/>
        <v>VSS</v>
      </c>
      <c r="W704" t="s">
        <v>420</v>
      </c>
      <c r="X704" t="str">
        <f>BGA!AQ461</f>
        <v>N28</v>
      </c>
    </row>
    <row r="705" spans="6:24" x14ac:dyDescent="0.25">
      <c r="F705" t="s">
        <v>48</v>
      </c>
      <c r="H705" s="2">
        <f>Package_substrate!H722</f>
        <v>597.20000000000005</v>
      </c>
      <c r="I705" s="2" t="str">
        <f>Package_substrate!I722</f>
        <v>DIE3_BP_RXVLD[0]</v>
      </c>
      <c r="J705" s="2" t="str">
        <f t="shared" si="32"/>
        <v>VSS</v>
      </c>
      <c r="L705" s="2">
        <v>3180.5</v>
      </c>
      <c r="M705" s="2">
        <v>4216.7</v>
      </c>
      <c r="N705" s="2" t="s">
        <v>48</v>
      </c>
      <c r="P705">
        <v>738</v>
      </c>
      <c r="R705">
        <f>Package_substrate!H758</f>
        <v>311.45000000000005</v>
      </c>
      <c r="S705" t="str">
        <f>Package_substrate!I758</f>
        <v>VSS</v>
      </c>
      <c r="T705" t="s">
        <v>1594</v>
      </c>
      <c r="U705" t="str">
        <f>BGA!AT462</f>
        <v>VSS</v>
      </c>
      <c r="V705" t="str">
        <f t="shared" si="33"/>
        <v>VSS</v>
      </c>
      <c r="W705" t="s">
        <v>420</v>
      </c>
      <c r="X705" t="str">
        <f>BGA!AQ462</f>
        <v>N29</v>
      </c>
    </row>
    <row r="706" spans="6:24" x14ac:dyDescent="0.25">
      <c r="F706" t="s">
        <v>48</v>
      </c>
      <c r="H706" s="2">
        <f>Package_substrate!H723</f>
        <v>501.95000000000005</v>
      </c>
      <c r="I706" s="2" t="str">
        <f>Package_substrate!I723</f>
        <v>VSS</v>
      </c>
      <c r="J706" s="2" t="str">
        <f t="shared" si="32"/>
        <v>VSS</v>
      </c>
      <c r="L706" s="2">
        <v>3357.5</v>
      </c>
      <c r="M706" s="2">
        <v>4216.7</v>
      </c>
      <c r="N706" s="2" t="s">
        <v>48</v>
      </c>
      <c r="P706">
        <v>739</v>
      </c>
      <c r="R706">
        <f>Package_substrate!H759</f>
        <v>311.45000000000005</v>
      </c>
      <c r="S706" t="str">
        <f>Package_substrate!I759</f>
        <v>DIE3_VAA</v>
      </c>
      <c r="T706" t="s">
        <v>1594</v>
      </c>
      <c r="U706" t="str">
        <f>BGA!AT463</f>
        <v>VSS</v>
      </c>
      <c r="V706" t="str">
        <f t="shared" si="33"/>
        <v>VSS</v>
      </c>
      <c r="W706" t="s">
        <v>420</v>
      </c>
      <c r="X706" t="str">
        <f>BGA!AQ463</f>
        <v>N30</v>
      </c>
    </row>
    <row r="707" spans="6:24" x14ac:dyDescent="0.25">
      <c r="F707" t="s">
        <v>48</v>
      </c>
      <c r="H707" s="2">
        <f>Package_substrate!H724</f>
        <v>501.95000000000005</v>
      </c>
      <c r="I707" s="2" t="str">
        <f>Package_substrate!I724</f>
        <v>DIE3_VDD</v>
      </c>
      <c r="J707" s="2" t="str">
        <f t="shared" si="32"/>
        <v>VSS</v>
      </c>
      <c r="L707" s="2">
        <v>3534.5</v>
      </c>
      <c r="M707" s="2">
        <v>4216.7</v>
      </c>
      <c r="N707" s="2" t="s">
        <v>48</v>
      </c>
      <c r="P707">
        <v>740</v>
      </c>
      <c r="R707">
        <f>Package_substrate!H760</f>
        <v>311.45000000000005</v>
      </c>
      <c r="S707" t="str">
        <f>Package_substrate!I760</f>
        <v>DIE3_VDD</v>
      </c>
      <c r="T707" t="s">
        <v>1594</v>
      </c>
      <c r="U707" t="str">
        <f>BGA!AT464</f>
        <v>VSS</v>
      </c>
      <c r="V707" t="str">
        <f t="shared" si="33"/>
        <v>VSS</v>
      </c>
      <c r="W707" t="s">
        <v>420</v>
      </c>
      <c r="X707" t="str">
        <f>BGA!AQ464</f>
        <v>N31</v>
      </c>
    </row>
    <row r="708" spans="6:24" x14ac:dyDescent="0.25">
      <c r="F708" t="s">
        <v>48</v>
      </c>
      <c r="H708" s="2">
        <f>Package_substrate!H725</f>
        <v>501.95000000000005</v>
      </c>
      <c r="I708" s="2" t="str">
        <f>Package_substrate!I725</f>
        <v>VSS</v>
      </c>
      <c r="J708" s="2" t="str">
        <f t="shared" ref="J708:J774" si="34">F708</f>
        <v>VSS</v>
      </c>
      <c r="L708" s="2">
        <v>3888.5</v>
      </c>
      <c r="M708" s="2">
        <v>4216.7</v>
      </c>
      <c r="N708" s="2" t="s">
        <v>48</v>
      </c>
      <c r="P708">
        <v>741</v>
      </c>
      <c r="R708">
        <f>Package_substrate!H761</f>
        <v>311.45000000000005</v>
      </c>
      <c r="S708" t="str">
        <f>Package_substrate!I761</f>
        <v>VSS</v>
      </c>
      <c r="T708" t="s">
        <v>1594</v>
      </c>
      <c r="U708" t="str">
        <f>BGA!AT465</f>
        <v>VSS</v>
      </c>
      <c r="V708" t="str">
        <f t="shared" si="33"/>
        <v>VSS</v>
      </c>
      <c r="W708" t="s">
        <v>420</v>
      </c>
      <c r="X708" t="str">
        <f>BGA!AQ465</f>
        <v>N32</v>
      </c>
    </row>
    <row r="709" spans="6:24" x14ac:dyDescent="0.25">
      <c r="F709" t="s">
        <v>48</v>
      </c>
      <c r="H709" s="2">
        <f>Package_substrate!H726</f>
        <v>501.95000000000005</v>
      </c>
      <c r="I709" s="2" t="str">
        <f>Package_substrate!I726</f>
        <v>VSS</v>
      </c>
      <c r="J709" s="2" t="str">
        <f t="shared" si="34"/>
        <v>VSS</v>
      </c>
      <c r="L709" s="2">
        <v>4242.5</v>
      </c>
      <c r="M709" s="2">
        <v>4216.7</v>
      </c>
      <c r="N709" s="2" t="s">
        <v>48</v>
      </c>
      <c r="P709">
        <v>742</v>
      </c>
      <c r="R709">
        <f>Package_substrate!H762</f>
        <v>311.45000000000005</v>
      </c>
      <c r="S709" t="str">
        <f>Package_substrate!I762</f>
        <v>VSS</v>
      </c>
      <c r="T709" t="s">
        <v>1594</v>
      </c>
      <c r="U709" t="str">
        <f>BGA!AT466</f>
        <v>VSS</v>
      </c>
      <c r="V709" t="str">
        <f t="shared" si="33"/>
        <v>VSS</v>
      </c>
      <c r="W709" t="s">
        <v>420</v>
      </c>
      <c r="X709" t="str">
        <f>BGA!AQ466</f>
        <v>N33</v>
      </c>
    </row>
    <row r="710" spans="6:24" x14ac:dyDescent="0.25">
      <c r="F710" t="s">
        <v>48</v>
      </c>
      <c r="H710" s="2">
        <f>Package_substrate!H727</f>
        <v>501.95000000000005</v>
      </c>
      <c r="I710" s="2" t="str">
        <f>Package_substrate!I727</f>
        <v>DIE3_BP_ATO</v>
      </c>
      <c r="J710" s="2" t="str">
        <f t="shared" si="34"/>
        <v>VSS</v>
      </c>
      <c r="L710" s="2">
        <v>1676</v>
      </c>
      <c r="M710" s="2">
        <v>4311.95</v>
      </c>
      <c r="N710" s="2" t="s">
        <v>48</v>
      </c>
      <c r="P710">
        <v>743</v>
      </c>
      <c r="R710">
        <f>Package_substrate!H763</f>
        <v>311.45000000000005</v>
      </c>
      <c r="S710" t="str">
        <f>Package_substrate!I763</f>
        <v>VSS</v>
      </c>
      <c r="T710" t="s">
        <v>1594</v>
      </c>
      <c r="U710" t="str">
        <f>BGA!AT473</f>
        <v>VSS</v>
      </c>
      <c r="V710" t="str">
        <f t="shared" si="33"/>
        <v>VSS</v>
      </c>
      <c r="W710" t="s">
        <v>420</v>
      </c>
      <c r="X710" t="str">
        <f>BGA!AQ473</f>
        <v>P4</v>
      </c>
    </row>
    <row r="711" spans="6:24" x14ac:dyDescent="0.25">
      <c r="F711" t="s">
        <v>48</v>
      </c>
      <c r="H711" s="2">
        <f>Package_substrate!H728</f>
        <v>501.95000000000005</v>
      </c>
      <c r="I711" s="2" t="str">
        <f>Package_substrate!I728</f>
        <v>DIE3_VDD</v>
      </c>
      <c r="J711" s="2" t="str">
        <f t="shared" si="34"/>
        <v>VSS</v>
      </c>
      <c r="L711" s="2">
        <v>2207</v>
      </c>
      <c r="M711" s="2">
        <v>4311.95</v>
      </c>
      <c r="N711" s="2" t="s">
        <v>48</v>
      </c>
      <c r="P711">
        <v>744</v>
      </c>
      <c r="R711">
        <f>Package_substrate!H764</f>
        <v>311.45000000000005</v>
      </c>
      <c r="S711" t="str">
        <f>Package_substrate!I764</f>
        <v>VSS</v>
      </c>
      <c r="T711" t="s">
        <v>1594</v>
      </c>
      <c r="U711" t="str">
        <f>BGA!AT474</f>
        <v>VSS</v>
      </c>
      <c r="V711" t="str">
        <f t="shared" si="33"/>
        <v>VSS</v>
      </c>
      <c r="W711" t="s">
        <v>420</v>
      </c>
      <c r="X711" t="str">
        <f>BGA!AQ474</f>
        <v>P5</v>
      </c>
    </row>
    <row r="712" spans="6:24" x14ac:dyDescent="0.25">
      <c r="F712" t="s">
        <v>48</v>
      </c>
      <c r="H712" s="2">
        <f>Package_substrate!H729</f>
        <v>501.95000000000005</v>
      </c>
      <c r="I712" s="2" t="str">
        <f>Package_substrate!I729</f>
        <v>DIE3_VCCIO</v>
      </c>
      <c r="J712" s="2" t="str">
        <f t="shared" si="34"/>
        <v>VSS</v>
      </c>
      <c r="L712" s="2">
        <v>2384</v>
      </c>
      <c r="M712" s="2">
        <v>4311.95</v>
      </c>
      <c r="N712" s="2" t="s">
        <v>48</v>
      </c>
      <c r="P712">
        <v>745</v>
      </c>
      <c r="R712">
        <f>Package_substrate!H765</f>
        <v>311.45000000000005</v>
      </c>
      <c r="S712" t="str">
        <f>Package_substrate!I765</f>
        <v>VSS</v>
      </c>
      <c r="T712" t="s">
        <v>1594</v>
      </c>
      <c r="U712" t="str">
        <f>BGA!AT475</f>
        <v>VSS</v>
      </c>
      <c r="V712" t="str">
        <f t="shared" si="33"/>
        <v>VSS</v>
      </c>
      <c r="W712" t="s">
        <v>420</v>
      </c>
      <c r="X712" t="str">
        <f>BGA!AQ475</f>
        <v>P6</v>
      </c>
    </row>
    <row r="713" spans="6:24" x14ac:dyDescent="0.25">
      <c r="F713" t="s">
        <v>48</v>
      </c>
      <c r="H713" s="2">
        <f>Package_substrate!H730</f>
        <v>501.95000000000005</v>
      </c>
      <c r="I713" s="2" t="str">
        <f>Package_substrate!I730</f>
        <v>DIE3_VDD</v>
      </c>
      <c r="J713" s="2" t="str">
        <f t="shared" si="34"/>
        <v>VSS</v>
      </c>
      <c r="L713" s="2">
        <v>3977</v>
      </c>
      <c r="M713" s="2">
        <v>4311.95</v>
      </c>
      <c r="N713" s="2" t="s">
        <v>48</v>
      </c>
      <c r="P713">
        <v>746</v>
      </c>
      <c r="R713">
        <f>Package_substrate!H766</f>
        <v>311.45000000000005</v>
      </c>
      <c r="S713" t="str">
        <f>Package_substrate!I766</f>
        <v>VSS</v>
      </c>
      <c r="T713" t="s">
        <v>1594</v>
      </c>
      <c r="U713" t="str">
        <f>BGA!AT476</f>
        <v>VSS</v>
      </c>
      <c r="V713" t="str">
        <f t="shared" si="33"/>
        <v>VSS</v>
      </c>
      <c r="W713" t="s">
        <v>420</v>
      </c>
      <c r="X713" t="str">
        <f>BGA!AQ476</f>
        <v>P7</v>
      </c>
    </row>
    <row r="714" spans="6:24" x14ac:dyDescent="0.25">
      <c r="F714" t="s">
        <v>48</v>
      </c>
      <c r="H714" s="2">
        <f>Package_substrate!H731</f>
        <v>501.95000000000005</v>
      </c>
      <c r="I714" s="2" t="str">
        <f>Package_substrate!I731</f>
        <v>DIE3_VDD</v>
      </c>
      <c r="J714" s="2" t="str">
        <f t="shared" si="34"/>
        <v>VSS</v>
      </c>
      <c r="L714" s="2">
        <v>2649.5</v>
      </c>
      <c r="M714" s="2">
        <v>4407.2</v>
      </c>
      <c r="N714" s="2" t="s">
        <v>48</v>
      </c>
      <c r="P714">
        <v>747</v>
      </c>
      <c r="R714">
        <f>Package_substrate!H767</f>
        <v>311.45000000000005</v>
      </c>
      <c r="S714" t="str">
        <f>Package_substrate!I767</f>
        <v>VSS</v>
      </c>
      <c r="T714" t="s">
        <v>1594</v>
      </c>
      <c r="U714" t="str">
        <f>BGA!AT477</f>
        <v>VSS</v>
      </c>
      <c r="V714" t="str">
        <f t="shared" si="33"/>
        <v>VSS</v>
      </c>
      <c r="W714" t="s">
        <v>420</v>
      </c>
      <c r="X714" t="str">
        <f>BGA!AQ477</f>
        <v>P8</v>
      </c>
    </row>
    <row r="715" spans="6:24" x14ac:dyDescent="0.25">
      <c r="F715" t="s">
        <v>48</v>
      </c>
      <c r="H715" s="2">
        <f>Package_substrate!H732</f>
        <v>501.95000000000005</v>
      </c>
      <c r="I715" s="2" t="str">
        <f>Package_substrate!I732</f>
        <v>DIE3_BP_RXDATA[6]</v>
      </c>
      <c r="J715" s="2" t="str">
        <f t="shared" si="34"/>
        <v>VSS</v>
      </c>
      <c r="L715" s="2">
        <v>3003.5</v>
      </c>
      <c r="M715" s="2">
        <v>4407.2</v>
      </c>
      <c r="N715" s="2" t="s">
        <v>48</v>
      </c>
      <c r="P715">
        <v>748</v>
      </c>
      <c r="R715">
        <f>Package_substrate!H768</f>
        <v>216.20000000000005</v>
      </c>
      <c r="S715" t="str">
        <f>Package_substrate!I768</f>
        <v>VSS</v>
      </c>
      <c r="T715" t="s">
        <v>1594</v>
      </c>
      <c r="U715" t="str">
        <f>BGA!AT478</f>
        <v>VSS</v>
      </c>
      <c r="V715" t="str">
        <f t="shared" si="33"/>
        <v>VSS</v>
      </c>
      <c r="W715" t="s">
        <v>420</v>
      </c>
      <c r="X715" t="str">
        <f>BGA!AQ478</f>
        <v>P9</v>
      </c>
    </row>
    <row r="716" spans="6:24" x14ac:dyDescent="0.25">
      <c r="F716" t="s">
        <v>48</v>
      </c>
      <c r="H716" s="2">
        <f>Package_substrate!H733</f>
        <v>501.95000000000005</v>
      </c>
      <c r="I716" s="2" t="str">
        <f>Package_substrate!I733</f>
        <v>VSS</v>
      </c>
      <c r="J716" s="2" t="str">
        <f t="shared" si="34"/>
        <v>VSS</v>
      </c>
      <c r="L716" s="2">
        <v>3180.5</v>
      </c>
      <c r="M716" s="2">
        <v>4407.2</v>
      </c>
      <c r="N716" s="2" t="s">
        <v>48</v>
      </c>
      <c r="P716">
        <v>749</v>
      </c>
      <c r="R716">
        <f>Package_substrate!H769</f>
        <v>216.20000000000005</v>
      </c>
      <c r="S716" t="str">
        <f>Package_substrate!I769</f>
        <v>VSS</v>
      </c>
      <c r="T716" t="s">
        <v>1594</v>
      </c>
      <c r="U716" t="str">
        <f>BGA!AT479</f>
        <v>VSS</v>
      </c>
      <c r="V716" t="str">
        <f t="shared" si="33"/>
        <v>VSS</v>
      </c>
      <c r="W716" t="s">
        <v>420</v>
      </c>
      <c r="X716" t="str">
        <f>BGA!AQ479</f>
        <v>P10</v>
      </c>
    </row>
    <row r="717" spans="6:24" x14ac:dyDescent="0.25">
      <c r="F717" t="s">
        <v>48</v>
      </c>
      <c r="H717" s="2">
        <f>Package_substrate!H734</f>
        <v>501.95000000000005</v>
      </c>
      <c r="I717" s="2" t="str">
        <f>Package_substrate!I734</f>
        <v>DIE3_BP_RXDATA[7]</v>
      </c>
      <c r="J717" s="2" t="str">
        <f t="shared" si="34"/>
        <v>VSS</v>
      </c>
      <c r="L717" s="2">
        <v>3357.5</v>
      </c>
      <c r="M717" s="2">
        <v>4407.2</v>
      </c>
      <c r="N717" s="2" t="s">
        <v>48</v>
      </c>
      <c r="P717">
        <v>750</v>
      </c>
      <c r="R717">
        <f>Package_substrate!H770</f>
        <v>216.20000000000005</v>
      </c>
      <c r="S717" t="str">
        <f>Package_substrate!I770</f>
        <v>VSS</v>
      </c>
      <c r="T717" t="s">
        <v>1594</v>
      </c>
      <c r="U717" t="str">
        <f>BGA!AT480</f>
        <v>VSS</v>
      </c>
      <c r="V717" t="str">
        <f t="shared" si="33"/>
        <v>VSS</v>
      </c>
      <c r="W717" t="s">
        <v>420</v>
      </c>
      <c r="X717" t="str">
        <f>BGA!AQ480</f>
        <v>P11</v>
      </c>
    </row>
    <row r="718" spans="6:24" x14ac:dyDescent="0.25">
      <c r="F718" t="s">
        <v>48</v>
      </c>
      <c r="H718" s="2">
        <f>Package_substrate!H735</f>
        <v>501.95000000000005</v>
      </c>
      <c r="I718" s="2" t="str">
        <f>Package_substrate!I735</f>
        <v>DIE3_BP_RXDATA[2]</v>
      </c>
      <c r="J718" s="2" t="str">
        <f t="shared" si="34"/>
        <v>VSS</v>
      </c>
      <c r="L718" s="2">
        <v>4065.5</v>
      </c>
      <c r="M718" s="2">
        <v>4407.2</v>
      </c>
      <c r="N718" s="2" t="s">
        <v>48</v>
      </c>
      <c r="P718">
        <v>751</v>
      </c>
      <c r="R718">
        <f>Package_substrate!H771</f>
        <v>216.20000000000005</v>
      </c>
      <c r="S718" t="str">
        <f>Package_substrate!I771</f>
        <v>VSS</v>
      </c>
      <c r="T718" t="s">
        <v>1594</v>
      </c>
      <c r="U718" t="str">
        <f>BGA!AT481</f>
        <v>VSS</v>
      </c>
      <c r="V718" t="str">
        <f t="shared" si="33"/>
        <v>VSS</v>
      </c>
      <c r="W718" t="s">
        <v>420</v>
      </c>
      <c r="X718" t="str">
        <f>BGA!AQ481</f>
        <v>P12</v>
      </c>
    </row>
    <row r="719" spans="6:24" x14ac:dyDescent="0.25">
      <c r="F719" t="s">
        <v>48</v>
      </c>
      <c r="H719" s="2">
        <f>Package_substrate!H736</f>
        <v>501.95000000000005</v>
      </c>
      <c r="I719" s="2" t="str">
        <f>Package_substrate!I736</f>
        <v>VSS</v>
      </c>
      <c r="J719" s="2" t="str">
        <f t="shared" si="34"/>
        <v>VSS</v>
      </c>
      <c r="L719" s="2">
        <v>4242.5</v>
      </c>
      <c r="M719" s="2">
        <v>4407.2</v>
      </c>
      <c r="N719" s="2" t="s">
        <v>48</v>
      </c>
      <c r="P719">
        <v>752</v>
      </c>
      <c r="R719">
        <f>Package_substrate!H772</f>
        <v>216.20000000000005</v>
      </c>
      <c r="S719" t="str">
        <f>Package_substrate!I772</f>
        <v>VSS</v>
      </c>
      <c r="T719" t="s">
        <v>1594</v>
      </c>
      <c r="U719" t="str">
        <f>BGA!AT482</f>
        <v>VSS</v>
      </c>
      <c r="V719" t="str">
        <f t="shared" si="33"/>
        <v>VSS</v>
      </c>
      <c r="W719" t="s">
        <v>420</v>
      </c>
      <c r="X719" t="str">
        <f>BGA!AQ482</f>
        <v>P13</v>
      </c>
    </row>
    <row r="720" spans="6:24" x14ac:dyDescent="0.25">
      <c r="F720" t="s">
        <v>48</v>
      </c>
      <c r="H720" s="2">
        <f>Package_substrate!H737</f>
        <v>501.95000000000005</v>
      </c>
      <c r="I720" s="2" t="str">
        <f>Package_substrate!I737</f>
        <v>DIE3_BP_RXDATA[3]</v>
      </c>
      <c r="J720" s="2" t="str">
        <f t="shared" si="34"/>
        <v>VSS</v>
      </c>
      <c r="L720" s="2">
        <v>1853</v>
      </c>
      <c r="M720" s="2">
        <v>4502.45</v>
      </c>
      <c r="N720" s="2" t="s">
        <v>48</v>
      </c>
      <c r="P720">
        <v>753</v>
      </c>
      <c r="R720">
        <f>Package_substrate!H773</f>
        <v>216.20000000000005</v>
      </c>
      <c r="S720" t="str">
        <f>Package_substrate!I773</f>
        <v>VSS</v>
      </c>
      <c r="T720" t="s">
        <v>1594</v>
      </c>
      <c r="U720" t="str">
        <f>BGA!AT483</f>
        <v>VSS</v>
      </c>
      <c r="V720" t="str">
        <f t="shared" si="33"/>
        <v>VSS</v>
      </c>
      <c r="W720" t="s">
        <v>420</v>
      </c>
      <c r="X720" t="str">
        <f>BGA!AQ483</f>
        <v>P14</v>
      </c>
    </row>
    <row r="721" spans="6:24" x14ac:dyDescent="0.25">
      <c r="F721" t="s">
        <v>48</v>
      </c>
      <c r="H721" s="2">
        <f>Package_substrate!H738</f>
        <v>406.70000000000005</v>
      </c>
      <c r="I721" s="2" t="str">
        <f>Package_substrate!I738</f>
        <v>VSS</v>
      </c>
      <c r="J721" s="2" t="str">
        <f t="shared" si="34"/>
        <v>VSS</v>
      </c>
      <c r="L721" s="2">
        <v>2384</v>
      </c>
      <c r="M721" s="2">
        <v>4502.45</v>
      </c>
      <c r="N721" s="2" t="s">
        <v>48</v>
      </c>
      <c r="P721">
        <v>754</v>
      </c>
      <c r="R721">
        <f>Package_substrate!H774</f>
        <v>216.20000000000005</v>
      </c>
      <c r="S721" t="str">
        <f>Package_substrate!I774</f>
        <v>DIE3_VAA</v>
      </c>
      <c r="T721" t="s">
        <v>1594</v>
      </c>
      <c r="U721" t="str">
        <f>BGA!AT485</f>
        <v>VSS</v>
      </c>
      <c r="V721" t="str">
        <f t="shared" si="33"/>
        <v>VSS</v>
      </c>
      <c r="W721" t="s">
        <v>420</v>
      </c>
      <c r="X721" t="str">
        <f>BGA!AQ485</f>
        <v>P16</v>
      </c>
    </row>
    <row r="722" spans="6:24" x14ac:dyDescent="0.25">
      <c r="F722" t="s">
        <v>48</v>
      </c>
      <c r="H722" s="2">
        <f>Package_substrate!H739</f>
        <v>406.70000000000005</v>
      </c>
      <c r="I722" s="2" t="str">
        <f>Package_substrate!I739</f>
        <v>VSS</v>
      </c>
      <c r="J722" s="2" t="str">
        <f t="shared" si="34"/>
        <v>VSS</v>
      </c>
      <c r="L722" s="2">
        <v>3446</v>
      </c>
      <c r="M722" s="2">
        <v>4502.45</v>
      </c>
      <c r="N722" s="2" t="s">
        <v>48</v>
      </c>
      <c r="P722">
        <v>755</v>
      </c>
      <c r="R722" t="e">
        <f>Package_substrate!#REF!</f>
        <v>#REF!</v>
      </c>
      <c r="S722" t="e">
        <f>Package_substrate!#REF!</f>
        <v>#REF!</v>
      </c>
      <c r="T722" t="s">
        <v>1594</v>
      </c>
      <c r="U722" t="str">
        <f>BGA!AT486</f>
        <v>VSS</v>
      </c>
      <c r="V722" t="str">
        <f t="shared" si="33"/>
        <v>VSS</v>
      </c>
      <c r="W722" t="s">
        <v>420</v>
      </c>
      <c r="X722" t="str">
        <f>BGA!AQ486</f>
        <v>P17</v>
      </c>
    </row>
    <row r="723" spans="6:24" x14ac:dyDescent="0.25">
      <c r="F723" t="s">
        <v>48</v>
      </c>
      <c r="H723" s="2">
        <f>Package_substrate!H740</f>
        <v>406.70000000000005</v>
      </c>
      <c r="I723" s="2" t="str">
        <f>Package_substrate!I740</f>
        <v>VSS</v>
      </c>
      <c r="J723" s="2" t="str">
        <f t="shared" si="34"/>
        <v>VSS</v>
      </c>
      <c r="L723" s="2">
        <v>3623</v>
      </c>
      <c r="M723" s="2">
        <v>4502.45</v>
      </c>
      <c r="N723" s="2" t="s">
        <v>48</v>
      </c>
      <c r="P723">
        <v>756</v>
      </c>
      <c r="R723">
        <f>Package_substrate!H775</f>
        <v>216.20000000000005</v>
      </c>
      <c r="S723" t="str">
        <f>Package_substrate!I775</f>
        <v>VSS</v>
      </c>
      <c r="T723" t="s">
        <v>1594</v>
      </c>
      <c r="U723" t="str">
        <f>BGA!AT487</f>
        <v>VSS</v>
      </c>
      <c r="V723" t="str">
        <f t="shared" si="33"/>
        <v>VSS</v>
      </c>
      <c r="W723" t="s">
        <v>420</v>
      </c>
      <c r="X723" t="str">
        <f>BGA!AQ487</f>
        <v>P18</v>
      </c>
    </row>
    <row r="724" spans="6:24" x14ac:dyDescent="0.25">
      <c r="F724" t="s">
        <v>48</v>
      </c>
      <c r="H724" s="2">
        <f>Package_substrate!H741</f>
        <v>406.70000000000005</v>
      </c>
      <c r="I724" s="2" t="str">
        <f>Package_substrate!I741</f>
        <v>DIE3_RDI_ACK</v>
      </c>
      <c r="J724" s="2" t="str">
        <f t="shared" si="34"/>
        <v>VSS</v>
      </c>
      <c r="L724" s="2">
        <v>3800</v>
      </c>
      <c r="M724" s="2">
        <v>4502.45</v>
      </c>
      <c r="N724" s="2" t="s">
        <v>48</v>
      </c>
      <c r="P724">
        <v>757</v>
      </c>
      <c r="R724">
        <f>Package_substrate!H776</f>
        <v>216.20000000000005</v>
      </c>
      <c r="S724" t="str">
        <f>Package_substrate!I776</f>
        <v>VSS</v>
      </c>
      <c r="T724" t="s">
        <v>1594</v>
      </c>
      <c r="U724" t="str">
        <f>BGA!AT488</f>
        <v>VSS</v>
      </c>
      <c r="V724" t="str">
        <f t="shared" si="33"/>
        <v>VSS</v>
      </c>
      <c r="W724" t="s">
        <v>420</v>
      </c>
      <c r="X724" t="str">
        <f>BGA!AQ488</f>
        <v>P19</v>
      </c>
    </row>
    <row r="725" spans="6:24" x14ac:dyDescent="0.25">
      <c r="F725" t="s">
        <v>48</v>
      </c>
      <c r="H725" s="2">
        <f>Package_substrate!H742</f>
        <v>406.70000000000005</v>
      </c>
      <c r="I725" s="2" t="str">
        <f>Package_substrate!I742</f>
        <v>DIE3_VDD</v>
      </c>
      <c r="J725" s="2" t="str">
        <f t="shared" si="34"/>
        <v>VSS</v>
      </c>
      <c r="L725" s="2">
        <v>4154</v>
      </c>
      <c r="M725" s="2">
        <v>4502.45</v>
      </c>
      <c r="N725" s="2" t="s">
        <v>48</v>
      </c>
      <c r="P725">
        <v>758</v>
      </c>
      <c r="R725">
        <f>Package_substrate!H777</f>
        <v>216.20000000000005</v>
      </c>
      <c r="S725" t="str">
        <f>Package_substrate!I777</f>
        <v>VSS</v>
      </c>
      <c r="T725" t="s">
        <v>1594</v>
      </c>
      <c r="U725" t="str">
        <f>BGA!AT490</f>
        <v>VSS</v>
      </c>
      <c r="V725" t="str">
        <f t="shared" si="33"/>
        <v>VSS</v>
      </c>
      <c r="W725" t="s">
        <v>420</v>
      </c>
      <c r="X725" t="str">
        <f>BGA!AQ490</f>
        <v>P21</v>
      </c>
    </row>
    <row r="726" spans="6:24" x14ac:dyDescent="0.25">
      <c r="F726" t="s">
        <v>48</v>
      </c>
      <c r="H726" s="2">
        <f>Package_substrate!H743</f>
        <v>406.70000000000005</v>
      </c>
      <c r="I726" s="2" t="str">
        <f>Package_substrate!I743</f>
        <v>VSS</v>
      </c>
      <c r="J726" s="2" t="str">
        <f t="shared" si="34"/>
        <v>VSS</v>
      </c>
      <c r="L726" s="2">
        <v>2649.5</v>
      </c>
      <c r="M726" s="2">
        <v>4597.7</v>
      </c>
      <c r="N726" s="2" t="s">
        <v>48</v>
      </c>
      <c r="P726">
        <v>759</v>
      </c>
      <c r="R726">
        <f>Package_substrate!H778</f>
        <v>216.20000000000005</v>
      </c>
      <c r="S726" t="str">
        <f>Package_substrate!I778</f>
        <v>VSS</v>
      </c>
      <c r="T726" t="s">
        <v>1594</v>
      </c>
      <c r="U726" t="str">
        <f>BGA!AT491</f>
        <v>VSS</v>
      </c>
      <c r="V726" t="str">
        <f t="shared" si="33"/>
        <v>VSS</v>
      </c>
      <c r="W726" t="s">
        <v>420</v>
      </c>
      <c r="X726" t="str">
        <f>BGA!AQ491</f>
        <v>P22</v>
      </c>
    </row>
    <row r="727" spans="6:24" x14ac:dyDescent="0.25">
      <c r="F727" t="s">
        <v>48</v>
      </c>
      <c r="H727" s="2">
        <f>Package_substrate!H744</f>
        <v>406.70000000000005</v>
      </c>
      <c r="I727" s="2" t="str">
        <f>Package_substrate!I744</f>
        <v>VSS</v>
      </c>
      <c r="J727" s="2" t="str">
        <f t="shared" si="34"/>
        <v>VSS</v>
      </c>
      <c r="L727" s="2">
        <v>4242.5</v>
      </c>
      <c r="M727" s="2">
        <v>4597.7</v>
      </c>
      <c r="N727" s="2" t="s">
        <v>48</v>
      </c>
      <c r="P727">
        <v>760</v>
      </c>
      <c r="R727">
        <f>Package_substrate!H779</f>
        <v>216.20000000000005</v>
      </c>
      <c r="S727" t="str">
        <f>Package_substrate!I779</f>
        <v>VSS</v>
      </c>
      <c r="T727" t="s">
        <v>1594</v>
      </c>
      <c r="U727" t="str">
        <f>BGA!AT494</f>
        <v>VSS</v>
      </c>
      <c r="V727" t="str">
        <f t="shared" si="33"/>
        <v>VSS</v>
      </c>
      <c r="W727" t="s">
        <v>420</v>
      </c>
      <c r="X727" t="str">
        <f>BGA!AQ494</f>
        <v>P25</v>
      </c>
    </row>
    <row r="728" spans="6:24" x14ac:dyDescent="0.25">
      <c r="F728" t="s">
        <v>48</v>
      </c>
      <c r="H728" s="2">
        <f>Package_substrate!H745</f>
        <v>406.70000000000005</v>
      </c>
      <c r="I728" s="2" t="str">
        <f>Package_substrate!I745</f>
        <v>VSS</v>
      </c>
      <c r="J728" s="2" t="str">
        <f t="shared" si="34"/>
        <v>VSS</v>
      </c>
      <c r="L728" s="2">
        <v>1853</v>
      </c>
      <c r="M728" s="2">
        <v>4692.95</v>
      </c>
      <c r="N728" s="2" t="s">
        <v>48</v>
      </c>
      <c r="P728">
        <v>761</v>
      </c>
      <c r="R728">
        <f>Package_substrate!H780</f>
        <v>216.20000000000005</v>
      </c>
      <c r="S728" t="str">
        <f>Package_substrate!I780</f>
        <v>VSS</v>
      </c>
      <c r="T728" t="s">
        <v>1594</v>
      </c>
      <c r="U728" t="str">
        <f>BGA!AT495</f>
        <v>VSS</v>
      </c>
      <c r="V728" t="str">
        <f t="shared" si="33"/>
        <v>VSS</v>
      </c>
      <c r="W728" t="s">
        <v>420</v>
      </c>
      <c r="X728" t="str">
        <f>BGA!AQ495</f>
        <v>P26</v>
      </c>
    </row>
    <row r="729" spans="6:24" x14ac:dyDescent="0.25">
      <c r="F729" t="s">
        <v>48</v>
      </c>
      <c r="H729" s="2">
        <f>Package_substrate!H746</f>
        <v>406.70000000000005</v>
      </c>
      <c r="I729" s="2" t="str">
        <f>Package_substrate!I746</f>
        <v>DIE3_BP_RXDATASB[0]</v>
      </c>
      <c r="J729" s="2" t="str">
        <f t="shared" si="34"/>
        <v>VSS</v>
      </c>
      <c r="L729" s="2">
        <v>2384</v>
      </c>
      <c r="M729" s="2">
        <v>4692.95</v>
      </c>
      <c r="N729" s="2" t="s">
        <v>48</v>
      </c>
      <c r="P729">
        <v>762</v>
      </c>
      <c r="R729">
        <f>Package_substrate!H781</f>
        <v>216.20000000000005</v>
      </c>
      <c r="S729" t="str">
        <f>Package_substrate!I781</f>
        <v>VSS</v>
      </c>
      <c r="T729" t="s">
        <v>1594</v>
      </c>
      <c r="U729" t="str">
        <f>BGA!AT496</f>
        <v>VSS</v>
      </c>
      <c r="V729" t="str">
        <f t="shared" si="33"/>
        <v>VSS</v>
      </c>
      <c r="W729" t="s">
        <v>420</v>
      </c>
      <c r="X729" t="str">
        <f>BGA!AQ496</f>
        <v>P27</v>
      </c>
    </row>
    <row r="730" spans="6:24" x14ac:dyDescent="0.25">
      <c r="F730" t="s">
        <v>48</v>
      </c>
      <c r="H730" s="2">
        <f>Package_substrate!H747</f>
        <v>406.70000000000005</v>
      </c>
      <c r="I730" s="2" t="str">
        <f>Package_substrate!I747</f>
        <v>VSS</v>
      </c>
      <c r="J730" s="2" t="str">
        <f t="shared" si="34"/>
        <v>VSS</v>
      </c>
      <c r="L730" s="2">
        <v>3623</v>
      </c>
      <c r="M730" s="2">
        <v>4692.95</v>
      </c>
      <c r="N730" s="2" t="s">
        <v>48</v>
      </c>
      <c r="P730">
        <v>763</v>
      </c>
      <c r="R730">
        <f>Package_substrate!H782</f>
        <v>120.95000000000005</v>
      </c>
      <c r="S730" t="str">
        <f>Package_substrate!I782</f>
        <v>VSS</v>
      </c>
      <c r="T730" t="s">
        <v>1594</v>
      </c>
      <c r="U730" t="str">
        <f>BGA!AT498</f>
        <v>VSS</v>
      </c>
      <c r="V730" t="str">
        <f t="shared" si="33"/>
        <v>VSS</v>
      </c>
      <c r="W730" t="s">
        <v>420</v>
      </c>
      <c r="X730" t="str">
        <f>BGA!AQ498</f>
        <v>P29</v>
      </c>
    </row>
    <row r="731" spans="6:24" x14ac:dyDescent="0.25">
      <c r="F731" t="s">
        <v>48</v>
      </c>
      <c r="H731" s="2">
        <f>Package_substrate!H748</f>
        <v>406.70000000000005</v>
      </c>
      <c r="I731" s="2" t="str">
        <f>Package_substrate!I748</f>
        <v>DIE3_BP_RXDATA[4]</v>
      </c>
      <c r="J731" s="2" t="str">
        <f t="shared" si="34"/>
        <v>VSS</v>
      </c>
      <c r="L731" s="2">
        <v>3800</v>
      </c>
      <c r="M731" s="2">
        <v>4692.95</v>
      </c>
      <c r="N731" s="2" t="s">
        <v>48</v>
      </c>
      <c r="P731">
        <v>764</v>
      </c>
      <c r="R731">
        <f>Package_substrate!H783</f>
        <v>120.95000000000005</v>
      </c>
      <c r="S731" t="str">
        <f>Package_substrate!I783</f>
        <v>VSS</v>
      </c>
      <c r="T731" t="s">
        <v>1594</v>
      </c>
      <c r="U731" t="str">
        <f>BGA!AT499</f>
        <v>VSS</v>
      </c>
      <c r="V731" t="str">
        <f t="shared" si="33"/>
        <v>VSS</v>
      </c>
      <c r="W731" t="s">
        <v>420</v>
      </c>
      <c r="X731" t="str">
        <f>BGA!AQ499</f>
        <v>P30</v>
      </c>
    </row>
    <row r="732" spans="6:24" x14ac:dyDescent="0.25">
      <c r="F732" t="s">
        <v>48</v>
      </c>
      <c r="H732" s="2">
        <f>Package_substrate!H749</f>
        <v>406.70000000000005</v>
      </c>
      <c r="I732" s="2" t="str">
        <f>Package_substrate!I749</f>
        <v>DIE3_BP_RXDATA[5]</v>
      </c>
      <c r="J732" s="2" t="str">
        <f t="shared" si="34"/>
        <v>VSS</v>
      </c>
      <c r="L732" s="2">
        <v>4154</v>
      </c>
      <c r="M732" s="2">
        <v>4692.95</v>
      </c>
      <c r="N732" s="2" t="s">
        <v>48</v>
      </c>
      <c r="P732">
        <v>765</v>
      </c>
      <c r="R732">
        <f>Package_substrate!H784</f>
        <v>120.95000000000005</v>
      </c>
      <c r="S732" t="str">
        <f>Package_substrate!I784</f>
        <v>VSS</v>
      </c>
      <c r="T732" t="s">
        <v>1594</v>
      </c>
      <c r="U732" t="str">
        <f>BGA!AT500</f>
        <v>VSS</v>
      </c>
      <c r="V732" t="str">
        <f t="shared" si="33"/>
        <v>VSS</v>
      </c>
      <c r="W732" t="s">
        <v>420</v>
      </c>
      <c r="X732" t="str">
        <f>BGA!AQ500</f>
        <v>P31</v>
      </c>
    </row>
    <row r="733" spans="6:24" x14ac:dyDescent="0.25">
      <c r="F733" t="s">
        <v>48</v>
      </c>
      <c r="H733" s="2">
        <f>Package_substrate!H750</f>
        <v>406.70000000000005</v>
      </c>
      <c r="I733" s="2" t="str">
        <f>Package_substrate!I750</f>
        <v>DIE3_VDD</v>
      </c>
      <c r="J733" s="2" t="str">
        <f t="shared" si="34"/>
        <v>VSS</v>
      </c>
      <c r="L733" s="2">
        <v>2649.5</v>
      </c>
      <c r="M733" s="2">
        <v>4788.2</v>
      </c>
      <c r="N733" s="2" t="s">
        <v>48</v>
      </c>
      <c r="P733">
        <v>766</v>
      </c>
      <c r="R733">
        <f>Package_substrate!H785</f>
        <v>120.95000000000005</v>
      </c>
      <c r="S733" t="str">
        <f>Package_substrate!I785</f>
        <v>VSS</v>
      </c>
      <c r="T733" t="s">
        <v>1594</v>
      </c>
      <c r="U733" t="str">
        <f>BGA!AT501</f>
        <v>VSS</v>
      </c>
      <c r="V733" t="str">
        <f t="shared" si="33"/>
        <v>VSS</v>
      </c>
      <c r="W733" t="s">
        <v>420</v>
      </c>
      <c r="X733" t="str">
        <f>BGA!AQ501</f>
        <v>P32</v>
      </c>
    </row>
    <row r="734" spans="6:24" x14ac:dyDescent="0.25">
      <c r="F734" t="s">
        <v>48</v>
      </c>
      <c r="H734" s="2">
        <f>Package_substrate!H751</f>
        <v>406.70000000000005</v>
      </c>
      <c r="I734" s="2" t="str">
        <f>Package_substrate!I751</f>
        <v>DIE3_BP_RXDATA[0]</v>
      </c>
      <c r="J734" s="2" t="str">
        <f t="shared" si="34"/>
        <v>VSS</v>
      </c>
      <c r="L734" s="2">
        <v>3003.5</v>
      </c>
      <c r="M734" s="2">
        <v>4788.2</v>
      </c>
      <c r="N734" s="2" t="s">
        <v>48</v>
      </c>
      <c r="P734">
        <v>767</v>
      </c>
      <c r="R734">
        <f>Package_substrate!H786</f>
        <v>120.95000000000005</v>
      </c>
      <c r="S734" t="str">
        <f>Package_substrate!I786</f>
        <v>VSS</v>
      </c>
      <c r="T734" t="s">
        <v>1594</v>
      </c>
      <c r="U734" t="str">
        <f>BGA!AT502</f>
        <v>VSS</v>
      </c>
      <c r="V734" t="str">
        <f t="shared" si="33"/>
        <v>VSS</v>
      </c>
      <c r="W734" t="s">
        <v>420</v>
      </c>
      <c r="X734" t="str">
        <f>BGA!AQ502</f>
        <v>P33</v>
      </c>
    </row>
    <row r="735" spans="6:24" x14ac:dyDescent="0.25">
      <c r="F735" t="s">
        <v>48</v>
      </c>
      <c r="H735" s="2">
        <f>Package_substrate!H752</f>
        <v>406.70000000000005</v>
      </c>
      <c r="I735" s="2" t="str">
        <f>Package_substrate!I752</f>
        <v>DIE3_BP_RXDATA[1]</v>
      </c>
      <c r="J735" s="2" t="str">
        <f t="shared" si="34"/>
        <v>VSS</v>
      </c>
      <c r="L735" s="2">
        <v>3180.5</v>
      </c>
      <c r="M735" s="2">
        <v>4788.2</v>
      </c>
      <c r="N735" s="2" t="s">
        <v>48</v>
      </c>
      <c r="P735">
        <v>768</v>
      </c>
      <c r="R735">
        <f>Package_substrate!H787</f>
        <v>120.95000000000005</v>
      </c>
      <c r="S735" t="str">
        <f>Package_substrate!I787</f>
        <v>VSS</v>
      </c>
      <c r="T735" t="s">
        <v>1594</v>
      </c>
      <c r="U735" t="str">
        <f>BGA!AT509</f>
        <v>VSS</v>
      </c>
      <c r="V735" t="str">
        <f t="shared" si="33"/>
        <v>VSS</v>
      </c>
      <c r="W735" t="s">
        <v>420</v>
      </c>
      <c r="X735" t="str">
        <f>BGA!AQ509</f>
        <v>R4</v>
      </c>
    </row>
    <row r="736" spans="6:24" x14ac:dyDescent="0.25">
      <c r="F736" t="s">
        <v>48</v>
      </c>
      <c r="H736" s="2">
        <f>Package_substrate!H753</f>
        <v>311.45000000000005</v>
      </c>
      <c r="I736" s="2" t="str">
        <f>Package_substrate!I753</f>
        <v>VSS</v>
      </c>
      <c r="J736" s="2" t="str">
        <f t="shared" si="34"/>
        <v>VSS</v>
      </c>
      <c r="L736" s="2">
        <v>3357.5</v>
      </c>
      <c r="M736" s="2">
        <v>4788.2</v>
      </c>
      <c r="N736" s="2" t="s">
        <v>48</v>
      </c>
      <c r="P736">
        <v>769</v>
      </c>
      <c r="R736">
        <f>Package_substrate!H788</f>
        <v>120.95000000000005</v>
      </c>
      <c r="S736" t="str">
        <f>Package_substrate!I788</f>
        <v>VSS</v>
      </c>
      <c r="T736" t="s">
        <v>1594</v>
      </c>
      <c r="U736" t="str">
        <f>BGA!AT510</f>
        <v>VSS</v>
      </c>
      <c r="V736" t="str">
        <f t="shared" si="33"/>
        <v>VSS</v>
      </c>
      <c r="W736" t="s">
        <v>420</v>
      </c>
      <c r="X736" t="str">
        <f>BGA!AQ510</f>
        <v>R5</v>
      </c>
    </row>
    <row r="737" spans="6:24" x14ac:dyDescent="0.25">
      <c r="F737" t="s">
        <v>48</v>
      </c>
      <c r="H737" s="2">
        <f>Package_substrate!H754</f>
        <v>311.45000000000005</v>
      </c>
      <c r="I737" s="2" t="str">
        <f>Package_substrate!I754</f>
        <v>DIE3_VDD</v>
      </c>
      <c r="J737" s="2" t="str">
        <f t="shared" si="34"/>
        <v>VSS</v>
      </c>
      <c r="L737" s="2">
        <v>3888.5</v>
      </c>
      <c r="M737" s="2">
        <v>4788.2</v>
      </c>
      <c r="N737" s="2" t="s">
        <v>48</v>
      </c>
      <c r="P737">
        <v>770</v>
      </c>
      <c r="R737">
        <f>Package_substrate!H789</f>
        <v>120.95000000000005</v>
      </c>
      <c r="S737" t="str">
        <f>Package_substrate!I789</f>
        <v>VSS</v>
      </c>
      <c r="T737" t="s">
        <v>1594</v>
      </c>
      <c r="U737" t="str">
        <f>BGA!AT511</f>
        <v>VSS</v>
      </c>
      <c r="V737" t="str">
        <f t="shared" si="33"/>
        <v>VSS</v>
      </c>
      <c r="W737" t="s">
        <v>420</v>
      </c>
      <c r="X737" t="str">
        <f>BGA!AQ511</f>
        <v>R6</v>
      </c>
    </row>
    <row r="738" spans="6:24" x14ac:dyDescent="0.25">
      <c r="F738" t="s">
        <v>48</v>
      </c>
      <c r="H738" s="2">
        <f>Package_substrate!H755</f>
        <v>311.45000000000005</v>
      </c>
      <c r="I738" s="2" t="str">
        <f>Package_substrate!I755</f>
        <v>VSS</v>
      </c>
      <c r="J738" s="2" t="str">
        <f t="shared" si="34"/>
        <v>VSS</v>
      </c>
      <c r="L738" s="2">
        <v>4065.5</v>
      </c>
      <c r="M738" s="2">
        <v>4788.2</v>
      </c>
      <c r="N738" s="2" t="s">
        <v>48</v>
      </c>
      <c r="P738">
        <v>771</v>
      </c>
      <c r="R738">
        <f>Package_substrate!H790</f>
        <v>120.95000000000005</v>
      </c>
      <c r="S738" t="str">
        <f>Package_substrate!I790</f>
        <v>VSS</v>
      </c>
      <c r="T738" t="s">
        <v>1594</v>
      </c>
      <c r="U738" t="str">
        <f>BGA!AT512</f>
        <v>VSS</v>
      </c>
      <c r="V738" t="str">
        <f t="shared" si="33"/>
        <v>VSS</v>
      </c>
      <c r="W738" t="s">
        <v>420</v>
      </c>
      <c r="X738" t="str">
        <f>BGA!AQ512</f>
        <v>R7</v>
      </c>
    </row>
    <row r="739" spans="6:24" x14ac:dyDescent="0.25">
      <c r="F739" t="s">
        <v>48</v>
      </c>
      <c r="H739" s="2">
        <f>Package_substrate!H756</f>
        <v>311.45000000000005</v>
      </c>
      <c r="I739" s="2" t="str">
        <f>Package_substrate!I756</f>
        <v>VSS</v>
      </c>
      <c r="J739" s="2" t="str">
        <f t="shared" si="34"/>
        <v>VSS</v>
      </c>
      <c r="L739" s="2">
        <v>4242.5</v>
      </c>
      <c r="M739" s="2">
        <v>4788.2</v>
      </c>
      <c r="N739" s="2" t="s">
        <v>48</v>
      </c>
      <c r="P739">
        <v>772</v>
      </c>
      <c r="R739">
        <v>3446</v>
      </c>
      <c r="S739">
        <v>4692.95</v>
      </c>
      <c r="T739" t="s">
        <v>987</v>
      </c>
      <c r="U739" t="str">
        <f>BGA!AT130</f>
        <v>DIE7_BP_ATO</v>
      </c>
      <c r="V739" t="s">
        <v>522</v>
      </c>
      <c r="W739" t="s">
        <v>420</v>
      </c>
      <c r="X739" t="str">
        <f>BGA!AQ130</f>
        <v>D21</v>
      </c>
    </row>
    <row r="740" spans="6:24" x14ac:dyDescent="0.25">
      <c r="F740" t="s">
        <v>48</v>
      </c>
      <c r="H740" s="2">
        <f>Package_substrate!H757</f>
        <v>311.45000000000005</v>
      </c>
      <c r="I740" s="2" t="str">
        <f>Package_substrate!I757</f>
        <v>DIE3_BP_DTO</v>
      </c>
      <c r="J740" s="2" t="str">
        <f t="shared" si="34"/>
        <v>VSS</v>
      </c>
      <c r="L740" s="2">
        <v>1676</v>
      </c>
      <c r="M740" s="2">
        <v>4883.45</v>
      </c>
      <c r="N740" s="2" t="s">
        <v>48</v>
      </c>
      <c r="P740">
        <v>773</v>
      </c>
      <c r="R740">
        <v>3446</v>
      </c>
      <c r="S740">
        <v>4883.45</v>
      </c>
      <c r="T740" t="s">
        <v>990</v>
      </c>
      <c r="U740" t="str">
        <f>BGA!AT166</f>
        <v>DIE7_BP_DTO</v>
      </c>
      <c r="V740" t="s">
        <v>546</v>
      </c>
      <c r="W740" t="s">
        <v>420</v>
      </c>
      <c r="X740" t="str">
        <f>BGA!AQ166</f>
        <v>E21</v>
      </c>
    </row>
    <row r="741" spans="6:24" x14ac:dyDescent="0.25">
      <c r="F741" t="s">
        <v>48</v>
      </c>
      <c r="H741" s="2">
        <f>Package_substrate!H758</f>
        <v>311.45000000000005</v>
      </c>
      <c r="I741" s="2" t="str">
        <f>Package_substrate!I758</f>
        <v>VSS</v>
      </c>
      <c r="J741" s="2" t="str">
        <f t="shared" si="34"/>
        <v>VSS</v>
      </c>
      <c r="L741" s="2">
        <v>1853</v>
      </c>
      <c r="M741" s="2">
        <v>4883.45</v>
      </c>
      <c r="N741" s="2" t="s">
        <v>48</v>
      </c>
      <c r="P741">
        <v>774</v>
      </c>
      <c r="R741">
        <v>2295.5</v>
      </c>
      <c r="S741">
        <v>4597.7</v>
      </c>
      <c r="T741" t="s">
        <v>995</v>
      </c>
      <c r="U741" t="s">
        <v>1351</v>
      </c>
      <c r="V741" t="s">
        <v>994</v>
      </c>
      <c r="W741" t="s">
        <v>997</v>
      </c>
      <c r="X741" t="s">
        <v>998</v>
      </c>
    </row>
    <row r="742" spans="6:24" x14ac:dyDescent="0.25">
      <c r="F742" t="s">
        <v>48</v>
      </c>
      <c r="H742" s="2">
        <f>Package_substrate!H759</f>
        <v>311.45000000000005</v>
      </c>
      <c r="I742" s="2" t="str">
        <f>Package_substrate!I759</f>
        <v>DIE3_VAA</v>
      </c>
      <c r="J742" s="2" t="str">
        <f t="shared" si="34"/>
        <v>VSS</v>
      </c>
      <c r="L742" s="2">
        <v>2030</v>
      </c>
      <c r="M742" s="2">
        <v>4883.45</v>
      </c>
      <c r="N742" s="2" t="s">
        <v>48</v>
      </c>
      <c r="P742">
        <v>775</v>
      </c>
      <c r="R742">
        <v>2295.5</v>
      </c>
      <c r="S742">
        <v>3454.7</v>
      </c>
      <c r="T742" t="s">
        <v>995</v>
      </c>
      <c r="U742" t="s">
        <v>1349</v>
      </c>
      <c r="V742" t="s">
        <v>1002</v>
      </c>
      <c r="W742" t="s">
        <v>997</v>
      </c>
      <c r="X742" t="s">
        <v>998</v>
      </c>
    </row>
    <row r="743" spans="6:24" x14ac:dyDescent="0.25">
      <c r="F743" t="s">
        <v>48</v>
      </c>
      <c r="H743" s="2">
        <f>Package_substrate!H760</f>
        <v>311.45000000000005</v>
      </c>
      <c r="I743" s="2" t="str">
        <f>Package_substrate!I760</f>
        <v>DIE3_VDD</v>
      </c>
      <c r="J743" s="2" t="str">
        <f t="shared" si="34"/>
        <v>VSS</v>
      </c>
      <c r="L743" s="2">
        <v>2207</v>
      </c>
      <c r="M743" s="2">
        <v>4883.45</v>
      </c>
      <c r="N743" s="2" t="s">
        <v>48</v>
      </c>
      <c r="P743">
        <v>776</v>
      </c>
      <c r="R743">
        <v>2295.5</v>
      </c>
      <c r="S743">
        <v>2311.6999999999998</v>
      </c>
      <c r="T743" t="s">
        <v>995</v>
      </c>
      <c r="U743" t="s">
        <v>1347</v>
      </c>
      <c r="V743" t="s">
        <v>1007</v>
      </c>
      <c r="W743" t="s">
        <v>997</v>
      </c>
      <c r="X743" t="s">
        <v>998</v>
      </c>
    </row>
    <row r="744" spans="6:24" x14ac:dyDescent="0.25">
      <c r="F744" t="s">
        <v>48</v>
      </c>
      <c r="H744" s="2">
        <f>Package_substrate!H761</f>
        <v>311.45000000000005</v>
      </c>
      <c r="I744" s="2" t="str">
        <f>Package_substrate!I761</f>
        <v>VSS</v>
      </c>
      <c r="J744" s="2" t="str">
        <f t="shared" si="34"/>
        <v>VSS</v>
      </c>
      <c r="L744" s="2">
        <v>2384</v>
      </c>
      <c r="M744" s="2">
        <v>4883.45</v>
      </c>
      <c r="N744" s="2" t="s">
        <v>48</v>
      </c>
      <c r="P744">
        <v>777</v>
      </c>
      <c r="R744">
        <v>2295.5</v>
      </c>
      <c r="S744">
        <v>1168.7</v>
      </c>
      <c r="T744" t="s">
        <v>995</v>
      </c>
      <c r="U744" t="s">
        <v>1345</v>
      </c>
      <c r="V744" t="s">
        <v>1012</v>
      </c>
      <c r="W744" t="s">
        <v>997</v>
      </c>
      <c r="X744" t="s">
        <v>998</v>
      </c>
    </row>
    <row r="745" spans="6:24" x14ac:dyDescent="0.25">
      <c r="F745" t="s">
        <v>48</v>
      </c>
      <c r="H745" s="2">
        <f>Package_substrate!H762</f>
        <v>311.45000000000005</v>
      </c>
      <c r="I745" s="2" t="str">
        <f>Package_substrate!I762</f>
        <v>VSS</v>
      </c>
      <c r="J745" s="2" t="str">
        <f t="shared" si="34"/>
        <v>VSS</v>
      </c>
      <c r="L745" s="2">
        <v>2561</v>
      </c>
      <c r="M745" s="2">
        <v>4883.45</v>
      </c>
      <c r="N745" s="2" t="s">
        <v>48</v>
      </c>
      <c r="P745">
        <v>778</v>
      </c>
      <c r="R745">
        <v>2472.5</v>
      </c>
      <c r="S745">
        <v>4597.7</v>
      </c>
      <c r="T745" t="s">
        <v>995</v>
      </c>
      <c r="U745" t="s">
        <v>1363</v>
      </c>
      <c r="V745" t="s">
        <v>1017</v>
      </c>
      <c r="W745" t="s">
        <v>997</v>
      </c>
      <c r="X745" t="s">
        <v>998</v>
      </c>
    </row>
    <row r="746" spans="6:24" x14ac:dyDescent="0.25">
      <c r="F746" t="s">
        <v>48</v>
      </c>
      <c r="H746" s="2">
        <f>Package_substrate!H763</f>
        <v>311.45000000000005</v>
      </c>
      <c r="I746" s="2" t="str">
        <f>Package_substrate!I763</f>
        <v>VSS</v>
      </c>
      <c r="J746" s="2" t="str">
        <f t="shared" si="34"/>
        <v>VSS</v>
      </c>
      <c r="L746" s="2">
        <v>2738</v>
      </c>
      <c r="M746" s="2">
        <v>4883.45</v>
      </c>
      <c r="N746" s="2" t="s">
        <v>48</v>
      </c>
      <c r="P746">
        <v>779</v>
      </c>
      <c r="R746">
        <v>2472.5</v>
      </c>
      <c r="S746">
        <v>3454.7</v>
      </c>
      <c r="T746" t="s">
        <v>995</v>
      </c>
      <c r="U746" t="s">
        <v>1360</v>
      </c>
      <c r="V746" t="s">
        <v>1022</v>
      </c>
      <c r="W746" t="s">
        <v>997</v>
      </c>
      <c r="X746" t="s">
        <v>998</v>
      </c>
    </row>
    <row r="747" spans="6:24" x14ac:dyDescent="0.25">
      <c r="F747" t="s">
        <v>48</v>
      </c>
      <c r="H747" s="2">
        <f>Package_substrate!H764</f>
        <v>311.45000000000005</v>
      </c>
      <c r="I747" s="2" t="str">
        <f>Package_substrate!I764</f>
        <v>VSS</v>
      </c>
      <c r="J747" s="2" t="str">
        <f t="shared" si="34"/>
        <v>VSS</v>
      </c>
      <c r="L747" s="2">
        <v>3269</v>
      </c>
      <c r="M747" s="2">
        <v>4883.45</v>
      </c>
      <c r="N747" s="2" t="s">
        <v>48</v>
      </c>
      <c r="P747">
        <v>780</v>
      </c>
      <c r="R747">
        <v>2472.5</v>
      </c>
      <c r="S747">
        <v>2311.6999999999998</v>
      </c>
      <c r="T747" t="s">
        <v>995</v>
      </c>
      <c r="U747" t="s">
        <v>1357</v>
      </c>
      <c r="V747" t="s">
        <v>1027</v>
      </c>
      <c r="W747" t="s">
        <v>997</v>
      </c>
      <c r="X747" t="s">
        <v>998</v>
      </c>
    </row>
    <row r="748" spans="6:24" x14ac:dyDescent="0.25">
      <c r="F748" t="s">
        <v>48</v>
      </c>
      <c r="H748" s="2">
        <f>Package_substrate!H765</f>
        <v>311.45000000000005</v>
      </c>
      <c r="I748" s="2" t="str">
        <f>Package_substrate!I765</f>
        <v>VSS</v>
      </c>
      <c r="J748" s="2" t="str">
        <f t="shared" si="34"/>
        <v>VSS</v>
      </c>
      <c r="L748" s="2">
        <v>3623</v>
      </c>
      <c r="M748" s="2">
        <v>4883.45</v>
      </c>
      <c r="N748" s="2" t="s">
        <v>48</v>
      </c>
      <c r="P748">
        <v>781</v>
      </c>
      <c r="R748">
        <v>2472.5</v>
      </c>
      <c r="S748">
        <v>1168.7</v>
      </c>
      <c r="T748" t="s">
        <v>995</v>
      </c>
      <c r="U748" t="s">
        <v>1354</v>
      </c>
      <c r="V748" t="s">
        <v>1032</v>
      </c>
      <c r="W748" t="s">
        <v>997</v>
      </c>
      <c r="X748" t="s">
        <v>998</v>
      </c>
    </row>
    <row r="749" spans="6:24" x14ac:dyDescent="0.25">
      <c r="F749" t="s">
        <v>48</v>
      </c>
      <c r="H749" s="2">
        <f>Package_substrate!H766</f>
        <v>311.45000000000005</v>
      </c>
      <c r="I749" s="2" t="str">
        <f>Package_substrate!I766</f>
        <v>VSS</v>
      </c>
      <c r="J749" s="2" t="str">
        <f t="shared" si="34"/>
        <v>VSS</v>
      </c>
      <c r="L749" s="2">
        <v>3800</v>
      </c>
      <c r="M749" s="2">
        <v>4883.45</v>
      </c>
      <c r="N749" s="2" t="s">
        <v>48</v>
      </c>
      <c r="P749">
        <v>782</v>
      </c>
      <c r="R749">
        <v>2826.5</v>
      </c>
      <c r="S749">
        <v>4597.7</v>
      </c>
      <c r="T749" t="s">
        <v>995</v>
      </c>
      <c r="U749" t="s">
        <v>1371</v>
      </c>
      <c r="V749" t="s">
        <v>1037</v>
      </c>
      <c r="W749" t="s">
        <v>997</v>
      </c>
      <c r="X749" t="s">
        <v>998</v>
      </c>
    </row>
    <row r="750" spans="6:24" x14ac:dyDescent="0.25">
      <c r="F750" t="s">
        <v>48</v>
      </c>
      <c r="H750" s="2">
        <f>Package_substrate!H767</f>
        <v>311.45000000000005</v>
      </c>
      <c r="I750" s="2" t="str">
        <f>Package_substrate!I767</f>
        <v>VSS</v>
      </c>
      <c r="J750" s="2" t="str">
        <f t="shared" si="34"/>
        <v>VSS</v>
      </c>
      <c r="L750" s="2">
        <v>4154</v>
      </c>
      <c r="M750" s="2">
        <v>4883.45</v>
      </c>
      <c r="N750" s="2" t="s">
        <v>48</v>
      </c>
      <c r="P750">
        <v>783</v>
      </c>
      <c r="R750">
        <v>2826.5</v>
      </c>
      <c r="S750">
        <v>3454.7</v>
      </c>
      <c r="T750" t="s">
        <v>995</v>
      </c>
      <c r="U750" t="s">
        <v>1369</v>
      </c>
      <c r="V750" t="s">
        <v>1042</v>
      </c>
      <c r="W750" t="s">
        <v>997</v>
      </c>
      <c r="X750" t="s">
        <v>998</v>
      </c>
    </row>
    <row r="751" spans="6:24" x14ac:dyDescent="0.25">
      <c r="F751" t="s">
        <v>48</v>
      </c>
      <c r="H751" s="2">
        <f>Package_substrate!H768</f>
        <v>216.20000000000005</v>
      </c>
      <c r="I751" s="2" t="str">
        <f>Package_substrate!I768</f>
        <v>VSS</v>
      </c>
      <c r="J751" s="2" t="str">
        <f t="shared" si="34"/>
        <v>VSS</v>
      </c>
      <c r="L751" s="2">
        <v>1764.5</v>
      </c>
      <c r="M751" s="2">
        <v>4978.7</v>
      </c>
      <c r="N751" s="2" t="s">
        <v>48</v>
      </c>
      <c r="P751">
        <v>784</v>
      </c>
      <c r="R751">
        <v>2826.5</v>
      </c>
      <c r="S751">
        <v>2311.6999999999998</v>
      </c>
      <c r="T751" t="s">
        <v>995</v>
      </c>
      <c r="U751" t="s">
        <v>1367</v>
      </c>
      <c r="V751" t="s">
        <v>1047</v>
      </c>
      <c r="W751" t="s">
        <v>997</v>
      </c>
      <c r="X751" t="s">
        <v>998</v>
      </c>
    </row>
    <row r="752" spans="6:24" x14ac:dyDescent="0.25">
      <c r="F752" t="s">
        <v>48</v>
      </c>
      <c r="H752" s="2">
        <f>Package_substrate!H769</f>
        <v>216.20000000000005</v>
      </c>
      <c r="I752" s="2" t="str">
        <f>Package_substrate!I769</f>
        <v>VSS</v>
      </c>
      <c r="J752" s="2" t="str">
        <f t="shared" si="34"/>
        <v>VSS</v>
      </c>
      <c r="L752" s="2">
        <v>1941.5</v>
      </c>
      <c r="M752" s="2">
        <v>4978.7</v>
      </c>
      <c r="N752" s="2" t="s">
        <v>48</v>
      </c>
      <c r="P752">
        <v>785</v>
      </c>
      <c r="R752">
        <v>2826.5</v>
      </c>
      <c r="S752">
        <v>1168.7</v>
      </c>
      <c r="T752" t="s">
        <v>995</v>
      </c>
      <c r="U752" t="s">
        <v>1365</v>
      </c>
      <c r="V752" t="s">
        <v>1052</v>
      </c>
      <c r="W752" t="s">
        <v>997</v>
      </c>
      <c r="X752" t="s">
        <v>998</v>
      </c>
    </row>
    <row r="753" spans="6:24" x14ac:dyDescent="0.25">
      <c r="F753" t="s">
        <v>48</v>
      </c>
      <c r="H753" s="2">
        <f>Package_substrate!H770</f>
        <v>216.20000000000005</v>
      </c>
      <c r="I753" s="2" t="str">
        <f>Package_substrate!I770</f>
        <v>VSS</v>
      </c>
      <c r="J753" s="2" t="str">
        <f t="shared" si="34"/>
        <v>VSS</v>
      </c>
      <c r="L753" s="2">
        <v>2118.5</v>
      </c>
      <c r="M753" s="2">
        <v>4978.7</v>
      </c>
      <c r="N753" s="2" t="s">
        <v>48</v>
      </c>
      <c r="P753">
        <v>786</v>
      </c>
      <c r="R753">
        <v>1941.5</v>
      </c>
      <c r="S753">
        <v>4788.2</v>
      </c>
      <c r="T753" t="s">
        <v>995</v>
      </c>
      <c r="U753" t="s">
        <v>1475</v>
      </c>
      <c r="V753" t="s">
        <v>1057</v>
      </c>
      <c r="W753" t="s">
        <v>997</v>
      </c>
      <c r="X753" t="s">
        <v>998</v>
      </c>
    </row>
    <row r="754" spans="6:24" x14ac:dyDescent="0.25">
      <c r="F754" t="s">
        <v>48</v>
      </c>
      <c r="H754" s="2">
        <f>Package_substrate!H771</f>
        <v>216.20000000000005</v>
      </c>
      <c r="I754" s="2" t="str">
        <f>Package_substrate!I771</f>
        <v>VSS</v>
      </c>
      <c r="J754" s="2" t="str">
        <f t="shared" si="34"/>
        <v>VSS</v>
      </c>
      <c r="L754" s="2">
        <v>2295.5</v>
      </c>
      <c r="M754" s="2">
        <v>4978.7</v>
      </c>
      <c r="N754" s="2" t="s">
        <v>48</v>
      </c>
      <c r="P754">
        <v>787</v>
      </c>
      <c r="R754">
        <v>1764.5</v>
      </c>
      <c r="S754">
        <v>4788.2</v>
      </c>
      <c r="T754" t="s">
        <v>995</v>
      </c>
      <c r="U754" t="s">
        <v>1476</v>
      </c>
      <c r="V754" t="s">
        <v>1062</v>
      </c>
      <c r="W754" t="s">
        <v>997</v>
      </c>
      <c r="X754" t="s">
        <v>998</v>
      </c>
    </row>
    <row r="755" spans="6:24" x14ac:dyDescent="0.25">
      <c r="F755" t="s">
        <v>48</v>
      </c>
      <c r="H755" s="2">
        <f>Package_substrate!H772</f>
        <v>216.20000000000005</v>
      </c>
      <c r="I755" s="2" t="str">
        <f>Package_substrate!I772</f>
        <v>VSS</v>
      </c>
      <c r="J755" s="2" t="str">
        <f t="shared" si="34"/>
        <v>VSS</v>
      </c>
      <c r="L755" s="2">
        <v>2472.5</v>
      </c>
      <c r="M755" s="2">
        <v>4978.7</v>
      </c>
      <c r="N755" s="2" t="s">
        <v>48</v>
      </c>
      <c r="P755">
        <v>788</v>
      </c>
      <c r="R755">
        <v>2472.5</v>
      </c>
      <c r="S755">
        <v>4407.2</v>
      </c>
      <c r="T755" t="s">
        <v>995</v>
      </c>
      <c r="U755" t="s">
        <v>1491</v>
      </c>
      <c r="V755" t="s">
        <v>1066</v>
      </c>
      <c r="W755" t="s">
        <v>997</v>
      </c>
      <c r="X755" t="s">
        <v>998</v>
      </c>
    </row>
    <row r="756" spans="6:24" x14ac:dyDescent="0.25">
      <c r="F756" t="s">
        <v>48</v>
      </c>
      <c r="H756" s="2">
        <f>Package_substrate!H773</f>
        <v>216.20000000000005</v>
      </c>
      <c r="I756" s="2" t="str">
        <f>Package_substrate!I773</f>
        <v>VSS</v>
      </c>
      <c r="J756" s="2" t="str">
        <f t="shared" si="34"/>
        <v>VSS</v>
      </c>
      <c r="L756" s="2">
        <v>2649.5</v>
      </c>
      <c r="M756" s="2">
        <v>4978.7</v>
      </c>
      <c r="N756" s="2" t="s">
        <v>48</v>
      </c>
      <c r="P756">
        <v>789</v>
      </c>
      <c r="R756">
        <v>2295.5</v>
      </c>
      <c r="S756">
        <v>4407.2</v>
      </c>
      <c r="T756" t="s">
        <v>995</v>
      </c>
      <c r="U756" t="s">
        <v>1492</v>
      </c>
      <c r="V756" t="s">
        <v>1070</v>
      </c>
      <c r="W756" t="s">
        <v>997</v>
      </c>
      <c r="X756" t="s">
        <v>998</v>
      </c>
    </row>
    <row r="757" spans="6:24" x14ac:dyDescent="0.25">
      <c r="F757" t="s">
        <v>48</v>
      </c>
      <c r="H757" s="2">
        <f>Package_substrate!H774</f>
        <v>216.20000000000005</v>
      </c>
      <c r="I757" s="2" t="str">
        <f>Package_substrate!I774</f>
        <v>DIE3_VAA</v>
      </c>
      <c r="J757" s="2" t="str">
        <f t="shared" si="34"/>
        <v>VSS</v>
      </c>
      <c r="L757" s="2">
        <v>2826.5</v>
      </c>
      <c r="M757" s="2">
        <v>4978.7</v>
      </c>
      <c r="N757" s="2" t="s">
        <v>48</v>
      </c>
      <c r="P757">
        <v>790</v>
      </c>
      <c r="R757">
        <v>2030</v>
      </c>
      <c r="S757">
        <v>4502.45</v>
      </c>
      <c r="T757" t="s">
        <v>995</v>
      </c>
      <c r="U757" t="s">
        <v>1494</v>
      </c>
      <c r="V757" t="s">
        <v>1073</v>
      </c>
      <c r="W757" t="s">
        <v>997</v>
      </c>
      <c r="X757" t="s">
        <v>998</v>
      </c>
    </row>
    <row r="758" spans="6:24" x14ac:dyDescent="0.25">
      <c r="F758" t="s">
        <v>48</v>
      </c>
      <c r="H758" s="2" t="e">
        <f>Package_substrate!#REF!</f>
        <v>#REF!</v>
      </c>
      <c r="I758" s="2" t="e">
        <f>Package_substrate!#REF!</f>
        <v>#REF!</v>
      </c>
      <c r="J758" s="2" t="str">
        <f t="shared" si="34"/>
        <v>VSS</v>
      </c>
      <c r="L758" s="2">
        <v>3180.5</v>
      </c>
      <c r="M758" s="2">
        <v>4978.7</v>
      </c>
      <c r="N758" s="2" t="s">
        <v>48</v>
      </c>
      <c r="P758">
        <v>791</v>
      </c>
      <c r="R758">
        <v>1676</v>
      </c>
      <c r="S758">
        <v>4502.45</v>
      </c>
      <c r="T758" t="s">
        <v>995</v>
      </c>
      <c r="U758" t="s">
        <v>1495</v>
      </c>
      <c r="V758" t="s">
        <v>1077</v>
      </c>
      <c r="W758" t="s">
        <v>997</v>
      </c>
      <c r="X758" t="s">
        <v>998</v>
      </c>
    </row>
    <row r="759" spans="6:24" x14ac:dyDescent="0.25">
      <c r="F759" t="s">
        <v>48</v>
      </c>
      <c r="H759" s="2">
        <f>Package_substrate!H775</f>
        <v>216.20000000000005</v>
      </c>
      <c r="I759" s="2" t="str">
        <f>Package_substrate!I775</f>
        <v>VSS</v>
      </c>
      <c r="J759" s="2" t="str">
        <f t="shared" si="34"/>
        <v>VSS</v>
      </c>
      <c r="L759" s="2">
        <v>3357.5</v>
      </c>
      <c r="M759" s="2">
        <v>4978.7</v>
      </c>
      <c r="N759" s="2" t="s">
        <v>48</v>
      </c>
      <c r="P759">
        <v>792</v>
      </c>
      <c r="R759">
        <v>1941.5</v>
      </c>
      <c r="S759">
        <v>4407.2</v>
      </c>
      <c r="T759" t="s">
        <v>995</v>
      </c>
      <c r="U759" t="s">
        <v>1496</v>
      </c>
      <c r="V759" t="s">
        <v>1081</v>
      </c>
      <c r="W759" t="s">
        <v>997</v>
      </c>
      <c r="X759" t="s">
        <v>998</v>
      </c>
    </row>
    <row r="760" spans="6:24" x14ac:dyDescent="0.25">
      <c r="F760" t="s">
        <v>48</v>
      </c>
      <c r="H760" s="2">
        <f>Package_substrate!H776</f>
        <v>216.20000000000005</v>
      </c>
      <c r="I760" s="2" t="str">
        <f>Package_substrate!I776</f>
        <v>VSS</v>
      </c>
      <c r="J760" s="2" t="str">
        <f t="shared" si="34"/>
        <v>VSS</v>
      </c>
      <c r="L760" s="2">
        <v>3534.5</v>
      </c>
      <c r="M760" s="2">
        <v>4978.7</v>
      </c>
      <c r="N760" s="2" t="s">
        <v>48</v>
      </c>
      <c r="P760">
        <v>793</v>
      </c>
      <c r="R760">
        <v>1764.5</v>
      </c>
      <c r="S760">
        <v>4407.2</v>
      </c>
      <c r="T760" t="s">
        <v>995</v>
      </c>
      <c r="U760" t="s">
        <v>1497</v>
      </c>
      <c r="V760" t="s">
        <v>1060</v>
      </c>
      <c r="W760" t="s">
        <v>997</v>
      </c>
      <c r="X760" t="s">
        <v>998</v>
      </c>
    </row>
    <row r="761" spans="6:24" x14ac:dyDescent="0.25">
      <c r="F761" t="s">
        <v>48</v>
      </c>
      <c r="H761" s="2">
        <f>Package_substrate!H777</f>
        <v>216.20000000000005</v>
      </c>
      <c r="I761" s="2" t="str">
        <f>Package_substrate!I777</f>
        <v>VSS</v>
      </c>
      <c r="J761" s="2" t="str">
        <f t="shared" si="34"/>
        <v>VSS</v>
      </c>
      <c r="L761" s="2">
        <v>3711.5</v>
      </c>
      <c r="M761" s="2">
        <v>4978.7</v>
      </c>
      <c r="N761" s="2" t="s">
        <v>48</v>
      </c>
      <c r="P761">
        <v>794</v>
      </c>
      <c r="R761">
        <v>1941.5</v>
      </c>
      <c r="S761">
        <v>3645.2</v>
      </c>
      <c r="T761" t="s">
        <v>995</v>
      </c>
      <c r="U761" t="s">
        <v>1440</v>
      </c>
      <c r="V761" t="s">
        <v>1090</v>
      </c>
      <c r="W761" t="s">
        <v>997</v>
      </c>
      <c r="X761" t="s">
        <v>998</v>
      </c>
    </row>
    <row r="762" spans="6:24" x14ac:dyDescent="0.25">
      <c r="F762" t="s">
        <v>48</v>
      </c>
      <c r="H762" s="2">
        <f>Package_substrate!H778</f>
        <v>216.20000000000005</v>
      </c>
      <c r="I762" s="2" t="str">
        <f>Package_substrate!I778</f>
        <v>VSS</v>
      </c>
      <c r="J762" s="2" t="str">
        <f t="shared" si="34"/>
        <v>VSS</v>
      </c>
      <c r="L762" s="2">
        <v>3888.5</v>
      </c>
      <c r="M762" s="2">
        <v>4978.7</v>
      </c>
      <c r="N762" s="2" t="s">
        <v>48</v>
      </c>
      <c r="P762">
        <v>795</v>
      </c>
      <c r="R762">
        <v>1764.5</v>
      </c>
      <c r="S762">
        <v>3645.2</v>
      </c>
      <c r="T762" t="s">
        <v>995</v>
      </c>
      <c r="U762" t="s">
        <v>1443</v>
      </c>
      <c r="V762" t="s">
        <v>1095</v>
      </c>
      <c r="W762" t="s">
        <v>997</v>
      </c>
      <c r="X762" t="s">
        <v>998</v>
      </c>
    </row>
    <row r="763" spans="6:24" x14ac:dyDescent="0.25">
      <c r="F763" t="s">
        <v>48</v>
      </c>
      <c r="H763" s="2">
        <f>Package_substrate!H779</f>
        <v>216.20000000000005</v>
      </c>
      <c r="I763" s="2" t="str">
        <f>Package_substrate!I779</f>
        <v>VSS</v>
      </c>
      <c r="J763" s="2" t="str">
        <f t="shared" si="34"/>
        <v>VSS</v>
      </c>
      <c r="L763" s="2">
        <v>4065.5</v>
      </c>
      <c r="M763" s="2">
        <v>4978.7</v>
      </c>
      <c r="N763" s="2" t="s">
        <v>48</v>
      </c>
      <c r="P763">
        <v>796</v>
      </c>
      <c r="R763">
        <v>2030</v>
      </c>
      <c r="S763">
        <v>3549.95</v>
      </c>
      <c r="T763" t="s">
        <v>995</v>
      </c>
      <c r="U763" t="s">
        <v>1447</v>
      </c>
      <c r="V763" t="s">
        <v>1099</v>
      </c>
      <c r="W763" t="s">
        <v>997</v>
      </c>
      <c r="X763" t="s">
        <v>998</v>
      </c>
    </row>
    <row r="764" spans="6:24" x14ac:dyDescent="0.25">
      <c r="F764" t="s">
        <v>48</v>
      </c>
      <c r="H764" s="2">
        <f>Package_substrate!H780</f>
        <v>216.20000000000005</v>
      </c>
      <c r="I764" s="2" t="str">
        <f>Package_substrate!I780</f>
        <v>VSS</v>
      </c>
      <c r="J764" s="2" t="str">
        <f t="shared" si="34"/>
        <v>VSS</v>
      </c>
      <c r="L764" s="2">
        <v>2030</v>
      </c>
      <c r="M764" s="2">
        <v>5073.95</v>
      </c>
      <c r="N764" s="2" t="s">
        <v>48</v>
      </c>
      <c r="P764">
        <v>797</v>
      </c>
      <c r="R764">
        <v>1676</v>
      </c>
      <c r="S764">
        <v>3549.95</v>
      </c>
      <c r="T764" t="s">
        <v>995</v>
      </c>
      <c r="U764" t="s">
        <v>1450</v>
      </c>
      <c r="V764" t="s">
        <v>1103</v>
      </c>
      <c r="W764" t="s">
        <v>997</v>
      </c>
      <c r="X764" t="s">
        <v>998</v>
      </c>
    </row>
    <row r="765" spans="6:24" x14ac:dyDescent="0.25">
      <c r="F765" t="s">
        <v>48</v>
      </c>
      <c r="H765" s="2">
        <f>Package_substrate!H781</f>
        <v>216.20000000000005</v>
      </c>
      <c r="I765" s="2" t="str">
        <f>Package_substrate!I781</f>
        <v>VSS</v>
      </c>
      <c r="J765" s="2" t="str">
        <f t="shared" si="34"/>
        <v>VSS</v>
      </c>
      <c r="L765" s="2">
        <v>2207</v>
      </c>
      <c r="M765" s="2">
        <v>5073.95</v>
      </c>
      <c r="N765" s="2" t="s">
        <v>48</v>
      </c>
      <c r="P765">
        <v>798</v>
      </c>
      <c r="R765">
        <v>2030</v>
      </c>
      <c r="S765">
        <v>4692.95</v>
      </c>
      <c r="T765" t="s">
        <v>995</v>
      </c>
      <c r="U765" t="s">
        <v>1480</v>
      </c>
      <c r="V765" t="s">
        <v>1107</v>
      </c>
      <c r="W765" t="s">
        <v>997</v>
      </c>
      <c r="X765" t="s">
        <v>998</v>
      </c>
    </row>
    <row r="766" spans="6:24" x14ac:dyDescent="0.25">
      <c r="F766" t="s">
        <v>48</v>
      </c>
      <c r="H766" s="2">
        <f>Package_substrate!H782</f>
        <v>120.95000000000005</v>
      </c>
      <c r="I766" s="2" t="str">
        <f>Package_substrate!I782</f>
        <v>VSS</v>
      </c>
      <c r="J766" s="2" t="str">
        <f t="shared" si="34"/>
        <v>VSS</v>
      </c>
      <c r="L766" s="2">
        <v>2384</v>
      </c>
      <c r="M766" s="2">
        <v>5073.95</v>
      </c>
      <c r="N766" s="2" t="s">
        <v>48</v>
      </c>
      <c r="P766">
        <v>799</v>
      </c>
      <c r="R766">
        <v>2472.5</v>
      </c>
      <c r="S766">
        <v>3645.2</v>
      </c>
      <c r="T766" t="s">
        <v>995</v>
      </c>
      <c r="U766" t="s">
        <v>1452</v>
      </c>
      <c r="V766" t="s">
        <v>992</v>
      </c>
      <c r="W766" t="s">
        <v>997</v>
      </c>
      <c r="X766" t="s">
        <v>998</v>
      </c>
    </row>
    <row r="767" spans="6:24" x14ac:dyDescent="0.25">
      <c r="F767" t="s">
        <v>48</v>
      </c>
      <c r="H767" s="2">
        <f>Package_substrate!H783</f>
        <v>120.95000000000005</v>
      </c>
      <c r="I767" s="2" t="str">
        <f>Package_substrate!I783</f>
        <v>VSS</v>
      </c>
      <c r="J767" s="2" t="str">
        <f t="shared" si="34"/>
        <v>VSS</v>
      </c>
      <c r="L767" s="2">
        <v>2561</v>
      </c>
      <c r="M767" s="2">
        <v>5073.95</v>
      </c>
      <c r="N767" s="2" t="s">
        <v>48</v>
      </c>
      <c r="P767">
        <v>800</v>
      </c>
      <c r="R767">
        <v>2295.5</v>
      </c>
      <c r="S767">
        <v>3645.2</v>
      </c>
      <c r="T767" t="s">
        <v>995</v>
      </c>
      <c r="U767" t="s">
        <v>1453</v>
      </c>
      <c r="V767" t="s">
        <v>1114</v>
      </c>
      <c r="W767" t="s">
        <v>997</v>
      </c>
      <c r="X767" t="s">
        <v>998</v>
      </c>
    </row>
    <row r="768" spans="6:24" x14ac:dyDescent="0.25">
      <c r="F768" t="s">
        <v>48</v>
      </c>
      <c r="H768" s="2">
        <f>Package_substrate!H784</f>
        <v>120.95000000000005</v>
      </c>
      <c r="I768" s="2" t="str">
        <f>Package_substrate!I784</f>
        <v>VSS</v>
      </c>
      <c r="J768" s="2" t="str">
        <f t="shared" si="34"/>
        <v>VSS</v>
      </c>
      <c r="L768" s="2">
        <v>2738</v>
      </c>
      <c r="M768" s="2">
        <v>5073.95</v>
      </c>
      <c r="N768" s="2" t="s">
        <v>48</v>
      </c>
      <c r="P768">
        <v>801</v>
      </c>
      <c r="R768">
        <v>2561</v>
      </c>
      <c r="S768">
        <v>3549.95</v>
      </c>
      <c r="T768" t="s">
        <v>995</v>
      </c>
      <c r="U768" t="s">
        <v>1456</v>
      </c>
      <c r="V768" t="s">
        <v>1118</v>
      </c>
      <c r="W768" t="s">
        <v>997</v>
      </c>
      <c r="X768" t="s">
        <v>998</v>
      </c>
    </row>
    <row r="769" spans="6:24" x14ac:dyDescent="0.25">
      <c r="F769" t="s">
        <v>48</v>
      </c>
      <c r="H769" s="2">
        <f>Package_substrate!H785</f>
        <v>120.95000000000005</v>
      </c>
      <c r="I769" s="2" t="str">
        <f>Package_substrate!I785</f>
        <v>VSS</v>
      </c>
      <c r="J769" s="2" t="str">
        <f t="shared" si="34"/>
        <v>VSS</v>
      </c>
      <c r="L769" s="2">
        <v>2915</v>
      </c>
      <c r="M769" s="2">
        <v>5073.95</v>
      </c>
      <c r="N769" s="2" t="s">
        <v>48</v>
      </c>
      <c r="P769">
        <v>802</v>
      </c>
      <c r="R769">
        <v>2207</v>
      </c>
      <c r="S769">
        <v>3549.95</v>
      </c>
      <c r="T769" t="s">
        <v>995</v>
      </c>
      <c r="U769" t="s">
        <v>1458</v>
      </c>
      <c r="V769" t="s">
        <v>1122</v>
      </c>
      <c r="W769" t="s">
        <v>997</v>
      </c>
      <c r="X769" t="s">
        <v>998</v>
      </c>
    </row>
    <row r="770" spans="6:24" x14ac:dyDescent="0.25">
      <c r="F770" t="s">
        <v>48</v>
      </c>
      <c r="H770" s="2">
        <f>Package_substrate!H786</f>
        <v>120.95000000000005</v>
      </c>
      <c r="I770" s="2" t="str">
        <f>Package_substrate!I786</f>
        <v>VSS</v>
      </c>
      <c r="J770" s="2" t="str">
        <f t="shared" si="34"/>
        <v>VSS</v>
      </c>
      <c r="L770" s="2">
        <v>3092</v>
      </c>
      <c r="M770" s="2">
        <v>5073.95</v>
      </c>
      <c r="N770" s="2" t="s">
        <v>48</v>
      </c>
      <c r="P770">
        <v>803</v>
      </c>
      <c r="R770">
        <v>2561</v>
      </c>
      <c r="S770">
        <v>3359.45</v>
      </c>
      <c r="T770" t="s">
        <v>995</v>
      </c>
      <c r="U770" t="s">
        <v>1461</v>
      </c>
      <c r="V770" t="s">
        <v>1126</v>
      </c>
      <c r="W770" t="s">
        <v>997</v>
      </c>
      <c r="X770" t="s">
        <v>998</v>
      </c>
    </row>
    <row r="771" spans="6:24" x14ac:dyDescent="0.25">
      <c r="F771" t="s">
        <v>48</v>
      </c>
      <c r="H771" s="2">
        <f>Package_substrate!H787</f>
        <v>120.95000000000005</v>
      </c>
      <c r="I771" s="2" t="str">
        <f>Package_substrate!I787</f>
        <v>VSS</v>
      </c>
      <c r="J771" s="2" t="str">
        <f t="shared" si="34"/>
        <v>VSS</v>
      </c>
      <c r="L771" s="2">
        <v>3269</v>
      </c>
      <c r="M771" s="2">
        <v>5073.95</v>
      </c>
      <c r="N771" s="2" t="s">
        <v>48</v>
      </c>
      <c r="P771">
        <v>804</v>
      </c>
      <c r="R771">
        <v>2207</v>
      </c>
      <c r="S771">
        <v>3359.45</v>
      </c>
      <c r="T771" t="s">
        <v>995</v>
      </c>
      <c r="U771" t="s">
        <v>1463</v>
      </c>
      <c r="V771" t="s">
        <v>1131</v>
      </c>
      <c r="W771" t="s">
        <v>997</v>
      </c>
      <c r="X771" t="s">
        <v>998</v>
      </c>
    </row>
    <row r="772" spans="6:24" x14ac:dyDescent="0.25">
      <c r="F772" t="s">
        <v>48</v>
      </c>
      <c r="H772" s="2">
        <f>Package_substrate!H788</f>
        <v>120.95000000000005</v>
      </c>
      <c r="I772" s="2" t="str">
        <f>Package_substrate!I788</f>
        <v>VSS</v>
      </c>
      <c r="J772" s="2" t="str">
        <f t="shared" si="34"/>
        <v>VSS</v>
      </c>
      <c r="L772" s="2">
        <v>3446</v>
      </c>
      <c r="M772" s="2">
        <v>5073.95</v>
      </c>
      <c r="N772" s="2" t="s">
        <v>48</v>
      </c>
      <c r="P772">
        <v>805</v>
      </c>
      <c r="R772">
        <v>2472.5</v>
      </c>
      <c r="S772">
        <v>3264.2</v>
      </c>
      <c r="T772" t="s">
        <v>995</v>
      </c>
      <c r="U772" t="s">
        <v>1466</v>
      </c>
      <c r="V772" t="s">
        <v>1136</v>
      </c>
      <c r="W772" t="s">
        <v>997</v>
      </c>
      <c r="X772" t="s">
        <v>998</v>
      </c>
    </row>
    <row r="773" spans="6:24" x14ac:dyDescent="0.25">
      <c r="F773" t="s">
        <v>48</v>
      </c>
      <c r="H773" s="2">
        <f>Package_substrate!H789</f>
        <v>120.95000000000005</v>
      </c>
      <c r="I773" s="2" t="str">
        <f>Package_substrate!I789</f>
        <v>VSS</v>
      </c>
      <c r="J773" s="2" t="str">
        <f t="shared" si="34"/>
        <v>VSS</v>
      </c>
      <c r="L773" s="2">
        <v>3623</v>
      </c>
      <c r="M773" s="2">
        <v>5073.95</v>
      </c>
      <c r="N773" s="2" t="s">
        <v>48</v>
      </c>
      <c r="P773">
        <v>806</v>
      </c>
      <c r="R773">
        <v>2295.5</v>
      </c>
      <c r="S773">
        <v>3264.2</v>
      </c>
      <c r="T773" t="s">
        <v>995</v>
      </c>
      <c r="U773" t="s">
        <v>1468</v>
      </c>
      <c r="V773" t="s">
        <v>1140</v>
      </c>
      <c r="W773" t="s">
        <v>997</v>
      </c>
      <c r="X773" t="s">
        <v>998</v>
      </c>
    </row>
    <row r="774" spans="6:24" x14ac:dyDescent="0.25">
      <c r="F774" t="s">
        <v>48</v>
      </c>
      <c r="H774" s="2">
        <f>Package_substrate!H790</f>
        <v>120.95000000000005</v>
      </c>
      <c r="I774" s="2" t="str">
        <f>Package_substrate!I790</f>
        <v>VSS</v>
      </c>
      <c r="J774" s="2" t="str">
        <f t="shared" si="34"/>
        <v>VSS</v>
      </c>
      <c r="L774" s="2">
        <v>3800</v>
      </c>
      <c r="M774" s="2">
        <v>5073.95</v>
      </c>
      <c r="N774" s="2" t="s">
        <v>48</v>
      </c>
      <c r="P774">
        <v>807</v>
      </c>
      <c r="R774">
        <v>2030</v>
      </c>
      <c r="S774">
        <v>3359.45</v>
      </c>
      <c r="T774" t="s">
        <v>995</v>
      </c>
      <c r="U774" t="s">
        <v>1469</v>
      </c>
      <c r="V774" t="s">
        <v>1144</v>
      </c>
      <c r="W774" t="s">
        <v>997</v>
      </c>
      <c r="X774" t="s">
        <v>998</v>
      </c>
    </row>
    <row r="775" spans="6:24" x14ac:dyDescent="0.25">
      <c r="H775" s="2">
        <v>3446</v>
      </c>
      <c r="I775" s="2">
        <v>4692.95</v>
      </c>
      <c r="J775" s="2" t="s">
        <v>522</v>
      </c>
      <c r="P775">
        <v>808</v>
      </c>
      <c r="R775">
        <v>1676</v>
      </c>
      <c r="S775">
        <v>3359.45</v>
      </c>
      <c r="T775" t="s">
        <v>995</v>
      </c>
      <c r="U775" t="s">
        <v>1470</v>
      </c>
      <c r="V775" t="s">
        <v>1148</v>
      </c>
      <c r="W775" t="s">
        <v>997</v>
      </c>
      <c r="X775" t="s">
        <v>998</v>
      </c>
    </row>
    <row r="776" spans="6:24" x14ac:dyDescent="0.25">
      <c r="H776" s="2">
        <v>3446</v>
      </c>
      <c r="I776" s="2">
        <v>4883.45</v>
      </c>
      <c r="J776" s="2" t="s">
        <v>546</v>
      </c>
      <c r="P776">
        <v>809</v>
      </c>
      <c r="R776">
        <v>1676</v>
      </c>
      <c r="S776">
        <v>4692.95</v>
      </c>
      <c r="T776" t="s">
        <v>995</v>
      </c>
      <c r="U776" t="s">
        <v>1482</v>
      </c>
      <c r="V776" t="s">
        <v>1143</v>
      </c>
      <c r="W776" t="s">
        <v>997</v>
      </c>
      <c r="X776" t="s">
        <v>998</v>
      </c>
    </row>
    <row r="777" spans="6:24" x14ac:dyDescent="0.25">
      <c r="H777" s="2">
        <v>2295.5</v>
      </c>
      <c r="I777" s="2">
        <v>4597.7</v>
      </c>
      <c r="J777" s="2" t="s">
        <v>994</v>
      </c>
      <c r="P777">
        <v>810</v>
      </c>
      <c r="R777">
        <v>1941.5</v>
      </c>
      <c r="S777">
        <v>3264.2</v>
      </c>
      <c r="T777" t="s">
        <v>995</v>
      </c>
      <c r="U777" t="s">
        <v>1472</v>
      </c>
      <c r="V777" t="s">
        <v>1155</v>
      </c>
      <c r="W777" t="s">
        <v>997</v>
      </c>
      <c r="X777" t="s">
        <v>998</v>
      </c>
    </row>
    <row r="778" spans="6:24" x14ac:dyDescent="0.25">
      <c r="H778" s="2">
        <v>2295.5</v>
      </c>
      <c r="I778" s="2">
        <v>3454.7</v>
      </c>
      <c r="J778" s="2" t="s">
        <v>1002</v>
      </c>
      <c r="P778">
        <v>811</v>
      </c>
      <c r="R778">
        <v>1764.5</v>
      </c>
      <c r="S778">
        <v>3264.2</v>
      </c>
      <c r="T778" t="s">
        <v>995</v>
      </c>
      <c r="U778" t="s">
        <v>1474</v>
      </c>
      <c r="V778" t="s">
        <v>1055</v>
      </c>
      <c r="W778" t="s">
        <v>997</v>
      </c>
      <c r="X778" t="s">
        <v>998</v>
      </c>
    </row>
    <row r="779" spans="6:24" x14ac:dyDescent="0.25">
      <c r="H779" s="2">
        <v>2295.5</v>
      </c>
      <c r="I779" s="2">
        <v>2311.6999999999998</v>
      </c>
      <c r="J779" s="2" t="s">
        <v>1007</v>
      </c>
      <c r="P779">
        <v>812</v>
      </c>
      <c r="R779">
        <v>1941.5</v>
      </c>
      <c r="S779">
        <v>2502.1999999999998</v>
      </c>
      <c r="T779" t="s">
        <v>995</v>
      </c>
      <c r="U779" t="s">
        <v>1396</v>
      </c>
      <c r="V779" t="s">
        <v>1163</v>
      </c>
      <c r="W779" t="s">
        <v>997</v>
      </c>
      <c r="X779" t="s">
        <v>998</v>
      </c>
    </row>
    <row r="780" spans="6:24" x14ac:dyDescent="0.25">
      <c r="H780" s="2">
        <v>2295.5</v>
      </c>
      <c r="I780" s="2">
        <v>1168.7</v>
      </c>
      <c r="J780" s="2" t="s">
        <v>1012</v>
      </c>
      <c r="P780">
        <v>813</v>
      </c>
      <c r="R780">
        <v>1764.5</v>
      </c>
      <c r="S780">
        <v>2502.1999999999998</v>
      </c>
      <c r="T780" t="s">
        <v>995</v>
      </c>
      <c r="U780" t="s">
        <v>1398</v>
      </c>
      <c r="V780" t="s">
        <v>1167</v>
      </c>
      <c r="W780" t="s">
        <v>997</v>
      </c>
      <c r="X780" t="s">
        <v>998</v>
      </c>
    </row>
    <row r="781" spans="6:24" x14ac:dyDescent="0.25">
      <c r="H781" s="2">
        <v>2472.5</v>
      </c>
      <c r="I781" s="2">
        <v>4597.7</v>
      </c>
      <c r="J781" s="2" t="s">
        <v>1017</v>
      </c>
      <c r="P781">
        <v>814</v>
      </c>
      <c r="R781">
        <v>2030</v>
      </c>
      <c r="S781">
        <v>2406.9499999999998</v>
      </c>
      <c r="T781" t="s">
        <v>995</v>
      </c>
      <c r="U781" t="s">
        <v>1402</v>
      </c>
      <c r="V781" t="s">
        <v>1172</v>
      </c>
      <c r="W781" t="s">
        <v>997</v>
      </c>
      <c r="X781" t="s">
        <v>998</v>
      </c>
    </row>
    <row r="782" spans="6:24" x14ac:dyDescent="0.25">
      <c r="H782" s="2">
        <v>2472.5</v>
      </c>
      <c r="I782" s="2">
        <v>3454.7</v>
      </c>
      <c r="J782" s="2" t="s">
        <v>1022</v>
      </c>
      <c r="P782">
        <v>815</v>
      </c>
      <c r="R782">
        <v>1676</v>
      </c>
      <c r="S782">
        <v>2406.9499999999998</v>
      </c>
      <c r="T782" t="s">
        <v>995</v>
      </c>
      <c r="U782" t="s">
        <v>1405</v>
      </c>
      <c r="V782" t="s">
        <v>1134</v>
      </c>
      <c r="W782" t="s">
        <v>997</v>
      </c>
      <c r="X782" t="s">
        <v>998</v>
      </c>
    </row>
    <row r="783" spans="6:24" x14ac:dyDescent="0.25">
      <c r="H783" s="2">
        <v>2472.5</v>
      </c>
      <c r="I783" s="2">
        <v>2311.6999999999998</v>
      </c>
      <c r="J783" s="2" t="s">
        <v>1027</v>
      </c>
      <c r="P783">
        <v>816</v>
      </c>
      <c r="R783">
        <v>2472.5</v>
      </c>
      <c r="S783">
        <v>2502.1999999999998</v>
      </c>
      <c r="T783" t="s">
        <v>995</v>
      </c>
      <c r="U783" t="s">
        <v>1411</v>
      </c>
      <c r="V783" t="s">
        <v>989</v>
      </c>
      <c r="W783" t="s">
        <v>997</v>
      </c>
      <c r="X783" t="s">
        <v>998</v>
      </c>
    </row>
    <row r="784" spans="6:24" x14ac:dyDescent="0.25">
      <c r="H784" s="2">
        <v>2472.5</v>
      </c>
      <c r="I784" s="2">
        <v>1168.7</v>
      </c>
      <c r="J784" s="2" t="s">
        <v>1032</v>
      </c>
      <c r="P784">
        <v>817</v>
      </c>
      <c r="R784">
        <v>2295.5</v>
      </c>
      <c r="S784">
        <v>2502.1999999999998</v>
      </c>
      <c r="T784" t="s">
        <v>995</v>
      </c>
      <c r="U784" t="s">
        <v>1414</v>
      </c>
      <c r="V784" t="s">
        <v>1184</v>
      </c>
      <c r="W784" t="s">
        <v>997</v>
      </c>
      <c r="X784" t="s">
        <v>998</v>
      </c>
    </row>
    <row r="785" spans="8:24" x14ac:dyDescent="0.25">
      <c r="H785" s="2">
        <v>2826.5</v>
      </c>
      <c r="I785" s="2">
        <v>4597.7</v>
      </c>
      <c r="J785" s="2" t="s">
        <v>1037</v>
      </c>
      <c r="P785">
        <v>818</v>
      </c>
      <c r="R785">
        <v>2561</v>
      </c>
      <c r="S785">
        <v>2406.9499999999998</v>
      </c>
      <c r="T785" t="s">
        <v>995</v>
      </c>
      <c r="U785" t="s">
        <v>1416</v>
      </c>
      <c r="V785" t="s">
        <v>1188</v>
      </c>
      <c r="W785" t="s">
        <v>997</v>
      </c>
      <c r="X785" t="s">
        <v>998</v>
      </c>
    </row>
    <row r="786" spans="8:24" x14ac:dyDescent="0.25">
      <c r="H786" s="2">
        <v>2826.5</v>
      </c>
      <c r="I786" s="2">
        <v>3454.7</v>
      </c>
      <c r="J786" s="2" t="s">
        <v>1042</v>
      </c>
      <c r="P786">
        <v>819</v>
      </c>
      <c r="R786">
        <v>2207</v>
      </c>
      <c r="S786">
        <v>2406.9499999999998</v>
      </c>
      <c r="T786" t="s">
        <v>995</v>
      </c>
      <c r="U786" t="s">
        <v>1418</v>
      </c>
      <c r="V786" t="s">
        <v>1192</v>
      </c>
      <c r="W786" t="s">
        <v>997</v>
      </c>
      <c r="X786" t="s">
        <v>998</v>
      </c>
    </row>
    <row r="787" spans="8:24" x14ac:dyDescent="0.25">
      <c r="H787" s="2">
        <v>2826.5</v>
      </c>
      <c r="I787" s="2">
        <v>2311.6999999999998</v>
      </c>
      <c r="J787" s="2" t="s">
        <v>1047</v>
      </c>
      <c r="P787">
        <v>820</v>
      </c>
      <c r="R787">
        <v>2472.5</v>
      </c>
      <c r="S787">
        <v>4788.2</v>
      </c>
      <c r="T787" t="s">
        <v>995</v>
      </c>
      <c r="U787" t="s">
        <v>1483</v>
      </c>
      <c r="V787" t="s">
        <v>1000</v>
      </c>
      <c r="W787" t="s">
        <v>997</v>
      </c>
      <c r="X787" t="s">
        <v>998</v>
      </c>
    </row>
    <row r="788" spans="8:24" x14ac:dyDescent="0.25">
      <c r="H788" s="2">
        <v>2826.5</v>
      </c>
      <c r="I788" s="2">
        <v>1168.7</v>
      </c>
      <c r="J788" s="2" t="s">
        <v>1052</v>
      </c>
      <c r="P788">
        <v>821</v>
      </c>
      <c r="R788">
        <v>2561</v>
      </c>
      <c r="S788">
        <v>2216.4499999999998</v>
      </c>
      <c r="T788" t="s">
        <v>995</v>
      </c>
      <c r="U788" t="s">
        <v>1420</v>
      </c>
      <c r="V788" t="s">
        <v>1200</v>
      </c>
      <c r="W788" t="s">
        <v>997</v>
      </c>
      <c r="X788" t="s">
        <v>998</v>
      </c>
    </row>
    <row r="789" spans="8:24" x14ac:dyDescent="0.25">
      <c r="H789" s="2">
        <v>1941.5</v>
      </c>
      <c r="I789" s="2">
        <v>4788.2</v>
      </c>
      <c r="J789" s="2" t="s">
        <v>1057</v>
      </c>
      <c r="P789">
        <v>822</v>
      </c>
      <c r="R789">
        <v>2207</v>
      </c>
      <c r="S789">
        <v>2216.4499999999998</v>
      </c>
      <c r="T789" t="s">
        <v>995</v>
      </c>
      <c r="U789" t="s">
        <v>1423</v>
      </c>
      <c r="V789" t="s">
        <v>1204</v>
      </c>
      <c r="W789" t="s">
        <v>997</v>
      </c>
      <c r="X789" t="s">
        <v>998</v>
      </c>
    </row>
    <row r="790" spans="8:24" x14ac:dyDescent="0.25">
      <c r="H790" s="2">
        <v>1764.5</v>
      </c>
      <c r="I790" s="2">
        <v>4788.2</v>
      </c>
      <c r="J790" s="2" t="s">
        <v>1062</v>
      </c>
      <c r="P790">
        <v>823</v>
      </c>
      <c r="R790">
        <v>2472.5</v>
      </c>
      <c r="S790">
        <v>2121.1999999999998</v>
      </c>
      <c r="T790" t="s">
        <v>995</v>
      </c>
      <c r="U790" t="s">
        <v>1425</v>
      </c>
      <c r="V790" t="s">
        <v>1209</v>
      </c>
      <c r="W790" t="s">
        <v>997</v>
      </c>
      <c r="X790" t="s">
        <v>998</v>
      </c>
    </row>
    <row r="791" spans="8:24" x14ac:dyDescent="0.25">
      <c r="H791" s="2">
        <v>2472.5</v>
      </c>
      <c r="I791" s="2">
        <v>4407.2</v>
      </c>
      <c r="J791" s="2" t="s">
        <v>1066</v>
      </c>
      <c r="P791">
        <v>824</v>
      </c>
      <c r="R791">
        <v>2295.5</v>
      </c>
      <c r="S791">
        <v>2121.1999999999998</v>
      </c>
      <c r="T791" t="s">
        <v>995</v>
      </c>
      <c r="U791" t="s">
        <v>1428</v>
      </c>
      <c r="V791" t="s">
        <v>1214</v>
      </c>
      <c r="W791" t="s">
        <v>997</v>
      </c>
      <c r="X791" t="s">
        <v>998</v>
      </c>
    </row>
    <row r="792" spans="8:24" x14ac:dyDescent="0.25">
      <c r="H792" s="2">
        <v>2295.5</v>
      </c>
      <c r="I792" s="2">
        <v>4407.2</v>
      </c>
      <c r="J792" s="2" t="s">
        <v>1070</v>
      </c>
      <c r="P792">
        <v>825</v>
      </c>
      <c r="R792">
        <v>2030</v>
      </c>
      <c r="S792">
        <v>2216.4499999999998</v>
      </c>
      <c r="T792" t="s">
        <v>995</v>
      </c>
      <c r="U792" t="s">
        <v>1430</v>
      </c>
      <c r="V792" t="s">
        <v>1217</v>
      </c>
      <c r="W792" t="s">
        <v>997</v>
      </c>
      <c r="X792" t="s">
        <v>998</v>
      </c>
    </row>
    <row r="793" spans="8:24" x14ac:dyDescent="0.25">
      <c r="H793" s="2">
        <v>2030</v>
      </c>
      <c r="I793" s="2">
        <v>4502.45</v>
      </c>
      <c r="J793" s="2" t="s">
        <v>1073</v>
      </c>
      <c r="P793">
        <v>826</v>
      </c>
      <c r="R793">
        <v>1676</v>
      </c>
      <c r="S793">
        <v>2216.4499999999998</v>
      </c>
      <c r="T793" t="s">
        <v>995</v>
      </c>
      <c r="U793" t="s">
        <v>1432</v>
      </c>
      <c r="V793" t="s">
        <v>1220</v>
      </c>
      <c r="W793" t="s">
        <v>997</v>
      </c>
      <c r="X793" t="s">
        <v>998</v>
      </c>
    </row>
    <row r="794" spans="8:24" x14ac:dyDescent="0.25">
      <c r="H794" s="2">
        <v>1676</v>
      </c>
      <c r="I794" s="2">
        <v>4502.45</v>
      </c>
      <c r="J794" s="2" t="s">
        <v>1077</v>
      </c>
      <c r="P794">
        <v>827</v>
      </c>
      <c r="R794">
        <v>1941.5</v>
      </c>
      <c r="S794">
        <v>2121.1999999999998</v>
      </c>
      <c r="T794" t="s">
        <v>995</v>
      </c>
      <c r="U794" t="s">
        <v>1436</v>
      </c>
      <c r="V794" t="s">
        <v>1224</v>
      </c>
      <c r="W794" t="s">
        <v>997</v>
      </c>
      <c r="X794" t="s">
        <v>998</v>
      </c>
    </row>
    <row r="795" spans="8:24" x14ac:dyDescent="0.25">
      <c r="H795" s="2">
        <v>1941.5</v>
      </c>
      <c r="I795" s="2">
        <v>4407.2</v>
      </c>
      <c r="J795" s="2" t="s">
        <v>1081</v>
      </c>
      <c r="P795">
        <v>828</v>
      </c>
      <c r="R795">
        <v>1764.5</v>
      </c>
      <c r="S795">
        <v>2121.1999999999998</v>
      </c>
      <c r="T795" t="s">
        <v>995</v>
      </c>
      <c r="U795" t="s">
        <v>1438</v>
      </c>
      <c r="V795" t="s">
        <v>1050</v>
      </c>
      <c r="W795" t="s">
        <v>997</v>
      </c>
      <c r="X795" t="s">
        <v>998</v>
      </c>
    </row>
    <row r="796" spans="8:24" x14ac:dyDescent="0.25">
      <c r="H796" s="2">
        <v>1764.5</v>
      </c>
      <c r="I796" s="2">
        <v>4407.2</v>
      </c>
      <c r="J796" s="2" t="s">
        <v>1060</v>
      </c>
      <c r="P796">
        <v>829</v>
      </c>
      <c r="R796">
        <v>1941.5</v>
      </c>
      <c r="S796">
        <v>1359.2</v>
      </c>
      <c r="T796" t="s">
        <v>995</v>
      </c>
      <c r="U796" t="s">
        <v>1374</v>
      </c>
      <c r="V796" t="s">
        <v>1230</v>
      </c>
      <c r="W796" t="s">
        <v>997</v>
      </c>
      <c r="X796" t="s">
        <v>998</v>
      </c>
    </row>
    <row r="797" spans="8:24" x14ac:dyDescent="0.25">
      <c r="H797" s="2">
        <v>1941.5</v>
      </c>
      <c r="I797" s="2">
        <v>3645.2</v>
      </c>
      <c r="J797" s="2" t="s">
        <v>1090</v>
      </c>
      <c r="P797">
        <v>830</v>
      </c>
      <c r="R797">
        <v>1764.5</v>
      </c>
      <c r="S797">
        <v>1359.2</v>
      </c>
      <c r="T797" t="s">
        <v>995</v>
      </c>
      <c r="U797" t="s">
        <v>1377</v>
      </c>
      <c r="V797" t="s">
        <v>1179</v>
      </c>
      <c r="W797" t="s">
        <v>997</v>
      </c>
      <c r="X797" t="s">
        <v>998</v>
      </c>
    </row>
    <row r="798" spans="8:24" x14ac:dyDescent="0.25">
      <c r="H798" s="2">
        <v>1764.5</v>
      </c>
      <c r="I798" s="2">
        <v>3645.2</v>
      </c>
      <c r="J798" s="2" t="s">
        <v>1095</v>
      </c>
      <c r="P798">
        <v>831</v>
      </c>
      <c r="R798">
        <v>2295.5</v>
      </c>
      <c r="S798">
        <v>4788.2</v>
      </c>
      <c r="T798" t="s">
        <v>995</v>
      </c>
      <c r="U798" t="s">
        <v>1484</v>
      </c>
      <c r="V798" t="s">
        <v>1237</v>
      </c>
      <c r="W798" t="s">
        <v>997</v>
      </c>
      <c r="X798" t="s">
        <v>998</v>
      </c>
    </row>
    <row r="799" spans="8:24" x14ac:dyDescent="0.25">
      <c r="H799" s="2">
        <v>2030</v>
      </c>
      <c r="I799" s="2">
        <v>3549.95</v>
      </c>
      <c r="J799" s="2" t="s">
        <v>1099</v>
      </c>
      <c r="P799">
        <v>832</v>
      </c>
      <c r="R799">
        <v>2030</v>
      </c>
      <c r="S799">
        <v>1263.95</v>
      </c>
      <c r="T799" t="s">
        <v>995</v>
      </c>
      <c r="U799" t="s">
        <v>1409</v>
      </c>
      <c r="V799" t="s">
        <v>1242</v>
      </c>
      <c r="W799" t="s">
        <v>997</v>
      </c>
      <c r="X799" t="s">
        <v>998</v>
      </c>
    </row>
    <row r="800" spans="8:24" x14ac:dyDescent="0.25">
      <c r="H800" s="2">
        <v>1676</v>
      </c>
      <c r="I800" s="2">
        <v>3549.95</v>
      </c>
      <c r="J800" s="2" t="s">
        <v>1103</v>
      </c>
      <c r="P800">
        <v>833</v>
      </c>
      <c r="R800">
        <v>1676</v>
      </c>
      <c r="S800">
        <v>1263.95</v>
      </c>
      <c r="T800" t="s">
        <v>995</v>
      </c>
      <c r="U800" t="s">
        <v>1434</v>
      </c>
      <c r="V800" t="s">
        <v>1129</v>
      </c>
      <c r="W800" t="s">
        <v>997</v>
      </c>
      <c r="X800" t="s">
        <v>998</v>
      </c>
    </row>
    <row r="801" spans="8:24" x14ac:dyDescent="0.25">
      <c r="H801" s="2">
        <v>2030</v>
      </c>
      <c r="I801" s="2">
        <v>4692.95</v>
      </c>
      <c r="J801" s="2" t="s">
        <v>1107</v>
      </c>
      <c r="P801">
        <v>834</v>
      </c>
      <c r="R801">
        <v>2472.5</v>
      </c>
      <c r="S801">
        <v>1359.2</v>
      </c>
      <c r="T801" t="s">
        <v>995</v>
      </c>
      <c r="U801" t="s">
        <v>1460</v>
      </c>
      <c r="V801" t="s">
        <v>986</v>
      </c>
      <c r="W801" t="s">
        <v>997</v>
      </c>
      <c r="X801" t="s">
        <v>998</v>
      </c>
    </row>
    <row r="802" spans="8:24" x14ac:dyDescent="0.25">
      <c r="H802" s="2">
        <v>2472.5</v>
      </c>
      <c r="I802" s="2">
        <v>3645.2</v>
      </c>
      <c r="J802" s="2" t="s">
        <v>992</v>
      </c>
      <c r="P802">
        <v>835</v>
      </c>
      <c r="R802">
        <v>2295.5</v>
      </c>
      <c r="S802">
        <v>1359.2</v>
      </c>
      <c r="T802" t="s">
        <v>995</v>
      </c>
      <c r="U802" t="s">
        <v>1477</v>
      </c>
      <c r="V802" t="s">
        <v>1251</v>
      </c>
      <c r="W802" t="s">
        <v>997</v>
      </c>
      <c r="X802" t="s">
        <v>998</v>
      </c>
    </row>
    <row r="803" spans="8:24" x14ac:dyDescent="0.25">
      <c r="H803" s="2">
        <v>2295.5</v>
      </c>
      <c r="I803" s="2">
        <v>3645.2</v>
      </c>
      <c r="J803" s="2" t="s">
        <v>1114</v>
      </c>
      <c r="P803">
        <v>836</v>
      </c>
      <c r="R803">
        <v>2561</v>
      </c>
      <c r="S803">
        <v>1263.95</v>
      </c>
      <c r="T803" t="s">
        <v>995</v>
      </c>
      <c r="U803" t="s">
        <v>1493</v>
      </c>
      <c r="V803" t="s">
        <v>1256</v>
      </c>
      <c r="W803" t="s">
        <v>997</v>
      </c>
      <c r="X803" t="s">
        <v>998</v>
      </c>
    </row>
    <row r="804" spans="8:24" x14ac:dyDescent="0.25">
      <c r="H804" s="2">
        <v>2561</v>
      </c>
      <c r="I804" s="2">
        <v>3549.95</v>
      </c>
      <c r="J804" s="2" t="s">
        <v>1118</v>
      </c>
      <c r="P804">
        <v>837</v>
      </c>
      <c r="R804">
        <v>2207</v>
      </c>
      <c r="S804">
        <v>1263.95</v>
      </c>
      <c r="T804" t="s">
        <v>995</v>
      </c>
      <c r="U804" t="s">
        <v>1498</v>
      </c>
      <c r="V804" t="s">
        <v>1261</v>
      </c>
      <c r="W804" t="s">
        <v>997</v>
      </c>
      <c r="X804" t="s">
        <v>998</v>
      </c>
    </row>
    <row r="805" spans="8:24" x14ac:dyDescent="0.25">
      <c r="H805" s="2">
        <v>2207</v>
      </c>
      <c r="I805" s="2">
        <v>3549.95</v>
      </c>
      <c r="J805" s="2" t="s">
        <v>1122</v>
      </c>
      <c r="P805">
        <v>838</v>
      </c>
      <c r="R805">
        <v>2561</v>
      </c>
      <c r="S805">
        <v>1073.45</v>
      </c>
      <c r="T805" t="s">
        <v>995</v>
      </c>
      <c r="U805" t="s">
        <v>1499</v>
      </c>
      <c r="V805" t="s">
        <v>1212</v>
      </c>
      <c r="W805" t="s">
        <v>997</v>
      </c>
      <c r="X805" t="s">
        <v>998</v>
      </c>
    </row>
    <row r="806" spans="8:24" x14ac:dyDescent="0.25">
      <c r="H806" s="2">
        <v>2561</v>
      </c>
      <c r="I806" s="2">
        <v>3359.45</v>
      </c>
      <c r="J806" s="2" t="s">
        <v>1126</v>
      </c>
      <c r="P806">
        <v>839</v>
      </c>
      <c r="R806">
        <v>2207</v>
      </c>
      <c r="S806">
        <v>1073.45</v>
      </c>
      <c r="T806" t="s">
        <v>995</v>
      </c>
      <c r="U806" t="s">
        <v>1501</v>
      </c>
      <c r="V806" t="s">
        <v>1270</v>
      </c>
      <c r="W806" t="s">
        <v>997</v>
      </c>
      <c r="X806" t="s">
        <v>998</v>
      </c>
    </row>
    <row r="807" spans="8:24" x14ac:dyDescent="0.25">
      <c r="H807" s="2">
        <v>2207</v>
      </c>
      <c r="I807" s="2">
        <v>3359.45</v>
      </c>
      <c r="J807" s="2" t="s">
        <v>1131</v>
      </c>
      <c r="P807">
        <v>840</v>
      </c>
      <c r="R807">
        <v>2472.5</v>
      </c>
      <c r="S807">
        <v>978.19999999999982</v>
      </c>
      <c r="T807" t="s">
        <v>995</v>
      </c>
      <c r="U807" t="s">
        <v>1381</v>
      </c>
      <c r="V807" t="s">
        <v>1274</v>
      </c>
      <c r="W807" t="s">
        <v>997</v>
      </c>
      <c r="X807" t="s">
        <v>998</v>
      </c>
    </row>
    <row r="808" spans="8:24" x14ac:dyDescent="0.25">
      <c r="H808" s="2">
        <v>2472.5</v>
      </c>
      <c r="I808" s="2">
        <v>3264.2</v>
      </c>
      <c r="J808" s="2" t="s">
        <v>1136</v>
      </c>
      <c r="P808">
        <v>841</v>
      </c>
      <c r="R808">
        <v>2295.5</v>
      </c>
      <c r="S808">
        <v>978.19999999999982</v>
      </c>
      <c r="T808" t="s">
        <v>995</v>
      </c>
      <c r="U808" t="s">
        <v>1384</v>
      </c>
      <c r="V808" t="s">
        <v>1277</v>
      </c>
      <c r="W808" t="s">
        <v>997</v>
      </c>
      <c r="X808" t="s">
        <v>998</v>
      </c>
    </row>
    <row r="809" spans="8:24" x14ac:dyDescent="0.25">
      <c r="H809" s="2">
        <v>2295.5</v>
      </c>
      <c r="I809" s="2">
        <v>3264.2</v>
      </c>
      <c r="J809" s="2" t="s">
        <v>1140</v>
      </c>
      <c r="P809">
        <v>842</v>
      </c>
      <c r="R809">
        <v>2561</v>
      </c>
      <c r="S809">
        <v>4692.95</v>
      </c>
      <c r="T809" t="s">
        <v>995</v>
      </c>
      <c r="U809" t="s">
        <v>1485</v>
      </c>
      <c r="V809" t="s">
        <v>1281</v>
      </c>
      <c r="W809" t="s">
        <v>997</v>
      </c>
      <c r="X809" t="s">
        <v>998</v>
      </c>
    </row>
    <row r="810" spans="8:24" x14ac:dyDescent="0.25">
      <c r="H810" s="2">
        <v>2030</v>
      </c>
      <c r="I810" s="2">
        <v>3359.45</v>
      </c>
      <c r="J810" s="2" t="s">
        <v>1144</v>
      </c>
      <c r="P810">
        <v>843</v>
      </c>
      <c r="R810">
        <v>2030</v>
      </c>
      <c r="S810">
        <v>1073.45</v>
      </c>
      <c r="T810" t="s">
        <v>995</v>
      </c>
      <c r="U810" t="s">
        <v>1386</v>
      </c>
      <c r="V810" t="s">
        <v>1240</v>
      </c>
      <c r="W810" t="s">
        <v>997</v>
      </c>
      <c r="X810" t="s">
        <v>998</v>
      </c>
    </row>
    <row r="811" spans="8:24" x14ac:dyDescent="0.25">
      <c r="H811" s="2">
        <v>1676</v>
      </c>
      <c r="I811" s="2">
        <v>3359.45</v>
      </c>
      <c r="J811" s="2" t="s">
        <v>1148</v>
      </c>
      <c r="P811">
        <v>844</v>
      </c>
      <c r="R811">
        <v>1676</v>
      </c>
      <c r="S811">
        <v>1073.45</v>
      </c>
      <c r="T811" t="s">
        <v>995</v>
      </c>
      <c r="U811" t="s">
        <v>1389</v>
      </c>
      <c r="V811" t="s">
        <v>1286</v>
      </c>
      <c r="W811" t="s">
        <v>997</v>
      </c>
      <c r="X811" t="s">
        <v>998</v>
      </c>
    </row>
    <row r="812" spans="8:24" x14ac:dyDescent="0.25">
      <c r="H812" s="2">
        <v>1676</v>
      </c>
      <c r="I812" s="2">
        <v>4692.95</v>
      </c>
      <c r="J812" s="2" t="s">
        <v>1143</v>
      </c>
      <c r="P812">
        <v>845</v>
      </c>
      <c r="R812">
        <v>1941.5</v>
      </c>
      <c r="S812">
        <v>978.19999999999982</v>
      </c>
      <c r="T812" t="s">
        <v>995</v>
      </c>
      <c r="U812" t="s">
        <v>1391</v>
      </c>
      <c r="V812" t="s">
        <v>1289</v>
      </c>
      <c r="W812" t="s">
        <v>997</v>
      </c>
      <c r="X812" t="s">
        <v>998</v>
      </c>
    </row>
    <row r="813" spans="8:24" x14ac:dyDescent="0.25">
      <c r="H813" s="2">
        <v>1941.5</v>
      </c>
      <c r="I813" s="2">
        <v>3264.2</v>
      </c>
      <c r="J813" s="2" t="s">
        <v>1155</v>
      </c>
      <c r="P813">
        <v>846</v>
      </c>
      <c r="R813">
        <v>1764.5</v>
      </c>
      <c r="S813">
        <v>978.19999999999982</v>
      </c>
      <c r="T813" t="s">
        <v>995</v>
      </c>
      <c r="U813" t="s">
        <v>1393</v>
      </c>
      <c r="V813" t="s">
        <v>1045</v>
      </c>
      <c r="W813" t="s">
        <v>997</v>
      </c>
      <c r="X813" t="s">
        <v>998</v>
      </c>
    </row>
    <row r="814" spans="8:24" x14ac:dyDescent="0.25">
      <c r="H814" s="2">
        <v>1764.5</v>
      </c>
      <c r="I814" s="2">
        <v>3264.2</v>
      </c>
      <c r="J814" s="2" t="s">
        <v>1055</v>
      </c>
      <c r="P814">
        <v>847</v>
      </c>
      <c r="R814">
        <v>2207</v>
      </c>
      <c r="S814">
        <v>4692.95</v>
      </c>
      <c r="T814" t="s">
        <v>995</v>
      </c>
      <c r="U814" t="s">
        <v>1486</v>
      </c>
      <c r="V814" t="s">
        <v>1295</v>
      </c>
      <c r="W814" t="s">
        <v>997</v>
      </c>
      <c r="X814" t="s">
        <v>998</v>
      </c>
    </row>
    <row r="815" spans="8:24" x14ac:dyDescent="0.25">
      <c r="H815" s="2">
        <v>1941.5</v>
      </c>
      <c r="I815" s="2">
        <v>2502.1999999999998</v>
      </c>
      <c r="J815" s="2" t="s">
        <v>1163</v>
      </c>
      <c r="P815">
        <v>848</v>
      </c>
      <c r="R815">
        <v>2561</v>
      </c>
      <c r="S815">
        <v>4502.45</v>
      </c>
      <c r="T815" t="s">
        <v>995</v>
      </c>
      <c r="U815" t="s">
        <v>1487</v>
      </c>
      <c r="V815" t="s">
        <v>1223</v>
      </c>
      <c r="W815" t="s">
        <v>997</v>
      </c>
      <c r="X815" t="s">
        <v>998</v>
      </c>
    </row>
    <row r="816" spans="8:24" x14ac:dyDescent="0.25">
      <c r="H816" s="2">
        <v>1764.5</v>
      </c>
      <c r="I816" s="2">
        <v>2502.1999999999998</v>
      </c>
      <c r="J816" s="2" t="s">
        <v>1167</v>
      </c>
      <c r="P816">
        <v>849</v>
      </c>
      <c r="R816">
        <v>2207</v>
      </c>
      <c r="S816">
        <v>4502.45</v>
      </c>
      <c r="T816" t="s">
        <v>995</v>
      </c>
      <c r="U816" t="s">
        <v>1489</v>
      </c>
      <c r="V816" t="s">
        <v>1302</v>
      </c>
      <c r="W816" t="s">
        <v>997</v>
      </c>
      <c r="X816" t="s">
        <v>998</v>
      </c>
    </row>
    <row r="817" spans="8:24" x14ac:dyDescent="0.25">
      <c r="H817" s="2">
        <v>2030</v>
      </c>
      <c r="I817" s="2">
        <v>2406.9499999999998</v>
      </c>
      <c r="J817" s="2" t="s">
        <v>1172</v>
      </c>
      <c r="P817">
        <v>850</v>
      </c>
      <c r="R817">
        <v>2826.5</v>
      </c>
      <c r="S817">
        <v>4788.2</v>
      </c>
      <c r="T817" t="s">
        <v>995</v>
      </c>
      <c r="U817" t="s">
        <v>1507</v>
      </c>
      <c r="V817" t="s">
        <v>1305</v>
      </c>
      <c r="W817" t="s">
        <v>997</v>
      </c>
      <c r="X817" t="s">
        <v>998</v>
      </c>
    </row>
    <row r="818" spans="8:24" x14ac:dyDescent="0.25">
      <c r="H818" s="2">
        <v>1676</v>
      </c>
      <c r="I818" s="2">
        <v>2406.9499999999998</v>
      </c>
      <c r="J818" s="2" t="s">
        <v>1134</v>
      </c>
      <c r="P818">
        <v>851</v>
      </c>
      <c r="R818">
        <v>2826.5</v>
      </c>
      <c r="S818">
        <v>3645.2</v>
      </c>
      <c r="T818" t="s">
        <v>995</v>
      </c>
      <c r="U818" t="s">
        <v>1505</v>
      </c>
      <c r="V818" t="s">
        <v>1308</v>
      </c>
      <c r="W818" t="s">
        <v>997</v>
      </c>
      <c r="X818" t="s">
        <v>998</v>
      </c>
    </row>
    <row r="819" spans="8:24" x14ac:dyDescent="0.25">
      <c r="H819" s="2">
        <v>2472.5</v>
      </c>
      <c r="I819" s="2">
        <v>2502.1999999999998</v>
      </c>
      <c r="J819" s="2" t="s">
        <v>989</v>
      </c>
      <c r="P819">
        <v>852</v>
      </c>
      <c r="R819">
        <v>2826.5</v>
      </c>
      <c r="S819">
        <v>2502.1999999999998</v>
      </c>
      <c r="T819" t="s">
        <v>995</v>
      </c>
      <c r="U819" t="s">
        <v>1503</v>
      </c>
      <c r="V819" t="s">
        <v>1311</v>
      </c>
      <c r="W819" t="s">
        <v>997</v>
      </c>
      <c r="X819" t="s">
        <v>998</v>
      </c>
    </row>
    <row r="820" spans="8:24" x14ac:dyDescent="0.25">
      <c r="H820" s="2">
        <v>2295.5</v>
      </c>
      <c r="I820" s="2">
        <v>2502.1999999999998</v>
      </c>
      <c r="J820" s="2" t="s">
        <v>1184</v>
      </c>
      <c r="P820">
        <v>853</v>
      </c>
      <c r="R820">
        <v>2826.5</v>
      </c>
      <c r="S820">
        <v>1359.2</v>
      </c>
      <c r="T820" t="s">
        <v>995</v>
      </c>
      <c r="U820" t="s">
        <v>1502</v>
      </c>
      <c r="V820" t="s">
        <v>1314</v>
      </c>
      <c r="W820" t="s">
        <v>997</v>
      </c>
      <c r="X820" t="s">
        <v>998</v>
      </c>
    </row>
    <row r="821" spans="8:24" x14ac:dyDescent="0.25">
      <c r="H821" s="2">
        <v>2561</v>
      </c>
      <c r="I821" s="2">
        <v>2406.9499999999998</v>
      </c>
      <c r="J821" s="2" t="s">
        <v>1188</v>
      </c>
      <c r="P821">
        <v>854</v>
      </c>
      <c r="R821">
        <v>1941.5</v>
      </c>
      <c r="S821">
        <v>4597.7</v>
      </c>
      <c r="T821" t="s">
        <v>995</v>
      </c>
      <c r="U821" t="s">
        <v>1513</v>
      </c>
      <c r="V821" t="s">
        <v>1318</v>
      </c>
      <c r="W821" t="s">
        <v>997</v>
      </c>
      <c r="X821" t="s">
        <v>998</v>
      </c>
    </row>
    <row r="822" spans="8:24" x14ac:dyDescent="0.25">
      <c r="H822" s="2">
        <v>2207</v>
      </c>
      <c r="I822" s="2">
        <v>2406.9499999999998</v>
      </c>
      <c r="J822" s="2" t="s">
        <v>1192</v>
      </c>
      <c r="P822">
        <v>855</v>
      </c>
      <c r="R822">
        <v>1941.5</v>
      </c>
      <c r="S822">
        <v>3454.7</v>
      </c>
      <c r="T822" t="s">
        <v>995</v>
      </c>
      <c r="U822" t="s">
        <v>1512</v>
      </c>
      <c r="V822" t="s">
        <v>1322</v>
      </c>
      <c r="W822" t="s">
        <v>997</v>
      </c>
      <c r="X822" t="s">
        <v>998</v>
      </c>
    </row>
    <row r="823" spans="8:24" x14ac:dyDescent="0.25">
      <c r="H823" s="2">
        <v>2472.5</v>
      </c>
      <c r="I823" s="2">
        <v>4788.2</v>
      </c>
      <c r="J823" s="2" t="s">
        <v>1000</v>
      </c>
      <c r="P823">
        <v>856</v>
      </c>
      <c r="R823">
        <v>1941.5</v>
      </c>
      <c r="S823">
        <v>2311.6999999999998</v>
      </c>
      <c r="T823" t="s">
        <v>995</v>
      </c>
      <c r="U823" t="s">
        <v>1511</v>
      </c>
      <c r="V823" t="s">
        <v>1326</v>
      </c>
      <c r="W823" t="s">
        <v>997</v>
      </c>
      <c r="X823" t="s">
        <v>998</v>
      </c>
    </row>
    <row r="824" spans="8:24" x14ac:dyDescent="0.25">
      <c r="H824" s="2">
        <v>2561</v>
      </c>
      <c r="I824" s="2">
        <v>2216.4499999999998</v>
      </c>
      <c r="J824" s="2" t="s">
        <v>1200</v>
      </c>
      <c r="P824">
        <v>857</v>
      </c>
      <c r="R824">
        <v>1941.5</v>
      </c>
      <c r="S824">
        <v>1168.7</v>
      </c>
      <c r="T824" t="s">
        <v>995</v>
      </c>
      <c r="U824" t="s">
        <v>1510</v>
      </c>
      <c r="V824" t="s">
        <v>1330</v>
      </c>
      <c r="W824" t="s">
        <v>997</v>
      </c>
      <c r="X824" t="s">
        <v>998</v>
      </c>
    </row>
    <row r="825" spans="8:24" x14ac:dyDescent="0.25">
      <c r="H825" s="2">
        <v>2207</v>
      </c>
      <c r="I825" s="2">
        <v>2216.4499999999998</v>
      </c>
      <c r="J825" s="2" t="s">
        <v>1204</v>
      </c>
      <c r="P825">
        <v>858</v>
      </c>
      <c r="R825">
        <v>1764.5</v>
      </c>
      <c r="S825">
        <v>4597.7</v>
      </c>
      <c r="T825" t="s">
        <v>995</v>
      </c>
      <c r="U825" t="s">
        <v>1517</v>
      </c>
      <c r="V825" t="s">
        <v>1333</v>
      </c>
      <c r="W825" t="s">
        <v>997</v>
      </c>
      <c r="X825" t="s">
        <v>998</v>
      </c>
    </row>
    <row r="826" spans="8:24" x14ac:dyDescent="0.25">
      <c r="H826" s="2">
        <v>2472.5</v>
      </c>
      <c r="I826" s="2">
        <v>2121.1999999999998</v>
      </c>
      <c r="J826" s="2" t="s">
        <v>1209</v>
      </c>
      <c r="P826">
        <v>859</v>
      </c>
      <c r="R826">
        <v>1764.5</v>
      </c>
      <c r="S826">
        <v>3454.7</v>
      </c>
      <c r="T826" t="s">
        <v>995</v>
      </c>
      <c r="U826" t="s">
        <v>1516</v>
      </c>
      <c r="V826" t="s">
        <v>1336</v>
      </c>
      <c r="W826" t="s">
        <v>997</v>
      </c>
      <c r="X826" t="s">
        <v>998</v>
      </c>
    </row>
    <row r="827" spans="8:24" x14ac:dyDescent="0.25">
      <c r="H827" s="2">
        <v>2295.5</v>
      </c>
      <c r="I827" s="2">
        <v>2121.1999999999998</v>
      </c>
      <c r="J827" s="2" t="s">
        <v>1214</v>
      </c>
      <c r="P827">
        <v>860</v>
      </c>
      <c r="R827">
        <v>1764.5</v>
      </c>
      <c r="S827">
        <v>2311.6999999999998</v>
      </c>
      <c r="T827" t="s">
        <v>995</v>
      </c>
      <c r="U827" t="s">
        <v>1515</v>
      </c>
      <c r="V827" t="s">
        <v>1339</v>
      </c>
      <c r="W827" t="s">
        <v>997</v>
      </c>
      <c r="X827" t="s">
        <v>998</v>
      </c>
    </row>
    <row r="828" spans="8:24" x14ac:dyDescent="0.25">
      <c r="H828" s="2">
        <v>2030</v>
      </c>
      <c r="I828" s="2">
        <v>2216.4499999999998</v>
      </c>
      <c r="J828" s="2" t="s">
        <v>1217</v>
      </c>
      <c r="P828">
        <v>861</v>
      </c>
      <c r="R828">
        <v>1764.5</v>
      </c>
      <c r="S828">
        <v>1168.7</v>
      </c>
      <c r="T828" t="s">
        <v>995</v>
      </c>
      <c r="U828" t="s">
        <v>1514</v>
      </c>
      <c r="V828" t="s">
        <v>1342</v>
      </c>
      <c r="W828" t="s">
        <v>997</v>
      </c>
      <c r="X828" t="s">
        <v>998</v>
      </c>
    </row>
    <row r="829" spans="8:24" x14ac:dyDescent="0.25">
      <c r="H829" s="2">
        <v>1676</v>
      </c>
      <c r="I829" s="2">
        <v>2216.4499999999998</v>
      </c>
      <c r="J829" s="2" t="s">
        <v>1220</v>
      </c>
      <c r="P829">
        <v>862</v>
      </c>
      <c r="R829">
        <v>2472.5</v>
      </c>
      <c r="S829">
        <v>4026.2</v>
      </c>
      <c r="T829" t="s">
        <v>995</v>
      </c>
      <c r="U829" t="s">
        <v>1013</v>
      </c>
      <c r="V829" t="s">
        <v>1307</v>
      </c>
      <c r="W829" t="s">
        <v>997</v>
      </c>
      <c r="X829" t="s">
        <v>998</v>
      </c>
    </row>
    <row r="830" spans="8:24" x14ac:dyDescent="0.25">
      <c r="H830" s="2">
        <v>1941.5</v>
      </c>
      <c r="I830" s="2">
        <v>2121.1999999999998</v>
      </c>
      <c r="J830" s="2" t="s">
        <v>1224</v>
      </c>
      <c r="P830">
        <v>863</v>
      </c>
      <c r="R830">
        <v>2472.5</v>
      </c>
      <c r="S830">
        <v>2883.2</v>
      </c>
      <c r="T830" t="s">
        <v>995</v>
      </c>
      <c r="U830" t="s">
        <v>1008</v>
      </c>
      <c r="V830" t="s">
        <v>1304</v>
      </c>
      <c r="W830" t="s">
        <v>997</v>
      </c>
      <c r="X830" t="s">
        <v>998</v>
      </c>
    </row>
    <row r="831" spans="8:24" x14ac:dyDescent="0.25">
      <c r="H831" s="2">
        <v>1764.5</v>
      </c>
      <c r="I831" s="2">
        <v>2121.1999999999998</v>
      </c>
      <c r="J831" s="2" t="s">
        <v>1050</v>
      </c>
      <c r="P831">
        <v>864</v>
      </c>
      <c r="R831">
        <v>2472.5</v>
      </c>
      <c r="S831">
        <v>1740.2</v>
      </c>
      <c r="T831" t="s">
        <v>995</v>
      </c>
      <c r="U831" t="s">
        <v>1003</v>
      </c>
      <c r="V831" t="s">
        <v>1300</v>
      </c>
      <c r="W831" t="s">
        <v>997</v>
      </c>
      <c r="X831" t="s">
        <v>998</v>
      </c>
    </row>
    <row r="832" spans="8:24" x14ac:dyDescent="0.25">
      <c r="H832" s="2">
        <v>1941.5</v>
      </c>
      <c r="I832" s="2">
        <v>1359.2</v>
      </c>
      <c r="J832" s="2" t="s">
        <v>1230</v>
      </c>
      <c r="P832">
        <v>865</v>
      </c>
      <c r="R832">
        <v>2472.5</v>
      </c>
      <c r="S832">
        <v>597.19999999999982</v>
      </c>
      <c r="T832" t="s">
        <v>995</v>
      </c>
      <c r="U832" t="s">
        <v>996</v>
      </c>
      <c r="V832" t="s">
        <v>1297</v>
      </c>
      <c r="W832" t="s">
        <v>997</v>
      </c>
      <c r="X832" t="s">
        <v>998</v>
      </c>
    </row>
    <row r="833" spans="8:24" x14ac:dyDescent="0.25">
      <c r="H833" s="2">
        <v>1764.5</v>
      </c>
      <c r="I833" s="2">
        <v>1359.2</v>
      </c>
      <c r="J833" s="2" t="s">
        <v>1179</v>
      </c>
      <c r="P833">
        <v>866</v>
      </c>
      <c r="R833">
        <v>2295.5</v>
      </c>
      <c r="S833">
        <v>4026.2</v>
      </c>
      <c r="T833" t="s">
        <v>995</v>
      </c>
      <c r="U833" t="s">
        <v>1033</v>
      </c>
      <c r="V833" t="s">
        <v>1124</v>
      </c>
      <c r="W833" t="s">
        <v>997</v>
      </c>
      <c r="X833" t="s">
        <v>998</v>
      </c>
    </row>
    <row r="834" spans="8:24" x14ac:dyDescent="0.25">
      <c r="H834" s="2">
        <v>2295.5</v>
      </c>
      <c r="I834" s="2">
        <v>4788.2</v>
      </c>
      <c r="J834" s="2" t="s">
        <v>1237</v>
      </c>
      <c r="P834">
        <v>867</v>
      </c>
      <c r="R834">
        <v>2295.5</v>
      </c>
      <c r="S834">
        <v>2883.2</v>
      </c>
      <c r="T834" t="s">
        <v>995</v>
      </c>
      <c r="U834" t="s">
        <v>1028</v>
      </c>
      <c r="V834" t="s">
        <v>1120</v>
      </c>
      <c r="W834" t="s">
        <v>997</v>
      </c>
      <c r="X834" t="s">
        <v>998</v>
      </c>
    </row>
    <row r="835" spans="8:24" x14ac:dyDescent="0.25">
      <c r="H835" s="2">
        <v>2030</v>
      </c>
      <c r="I835" s="2">
        <v>1263.95</v>
      </c>
      <c r="J835" s="2" t="s">
        <v>1242</v>
      </c>
      <c r="P835">
        <v>868</v>
      </c>
      <c r="R835">
        <v>2295.5</v>
      </c>
      <c r="S835">
        <v>1740.2</v>
      </c>
      <c r="T835" t="s">
        <v>995</v>
      </c>
      <c r="U835" t="s">
        <v>1023</v>
      </c>
      <c r="V835" t="s">
        <v>1116</v>
      </c>
      <c r="W835" t="s">
        <v>997</v>
      </c>
      <c r="X835" t="s">
        <v>998</v>
      </c>
    </row>
    <row r="836" spans="8:24" x14ac:dyDescent="0.25">
      <c r="H836" s="2">
        <v>1676</v>
      </c>
      <c r="I836" s="2">
        <v>1263.95</v>
      </c>
      <c r="J836" s="2" t="s">
        <v>1129</v>
      </c>
      <c r="P836">
        <v>869</v>
      </c>
      <c r="R836">
        <v>2295.5</v>
      </c>
      <c r="S836">
        <v>597.19999999999982</v>
      </c>
      <c r="T836" t="s">
        <v>995</v>
      </c>
      <c r="U836" t="s">
        <v>1018</v>
      </c>
      <c r="V836" t="s">
        <v>1112</v>
      </c>
      <c r="W836" t="s">
        <v>997</v>
      </c>
      <c r="X836" t="s">
        <v>998</v>
      </c>
    </row>
    <row r="837" spans="8:24" x14ac:dyDescent="0.25">
      <c r="H837" s="2">
        <v>2472.5</v>
      </c>
      <c r="I837" s="2">
        <v>1359.2</v>
      </c>
      <c r="J837" s="2" t="s">
        <v>986</v>
      </c>
      <c r="P837">
        <v>870</v>
      </c>
      <c r="R837">
        <v>2826.5</v>
      </c>
      <c r="S837">
        <v>4026.2</v>
      </c>
      <c r="T837" t="s">
        <v>995</v>
      </c>
      <c r="U837" t="s">
        <v>1053</v>
      </c>
      <c r="V837" t="s">
        <v>1075</v>
      </c>
      <c r="W837" t="s">
        <v>997</v>
      </c>
      <c r="X837" t="s">
        <v>998</v>
      </c>
    </row>
    <row r="838" spans="8:24" x14ac:dyDescent="0.25">
      <c r="H838" s="2">
        <v>2295.5</v>
      </c>
      <c r="I838" s="2">
        <v>1359.2</v>
      </c>
      <c r="J838" s="2" t="s">
        <v>1251</v>
      </c>
      <c r="P838">
        <v>871</v>
      </c>
      <c r="R838">
        <v>2826.5</v>
      </c>
      <c r="S838">
        <v>2883.2</v>
      </c>
      <c r="T838" t="s">
        <v>995</v>
      </c>
      <c r="U838" t="s">
        <v>1048</v>
      </c>
      <c r="V838" t="s">
        <v>1072</v>
      </c>
      <c r="W838" t="s">
        <v>997</v>
      </c>
      <c r="X838" t="s">
        <v>998</v>
      </c>
    </row>
    <row r="839" spans="8:24" x14ac:dyDescent="0.25">
      <c r="H839" s="2">
        <v>2561</v>
      </c>
      <c r="I839" s="2">
        <v>1263.95</v>
      </c>
      <c r="J839" s="2" t="s">
        <v>1256</v>
      </c>
      <c r="P839">
        <v>872</v>
      </c>
      <c r="R839">
        <v>2826.5</v>
      </c>
      <c r="S839">
        <v>1740.2</v>
      </c>
      <c r="T839" t="s">
        <v>995</v>
      </c>
      <c r="U839" t="s">
        <v>1043</v>
      </c>
      <c r="V839" t="s">
        <v>1068</v>
      </c>
      <c r="W839" t="s">
        <v>997</v>
      </c>
      <c r="X839" t="s">
        <v>998</v>
      </c>
    </row>
    <row r="840" spans="8:24" x14ac:dyDescent="0.25">
      <c r="H840" s="2">
        <v>2207</v>
      </c>
      <c r="I840" s="2">
        <v>1263.95</v>
      </c>
      <c r="J840" s="2" t="s">
        <v>1261</v>
      </c>
      <c r="P840">
        <v>873</v>
      </c>
      <c r="R840">
        <v>2826.5</v>
      </c>
      <c r="S840">
        <v>597.19999999999982</v>
      </c>
      <c r="T840" t="s">
        <v>995</v>
      </c>
      <c r="U840" t="s">
        <v>1038</v>
      </c>
      <c r="V840" t="s">
        <v>1064</v>
      </c>
      <c r="W840" t="s">
        <v>997</v>
      </c>
      <c r="X840" t="s">
        <v>998</v>
      </c>
    </row>
    <row r="841" spans="8:24" x14ac:dyDescent="0.25">
      <c r="H841" s="2">
        <v>2561</v>
      </c>
      <c r="I841" s="2">
        <v>1073.45</v>
      </c>
      <c r="J841" s="2" t="s">
        <v>1212</v>
      </c>
      <c r="P841">
        <v>874</v>
      </c>
      <c r="R841">
        <v>1764.5</v>
      </c>
      <c r="S841">
        <v>3835.7</v>
      </c>
      <c r="T841" t="s">
        <v>995</v>
      </c>
      <c r="U841" t="s">
        <v>1231</v>
      </c>
      <c r="V841" t="s">
        <v>1283</v>
      </c>
      <c r="W841" t="s">
        <v>997</v>
      </c>
      <c r="X841" t="s">
        <v>998</v>
      </c>
    </row>
    <row r="842" spans="8:24" x14ac:dyDescent="0.25">
      <c r="H842" s="2">
        <v>2207</v>
      </c>
      <c r="I842" s="2">
        <v>1073.45</v>
      </c>
      <c r="J842" s="2" t="s">
        <v>1270</v>
      </c>
      <c r="P842">
        <v>875</v>
      </c>
      <c r="R842">
        <v>1941.5</v>
      </c>
      <c r="S842">
        <v>3835.7</v>
      </c>
      <c r="T842" t="s">
        <v>995</v>
      </c>
      <c r="U842" t="s">
        <v>1234</v>
      </c>
      <c r="V842" t="s">
        <v>1376</v>
      </c>
      <c r="W842" t="s">
        <v>997</v>
      </c>
      <c r="X842" t="s">
        <v>998</v>
      </c>
    </row>
    <row r="843" spans="8:24" x14ac:dyDescent="0.25">
      <c r="H843" s="2">
        <v>2472.5</v>
      </c>
      <c r="I843" s="2">
        <v>978.19999999999982</v>
      </c>
      <c r="J843" s="2" t="s">
        <v>1274</v>
      </c>
      <c r="P843">
        <v>876</v>
      </c>
      <c r="R843">
        <v>2295.5</v>
      </c>
      <c r="S843">
        <v>4216.7</v>
      </c>
      <c r="T843" t="s">
        <v>995</v>
      </c>
      <c r="U843" t="s">
        <v>1275</v>
      </c>
      <c r="V843" t="s">
        <v>1380</v>
      </c>
      <c r="W843" t="s">
        <v>997</v>
      </c>
      <c r="X843" t="s">
        <v>998</v>
      </c>
    </row>
    <row r="844" spans="8:24" x14ac:dyDescent="0.25">
      <c r="H844" s="2">
        <v>2295.5</v>
      </c>
      <c r="I844" s="2">
        <v>978.19999999999982</v>
      </c>
      <c r="J844" s="2" t="s">
        <v>1277</v>
      </c>
      <c r="P844">
        <v>877</v>
      </c>
      <c r="R844">
        <v>2472.5</v>
      </c>
      <c r="S844">
        <v>4216.7</v>
      </c>
      <c r="T844" t="s">
        <v>995</v>
      </c>
      <c r="U844" t="s">
        <v>1278</v>
      </c>
      <c r="V844" t="s">
        <v>1236</v>
      </c>
      <c r="W844" t="s">
        <v>997</v>
      </c>
      <c r="X844" t="s">
        <v>998</v>
      </c>
    </row>
    <row r="845" spans="8:24" x14ac:dyDescent="0.25">
      <c r="H845" s="2">
        <v>2561</v>
      </c>
      <c r="I845" s="2">
        <v>4692.95</v>
      </c>
      <c r="J845" s="2" t="s">
        <v>1281</v>
      </c>
      <c r="P845">
        <v>878</v>
      </c>
      <c r="R845">
        <v>1676</v>
      </c>
      <c r="S845">
        <v>4121.45</v>
      </c>
      <c r="T845" t="s">
        <v>995</v>
      </c>
      <c r="U845" t="s">
        <v>1284</v>
      </c>
      <c r="V845" t="s">
        <v>1040</v>
      </c>
      <c r="W845" t="s">
        <v>997</v>
      </c>
      <c r="X845" t="s">
        <v>998</v>
      </c>
    </row>
    <row r="846" spans="8:24" x14ac:dyDescent="0.25">
      <c r="H846" s="2">
        <v>2030</v>
      </c>
      <c r="I846" s="2">
        <v>1073.45</v>
      </c>
      <c r="J846" s="2" t="s">
        <v>1240</v>
      </c>
      <c r="P846">
        <v>879</v>
      </c>
      <c r="R846">
        <v>2030</v>
      </c>
      <c r="S846">
        <v>4121.45</v>
      </c>
      <c r="T846" t="s">
        <v>995</v>
      </c>
      <c r="U846" t="s">
        <v>1287</v>
      </c>
      <c r="V846" t="s">
        <v>1158</v>
      </c>
      <c r="W846" t="s">
        <v>997</v>
      </c>
      <c r="X846" t="s">
        <v>998</v>
      </c>
    </row>
    <row r="847" spans="8:24" x14ac:dyDescent="0.25">
      <c r="H847" s="2">
        <v>1676</v>
      </c>
      <c r="I847" s="2">
        <v>1073.45</v>
      </c>
      <c r="J847" s="2" t="s">
        <v>1286</v>
      </c>
      <c r="P847">
        <v>880</v>
      </c>
      <c r="R847">
        <v>1764.5</v>
      </c>
      <c r="S847">
        <v>4216.7</v>
      </c>
      <c r="T847" t="s">
        <v>995</v>
      </c>
      <c r="U847" t="s">
        <v>1290</v>
      </c>
      <c r="V847" t="s">
        <v>1093</v>
      </c>
      <c r="W847" t="s">
        <v>997</v>
      </c>
      <c r="X847" t="s">
        <v>998</v>
      </c>
    </row>
    <row r="848" spans="8:24" x14ac:dyDescent="0.25">
      <c r="H848" s="2">
        <v>1941.5</v>
      </c>
      <c r="I848" s="2">
        <v>978.19999999999982</v>
      </c>
      <c r="J848" s="2" t="s">
        <v>1289</v>
      </c>
      <c r="P848">
        <v>881</v>
      </c>
      <c r="R848">
        <v>1941.5</v>
      </c>
      <c r="S848">
        <v>4216.7</v>
      </c>
      <c r="T848" t="s">
        <v>995</v>
      </c>
      <c r="U848" t="s">
        <v>1292</v>
      </c>
      <c r="V848" t="s">
        <v>1175</v>
      </c>
      <c r="W848" t="s">
        <v>997</v>
      </c>
      <c r="X848" t="s">
        <v>998</v>
      </c>
    </row>
    <row r="849" spans="8:24" x14ac:dyDescent="0.25">
      <c r="H849" s="2">
        <v>1764.5</v>
      </c>
      <c r="I849" s="2">
        <v>978.19999999999982</v>
      </c>
      <c r="J849" s="2" t="s">
        <v>1045</v>
      </c>
      <c r="P849">
        <v>882</v>
      </c>
      <c r="R849">
        <v>1764.5</v>
      </c>
      <c r="S849">
        <v>2692.7</v>
      </c>
      <c r="T849" t="s">
        <v>995</v>
      </c>
      <c r="U849" t="s">
        <v>1164</v>
      </c>
      <c r="V849" t="s">
        <v>1279</v>
      </c>
      <c r="W849" t="s">
        <v>997</v>
      </c>
      <c r="X849" t="s">
        <v>998</v>
      </c>
    </row>
    <row r="850" spans="8:24" x14ac:dyDescent="0.25">
      <c r="H850" s="2">
        <v>2207</v>
      </c>
      <c r="I850" s="2">
        <v>4692.95</v>
      </c>
      <c r="J850" s="2" t="s">
        <v>1295</v>
      </c>
      <c r="P850">
        <v>883</v>
      </c>
      <c r="R850">
        <v>1941.5</v>
      </c>
      <c r="S850">
        <v>2692.7</v>
      </c>
      <c r="T850" t="s">
        <v>995</v>
      </c>
      <c r="U850" t="s">
        <v>1168</v>
      </c>
      <c r="V850" t="s">
        <v>1397</v>
      </c>
      <c r="W850" t="s">
        <v>997</v>
      </c>
      <c r="X850" t="s">
        <v>998</v>
      </c>
    </row>
    <row r="851" spans="8:24" x14ac:dyDescent="0.25">
      <c r="H851" s="2">
        <v>2561</v>
      </c>
      <c r="I851" s="2">
        <v>4502.45</v>
      </c>
      <c r="J851" s="2" t="s">
        <v>1223</v>
      </c>
      <c r="P851">
        <v>884</v>
      </c>
      <c r="R851">
        <v>1676</v>
      </c>
      <c r="S851">
        <v>2787.95</v>
      </c>
      <c r="T851" t="s">
        <v>995</v>
      </c>
      <c r="U851" t="s">
        <v>1173</v>
      </c>
      <c r="V851" t="s">
        <v>1401</v>
      </c>
      <c r="W851" t="s">
        <v>997</v>
      </c>
      <c r="X851" t="s">
        <v>998</v>
      </c>
    </row>
    <row r="852" spans="8:24" x14ac:dyDescent="0.25">
      <c r="H852" s="2">
        <v>2207</v>
      </c>
      <c r="I852" s="2">
        <v>4502.45</v>
      </c>
      <c r="J852" s="2" t="s">
        <v>1302</v>
      </c>
      <c r="P852">
        <v>885</v>
      </c>
      <c r="R852">
        <v>2030</v>
      </c>
      <c r="S852">
        <v>2787.95</v>
      </c>
      <c r="T852" t="s">
        <v>995</v>
      </c>
      <c r="U852" t="s">
        <v>1177</v>
      </c>
      <c r="V852" t="s">
        <v>1404</v>
      </c>
      <c r="W852" t="s">
        <v>997</v>
      </c>
      <c r="X852" t="s">
        <v>998</v>
      </c>
    </row>
    <row r="853" spans="8:24" x14ac:dyDescent="0.25">
      <c r="H853" s="2">
        <v>2826.5</v>
      </c>
      <c r="I853" s="2">
        <v>4788.2</v>
      </c>
      <c r="J853" s="2" t="s">
        <v>1305</v>
      </c>
      <c r="P853">
        <v>886</v>
      </c>
      <c r="R853">
        <v>1676</v>
      </c>
      <c r="S853">
        <v>3930.95</v>
      </c>
      <c r="T853" t="s">
        <v>995</v>
      </c>
      <c r="U853" t="s">
        <v>1243</v>
      </c>
      <c r="V853" t="s">
        <v>1408</v>
      </c>
      <c r="W853" t="s">
        <v>997</v>
      </c>
      <c r="X853" t="s">
        <v>998</v>
      </c>
    </row>
    <row r="854" spans="8:24" x14ac:dyDescent="0.25">
      <c r="H854" s="2">
        <v>2826.5</v>
      </c>
      <c r="I854" s="2">
        <v>3645.2</v>
      </c>
      <c r="J854" s="2" t="s">
        <v>1308</v>
      </c>
      <c r="P854">
        <v>887</v>
      </c>
      <c r="R854">
        <v>2295.5</v>
      </c>
      <c r="S854">
        <v>2692.7</v>
      </c>
      <c r="T854" t="s">
        <v>995</v>
      </c>
      <c r="U854" t="s">
        <v>1181</v>
      </c>
      <c r="V854" t="s">
        <v>1372</v>
      </c>
      <c r="W854" t="s">
        <v>997</v>
      </c>
      <c r="X854" t="s">
        <v>998</v>
      </c>
    </row>
    <row r="855" spans="8:24" x14ac:dyDescent="0.25">
      <c r="H855" s="2">
        <v>2826.5</v>
      </c>
      <c r="I855" s="2">
        <v>2502.1999999999998</v>
      </c>
      <c r="J855" s="2" t="s">
        <v>1311</v>
      </c>
      <c r="P855">
        <v>888</v>
      </c>
      <c r="R855">
        <v>2472.5</v>
      </c>
      <c r="S855">
        <v>2692.7</v>
      </c>
      <c r="T855" t="s">
        <v>995</v>
      </c>
      <c r="U855" t="s">
        <v>1185</v>
      </c>
      <c r="V855" t="s">
        <v>1202</v>
      </c>
      <c r="W855" t="s">
        <v>997</v>
      </c>
      <c r="X855" t="s">
        <v>998</v>
      </c>
    </row>
    <row r="856" spans="8:24" x14ac:dyDescent="0.25">
      <c r="H856" s="2">
        <v>2826.5</v>
      </c>
      <c r="I856" s="2">
        <v>1359.2</v>
      </c>
      <c r="J856" s="2" t="s">
        <v>1314</v>
      </c>
      <c r="P856">
        <v>889</v>
      </c>
      <c r="R856">
        <v>2207</v>
      </c>
      <c r="S856">
        <v>2787.95</v>
      </c>
      <c r="T856" t="s">
        <v>995</v>
      </c>
      <c r="U856" t="s">
        <v>1189</v>
      </c>
      <c r="V856" t="s">
        <v>1415</v>
      </c>
      <c r="W856" t="s">
        <v>997</v>
      </c>
      <c r="X856" t="s">
        <v>998</v>
      </c>
    </row>
    <row r="857" spans="8:24" x14ac:dyDescent="0.25">
      <c r="H857" s="2">
        <v>1941.5</v>
      </c>
      <c r="I857" s="2">
        <v>4597.7</v>
      </c>
      <c r="J857" s="2" t="s">
        <v>1318</v>
      </c>
      <c r="P857">
        <v>890</v>
      </c>
      <c r="R857">
        <v>2561</v>
      </c>
      <c r="S857">
        <v>2787.95</v>
      </c>
      <c r="T857" t="s">
        <v>995</v>
      </c>
      <c r="U857" t="s">
        <v>1193</v>
      </c>
      <c r="V857" t="s">
        <v>1364</v>
      </c>
      <c r="W857" t="s">
        <v>997</v>
      </c>
      <c r="X857" t="s">
        <v>998</v>
      </c>
    </row>
    <row r="858" spans="8:24" x14ac:dyDescent="0.25">
      <c r="H858" s="2">
        <v>1941.5</v>
      </c>
      <c r="I858" s="2">
        <v>3454.7</v>
      </c>
      <c r="J858" s="2" t="s">
        <v>1322</v>
      </c>
      <c r="P858">
        <v>891</v>
      </c>
      <c r="R858">
        <v>2207</v>
      </c>
      <c r="S858">
        <v>2978.45</v>
      </c>
      <c r="T858" t="s">
        <v>995</v>
      </c>
      <c r="U858" t="s">
        <v>1201</v>
      </c>
      <c r="V858" t="s">
        <v>1332</v>
      </c>
      <c r="W858" t="s">
        <v>997</v>
      </c>
      <c r="X858" t="s">
        <v>998</v>
      </c>
    </row>
    <row r="859" spans="8:24" x14ac:dyDescent="0.25">
      <c r="H859" s="2">
        <v>1941.5</v>
      </c>
      <c r="I859" s="2">
        <v>2311.6999999999998</v>
      </c>
      <c r="J859" s="2" t="s">
        <v>1326</v>
      </c>
      <c r="P859">
        <v>892</v>
      </c>
      <c r="R859">
        <v>2561</v>
      </c>
      <c r="S859">
        <v>2978.45</v>
      </c>
      <c r="T859" t="s">
        <v>995</v>
      </c>
      <c r="U859" t="s">
        <v>1205</v>
      </c>
      <c r="V859" t="s">
        <v>1422</v>
      </c>
      <c r="W859" t="s">
        <v>997</v>
      </c>
      <c r="X859" t="s">
        <v>998</v>
      </c>
    </row>
    <row r="860" spans="8:24" x14ac:dyDescent="0.25">
      <c r="H860" s="2">
        <v>1941.5</v>
      </c>
      <c r="I860" s="2">
        <v>1168.7</v>
      </c>
      <c r="J860" s="2" t="s">
        <v>1330</v>
      </c>
      <c r="P860">
        <v>893</v>
      </c>
      <c r="R860">
        <v>2295.5</v>
      </c>
      <c r="S860">
        <v>3073.7</v>
      </c>
      <c r="T860" t="s">
        <v>995</v>
      </c>
      <c r="U860" t="s">
        <v>1210</v>
      </c>
      <c r="V860" t="s">
        <v>1394</v>
      </c>
      <c r="W860" t="s">
        <v>997</v>
      </c>
      <c r="X860" t="s">
        <v>998</v>
      </c>
    </row>
    <row r="861" spans="8:24" x14ac:dyDescent="0.25">
      <c r="H861" s="2">
        <v>1764.5</v>
      </c>
      <c r="I861" s="2">
        <v>4597.7</v>
      </c>
      <c r="J861" s="2" t="s">
        <v>1333</v>
      </c>
      <c r="P861">
        <v>894</v>
      </c>
      <c r="R861">
        <v>2472.5</v>
      </c>
      <c r="S861">
        <v>3073.7</v>
      </c>
      <c r="T861" t="s">
        <v>995</v>
      </c>
      <c r="U861" t="s">
        <v>1215</v>
      </c>
      <c r="V861" t="s">
        <v>1232</v>
      </c>
      <c r="W861" t="s">
        <v>997</v>
      </c>
      <c r="X861" t="s">
        <v>998</v>
      </c>
    </row>
    <row r="862" spans="8:24" x14ac:dyDescent="0.25">
      <c r="H862" s="2">
        <v>1764.5</v>
      </c>
      <c r="I862" s="2">
        <v>3454.7</v>
      </c>
      <c r="J862" s="2" t="s">
        <v>1336</v>
      </c>
      <c r="P862">
        <v>895</v>
      </c>
      <c r="R862">
        <v>1676</v>
      </c>
      <c r="S862">
        <v>2978.45</v>
      </c>
      <c r="T862" t="s">
        <v>995</v>
      </c>
      <c r="U862" t="s">
        <v>1218</v>
      </c>
      <c r="V862" t="s">
        <v>1035</v>
      </c>
      <c r="W862" t="s">
        <v>997</v>
      </c>
      <c r="X862" t="s">
        <v>998</v>
      </c>
    </row>
    <row r="863" spans="8:24" x14ac:dyDescent="0.25">
      <c r="H863" s="2">
        <v>1764.5</v>
      </c>
      <c r="I863" s="2">
        <v>2311.6999999999998</v>
      </c>
      <c r="J863" s="2" t="s">
        <v>1339</v>
      </c>
      <c r="P863">
        <v>896</v>
      </c>
      <c r="R863">
        <v>2030</v>
      </c>
      <c r="S863">
        <v>2978.45</v>
      </c>
      <c r="T863" t="s">
        <v>995</v>
      </c>
      <c r="U863" t="s">
        <v>1221</v>
      </c>
      <c r="V863" t="s">
        <v>1154</v>
      </c>
      <c r="W863" t="s">
        <v>997</v>
      </c>
      <c r="X863" t="s">
        <v>998</v>
      </c>
    </row>
    <row r="864" spans="8:24" x14ac:dyDescent="0.25">
      <c r="H864" s="2">
        <v>1764.5</v>
      </c>
      <c r="I864" s="2">
        <v>1168.7</v>
      </c>
      <c r="J864" s="2" t="s">
        <v>1342</v>
      </c>
      <c r="P864">
        <v>897</v>
      </c>
      <c r="R864">
        <v>2030</v>
      </c>
      <c r="S864">
        <v>3930.95</v>
      </c>
      <c r="T864" t="s">
        <v>995</v>
      </c>
      <c r="U864" t="s">
        <v>1246</v>
      </c>
      <c r="V864" t="s">
        <v>1433</v>
      </c>
      <c r="W864" t="s">
        <v>997</v>
      </c>
      <c r="X864" t="s">
        <v>998</v>
      </c>
    </row>
    <row r="865" spans="8:24" x14ac:dyDescent="0.25">
      <c r="H865" s="2">
        <v>2472.5</v>
      </c>
      <c r="I865" s="2">
        <v>4026.2</v>
      </c>
      <c r="J865" s="2" t="s">
        <v>1307</v>
      </c>
      <c r="P865">
        <v>898</v>
      </c>
      <c r="R865">
        <v>1764.5</v>
      </c>
      <c r="S865">
        <v>3073.7</v>
      </c>
      <c r="T865" t="s">
        <v>995</v>
      </c>
      <c r="U865" t="s">
        <v>1225</v>
      </c>
      <c r="V865" t="s">
        <v>1088</v>
      </c>
      <c r="W865" t="s">
        <v>997</v>
      </c>
      <c r="X865" t="s">
        <v>998</v>
      </c>
    </row>
    <row r="866" spans="8:24" x14ac:dyDescent="0.25">
      <c r="H866" s="2">
        <v>2472.5</v>
      </c>
      <c r="I866" s="2">
        <v>2883.2</v>
      </c>
      <c r="J866" s="2" t="s">
        <v>1304</v>
      </c>
      <c r="P866">
        <v>899</v>
      </c>
      <c r="R866">
        <v>1941.5</v>
      </c>
      <c r="S866">
        <v>3073.7</v>
      </c>
      <c r="T866" t="s">
        <v>995</v>
      </c>
      <c r="U866" t="s">
        <v>1227</v>
      </c>
      <c r="V866" t="s">
        <v>1170</v>
      </c>
      <c r="W866" t="s">
        <v>997</v>
      </c>
      <c r="X866" t="s">
        <v>998</v>
      </c>
    </row>
    <row r="867" spans="8:24" x14ac:dyDescent="0.25">
      <c r="H867" s="2">
        <v>2472.5</v>
      </c>
      <c r="I867" s="2">
        <v>1740.2</v>
      </c>
      <c r="J867" s="2" t="s">
        <v>1300</v>
      </c>
      <c r="P867">
        <v>900</v>
      </c>
      <c r="R867">
        <v>1764.5</v>
      </c>
      <c r="S867">
        <v>1549.7</v>
      </c>
      <c r="T867" t="s">
        <v>995</v>
      </c>
      <c r="U867" t="s">
        <v>1091</v>
      </c>
      <c r="V867" t="s">
        <v>1276</v>
      </c>
      <c r="W867" t="s">
        <v>997</v>
      </c>
      <c r="X867" t="s">
        <v>998</v>
      </c>
    </row>
    <row r="868" spans="8:24" x14ac:dyDescent="0.25">
      <c r="H868" s="2">
        <v>2472.5</v>
      </c>
      <c r="I868" s="2">
        <v>597.19999999999982</v>
      </c>
      <c r="J868" s="2" t="s">
        <v>1297</v>
      </c>
      <c r="P868">
        <v>901</v>
      </c>
      <c r="R868">
        <v>1941.5</v>
      </c>
      <c r="S868">
        <v>1549.7</v>
      </c>
      <c r="T868" t="s">
        <v>995</v>
      </c>
      <c r="U868" t="s">
        <v>1096</v>
      </c>
      <c r="V868" t="s">
        <v>1442</v>
      </c>
      <c r="W868" t="s">
        <v>997</v>
      </c>
      <c r="X868" t="s">
        <v>998</v>
      </c>
    </row>
    <row r="869" spans="8:24" x14ac:dyDescent="0.25">
      <c r="H869" s="2">
        <v>2295.5</v>
      </c>
      <c r="I869" s="2">
        <v>4026.2</v>
      </c>
      <c r="J869" s="2" t="s">
        <v>1124</v>
      </c>
      <c r="P869">
        <v>902</v>
      </c>
      <c r="R869">
        <v>1676</v>
      </c>
      <c r="S869">
        <v>1644.95</v>
      </c>
      <c r="T869" t="s">
        <v>995</v>
      </c>
      <c r="U869" t="s">
        <v>1100</v>
      </c>
      <c r="V869" t="s">
        <v>1446</v>
      </c>
      <c r="W869" t="s">
        <v>997</v>
      </c>
      <c r="X869" t="s">
        <v>998</v>
      </c>
    </row>
    <row r="870" spans="8:24" x14ac:dyDescent="0.25">
      <c r="H870" s="2">
        <v>2295.5</v>
      </c>
      <c r="I870" s="2">
        <v>2883.2</v>
      </c>
      <c r="J870" s="2" t="s">
        <v>1120</v>
      </c>
      <c r="P870">
        <v>903</v>
      </c>
      <c r="R870">
        <v>2030</v>
      </c>
      <c r="S870">
        <v>1644.95</v>
      </c>
      <c r="T870" t="s">
        <v>995</v>
      </c>
      <c r="U870" t="s">
        <v>1104</v>
      </c>
      <c r="V870" t="s">
        <v>1449</v>
      </c>
      <c r="W870" t="s">
        <v>997</v>
      </c>
      <c r="X870" t="s">
        <v>998</v>
      </c>
    </row>
    <row r="871" spans="8:24" x14ac:dyDescent="0.25">
      <c r="H871" s="2">
        <v>2295.5</v>
      </c>
      <c r="I871" s="2">
        <v>1740.2</v>
      </c>
      <c r="J871" s="2" t="s">
        <v>1116</v>
      </c>
      <c r="P871">
        <v>904</v>
      </c>
      <c r="R871">
        <v>2295.5</v>
      </c>
      <c r="S871">
        <v>1549.7</v>
      </c>
      <c r="T871" t="s">
        <v>995</v>
      </c>
      <c r="U871" t="s">
        <v>1111</v>
      </c>
      <c r="V871" t="s">
        <v>1370</v>
      </c>
      <c r="W871" t="s">
        <v>997</v>
      </c>
      <c r="X871" t="s">
        <v>998</v>
      </c>
    </row>
    <row r="872" spans="8:24" x14ac:dyDescent="0.25">
      <c r="H872" s="2">
        <v>2295.5</v>
      </c>
      <c r="I872" s="2">
        <v>597.19999999999982</v>
      </c>
      <c r="J872" s="2" t="s">
        <v>1112</v>
      </c>
      <c r="P872">
        <v>905</v>
      </c>
      <c r="R872">
        <v>2472.5</v>
      </c>
      <c r="S872">
        <v>1549.7</v>
      </c>
      <c r="T872" t="s">
        <v>995</v>
      </c>
      <c r="U872" t="s">
        <v>1115</v>
      </c>
      <c r="V872" t="s">
        <v>1198</v>
      </c>
      <c r="W872" t="s">
        <v>997</v>
      </c>
      <c r="X872" t="s">
        <v>998</v>
      </c>
    </row>
    <row r="873" spans="8:24" x14ac:dyDescent="0.25">
      <c r="H873" s="2">
        <v>2826.5</v>
      </c>
      <c r="I873" s="2">
        <v>4026.2</v>
      </c>
      <c r="J873" s="2" t="s">
        <v>1075</v>
      </c>
      <c r="P873">
        <v>906</v>
      </c>
      <c r="R873">
        <v>2207</v>
      </c>
      <c r="S873">
        <v>1644.95</v>
      </c>
      <c r="T873" t="s">
        <v>995</v>
      </c>
      <c r="U873" t="s">
        <v>1119</v>
      </c>
      <c r="V873" t="s">
        <v>1455</v>
      </c>
      <c r="W873" t="s">
        <v>997</v>
      </c>
      <c r="X873" t="s">
        <v>998</v>
      </c>
    </row>
    <row r="874" spans="8:24" x14ac:dyDescent="0.25">
      <c r="H874" s="2">
        <v>2826.5</v>
      </c>
      <c r="I874" s="2">
        <v>2883.2</v>
      </c>
      <c r="J874" s="2" t="s">
        <v>1072</v>
      </c>
      <c r="P874">
        <v>907</v>
      </c>
      <c r="R874">
        <v>2561</v>
      </c>
      <c r="S874">
        <v>1644.95</v>
      </c>
      <c r="T874" t="s">
        <v>995</v>
      </c>
      <c r="U874" t="s">
        <v>1123</v>
      </c>
      <c r="V874" t="s">
        <v>1361</v>
      </c>
      <c r="W874" t="s">
        <v>997</v>
      </c>
      <c r="X874" t="s">
        <v>998</v>
      </c>
    </row>
    <row r="875" spans="8:24" x14ac:dyDescent="0.25">
      <c r="H875" s="2">
        <v>2826.5</v>
      </c>
      <c r="I875" s="2">
        <v>1740.2</v>
      </c>
      <c r="J875" s="2" t="s">
        <v>1068</v>
      </c>
      <c r="P875">
        <v>908</v>
      </c>
      <c r="R875">
        <v>2295.5</v>
      </c>
      <c r="S875">
        <v>3835.7</v>
      </c>
      <c r="T875" t="s">
        <v>995</v>
      </c>
      <c r="U875" t="s">
        <v>1249</v>
      </c>
      <c r="V875" t="s">
        <v>1375</v>
      </c>
      <c r="W875" t="s">
        <v>997</v>
      </c>
      <c r="X875" t="s">
        <v>998</v>
      </c>
    </row>
    <row r="876" spans="8:24" x14ac:dyDescent="0.25">
      <c r="H876" s="2">
        <v>2826.5</v>
      </c>
      <c r="I876" s="2">
        <v>597.19999999999982</v>
      </c>
      <c r="J876" s="2" t="s">
        <v>1064</v>
      </c>
      <c r="P876">
        <v>909</v>
      </c>
      <c r="R876">
        <v>2207</v>
      </c>
      <c r="S876">
        <v>1835.45</v>
      </c>
      <c r="T876" t="s">
        <v>995</v>
      </c>
      <c r="U876" t="s">
        <v>1127</v>
      </c>
      <c r="V876" t="s">
        <v>1328</v>
      </c>
      <c r="W876" t="s">
        <v>997</v>
      </c>
      <c r="X876" t="s">
        <v>998</v>
      </c>
    </row>
    <row r="877" spans="8:24" x14ac:dyDescent="0.25">
      <c r="H877" s="2">
        <v>1764.5</v>
      </c>
      <c r="I877" s="2">
        <v>3835.7</v>
      </c>
      <c r="J877" s="2" t="s">
        <v>1283</v>
      </c>
      <c r="P877">
        <v>910</v>
      </c>
      <c r="R877">
        <v>2561</v>
      </c>
      <c r="S877">
        <v>1835.45</v>
      </c>
      <c r="T877" t="s">
        <v>995</v>
      </c>
      <c r="U877" t="s">
        <v>1132</v>
      </c>
      <c r="V877" t="s">
        <v>1462</v>
      </c>
      <c r="W877" t="s">
        <v>997</v>
      </c>
      <c r="X877" t="s">
        <v>998</v>
      </c>
    </row>
    <row r="878" spans="8:24" x14ac:dyDescent="0.25">
      <c r="H878" s="2">
        <v>1941.5</v>
      </c>
      <c r="I878" s="2">
        <v>3835.7</v>
      </c>
      <c r="J878" s="2" t="s">
        <v>1376</v>
      </c>
      <c r="P878">
        <v>911</v>
      </c>
      <c r="R878">
        <v>2295.5</v>
      </c>
      <c r="S878">
        <v>1930.7</v>
      </c>
      <c r="T878" t="s">
        <v>995</v>
      </c>
      <c r="U878" t="s">
        <v>1137</v>
      </c>
      <c r="V878" t="s">
        <v>1392</v>
      </c>
      <c r="W878" t="s">
        <v>997</v>
      </c>
      <c r="X878" t="s">
        <v>998</v>
      </c>
    </row>
    <row r="879" spans="8:24" x14ac:dyDescent="0.25">
      <c r="H879" s="2">
        <v>2295.5</v>
      </c>
      <c r="I879" s="2">
        <v>4216.7</v>
      </c>
      <c r="J879" s="2" t="s">
        <v>1380</v>
      </c>
      <c r="P879">
        <v>912</v>
      </c>
      <c r="R879">
        <v>2472.5</v>
      </c>
      <c r="S879">
        <v>1930.7</v>
      </c>
      <c r="T879" t="s">
        <v>995</v>
      </c>
      <c r="U879" t="s">
        <v>1141</v>
      </c>
      <c r="V879" t="s">
        <v>1228</v>
      </c>
      <c r="W879" t="s">
        <v>997</v>
      </c>
      <c r="X879" t="s">
        <v>998</v>
      </c>
    </row>
    <row r="880" spans="8:24" x14ac:dyDescent="0.25">
      <c r="H880" s="2">
        <v>2472.5</v>
      </c>
      <c r="I880" s="2">
        <v>4216.7</v>
      </c>
      <c r="J880" s="2" t="s">
        <v>1236</v>
      </c>
      <c r="P880">
        <v>913</v>
      </c>
      <c r="R880">
        <v>1676</v>
      </c>
      <c r="S880">
        <v>1835.45</v>
      </c>
      <c r="T880" t="s">
        <v>995</v>
      </c>
      <c r="U880" t="s">
        <v>1145</v>
      </c>
      <c r="V880" t="s">
        <v>1030</v>
      </c>
      <c r="W880" t="s">
        <v>997</v>
      </c>
      <c r="X880" t="s">
        <v>998</v>
      </c>
    </row>
    <row r="881" spans="8:24" x14ac:dyDescent="0.25">
      <c r="H881" s="2">
        <v>1676</v>
      </c>
      <c r="I881" s="2">
        <v>4121.45</v>
      </c>
      <c r="J881" s="2" t="s">
        <v>1040</v>
      </c>
      <c r="P881">
        <v>914</v>
      </c>
      <c r="R881">
        <v>2030</v>
      </c>
      <c r="S881">
        <v>1835.45</v>
      </c>
      <c r="T881" t="s">
        <v>995</v>
      </c>
      <c r="U881" t="s">
        <v>1149</v>
      </c>
      <c r="V881" t="s">
        <v>1150</v>
      </c>
      <c r="W881" t="s">
        <v>997</v>
      </c>
      <c r="X881" t="s">
        <v>998</v>
      </c>
    </row>
    <row r="882" spans="8:24" x14ac:dyDescent="0.25">
      <c r="H882" s="2">
        <v>2030</v>
      </c>
      <c r="I882" s="2">
        <v>4121.45</v>
      </c>
      <c r="J882" s="2" t="s">
        <v>1158</v>
      </c>
      <c r="P882">
        <v>915</v>
      </c>
      <c r="R882">
        <v>1764.5</v>
      </c>
      <c r="S882">
        <v>1930.7</v>
      </c>
      <c r="T882" t="s">
        <v>995</v>
      </c>
      <c r="U882" t="s">
        <v>1156</v>
      </c>
      <c r="V882" t="s">
        <v>1084</v>
      </c>
      <c r="W882" t="s">
        <v>997</v>
      </c>
      <c r="X882" t="s">
        <v>998</v>
      </c>
    </row>
    <row r="883" spans="8:24" x14ac:dyDescent="0.25">
      <c r="H883" s="2">
        <v>1764.5</v>
      </c>
      <c r="I883" s="2">
        <v>4216.7</v>
      </c>
      <c r="J883" s="2" t="s">
        <v>1093</v>
      </c>
      <c r="P883">
        <v>916</v>
      </c>
      <c r="R883">
        <v>1941.5</v>
      </c>
      <c r="S883">
        <v>1930.7</v>
      </c>
      <c r="T883" t="s">
        <v>995</v>
      </c>
      <c r="U883" t="s">
        <v>1160</v>
      </c>
      <c r="V883" t="s">
        <v>1165</v>
      </c>
      <c r="W883" t="s">
        <v>997</v>
      </c>
      <c r="X883" t="s">
        <v>998</v>
      </c>
    </row>
    <row r="884" spans="8:24" x14ac:dyDescent="0.25">
      <c r="H884" s="2">
        <v>1941.5</v>
      </c>
      <c r="I884" s="2">
        <v>4216.7</v>
      </c>
      <c r="J884" s="2" t="s">
        <v>1175</v>
      </c>
      <c r="P884">
        <v>917</v>
      </c>
      <c r="R884">
        <v>1764.5</v>
      </c>
      <c r="S884">
        <v>406.69999999999982</v>
      </c>
      <c r="T884" t="s">
        <v>995</v>
      </c>
      <c r="U884" t="s">
        <v>1058</v>
      </c>
      <c r="V884" t="s">
        <v>1272</v>
      </c>
      <c r="W884" t="s">
        <v>997</v>
      </c>
      <c r="X884" t="s">
        <v>998</v>
      </c>
    </row>
    <row r="885" spans="8:24" x14ac:dyDescent="0.25">
      <c r="H885" s="2">
        <v>1764.5</v>
      </c>
      <c r="I885" s="2">
        <v>2692.7</v>
      </c>
      <c r="J885" s="2" t="s">
        <v>1279</v>
      </c>
      <c r="P885">
        <v>918</v>
      </c>
      <c r="R885">
        <v>1941.5</v>
      </c>
      <c r="S885">
        <v>406.69999999999982</v>
      </c>
      <c r="T885" t="s">
        <v>995</v>
      </c>
      <c r="U885" t="s">
        <v>1063</v>
      </c>
      <c r="V885" t="s">
        <v>1473</v>
      </c>
      <c r="W885" t="s">
        <v>997</v>
      </c>
      <c r="X885" t="s">
        <v>998</v>
      </c>
    </row>
    <row r="886" spans="8:24" x14ac:dyDescent="0.25">
      <c r="H886" s="2">
        <v>1941.5</v>
      </c>
      <c r="I886" s="2">
        <v>2692.7</v>
      </c>
      <c r="J886" s="2" t="s">
        <v>1397</v>
      </c>
      <c r="P886">
        <v>919</v>
      </c>
      <c r="R886">
        <v>2472.5</v>
      </c>
      <c r="S886">
        <v>3835.7</v>
      </c>
      <c r="T886" t="s">
        <v>995</v>
      </c>
      <c r="U886" t="s">
        <v>1252</v>
      </c>
      <c r="V886" t="s">
        <v>1207</v>
      </c>
      <c r="W886" t="s">
        <v>997</v>
      </c>
      <c r="X886" t="s">
        <v>998</v>
      </c>
    </row>
    <row r="887" spans="8:24" x14ac:dyDescent="0.25">
      <c r="H887" s="2">
        <v>1676</v>
      </c>
      <c r="I887" s="2">
        <v>2787.95</v>
      </c>
      <c r="J887" s="2" t="s">
        <v>1401</v>
      </c>
      <c r="P887">
        <v>920</v>
      </c>
      <c r="R887">
        <v>1676</v>
      </c>
      <c r="S887">
        <v>501.94999999999982</v>
      </c>
      <c r="T887" t="s">
        <v>995</v>
      </c>
      <c r="U887" t="s">
        <v>1108</v>
      </c>
      <c r="V887" t="s">
        <v>1479</v>
      </c>
      <c r="W887" t="s">
        <v>997</v>
      </c>
      <c r="X887" t="s">
        <v>998</v>
      </c>
    </row>
    <row r="888" spans="8:24" x14ac:dyDescent="0.25">
      <c r="H888" s="2">
        <v>2030</v>
      </c>
      <c r="I888" s="2">
        <v>2787.95</v>
      </c>
      <c r="J888" s="2" t="s">
        <v>1404</v>
      </c>
      <c r="P888">
        <v>921</v>
      </c>
      <c r="R888">
        <v>2030</v>
      </c>
      <c r="S888">
        <v>501.94999999999982</v>
      </c>
      <c r="T888" t="s">
        <v>995</v>
      </c>
      <c r="U888" t="s">
        <v>1152</v>
      </c>
      <c r="V888" t="s">
        <v>1481</v>
      </c>
      <c r="W888" t="s">
        <v>997</v>
      </c>
      <c r="X888" t="s">
        <v>998</v>
      </c>
    </row>
    <row r="889" spans="8:24" x14ac:dyDescent="0.25">
      <c r="H889" s="2">
        <v>1676</v>
      </c>
      <c r="I889" s="2">
        <v>3930.95</v>
      </c>
      <c r="J889" s="2" t="s">
        <v>1408</v>
      </c>
      <c r="P889">
        <v>922</v>
      </c>
      <c r="R889">
        <v>2295.5</v>
      </c>
      <c r="S889">
        <v>406.69999999999982</v>
      </c>
      <c r="T889" t="s">
        <v>995</v>
      </c>
      <c r="U889" t="s">
        <v>1197</v>
      </c>
      <c r="V889" t="s">
        <v>1368</v>
      </c>
      <c r="W889" t="s">
        <v>997</v>
      </c>
      <c r="X889" t="s">
        <v>998</v>
      </c>
    </row>
    <row r="890" spans="8:24" x14ac:dyDescent="0.25">
      <c r="H890" s="2">
        <v>2295.5</v>
      </c>
      <c r="I890" s="2">
        <v>2692.7</v>
      </c>
      <c r="J890" s="2" t="s">
        <v>1372</v>
      </c>
      <c r="P890">
        <v>923</v>
      </c>
      <c r="R890">
        <v>2472.5</v>
      </c>
      <c r="S890">
        <v>406.69999999999982</v>
      </c>
      <c r="T890" t="s">
        <v>995</v>
      </c>
      <c r="U890" t="s">
        <v>1238</v>
      </c>
      <c r="V890" t="s">
        <v>1195</v>
      </c>
      <c r="W890" t="s">
        <v>997</v>
      </c>
      <c r="X890" t="s">
        <v>998</v>
      </c>
    </row>
    <row r="891" spans="8:24" x14ac:dyDescent="0.25">
      <c r="H891" s="2">
        <v>2472.5</v>
      </c>
      <c r="I891" s="2">
        <v>2692.7</v>
      </c>
      <c r="J891" s="2" t="s">
        <v>1202</v>
      </c>
      <c r="P891">
        <v>924</v>
      </c>
      <c r="R891">
        <v>2207</v>
      </c>
      <c r="S891">
        <v>501.94999999999982</v>
      </c>
      <c r="T891" t="s">
        <v>995</v>
      </c>
      <c r="U891" t="s">
        <v>1282</v>
      </c>
      <c r="V891" t="s">
        <v>1459</v>
      </c>
      <c r="W891" t="s">
        <v>997</v>
      </c>
      <c r="X891" t="s">
        <v>998</v>
      </c>
    </row>
    <row r="892" spans="8:24" x14ac:dyDescent="0.25">
      <c r="H892" s="2">
        <v>2207</v>
      </c>
      <c r="I892" s="2">
        <v>2787.95</v>
      </c>
      <c r="J892" s="2" t="s">
        <v>1415</v>
      </c>
      <c r="P892">
        <v>925</v>
      </c>
      <c r="R892">
        <v>2561</v>
      </c>
      <c r="S892">
        <v>501.94999999999982</v>
      </c>
      <c r="T892" t="s">
        <v>995</v>
      </c>
      <c r="U892" t="s">
        <v>1296</v>
      </c>
      <c r="V892" t="s">
        <v>1358</v>
      </c>
      <c r="W892" t="s">
        <v>997</v>
      </c>
      <c r="X892" t="s">
        <v>998</v>
      </c>
    </row>
    <row r="893" spans="8:24" x14ac:dyDescent="0.25">
      <c r="H893" s="2">
        <v>2561</v>
      </c>
      <c r="I893" s="2">
        <v>2787.95</v>
      </c>
      <c r="J893" s="2" t="s">
        <v>1364</v>
      </c>
      <c r="P893">
        <v>926</v>
      </c>
      <c r="R893">
        <v>2207</v>
      </c>
      <c r="S893">
        <v>692.44999999999982</v>
      </c>
      <c r="T893" t="s">
        <v>995</v>
      </c>
      <c r="U893" t="s">
        <v>1299</v>
      </c>
      <c r="V893" t="s">
        <v>1324</v>
      </c>
      <c r="W893" t="s">
        <v>997</v>
      </c>
      <c r="X893" t="s">
        <v>998</v>
      </c>
    </row>
    <row r="894" spans="8:24" x14ac:dyDescent="0.25">
      <c r="H894" s="2">
        <v>2207</v>
      </c>
      <c r="I894" s="2">
        <v>2978.45</v>
      </c>
      <c r="J894" s="2" t="s">
        <v>1332</v>
      </c>
      <c r="P894">
        <v>927</v>
      </c>
      <c r="R894">
        <v>2561</v>
      </c>
      <c r="S894">
        <v>692.44999999999982</v>
      </c>
      <c r="T894" t="s">
        <v>995</v>
      </c>
      <c r="U894" t="s">
        <v>1303</v>
      </c>
      <c r="V894" t="s">
        <v>1488</v>
      </c>
      <c r="W894" t="s">
        <v>997</v>
      </c>
      <c r="X894" t="s">
        <v>998</v>
      </c>
    </row>
    <row r="895" spans="8:24" x14ac:dyDescent="0.25">
      <c r="H895" s="2">
        <v>2561</v>
      </c>
      <c r="I895" s="2">
        <v>2978.45</v>
      </c>
      <c r="J895" s="2" t="s">
        <v>1422</v>
      </c>
      <c r="P895">
        <v>928</v>
      </c>
      <c r="R895">
        <v>2295.5</v>
      </c>
      <c r="S895">
        <v>787.69999999999982</v>
      </c>
      <c r="T895" t="s">
        <v>995</v>
      </c>
      <c r="U895" t="s">
        <v>1067</v>
      </c>
      <c r="V895" t="s">
        <v>1390</v>
      </c>
      <c r="W895" t="s">
        <v>997</v>
      </c>
      <c r="X895" t="s">
        <v>998</v>
      </c>
    </row>
    <row r="896" spans="8:24" x14ac:dyDescent="0.25">
      <c r="H896" s="2">
        <v>2295.5</v>
      </c>
      <c r="I896" s="2">
        <v>3073.7</v>
      </c>
      <c r="J896" s="2" t="s">
        <v>1394</v>
      </c>
      <c r="P896">
        <v>929</v>
      </c>
      <c r="R896">
        <v>2472.5</v>
      </c>
      <c r="S896">
        <v>787.69999999999982</v>
      </c>
      <c r="T896" t="s">
        <v>995</v>
      </c>
      <c r="U896" t="s">
        <v>1071</v>
      </c>
      <c r="V896" t="s">
        <v>1226</v>
      </c>
      <c r="W896" t="s">
        <v>997</v>
      </c>
      <c r="X896" t="s">
        <v>998</v>
      </c>
    </row>
    <row r="897" spans="8:24" x14ac:dyDescent="0.25">
      <c r="H897" s="2">
        <v>2472.5</v>
      </c>
      <c r="I897" s="2">
        <v>3073.7</v>
      </c>
      <c r="J897" s="2" t="s">
        <v>1232</v>
      </c>
      <c r="P897">
        <v>930</v>
      </c>
      <c r="R897">
        <v>2207</v>
      </c>
      <c r="S897">
        <v>3930.95</v>
      </c>
      <c r="T897" t="s">
        <v>995</v>
      </c>
      <c r="U897" t="s">
        <v>1257</v>
      </c>
      <c r="V897" t="s">
        <v>1464</v>
      </c>
      <c r="W897" t="s">
        <v>997</v>
      </c>
      <c r="X897" t="s">
        <v>998</v>
      </c>
    </row>
    <row r="898" spans="8:24" x14ac:dyDescent="0.25">
      <c r="H898" s="2">
        <v>1676</v>
      </c>
      <c r="I898" s="2">
        <v>2978.45</v>
      </c>
      <c r="J898" s="2" t="s">
        <v>1035</v>
      </c>
      <c r="P898">
        <v>931</v>
      </c>
      <c r="R898">
        <v>1676</v>
      </c>
      <c r="S898">
        <v>692.44999999999982</v>
      </c>
      <c r="T898" t="s">
        <v>995</v>
      </c>
      <c r="U898" t="s">
        <v>1074</v>
      </c>
      <c r="V898" t="s">
        <v>1025</v>
      </c>
      <c r="W898" t="s">
        <v>997</v>
      </c>
      <c r="X898" t="s">
        <v>998</v>
      </c>
    </row>
    <row r="899" spans="8:24" x14ac:dyDescent="0.25">
      <c r="H899" s="2">
        <v>2030</v>
      </c>
      <c r="I899" s="2">
        <v>2978.45</v>
      </c>
      <c r="J899" s="2" t="s">
        <v>1154</v>
      </c>
      <c r="P899">
        <v>932</v>
      </c>
      <c r="R899">
        <v>2030</v>
      </c>
      <c r="S899">
        <v>692.44999999999982</v>
      </c>
      <c r="T899" t="s">
        <v>995</v>
      </c>
      <c r="U899" t="s">
        <v>1078</v>
      </c>
      <c r="V899" t="s">
        <v>1146</v>
      </c>
      <c r="W899" t="s">
        <v>997</v>
      </c>
      <c r="X899" t="s">
        <v>998</v>
      </c>
    </row>
    <row r="900" spans="8:24" x14ac:dyDescent="0.25">
      <c r="H900" s="2">
        <v>2030</v>
      </c>
      <c r="I900" s="2">
        <v>3930.95</v>
      </c>
      <c r="J900" s="2" t="s">
        <v>1433</v>
      </c>
      <c r="P900">
        <v>933</v>
      </c>
      <c r="R900">
        <v>1764.5</v>
      </c>
      <c r="S900">
        <v>787.69999999999982</v>
      </c>
      <c r="T900" t="s">
        <v>995</v>
      </c>
      <c r="U900" t="s">
        <v>1082</v>
      </c>
      <c r="V900" t="s">
        <v>1080</v>
      </c>
      <c r="W900" t="s">
        <v>997</v>
      </c>
      <c r="X900" t="s">
        <v>998</v>
      </c>
    </row>
    <row r="901" spans="8:24" x14ac:dyDescent="0.25">
      <c r="H901" s="2">
        <v>1764.5</v>
      </c>
      <c r="I901" s="2">
        <v>3073.7</v>
      </c>
      <c r="J901" s="2" t="s">
        <v>1088</v>
      </c>
      <c r="P901">
        <v>934</v>
      </c>
      <c r="R901">
        <v>1941.5</v>
      </c>
      <c r="S901">
        <v>787.69999999999982</v>
      </c>
      <c r="T901" t="s">
        <v>995</v>
      </c>
      <c r="U901" t="s">
        <v>1086</v>
      </c>
      <c r="V901" t="s">
        <v>1161</v>
      </c>
      <c r="W901" t="s">
        <v>997</v>
      </c>
      <c r="X901" t="s">
        <v>998</v>
      </c>
    </row>
    <row r="902" spans="8:24" x14ac:dyDescent="0.25">
      <c r="H902" s="2">
        <v>1941.5</v>
      </c>
      <c r="I902" s="2">
        <v>3073.7</v>
      </c>
      <c r="J902" s="2" t="s">
        <v>1170</v>
      </c>
      <c r="P902">
        <v>935</v>
      </c>
      <c r="R902">
        <v>2561</v>
      </c>
      <c r="S902">
        <v>3930.95</v>
      </c>
      <c r="T902" t="s">
        <v>995</v>
      </c>
      <c r="U902" t="s">
        <v>1262</v>
      </c>
      <c r="V902" t="s">
        <v>1366</v>
      </c>
      <c r="W902" t="s">
        <v>997</v>
      </c>
      <c r="X902" t="s">
        <v>998</v>
      </c>
    </row>
    <row r="903" spans="8:24" x14ac:dyDescent="0.25">
      <c r="H903" s="2">
        <v>1764.5</v>
      </c>
      <c r="I903" s="2">
        <v>1549.7</v>
      </c>
      <c r="J903" s="2" t="s">
        <v>1276</v>
      </c>
      <c r="P903">
        <v>936</v>
      </c>
      <c r="R903">
        <v>2207</v>
      </c>
      <c r="S903">
        <v>4121.45</v>
      </c>
      <c r="T903" t="s">
        <v>995</v>
      </c>
      <c r="U903" t="s">
        <v>1266</v>
      </c>
      <c r="V903" t="s">
        <v>1335</v>
      </c>
      <c r="W903" t="s">
        <v>997</v>
      </c>
      <c r="X903" t="s">
        <v>998</v>
      </c>
    </row>
    <row r="904" spans="8:24" x14ac:dyDescent="0.25">
      <c r="H904" s="2">
        <v>1941.5</v>
      </c>
      <c r="I904" s="2">
        <v>1549.7</v>
      </c>
      <c r="J904" s="2" t="s">
        <v>1442</v>
      </c>
      <c r="P904">
        <v>937</v>
      </c>
      <c r="R904">
        <v>2561</v>
      </c>
      <c r="S904">
        <v>4121.45</v>
      </c>
      <c r="T904" t="s">
        <v>995</v>
      </c>
      <c r="U904" t="s">
        <v>1271</v>
      </c>
      <c r="V904" t="s">
        <v>1500</v>
      </c>
      <c r="W904" t="s">
        <v>997</v>
      </c>
      <c r="X904" t="s">
        <v>998</v>
      </c>
    </row>
    <row r="905" spans="8:24" x14ac:dyDescent="0.25">
      <c r="H905" s="2">
        <v>1676</v>
      </c>
      <c r="I905" s="2">
        <v>1644.95</v>
      </c>
      <c r="J905" s="2" t="s">
        <v>1446</v>
      </c>
      <c r="P905">
        <v>938</v>
      </c>
      <c r="R905">
        <v>2826.5</v>
      </c>
      <c r="S905">
        <v>3835.7</v>
      </c>
      <c r="T905" t="s">
        <v>995</v>
      </c>
      <c r="U905" t="s">
        <v>1315</v>
      </c>
      <c r="V905" t="s">
        <v>1020</v>
      </c>
      <c r="W905" t="s">
        <v>997</v>
      </c>
      <c r="X905" t="s">
        <v>998</v>
      </c>
    </row>
    <row r="906" spans="8:24" x14ac:dyDescent="0.25">
      <c r="H906" s="2">
        <v>2030</v>
      </c>
      <c r="I906" s="2">
        <v>1644.95</v>
      </c>
      <c r="J906" s="2" t="s">
        <v>1449</v>
      </c>
      <c r="P906">
        <v>939</v>
      </c>
      <c r="R906">
        <v>2826.5</v>
      </c>
      <c r="S906">
        <v>2692.7</v>
      </c>
      <c r="T906" t="s">
        <v>995</v>
      </c>
      <c r="U906" t="s">
        <v>1312</v>
      </c>
      <c r="V906" t="s">
        <v>1015</v>
      </c>
      <c r="W906" t="s">
        <v>997</v>
      </c>
      <c r="X906" t="s">
        <v>998</v>
      </c>
    </row>
    <row r="907" spans="8:24" x14ac:dyDescent="0.25">
      <c r="H907" s="2">
        <v>2295.5</v>
      </c>
      <c r="I907" s="2">
        <v>1549.7</v>
      </c>
      <c r="J907" s="2" t="s">
        <v>1370</v>
      </c>
      <c r="P907">
        <v>940</v>
      </c>
      <c r="R907">
        <v>2826.5</v>
      </c>
      <c r="S907">
        <v>1549.7</v>
      </c>
      <c r="T907" t="s">
        <v>995</v>
      </c>
      <c r="U907" t="s">
        <v>1309</v>
      </c>
      <c r="V907" t="s">
        <v>1010</v>
      </c>
      <c r="W907" t="s">
        <v>997</v>
      </c>
      <c r="X907" t="s">
        <v>998</v>
      </c>
    </row>
    <row r="908" spans="8:24" x14ac:dyDescent="0.25">
      <c r="H908" s="2">
        <v>2472.5</v>
      </c>
      <c r="I908" s="2">
        <v>1549.7</v>
      </c>
      <c r="J908" s="2" t="s">
        <v>1198</v>
      </c>
      <c r="P908">
        <v>941</v>
      </c>
      <c r="R908">
        <v>2826.5</v>
      </c>
      <c r="S908">
        <v>406.69999999999982</v>
      </c>
      <c r="T908" t="s">
        <v>995</v>
      </c>
      <c r="U908" t="s">
        <v>1306</v>
      </c>
      <c r="V908" t="s">
        <v>1005</v>
      </c>
      <c r="W908" t="s">
        <v>997</v>
      </c>
      <c r="X908" t="s">
        <v>998</v>
      </c>
    </row>
    <row r="909" spans="8:24" x14ac:dyDescent="0.25">
      <c r="H909" s="2">
        <v>2207</v>
      </c>
      <c r="I909" s="2">
        <v>1644.95</v>
      </c>
      <c r="J909" s="2" t="s">
        <v>1455</v>
      </c>
      <c r="P909">
        <v>942</v>
      </c>
      <c r="R909">
        <v>1764.5</v>
      </c>
      <c r="S909">
        <v>4026.2</v>
      </c>
      <c r="T909" t="s">
        <v>995</v>
      </c>
      <c r="U909" t="s">
        <v>1331</v>
      </c>
      <c r="V909" t="s">
        <v>1509</v>
      </c>
      <c r="W909" t="s">
        <v>997</v>
      </c>
      <c r="X909" t="s">
        <v>998</v>
      </c>
    </row>
    <row r="910" spans="8:24" x14ac:dyDescent="0.25">
      <c r="H910" s="2">
        <v>2561</v>
      </c>
      <c r="I910" s="2">
        <v>1644.95</v>
      </c>
      <c r="J910" s="2" t="s">
        <v>1361</v>
      </c>
      <c r="P910">
        <v>943</v>
      </c>
      <c r="R910">
        <v>1764.5</v>
      </c>
      <c r="S910">
        <v>2883.2</v>
      </c>
      <c r="T910" t="s">
        <v>995</v>
      </c>
      <c r="U910" t="s">
        <v>1327</v>
      </c>
      <c r="V910" t="s">
        <v>1508</v>
      </c>
      <c r="W910" t="s">
        <v>997</v>
      </c>
      <c r="X910" t="s">
        <v>998</v>
      </c>
    </row>
    <row r="911" spans="8:24" x14ac:dyDescent="0.25">
      <c r="H911" s="2">
        <v>2295.5</v>
      </c>
      <c r="I911" s="2">
        <v>3835.7</v>
      </c>
      <c r="J911" s="2" t="s">
        <v>1375</v>
      </c>
      <c r="P911">
        <v>944</v>
      </c>
      <c r="R911">
        <v>1764.5</v>
      </c>
      <c r="S911">
        <v>1740.2</v>
      </c>
      <c r="T911" t="s">
        <v>995</v>
      </c>
      <c r="U911" t="s">
        <v>1323</v>
      </c>
      <c r="V911" t="s">
        <v>1506</v>
      </c>
      <c r="W911" t="s">
        <v>997</v>
      </c>
      <c r="X911" t="s">
        <v>998</v>
      </c>
    </row>
    <row r="912" spans="8:24" x14ac:dyDescent="0.25">
      <c r="H912" s="2">
        <v>2207</v>
      </c>
      <c r="I912" s="2">
        <v>1835.45</v>
      </c>
      <c r="J912" s="2" t="s">
        <v>1328</v>
      </c>
      <c r="P912">
        <v>945</v>
      </c>
      <c r="R912">
        <v>1764.5</v>
      </c>
      <c r="S912">
        <v>597.19999999999982</v>
      </c>
      <c r="T912" t="s">
        <v>995</v>
      </c>
      <c r="U912" t="s">
        <v>1319</v>
      </c>
      <c r="V912" t="s">
        <v>1504</v>
      </c>
      <c r="W912" t="s">
        <v>997</v>
      </c>
      <c r="X912" t="s">
        <v>998</v>
      </c>
    </row>
    <row r="913" spans="8:24" x14ac:dyDescent="0.25">
      <c r="H913" s="2">
        <v>2561</v>
      </c>
      <c r="I913" s="2">
        <v>1835.45</v>
      </c>
      <c r="J913" s="2" t="s">
        <v>1462</v>
      </c>
      <c r="P913">
        <v>946</v>
      </c>
      <c r="R913">
        <v>1941.5</v>
      </c>
      <c r="S913">
        <v>4026.2</v>
      </c>
      <c r="T913" t="s">
        <v>995</v>
      </c>
      <c r="U913" t="s">
        <v>1343</v>
      </c>
      <c r="V913" t="s">
        <v>1268</v>
      </c>
      <c r="W913" t="s">
        <v>997</v>
      </c>
      <c r="X913" t="s">
        <v>998</v>
      </c>
    </row>
    <row r="914" spans="8:24" x14ac:dyDescent="0.25">
      <c r="H914" s="2">
        <v>2295.5</v>
      </c>
      <c r="I914" s="2">
        <v>1930.7</v>
      </c>
      <c r="J914" s="2" t="s">
        <v>1392</v>
      </c>
      <c r="P914">
        <v>947</v>
      </c>
      <c r="R914">
        <v>1941.5</v>
      </c>
      <c r="S914">
        <v>2883.2</v>
      </c>
      <c r="T914" t="s">
        <v>995</v>
      </c>
      <c r="U914" t="s">
        <v>1340</v>
      </c>
      <c r="V914" t="s">
        <v>1264</v>
      </c>
      <c r="W914" t="s">
        <v>997</v>
      </c>
      <c r="X914" t="s">
        <v>998</v>
      </c>
    </row>
    <row r="915" spans="8:24" x14ac:dyDescent="0.25">
      <c r="H915" s="2">
        <v>2472.5</v>
      </c>
      <c r="I915" s="2">
        <v>1930.7</v>
      </c>
      <c r="J915" s="2" t="s">
        <v>1228</v>
      </c>
      <c r="P915">
        <v>948</v>
      </c>
      <c r="R915">
        <v>1941.5</v>
      </c>
      <c r="S915">
        <v>1740.2</v>
      </c>
      <c r="T915" t="s">
        <v>995</v>
      </c>
      <c r="U915" t="s">
        <v>1337</v>
      </c>
      <c r="V915" t="s">
        <v>1259</v>
      </c>
      <c r="W915" t="s">
        <v>997</v>
      </c>
      <c r="X915" t="s">
        <v>998</v>
      </c>
    </row>
    <row r="916" spans="8:24" x14ac:dyDescent="0.25">
      <c r="H916" s="2">
        <v>1676</v>
      </c>
      <c r="I916" s="2">
        <v>1835.45</v>
      </c>
      <c r="J916" s="2" t="s">
        <v>1030</v>
      </c>
      <c r="P916">
        <v>949</v>
      </c>
      <c r="R916">
        <v>1941.5</v>
      </c>
      <c r="S916">
        <v>597.19999999999982</v>
      </c>
      <c r="T916" t="s">
        <v>995</v>
      </c>
      <c r="U916" t="s">
        <v>1334</v>
      </c>
      <c r="V916" t="s">
        <v>1254</v>
      </c>
      <c r="W916" t="s">
        <v>997</v>
      </c>
      <c r="X916" t="s">
        <v>998</v>
      </c>
    </row>
    <row r="917" spans="8:24" x14ac:dyDescent="0.25">
      <c r="H917" s="2">
        <v>2030</v>
      </c>
      <c r="I917" s="2">
        <v>1835.45</v>
      </c>
      <c r="J917" s="2" t="s">
        <v>1150</v>
      </c>
      <c r="P917">
        <v>950</v>
      </c>
      <c r="R917">
        <v>3357.5</v>
      </c>
      <c r="S917">
        <v>4597.7</v>
      </c>
      <c r="T917" t="s">
        <v>990</v>
      </c>
      <c r="U917" t="str">
        <f>BGA!AT132</f>
        <v>DIE7_BP_ZN</v>
      </c>
      <c r="V917" t="s">
        <v>523</v>
      </c>
      <c r="W917" t="s">
        <v>420</v>
      </c>
      <c r="X917" t="str">
        <f>BGA!AQ132</f>
        <v>D23</v>
      </c>
    </row>
    <row r="918" spans="8:24" x14ac:dyDescent="0.25">
      <c r="H918" s="2">
        <v>1764.5</v>
      </c>
      <c r="I918" s="2">
        <v>1930.7</v>
      </c>
      <c r="J918" s="2" t="s">
        <v>1084</v>
      </c>
      <c r="P918">
        <v>951</v>
      </c>
      <c r="R918">
        <v>3534.5</v>
      </c>
      <c r="S918">
        <v>4026.2</v>
      </c>
      <c r="T918" t="s">
        <v>1518</v>
      </c>
      <c r="U918" t="str">
        <f>BGA!AT137</f>
        <v>DIE7_CHIP_RST_N</v>
      </c>
      <c r="V918" t="s">
        <v>527</v>
      </c>
      <c r="W918" t="s">
        <v>420</v>
      </c>
      <c r="X918" t="str">
        <f>BGA!AQ137</f>
        <v>D28</v>
      </c>
    </row>
    <row r="919" spans="8:24" x14ac:dyDescent="0.25">
      <c r="H919" s="2">
        <v>1941.5</v>
      </c>
      <c r="I919" s="2">
        <v>1930.7</v>
      </c>
      <c r="J919" s="2" t="s">
        <v>1165</v>
      </c>
      <c r="P919">
        <v>952</v>
      </c>
      <c r="R919">
        <v>3623</v>
      </c>
      <c r="S919">
        <v>4311.95</v>
      </c>
      <c r="T919" t="s">
        <v>1518</v>
      </c>
      <c r="U919" t="str">
        <f>BGA!AT533</f>
        <v>DIE7_CLK_N</v>
      </c>
      <c r="V919" t="s">
        <v>667</v>
      </c>
      <c r="W919" t="s">
        <v>420</v>
      </c>
      <c r="X919" t="str">
        <f>BGA!AQ533</f>
        <v>R28</v>
      </c>
    </row>
    <row r="920" spans="8:24" x14ac:dyDescent="0.25">
      <c r="H920" s="2">
        <v>1764.5</v>
      </c>
      <c r="I920" s="2">
        <v>406.69999999999982</v>
      </c>
      <c r="J920" s="2" t="s">
        <v>1272</v>
      </c>
      <c r="P920">
        <v>953</v>
      </c>
      <c r="R920">
        <v>3800</v>
      </c>
      <c r="S920">
        <v>4311.95</v>
      </c>
      <c r="T920" t="s">
        <v>1518</v>
      </c>
      <c r="U920" t="str">
        <f>BGA!AT497</f>
        <v>DIE7_CLK_P</v>
      </c>
      <c r="V920" t="s">
        <v>657</v>
      </c>
      <c r="W920" t="s">
        <v>420</v>
      </c>
      <c r="X920" t="str">
        <f>BGA!AQ497</f>
        <v>P28</v>
      </c>
    </row>
    <row r="921" spans="8:24" x14ac:dyDescent="0.25">
      <c r="H921" s="2">
        <v>1941.5</v>
      </c>
      <c r="I921" s="2">
        <v>406.69999999999982</v>
      </c>
      <c r="J921" s="2" t="s">
        <v>1473</v>
      </c>
      <c r="P921">
        <v>954</v>
      </c>
      <c r="R921">
        <v>3888.5</v>
      </c>
      <c r="S921">
        <v>4026.2</v>
      </c>
      <c r="T921" t="s">
        <v>1518</v>
      </c>
      <c r="U921" t="str">
        <f>BGA!AT209</f>
        <v>DIE7_DBG_SEL[0]</v>
      </c>
      <c r="V921" t="s">
        <v>576</v>
      </c>
      <c r="W921" t="s">
        <v>420</v>
      </c>
      <c r="X921" t="str">
        <f>BGA!AQ209</f>
        <v>F28</v>
      </c>
    </row>
    <row r="922" spans="8:24" x14ac:dyDescent="0.25">
      <c r="H922" s="2">
        <v>2472.5</v>
      </c>
      <c r="I922" s="2">
        <v>3835.7</v>
      </c>
      <c r="J922" s="2" t="s">
        <v>1207</v>
      </c>
      <c r="P922">
        <v>955</v>
      </c>
      <c r="R922">
        <v>3977</v>
      </c>
      <c r="S922">
        <v>4121.45</v>
      </c>
      <c r="T922" t="s">
        <v>1518</v>
      </c>
      <c r="U922" t="str">
        <f>BGA!AT173</f>
        <v>DIE7_DBG_SEL[1]</v>
      </c>
      <c r="V922" t="s">
        <v>551</v>
      </c>
      <c r="W922" t="s">
        <v>420</v>
      </c>
      <c r="X922" t="str">
        <f>BGA!AQ173</f>
        <v>E28</v>
      </c>
    </row>
    <row r="923" spans="8:24" x14ac:dyDescent="0.25">
      <c r="H923" s="2">
        <v>1676</v>
      </c>
      <c r="I923" s="2">
        <v>501.94999999999982</v>
      </c>
      <c r="J923" s="2" t="s">
        <v>1479</v>
      </c>
      <c r="P923">
        <v>956</v>
      </c>
      <c r="R923">
        <v>3711.5</v>
      </c>
      <c r="S923">
        <v>4788.2</v>
      </c>
      <c r="U923" t="str">
        <f>BGA!AT238</f>
        <v>DIE7_RDI_ACK</v>
      </c>
      <c r="V923" t="s">
        <v>589</v>
      </c>
      <c r="W923" t="s">
        <v>420</v>
      </c>
      <c r="X923" t="str">
        <f>BGA!AQ238</f>
        <v>G21</v>
      </c>
    </row>
    <row r="924" spans="8:24" x14ac:dyDescent="0.25">
      <c r="H924" s="2">
        <v>2030</v>
      </c>
      <c r="I924" s="2">
        <v>501.94999999999982</v>
      </c>
      <c r="J924" s="2" t="s">
        <v>1481</v>
      </c>
      <c r="P924">
        <v>958</v>
      </c>
      <c r="R924">
        <v>3711.5</v>
      </c>
      <c r="S924">
        <v>4597.7</v>
      </c>
      <c r="T924" t="s">
        <v>1518</v>
      </c>
      <c r="U924" t="str">
        <f>BGA!AT202</f>
        <v>DIE7_RDI_DCK</v>
      </c>
      <c r="V924" t="s">
        <v>571</v>
      </c>
      <c r="W924" t="s">
        <v>420</v>
      </c>
      <c r="X924" t="str">
        <f>BGA!AQ202</f>
        <v>F21</v>
      </c>
    </row>
    <row r="925" spans="8:24" x14ac:dyDescent="0.25">
      <c r="H925" s="2">
        <v>2295.5</v>
      </c>
      <c r="I925" s="2">
        <v>406.69999999999982</v>
      </c>
      <c r="J925" s="2" t="s">
        <v>1368</v>
      </c>
      <c r="P925">
        <v>994</v>
      </c>
      <c r="R925">
        <v>3888.5</v>
      </c>
      <c r="S925">
        <v>597.19999999999982</v>
      </c>
      <c r="T925" t="s">
        <v>990</v>
      </c>
      <c r="U925" t="str">
        <f>BGA!AT64</f>
        <v>DIE7_RDI_PL_CFG[0]</v>
      </c>
      <c r="V925" t="s">
        <v>475</v>
      </c>
      <c r="W925" t="s">
        <v>420</v>
      </c>
      <c r="X925" t="str">
        <f>BGA!AQ64</f>
        <v>B27</v>
      </c>
    </row>
    <row r="926" spans="8:24" x14ac:dyDescent="0.25">
      <c r="H926" s="2">
        <v>2472.5</v>
      </c>
      <c r="I926" s="2">
        <v>406.69999999999982</v>
      </c>
      <c r="J926" s="2" t="s">
        <v>1195</v>
      </c>
      <c r="P926">
        <v>995</v>
      </c>
      <c r="R926">
        <v>4065.5</v>
      </c>
      <c r="S926">
        <v>978.19999999999982</v>
      </c>
      <c r="T926" t="s">
        <v>990</v>
      </c>
      <c r="U926" t="str">
        <f>BGA!AT100</f>
        <v>DIE7_RDI_PL_CFG[1]</v>
      </c>
      <c r="V926" t="s">
        <v>503</v>
      </c>
      <c r="W926" t="s">
        <v>420</v>
      </c>
      <c r="X926" t="str">
        <f>BGA!AQ100</f>
        <v>C27</v>
      </c>
    </row>
    <row r="927" spans="8:24" x14ac:dyDescent="0.25">
      <c r="H927" s="2">
        <v>2207</v>
      </c>
      <c r="I927" s="2">
        <v>501.94999999999982</v>
      </c>
      <c r="J927" s="2" t="s">
        <v>1459</v>
      </c>
      <c r="P927">
        <v>996</v>
      </c>
      <c r="R927">
        <v>3977</v>
      </c>
      <c r="S927">
        <v>2597.4499999999998</v>
      </c>
      <c r="T927" t="s">
        <v>990</v>
      </c>
      <c r="U927" t="str">
        <f>BGA!AT57</f>
        <v>DIE7_RDI_PL_CFG[10]</v>
      </c>
      <c r="V927" t="s">
        <v>468</v>
      </c>
      <c r="W927" t="s">
        <v>420</v>
      </c>
      <c r="X927" t="str">
        <f>BGA!AQ57</f>
        <v>B20</v>
      </c>
    </row>
    <row r="928" spans="8:24" x14ac:dyDescent="0.25">
      <c r="H928" s="2">
        <v>2561</v>
      </c>
      <c r="I928" s="2">
        <v>501.94999999999982</v>
      </c>
      <c r="J928" s="2" t="s">
        <v>1358</v>
      </c>
      <c r="P928">
        <v>997</v>
      </c>
      <c r="R928">
        <v>3888.5</v>
      </c>
      <c r="S928">
        <v>2692.7</v>
      </c>
      <c r="T928" t="s">
        <v>990</v>
      </c>
      <c r="U928" t="str">
        <f>BGA!AT93</f>
        <v>DIE7_RDI_PL_CFG[11]</v>
      </c>
      <c r="V928" t="s">
        <v>496</v>
      </c>
      <c r="W928" t="s">
        <v>420</v>
      </c>
      <c r="X928" t="str">
        <f>BGA!AQ93</f>
        <v>C20</v>
      </c>
    </row>
    <row r="929" spans="8:24" x14ac:dyDescent="0.25">
      <c r="H929" s="2">
        <v>2207</v>
      </c>
      <c r="I929" s="2">
        <v>692.44999999999982</v>
      </c>
      <c r="J929" s="2" t="s">
        <v>1324</v>
      </c>
      <c r="P929">
        <v>998</v>
      </c>
      <c r="R929">
        <v>3888.5</v>
      </c>
      <c r="S929">
        <v>2883.2</v>
      </c>
      <c r="T929" t="s">
        <v>990</v>
      </c>
      <c r="U929" t="str">
        <f>BGA!AT207</f>
        <v>DIE7_RDI_PL_CFG[12]</v>
      </c>
      <c r="V929" t="s">
        <v>575</v>
      </c>
      <c r="W929" t="s">
        <v>420</v>
      </c>
      <c r="X929" t="str">
        <f>BGA!AQ207</f>
        <v>F26</v>
      </c>
    </row>
    <row r="930" spans="8:24" x14ac:dyDescent="0.25">
      <c r="H930" s="2">
        <v>2561</v>
      </c>
      <c r="I930" s="2">
        <v>692.44999999999982</v>
      </c>
      <c r="J930" s="2" t="s">
        <v>1488</v>
      </c>
      <c r="P930">
        <v>999</v>
      </c>
      <c r="R930">
        <v>3977</v>
      </c>
      <c r="S930">
        <v>3168.95</v>
      </c>
      <c r="T930" t="s">
        <v>990</v>
      </c>
      <c r="U930" t="str">
        <f>BGA!AT206</f>
        <v>DIE7_RDI_PL_CFG[13]</v>
      </c>
      <c r="V930" t="s">
        <v>574</v>
      </c>
      <c r="W930" t="s">
        <v>420</v>
      </c>
      <c r="X930" t="str">
        <f>BGA!AQ206</f>
        <v>F25</v>
      </c>
    </row>
    <row r="931" spans="8:24" x14ac:dyDescent="0.25">
      <c r="H931" s="2">
        <v>2295.5</v>
      </c>
      <c r="I931" s="2">
        <v>787.69999999999982</v>
      </c>
      <c r="J931" s="2" t="s">
        <v>1390</v>
      </c>
      <c r="P931">
        <v>1000</v>
      </c>
      <c r="R931">
        <v>3888.5</v>
      </c>
      <c r="S931">
        <v>3264.2</v>
      </c>
      <c r="T931" t="s">
        <v>990</v>
      </c>
      <c r="U931" t="str">
        <f>BGA!AT205</f>
        <v>DIE7_RDI_PL_CFG[14]</v>
      </c>
      <c r="V931" t="s">
        <v>573</v>
      </c>
      <c r="W931" t="s">
        <v>420</v>
      </c>
      <c r="X931" t="str">
        <f>BGA!AQ205</f>
        <v>F24</v>
      </c>
    </row>
    <row r="932" spans="8:24" x14ac:dyDescent="0.25">
      <c r="H932" s="2">
        <v>2472.5</v>
      </c>
      <c r="I932" s="2">
        <v>787.69999999999982</v>
      </c>
      <c r="J932" s="2" t="s">
        <v>1226</v>
      </c>
      <c r="P932">
        <v>1001</v>
      </c>
      <c r="R932">
        <v>3888.5</v>
      </c>
      <c r="S932">
        <v>3454.7</v>
      </c>
      <c r="T932" t="s">
        <v>990</v>
      </c>
      <c r="U932" t="str">
        <f>BGA!AT169</f>
        <v>DIE7_RDI_PL_CFG[15]</v>
      </c>
      <c r="V932" t="s">
        <v>548</v>
      </c>
      <c r="W932" t="s">
        <v>420</v>
      </c>
      <c r="X932" t="str">
        <f>BGA!AQ169</f>
        <v>E24</v>
      </c>
    </row>
    <row r="933" spans="8:24" x14ac:dyDescent="0.25">
      <c r="H933" s="2">
        <v>2207</v>
      </c>
      <c r="I933" s="2">
        <v>3930.95</v>
      </c>
      <c r="J933" s="2" t="s">
        <v>1464</v>
      </c>
      <c r="P933">
        <v>1002</v>
      </c>
      <c r="R933">
        <v>3711.5</v>
      </c>
      <c r="S933">
        <v>597.19999999999982</v>
      </c>
      <c r="T933" t="s">
        <v>990</v>
      </c>
      <c r="U933" t="str">
        <f>BGA!AT28</f>
        <v>DIE7_RDI_PL_CFG[16]</v>
      </c>
      <c r="V933" t="s">
        <v>446</v>
      </c>
      <c r="W933" t="s">
        <v>420</v>
      </c>
      <c r="X933" t="str">
        <f>BGA!AQ28</f>
        <v>A27</v>
      </c>
    </row>
    <row r="934" spans="8:24" x14ac:dyDescent="0.25">
      <c r="H934" s="2">
        <v>1676</v>
      </c>
      <c r="I934" s="2">
        <v>692.44999999999982</v>
      </c>
      <c r="J934" s="2" t="s">
        <v>1025</v>
      </c>
      <c r="P934">
        <v>1003</v>
      </c>
      <c r="R934">
        <v>3977</v>
      </c>
      <c r="S934">
        <v>882.94999999999982</v>
      </c>
      <c r="T934" t="s">
        <v>990</v>
      </c>
      <c r="U934" t="str">
        <f>BGA!AT63</f>
        <v>DIE7_RDI_PL_CFG[17]</v>
      </c>
      <c r="V934" t="s">
        <v>474</v>
      </c>
      <c r="W934" t="s">
        <v>420</v>
      </c>
      <c r="X934" t="str">
        <f>BGA!AQ63</f>
        <v>B26</v>
      </c>
    </row>
    <row r="935" spans="8:24" x14ac:dyDescent="0.25">
      <c r="H935" s="2">
        <v>2030</v>
      </c>
      <c r="I935" s="2">
        <v>692.44999999999982</v>
      </c>
      <c r="J935" s="2" t="s">
        <v>1146</v>
      </c>
      <c r="P935">
        <v>1004</v>
      </c>
      <c r="R935">
        <v>3623</v>
      </c>
      <c r="S935">
        <v>882.94999999999982</v>
      </c>
      <c r="T935" t="s">
        <v>990</v>
      </c>
      <c r="U935" t="str">
        <f>BGA!AT27</f>
        <v>DIE7_RDI_PL_CFG[18]</v>
      </c>
      <c r="V935" t="s">
        <v>445</v>
      </c>
      <c r="W935" t="s">
        <v>420</v>
      </c>
      <c r="X935" t="str">
        <f>BGA!AQ27</f>
        <v>A26</v>
      </c>
    </row>
    <row r="936" spans="8:24" x14ac:dyDescent="0.25">
      <c r="H936" s="2">
        <v>1764.5</v>
      </c>
      <c r="I936" s="2">
        <v>787.69999999999982</v>
      </c>
      <c r="J936" s="2" t="s">
        <v>1080</v>
      </c>
      <c r="P936">
        <v>1005</v>
      </c>
      <c r="R936">
        <v>3977</v>
      </c>
      <c r="S936">
        <v>1263.95</v>
      </c>
      <c r="T936" t="s">
        <v>990</v>
      </c>
      <c r="U936" t="str">
        <f>BGA!AT99</f>
        <v>DIE7_RDI_PL_CFG[19]</v>
      </c>
      <c r="V936" t="s">
        <v>502</v>
      </c>
      <c r="W936" t="s">
        <v>420</v>
      </c>
      <c r="X936" t="str">
        <f>BGA!AQ99</f>
        <v>C26</v>
      </c>
    </row>
    <row r="937" spans="8:24" x14ac:dyDescent="0.25">
      <c r="H937" s="2">
        <v>1941.5</v>
      </c>
      <c r="I937" s="2">
        <v>787.69999999999982</v>
      </c>
      <c r="J937" s="2" t="s">
        <v>1161</v>
      </c>
      <c r="P937">
        <v>1006</v>
      </c>
      <c r="R937">
        <v>3711.5</v>
      </c>
      <c r="S937">
        <v>1168.7</v>
      </c>
      <c r="T937" t="s">
        <v>990</v>
      </c>
      <c r="U937" t="str">
        <f>BGA!AT98</f>
        <v>DIE7_RDI_PL_CFG[2]</v>
      </c>
      <c r="V937" t="s">
        <v>501</v>
      </c>
      <c r="W937" t="s">
        <v>420</v>
      </c>
      <c r="X937" t="str">
        <f>BGA!AQ98</f>
        <v>C25</v>
      </c>
    </row>
    <row r="938" spans="8:24" x14ac:dyDescent="0.25">
      <c r="H938" s="2">
        <v>2561</v>
      </c>
      <c r="I938" s="2">
        <v>3930.95</v>
      </c>
      <c r="J938" s="2" t="s">
        <v>1366</v>
      </c>
      <c r="P938">
        <v>1007</v>
      </c>
      <c r="R938">
        <v>3623</v>
      </c>
      <c r="S938">
        <v>1454.45</v>
      </c>
      <c r="T938" t="s">
        <v>990</v>
      </c>
      <c r="U938" t="str">
        <f>BGA!AT25</f>
        <v>DIE7_RDI_PL_CFG[20]</v>
      </c>
      <c r="V938" t="s">
        <v>443</v>
      </c>
      <c r="W938" t="s">
        <v>420</v>
      </c>
      <c r="X938" t="str">
        <f>BGA!AQ25</f>
        <v>A24</v>
      </c>
    </row>
    <row r="939" spans="8:24" x14ac:dyDescent="0.25">
      <c r="H939" s="2">
        <v>2207</v>
      </c>
      <c r="I939" s="2">
        <v>4121.45</v>
      </c>
      <c r="J939" s="2" t="s">
        <v>1335</v>
      </c>
      <c r="P939">
        <v>1008</v>
      </c>
      <c r="R939">
        <v>3711.5</v>
      </c>
      <c r="S939">
        <v>1740.2</v>
      </c>
      <c r="T939" t="s">
        <v>990</v>
      </c>
      <c r="U939" t="str">
        <f>BGA!AT24</f>
        <v>DIE7_RDI_PL_CFG[21]</v>
      </c>
      <c r="V939" t="s">
        <v>442</v>
      </c>
      <c r="W939" t="s">
        <v>420</v>
      </c>
      <c r="X939" t="str">
        <f>BGA!AQ24</f>
        <v>A23</v>
      </c>
    </row>
    <row r="940" spans="8:24" x14ac:dyDescent="0.25">
      <c r="H940" s="2">
        <v>2561</v>
      </c>
      <c r="I940" s="2">
        <v>4121.45</v>
      </c>
      <c r="J940" s="2" t="s">
        <v>1500</v>
      </c>
      <c r="P940">
        <v>1009</v>
      </c>
      <c r="R940">
        <v>3623</v>
      </c>
      <c r="S940">
        <v>1835.45</v>
      </c>
      <c r="T940" t="s">
        <v>990</v>
      </c>
      <c r="U940" t="str">
        <f>BGA!AT23</f>
        <v>DIE7_RDI_PL_CFG[22]</v>
      </c>
      <c r="V940" t="s">
        <v>441</v>
      </c>
      <c r="W940" t="s">
        <v>420</v>
      </c>
      <c r="X940" t="str">
        <f>BGA!AQ23</f>
        <v>A22</v>
      </c>
    </row>
    <row r="941" spans="8:24" x14ac:dyDescent="0.25">
      <c r="H941" s="2">
        <v>2826.5</v>
      </c>
      <c r="I941" s="2">
        <v>3835.7</v>
      </c>
      <c r="J941" s="2" t="s">
        <v>1020</v>
      </c>
      <c r="P941">
        <v>1010</v>
      </c>
      <c r="R941">
        <v>3711.5</v>
      </c>
      <c r="S941">
        <v>2311.6999999999998</v>
      </c>
      <c r="T941" t="s">
        <v>990</v>
      </c>
      <c r="U941" t="str">
        <f>BGA!AT58</f>
        <v>DIE7_RDI_PL_CFG[23]</v>
      </c>
      <c r="V941" t="s">
        <v>469</v>
      </c>
      <c r="W941" t="s">
        <v>420</v>
      </c>
      <c r="X941" t="str">
        <f>BGA!AQ58</f>
        <v>B21</v>
      </c>
    </row>
    <row r="942" spans="8:24" x14ac:dyDescent="0.25">
      <c r="H942" s="2">
        <v>2826.5</v>
      </c>
      <c r="I942" s="2">
        <v>2692.7</v>
      </c>
      <c r="J942" s="2" t="s">
        <v>1015</v>
      </c>
      <c r="P942">
        <v>1011</v>
      </c>
      <c r="R942">
        <v>3888.5</v>
      </c>
      <c r="S942">
        <v>2311.6999999999998</v>
      </c>
      <c r="T942" t="s">
        <v>990</v>
      </c>
      <c r="U942" t="str">
        <f>BGA!AT59</f>
        <v>DIE7_RDI_PL_CFG[24]</v>
      </c>
      <c r="V942" t="s">
        <v>470</v>
      </c>
      <c r="W942" t="s">
        <v>420</v>
      </c>
      <c r="X942" t="str">
        <f>BGA!AQ59</f>
        <v>B22</v>
      </c>
    </row>
    <row r="943" spans="8:24" x14ac:dyDescent="0.25">
      <c r="H943" s="2">
        <v>2826.5</v>
      </c>
      <c r="I943" s="2">
        <v>1549.7</v>
      </c>
      <c r="J943" s="2" t="s">
        <v>1010</v>
      </c>
      <c r="P943">
        <v>1012</v>
      </c>
      <c r="R943">
        <v>3623</v>
      </c>
      <c r="S943">
        <v>2406.9499999999998</v>
      </c>
      <c r="T943" t="s">
        <v>990</v>
      </c>
      <c r="U943" t="str">
        <f>BGA!AT94</f>
        <v>DIE7_RDI_PL_CFG[25]</v>
      </c>
      <c r="V943" t="s">
        <v>497</v>
      </c>
      <c r="W943" t="s">
        <v>420</v>
      </c>
      <c r="X943" t="str">
        <f>BGA!AQ94</f>
        <v>C21</v>
      </c>
    </row>
    <row r="944" spans="8:24" x14ac:dyDescent="0.25">
      <c r="H944" s="2">
        <v>2826.5</v>
      </c>
      <c r="I944" s="2">
        <v>406.69999999999982</v>
      </c>
      <c r="J944" s="2" t="s">
        <v>1005</v>
      </c>
      <c r="P944">
        <v>1013</v>
      </c>
      <c r="R944">
        <v>3534.5</v>
      </c>
      <c r="S944">
        <v>2311.6999999999998</v>
      </c>
      <c r="T944" t="s">
        <v>990</v>
      </c>
      <c r="U944" t="str">
        <f>BGA!AT22</f>
        <v>DIE7_RDI_PL_CFG[26]</v>
      </c>
      <c r="V944" t="s">
        <v>440</v>
      </c>
      <c r="W944" t="s">
        <v>420</v>
      </c>
      <c r="X944" t="str">
        <f>BGA!AQ22</f>
        <v>A21</v>
      </c>
    </row>
    <row r="945" spans="8:24" x14ac:dyDescent="0.25">
      <c r="H945" s="2">
        <v>1764.5</v>
      </c>
      <c r="I945" s="2">
        <v>4026.2</v>
      </c>
      <c r="J945" s="2" t="s">
        <v>1509</v>
      </c>
      <c r="P945">
        <v>1014</v>
      </c>
      <c r="R945">
        <v>3623</v>
      </c>
      <c r="S945">
        <v>2597.4499999999998</v>
      </c>
      <c r="T945" t="s">
        <v>990</v>
      </c>
      <c r="U945" t="str">
        <f>BGA!AT21</f>
        <v>DIE7_RDI_PL_CFG[27]</v>
      </c>
      <c r="V945" t="s">
        <v>439</v>
      </c>
      <c r="W945" t="s">
        <v>420</v>
      </c>
      <c r="X945" t="str">
        <f>BGA!AQ21</f>
        <v>A20</v>
      </c>
    </row>
    <row r="946" spans="8:24" x14ac:dyDescent="0.25">
      <c r="H946" s="2">
        <v>1764.5</v>
      </c>
      <c r="I946" s="2">
        <v>2883.2</v>
      </c>
      <c r="J946" s="2" t="s">
        <v>1508</v>
      </c>
      <c r="P946">
        <v>1015</v>
      </c>
      <c r="R946">
        <v>3534.5</v>
      </c>
      <c r="S946">
        <v>2883.2</v>
      </c>
      <c r="T946" t="s">
        <v>990</v>
      </c>
      <c r="U946" t="str">
        <f>BGA!AT171</f>
        <v>DIE7_RDI_PL_CFG[28]</v>
      </c>
      <c r="V946" t="s">
        <v>550</v>
      </c>
      <c r="W946" t="s">
        <v>420</v>
      </c>
      <c r="X946" t="str">
        <f>BGA!AQ171</f>
        <v>E26</v>
      </c>
    </row>
    <row r="947" spans="8:24" x14ac:dyDescent="0.25">
      <c r="H947" s="2">
        <v>1764.5</v>
      </c>
      <c r="I947" s="2">
        <v>1740.2</v>
      </c>
      <c r="J947" s="2" t="s">
        <v>1506</v>
      </c>
      <c r="P947">
        <v>1016</v>
      </c>
      <c r="R947">
        <v>3623</v>
      </c>
      <c r="S947">
        <v>3168.95</v>
      </c>
      <c r="T947" t="s">
        <v>990</v>
      </c>
      <c r="U947" t="str">
        <f>BGA!AT135</f>
        <v>DIE7_RDI_PL_CFG[29]</v>
      </c>
      <c r="V947" t="s">
        <v>526</v>
      </c>
      <c r="W947" t="s">
        <v>420</v>
      </c>
      <c r="X947" t="str">
        <f>BGA!AQ135</f>
        <v>D26</v>
      </c>
    </row>
    <row r="948" spans="8:24" x14ac:dyDescent="0.25">
      <c r="H948" s="2">
        <v>1764.5</v>
      </c>
      <c r="I948" s="2">
        <v>597.19999999999982</v>
      </c>
      <c r="J948" s="2" t="s">
        <v>1504</v>
      </c>
      <c r="P948">
        <v>1017</v>
      </c>
      <c r="R948">
        <v>3534.5</v>
      </c>
      <c r="S948">
        <v>978.19999999999982</v>
      </c>
      <c r="T948" t="s">
        <v>990</v>
      </c>
      <c r="U948" t="str">
        <f>BGA!AT62</f>
        <v>DIE7_RDI_PL_CFG[3]</v>
      </c>
      <c r="V948" t="s">
        <v>473</v>
      </c>
      <c r="W948" t="s">
        <v>420</v>
      </c>
      <c r="X948" t="str">
        <f>BGA!AQ62</f>
        <v>B25</v>
      </c>
    </row>
    <row r="949" spans="8:24" x14ac:dyDescent="0.25">
      <c r="H949" s="2">
        <v>1941.5</v>
      </c>
      <c r="I949" s="2">
        <v>4026.2</v>
      </c>
      <c r="J949" s="2" t="s">
        <v>1268</v>
      </c>
      <c r="P949">
        <v>1018</v>
      </c>
      <c r="R949">
        <v>3534.5</v>
      </c>
      <c r="S949">
        <v>3264.2</v>
      </c>
      <c r="T949" t="s">
        <v>990</v>
      </c>
      <c r="U949" t="str">
        <f>BGA!AT170</f>
        <v>DIE7_RDI_PL_CFG[30]</v>
      </c>
      <c r="V949" t="s">
        <v>549</v>
      </c>
      <c r="W949" t="s">
        <v>420</v>
      </c>
      <c r="X949" t="str">
        <f>BGA!AQ170</f>
        <v>E25</v>
      </c>
    </row>
    <row r="950" spans="8:24" x14ac:dyDescent="0.25">
      <c r="H950" s="2">
        <v>1941.5</v>
      </c>
      <c r="I950" s="2">
        <v>2883.2</v>
      </c>
      <c r="J950" s="2" t="s">
        <v>1264</v>
      </c>
      <c r="P950">
        <v>1019</v>
      </c>
      <c r="R950">
        <v>3534.5</v>
      </c>
      <c r="S950">
        <v>3454.7</v>
      </c>
      <c r="T950" t="s">
        <v>990</v>
      </c>
      <c r="U950" t="str">
        <f>BGA!AT134</f>
        <v>DIE7_RDI_PL_CFG[31]</v>
      </c>
      <c r="V950" t="s">
        <v>525</v>
      </c>
      <c r="W950" t="s">
        <v>420</v>
      </c>
      <c r="X950" t="str">
        <f>BGA!AQ134</f>
        <v>D25</v>
      </c>
    </row>
    <row r="951" spans="8:24" x14ac:dyDescent="0.25">
      <c r="H951" s="2">
        <v>1941.5</v>
      </c>
      <c r="I951" s="2">
        <v>1740.2</v>
      </c>
      <c r="J951" s="2" t="s">
        <v>1259</v>
      </c>
      <c r="P951">
        <v>1020</v>
      </c>
      <c r="R951">
        <v>3977</v>
      </c>
      <c r="S951">
        <v>1454.45</v>
      </c>
      <c r="T951" t="s">
        <v>990</v>
      </c>
      <c r="U951" t="str">
        <f>BGA!AT26</f>
        <v>DIE7_RDI_PL_CFG[4]</v>
      </c>
      <c r="V951" t="s">
        <v>444</v>
      </c>
      <c r="W951" t="s">
        <v>420</v>
      </c>
      <c r="X951" t="str">
        <f>BGA!AQ26</f>
        <v>A25</v>
      </c>
    </row>
    <row r="952" spans="8:24" x14ac:dyDescent="0.25">
      <c r="H952" s="2">
        <v>1941.5</v>
      </c>
      <c r="I952" s="2">
        <v>597.19999999999982</v>
      </c>
      <c r="J952" s="2" t="s">
        <v>1254</v>
      </c>
      <c r="P952">
        <v>1021</v>
      </c>
      <c r="R952">
        <v>4065.5</v>
      </c>
      <c r="S952">
        <v>1740.2</v>
      </c>
      <c r="T952" t="s">
        <v>990</v>
      </c>
      <c r="U952" t="str">
        <f>BGA!AT61</f>
        <v>DIE7_RDI_PL_CFG[5]</v>
      </c>
      <c r="V952" t="s">
        <v>472</v>
      </c>
      <c r="W952" t="s">
        <v>420</v>
      </c>
      <c r="X952" t="str">
        <f>BGA!AQ61</f>
        <v>B24</v>
      </c>
    </row>
    <row r="953" spans="8:24" x14ac:dyDescent="0.25">
      <c r="H953" s="2">
        <v>3357.5</v>
      </c>
      <c r="I953" s="2">
        <v>4597.7</v>
      </c>
      <c r="J953" s="2" t="s">
        <v>523</v>
      </c>
      <c r="P953">
        <v>1022</v>
      </c>
      <c r="R953">
        <v>3888.5</v>
      </c>
      <c r="S953">
        <v>1740.2</v>
      </c>
      <c r="T953" t="s">
        <v>990</v>
      </c>
      <c r="U953" t="str">
        <f>BGA!AT97</f>
        <v>DIE7_RDI_PL_CFG[6]</v>
      </c>
      <c r="V953" t="s">
        <v>500</v>
      </c>
      <c r="W953" t="s">
        <v>420</v>
      </c>
      <c r="X953" t="str">
        <f>BGA!AQ97</f>
        <v>C24</v>
      </c>
    </row>
    <row r="954" spans="8:24" x14ac:dyDescent="0.25">
      <c r="H954" s="2">
        <v>3534.5</v>
      </c>
      <c r="I954" s="2">
        <v>4026.2</v>
      </c>
      <c r="J954" s="2" t="s">
        <v>527</v>
      </c>
      <c r="P954">
        <v>1023</v>
      </c>
      <c r="R954">
        <v>3623</v>
      </c>
      <c r="S954">
        <v>2025.95</v>
      </c>
      <c r="T954" t="s">
        <v>990</v>
      </c>
      <c r="U954" t="str">
        <f>BGA!AT60</f>
        <v>DIE7_RDI_PL_CFG[7]</v>
      </c>
      <c r="V954" t="s">
        <v>471</v>
      </c>
      <c r="W954" t="s">
        <v>420</v>
      </c>
      <c r="X954" t="str">
        <f>BGA!AQ60</f>
        <v>B23</v>
      </c>
    </row>
    <row r="955" spans="8:24" x14ac:dyDescent="0.25">
      <c r="H955" s="2">
        <v>3623</v>
      </c>
      <c r="I955" s="2">
        <v>4311.95</v>
      </c>
      <c r="J955" s="2" t="s">
        <v>667</v>
      </c>
      <c r="P955">
        <v>1024</v>
      </c>
      <c r="R955">
        <v>4065.5</v>
      </c>
      <c r="S955">
        <v>2121.1999999999998</v>
      </c>
      <c r="T955" t="s">
        <v>990</v>
      </c>
      <c r="U955" t="str">
        <f>BGA!AT96</f>
        <v>DIE7_RDI_PL_CFG[8]</v>
      </c>
      <c r="V955" t="s">
        <v>499</v>
      </c>
      <c r="W955" t="s">
        <v>420</v>
      </c>
      <c r="X955" t="str">
        <f>BGA!AQ96</f>
        <v>C23</v>
      </c>
    </row>
    <row r="956" spans="8:24" x14ac:dyDescent="0.25">
      <c r="H956" s="2">
        <v>3800</v>
      </c>
      <c r="I956" s="2">
        <v>4311.95</v>
      </c>
      <c r="J956" s="2" t="s">
        <v>657</v>
      </c>
      <c r="P956">
        <v>1025</v>
      </c>
      <c r="R956">
        <v>4065.5</v>
      </c>
      <c r="S956">
        <v>2311.6999999999998</v>
      </c>
      <c r="T956" t="s">
        <v>990</v>
      </c>
      <c r="U956" t="str">
        <f>BGA!AT95</f>
        <v>DIE7_RDI_PL_CFG[9]</v>
      </c>
      <c r="V956" t="s">
        <v>498</v>
      </c>
      <c r="W956" t="s">
        <v>420</v>
      </c>
      <c r="X956" t="str">
        <f>BGA!AQ95</f>
        <v>C22</v>
      </c>
    </row>
    <row r="957" spans="8:24" x14ac:dyDescent="0.25">
      <c r="H957" s="2">
        <v>3888.5</v>
      </c>
      <c r="I957" s="2">
        <v>4026.2</v>
      </c>
      <c r="J957" s="2" t="s">
        <v>576</v>
      </c>
      <c r="P957">
        <v>1026</v>
      </c>
      <c r="R957">
        <v>4065.5</v>
      </c>
      <c r="S957">
        <v>3835.7</v>
      </c>
      <c r="T957" t="s">
        <v>990</v>
      </c>
      <c r="U957" t="str">
        <f>BGA!AT204</f>
        <v>DIE7_RDI_PL_CFG_CRD</v>
      </c>
      <c r="V957" t="s">
        <v>572</v>
      </c>
      <c r="W957" t="s">
        <v>420</v>
      </c>
      <c r="X957" t="str">
        <f>BGA!AQ204</f>
        <v>F23</v>
      </c>
    </row>
    <row r="958" spans="8:24" x14ac:dyDescent="0.25">
      <c r="H958" s="2">
        <v>3977</v>
      </c>
      <c r="I958" s="2">
        <v>4121.45</v>
      </c>
      <c r="J958" s="2" t="s">
        <v>551</v>
      </c>
      <c r="P958">
        <v>1027</v>
      </c>
      <c r="R958">
        <v>3888.5</v>
      </c>
      <c r="S958">
        <v>3835.7</v>
      </c>
      <c r="T958" t="s">
        <v>990</v>
      </c>
      <c r="U958" t="str">
        <f>BGA!AT133</f>
        <v>DIE7_RDI_PL_CFG_VLD</v>
      </c>
      <c r="V958" t="s">
        <v>524</v>
      </c>
      <c r="W958" t="s">
        <v>420</v>
      </c>
      <c r="X958" t="str">
        <f>BGA!AQ133</f>
        <v>D24</v>
      </c>
    </row>
    <row r="959" spans="8:24" x14ac:dyDescent="0.25">
      <c r="H959" s="2">
        <v>3711.5</v>
      </c>
      <c r="I959" s="2">
        <v>4788.2</v>
      </c>
      <c r="J959" s="2" t="s">
        <v>589</v>
      </c>
      <c r="P959">
        <v>1028</v>
      </c>
      <c r="R959">
        <v>3800</v>
      </c>
      <c r="S959">
        <v>501.94999999999982</v>
      </c>
      <c r="T959" t="s">
        <v>1589</v>
      </c>
      <c r="U959" t="str">
        <f>BGA!AT420</f>
        <v>DIE7_TC_VDDQ</v>
      </c>
      <c r="V959" t="s">
        <v>635</v>
      </c>
      <c r="W959" t="s">
        <v>420</v>
      </c>
      <c r="X959" t="str">
        <f>BGA!AQ420</f>
        <v>M23</v>
      </c>
    </row>
    <row r="960" spans="8:24" x14ac:dyDescent="0.25">
      <c r="H960" s="2">
        <v>3977</v>
      </c>
      <c r="I960" s="2">
        <v>3549.95</v>
      </c>
      <c r="J960" s="2" t="s">
        <v>1520</v>
      </c>
      <c r="P960">
        <v>1029</v>
      </c>
      <c r="R960">
        <v>4154</v>
      </c>
      <c r="S960">
        <v>501.94999999999982</v>
      </c>
      <c r="T960" t="s">
        <v>1589</v>
      </c>
      <c r="U960" t="str">
        <f>BGA!AT421</f>
        <v>DIE7_TC_VDDQ</v>
      </c>
      <c r="V960" t="s">
        <v>635</v>
      </c>
      <c r="W960" t="s">
        <v>420</v>
      </c>
      <c r="X960" t="str">
        <f>BGA!AQ421</f>
        <v>M24</v>
      </c>
    </row>
    <row r="961" spans="8:24" x14ac:dyDescent="0.25">
      <c r="H961" s="2">
        <v>3711.5</v>
      </c>
      <c r="I961" s="2">
        <v>4597.7</v>
      </c>
      <c r="J961" s="2" t="s">
        <v>571</v>
      </c>
      <c r="P961">
        <v>1030</v>
      </c>
      <c r="R961">
        <v>3800</v>
      </c>
      <c r="S961">
        <v>692.44999999999982</v>
      </c>
      <c r="T961" t="s">
        <v>1589</v>
      </c>
      <c r="U961" t="s">
        <v>635</v>
      </c>
      <c r="V961" t="s">
        <v>635</v>
      </c>
      <c r="W961" t="s">
        <v>420</v>
      </c>
      <c r="X961" t="str">
        <f>BGA!AQ421</f>
        <v>M24</v>
      </c>
    </row>
    <row r="962" spans="8:24" x14ac:dyDescent="0.25">
      <c r="H962" s="2">
        <v>4065.5</v>
      </c>
      <c r="I962" s="2">
        <v>597.19999999999982</v>
      </c>
      <c r="J962" s="2" t="s">
        <v>1522</v>
      </c>
      <c r="P962">
        <v>1031</v>
      </c>
      <c r="R962">
        <v>4154</v>
      </c>
      <c r="S962">
        <v>692.44999999999982</v>
      </c>
      <c r="T962" t="s">
        <v>1589</v>
      </c>
      <c r="U962" t="s">
        <v>635</v>
      </c>
      <c r="V962" t="s">
        <v>635</v>
      </c>
      <c r="W962" t="s">
        <v>420</v>
      </c>
      <c r="X962" t="str">
        <f>BGA!AQ421</f>
        <v>M24</v>
      </c>
    </row>
    <row r="963" spans="8:24" x14ac:dyDescent="0.25">
      <c r="H963" s="2">
        <v>3977</v>
      </c>
      <c r="I963" s="2">
        <v>692.44999999999982</v>
      </c>
      <c r="J963" s="2" t="s">
        <v>1524</v>
      </c>
      <c r="P963">
        <v>1032</v>
      </c>
      <c r="R963">
        <v>3800</v>
      </c>
      <c r="S963">
        <v>1073.45</v>
      </c>
      <c r="T963" t="s">
        <v>1589</v>
      </c>
      <c r="U963" t="s">
        <v>635</v>
      </c>
      <c r="V963" t="s">
        <v>635</v>
      </c>
      <c r="W963" t="s">
        <v>420</v>
      </c>
      <c r="X963" t="str">
        <f>BGA!AQ421</f>
        <v>M24</v>
      </c>
    </row>
    <row r="964" spans="8:24" x14ac:dyDescent="0.25">
      <c r="H964" s="2">
        <v>3977</v>
      </c>
      <c r="I964" s="2">
        <v>2406.9499999999998</v>
      </c>
      <c r="J964" s="2" t="s">
        <v>1526</v>
      </c>
      <c r="P964">
        <v>1033</v>
      </c>
      <c r="R964">
        <v>4154</v>
      </c>
      <c r="S964">
        <v>1073.45</v>
      </c>
      <c r="T964" t="s">
        <v>1589</v>
      </c>
      <c r="U964" t="s">
        <v>635</v>
      </c>
      <c r="V964" t="s">
        <v>635</v>
      </c>
      <c r="W964" t="s">
        <v>420</v>
      </c>
      <c r="X964" t="str">
        <f>BGA!AQ421</f>
        <v>M24</v>
      </c>
    </row>
    <row r="965" spans="8:24" x14ac:dyDescent="0.25">
      <c r="H965" s="2">
        <v>4065.5</v>
      </c>
      <c r="I965" s="2">
        <v>2692.7</v>
      </c>
      <c r="J965" s="2" t="s">
        <v>1528</v>
      </c>
      <c r="P965">
        <v>1034</v>
      </c>
      <c r="R965">
        <v>3800</v>
      </c>
      <c r="S965">
        <v>1263.95</v>
      </c>
      <c r="T965" t="s">
        <v>1589</v>
      </c>
      <c r="U965" t="s">
        <v>635</v>
      </c>
      <c r="V965" t="s">
        <v>635</v>
      </c>
      <c r="W965" t="s">
        <v>420</v>
      </c>
      <c r="X965" t="str">
        <f>BGA!AQ421</f>
        <v>M24</v>
      </c>
    </row>
    <row r="966" spans="8:24" x14ac:dyDescent="0.25">
      <c r="H966" s="2">
        <v>4065.5</v>
      </c>
      <c r="I966" s="2">
        <v>2883.2</v>
      </c>
      <c r="J966" s="2" t="s">
        <v>1530</v>
      </c>
      <c r="P966">
        <v>1035</v>
      </c>
      <c r="R966">
        <v>4154</v>
      </c>
      <c r="S966">
        <v>1263.95</v>
      </c>
      <c r="T966" t="s">
        <v>1589</v>
      </c>
      <c r="U966" t="s">
        <v>635</v>
      </c>
      <c r="V966" t="s">
        <v>635</v>
      </c>
      <c r="W966" t="s">
        <v>420</v>
      </c>
      <c r="X966" t="str">
        <f>BGA!AQ421</f>
        <v>M24</v>
      </c>
    </row>
    <row r="967" spans="8:24" x14ac:dyDescent="0.25">
      <c r="H967" s="2">
        <v>3977</v>
      </c>
      <c r="I967" s="2">
        <v>2978.45</v>
      </c>
      <c r="J967" s="2" t="s">
        <v>1532</v>
      </c>
      <c r="P967">
        <v>1036</v>
      </c>
      <c r="R967">
        <v>3800</v>
      </c>
      <c r="S967">
        <v>1644.95</v>
      </c>
      <c r="T967" t="s">
        <v>1589</v>
      </c>
      <c r="U967" t="s">
        <v>635</v>
      </c>
      <c r="V967" t="s">
        <v>635</v>
      </c>
      <c r="W967" t="s">
        <v>420</v>
      </c>
      <c r="X967" t="str">
        <f>BGA!AQ421</f>
        <v>M24</v>
      </c>
    </row>
    <row r="968" spans="8:24" x14ac:dyDescent="0.25">
      <c r="H968" s="2">
        <v>4065.5</v>
      </c>
      <c r="I968" s="2">
        <v>3264.2</v>
      </c>
      <c r="J968" s="2" t="s">
        <v>1534</v>
      </c>
      <c r="P968">
        <v>1037</v>
      </c>
      <c r="R968">
        <v>4154</v>
      </c>
      <c r="S968">
        <v>1644.95</v>
      </c>
      <c r="T968" t="s">
        <v>1589</v>
      </c>
      <c r="U968" t="s">
        <v>635</v>
      </c>
      <c r="V968" t="s">
        <v>635</v>
      </c>
      <c r="W968" t="s">
        <v>420</v>
      </c>
      <c r="X968" t="str">
        <f>BGA!AQ421</f>
        <v>M24</v>
      </c>
    </row>
    <row r="969" spans="8:24" x14ac:dyDescent="0.25">
      <c r="H969" s="2">
        <v>4065.5</v>
      </c>
      <c r="I969" s="2">
        <v>3454.7</v>
      </c>
      <c r="J969" s="2" t="s">
        <v>1536</v>
      </c>
      <c r="P969">
        <v>1038</v>
      </c>
      <c r="R969">
        <v>3800</v>
      </c>
      <c r="S969">
        <v>1835.45</v>
      </c>
      <c r="T969" t="s">
        <v>1589</v>
      </c>
      <c r="U969" t="s">
        <v>635</v>
      </c>
      <c r="V969" t="s">
        <v>635</v>
      </c>
      <c r="W969" t="s">
        <v>420</v>
      </c>
      <c r="X969" t="str">
        <f>BGA!AQ421</f>
        <v>M24</v>
      </c>
    </row>
    <row r="970" spans="8:24" x14ac:dyDescent="0.25">
      <c r="H970" s="2">
        <v>3534.5</v>
      </c>
      <c r="I970" s="2">
        <v>597.19999999999982</v>
      </c>
      <c r="J970" s="2" t="s">
        <v>1538</v>
      </c>
      <c r="P970">
        <v>1039</v>
      </c>
      <c r="R970">
        <v>4154</v>
      </c>
      <c r="S970">
        <v>1835.45</v>
      </c>
      <c r="T970" t="s">
        <v>1589</v>
      </c>
      <c r="U970" t="s">
        <v>635</v>
      </c>
      <c r="V970" t="s">
        <v>635</v>
      </c>
      <c r="W970" t="s">
        <v>420</v>
      </c>
      <c r="X970" t="str">
        <f>BGA!AQ421</f>
        <v>M24</v>
      </c>
    </row>
    <row r="971" spans="8:24" x14ac:dyDescent="0.25">
      <c r="H971" s="2">
        <v>3623</v>
      </c>
      <c r="I971" s="2">
        <v>692.44999999999982</v>
      </c>
      <c r="J971" s="2" t="s">
        <v>1540</v>
      </c>
      <c r="P971">
        <v>1040</v>
      </c>
      <c r="R971">
        <v>3800</v>
      </c>
      <c r="S971">
        <v>2216.4499999999998</v>
      </c>
      <c r="T971" t="s">
        <v>1589</v>
      </c>
      <c r="U971" t="s">
        <v>635</v>
      </c>
      <c r="V971" t="s">
        <v>635</v>
      </c>
      <c r="W971" t="s">
        <v>420</v>
      </c>
      <c r="X971" t="str">
        <f>BGA!AQ421</f>
        <v>M24</v>
      </c>
    </row>
    <row r="972" spans="8:24" x14ac:dyDescent="0.25">
      <c r="H972" s="2">
        <v>3711.5</v>
      </c>
      <c r="I972" s="2">
        <v>978.19999999999982</v>
      </c>
      <c r="J972" s="2" t="s">
        <v>1542</v>
      </c>
      <c r="P972">
        <v>1041</v>
      </c>
      <c r="R972">
        <v>4154</v>
      </c>
      <c r="S972">
        <v>2216.4499999999998</v>
      </c>
      <c r="T972" t="s">
        <v>1589</v>
      </c>
      <c r="U972" t="s">
        <v>635</v>
      </c>
      <c r="V972" t="s">
        <v>635</v>
      </c>
      <c r="W972" t="s">
        <v>420</v>
      </c>
      <c r="X972" t="str">
        <f>BGA!AQ421</f>
        <v>M24</v>
      </c>
    </row>
    <row r="973" spans="8:24" x14ac:dyDescent="0.25">
      <c r="H973" s="2">
        <v>3534.5</v>
      </c>
      <c r="I973" s="2">
        <v>1168.7</v>
      </c>
      <c r="J973" s="2" t="s">
        <v>1544</v>
      </c>
      <c r="P973">
        <v>1042</v>
      </c>
      <c r="R973">
        <v>3800</v>
      </c>
      <c r="S973">
        <v>2406.9499999999998</v>
      </c>
      <c r="T973" t="s">
        <v>1589</v>
      </c>
      <c r="U973" t="s">
        <v>635</v>
      </c>
      <c r="V973" t="s">
        <v>635</v>
      </c>
      <c r="W973" t="s">
        <v>420</v>
      </c>
      <c r="X973" t="str">
        <f>BGA!AQ421</f>
        <v>M24</v>
      </c>
    </row>
    <row r="974" spans="8:24" x14ac:dyDescent="0.25">
      <c r="H974" s="2">
        <v>3888.5</v>
      </c>
      <c r="I974" s="2">
        <v>978.19999999999982</v>
      </c>
      <c r="J974" s="2" t="s">
        <v>1546</v>
      </c>
      <c r="P974">
        <v>1043</v>
      </c>
      <c r="R974">
        <v>4154</v>
      </c>
      <c r="S974">
        <v>2406.9499999999998</v>
      </c>
      <c r="T974" t="s">
        <v>1589</v>
      </c>
      <c r="U974" t="s">
        <v>635</v>
      </c>
      <c r="V974" t="s">
        <v>635</v>
      </c>
      <c r="W974" t="s">
        <v>420</v>
      </c>
      <c r="X974" t="str">
        <f>BGA!AQ421</f>
        <v>M24</v>
      </c>
    </row>
    <row r="975" spans="8:24" x14ac:dyDescent="0.25">
      <c r="H975" s="2">
        <v>3623</v>
      </c>
      <c r="I975" s="2">
        <v>1263.95</v>
      </c>
      <c r="J975" s="2" t="s">
        <v>1548</v>
      </c>
      <c r="P975">
        <v>1044</v>
      </c>
      <c r="R975">
        <v>3800</v>
      </c>
      <c r="S975">
        <v>2787.95</v>
      </c>
      <c r="T975" t="s">
        <v>1589</v>
      </c>
      <c r="U975" t="s">
        <v>635</v>
      </c>
      <c r="V975" t="s">
        <v>635</v>
      </c>
      <c r="W975" t="s">
        <v>420</v>
      </c>
      <c r="X975" t="str">
        <f>BGA!AQ421</f>
        <v>M24</v>
      </c>
    </row>
    <row r="976" spans="8:24" x14ac:dyDescent="0.25">
      <c r="H976" s="2">
        <v>3711.5</v>
      </c>
      <c r="I976" s="2">
        <v>1549.7</v>
      </c>
      <c r="J976" s="2" t="s">
        <v>1550</v>
      </c>
      <c r="P976">
        <v>1045</v>
      </c>
      <c r="R976">
        <v>4154</v>
      </c>
      <c r="S976">
        <v>2787.95</v>
      </c>
      <c r="T976" t="s">
        <v>1589</v>
      </c>
      <c r="U976" t="s">
        <v>635</v>
      </c>
      <c r="V976" t="s">
        <v>635</v>
      </c>
      <c r="W976" t="s">
        <v>420</v>
      </c>
      <c r="X976" t="str">
        <f>BGA!AQ421</f>
        <v>M24</v>
      </c>
    </row>
    <row r="977" spans="8:24" x14ac:dyDescent="0.25">
      <c r="H977" s="2">
        <v>3534.5</v>
      </c>
      <c r="I977" s="2">
        <v>1549.7</v>
      </c>
      <c r="J977" s="2" t="s">
        <v>1552</v>
      </c>
      <c r="P977">
        <v>1046</v>
      </c>
      <c r="R977">
        <v>3800</v>
      </c>
      <c r="S977">
        <v>2978.45</v>
      </c>
      <c r="T977" t="s">
        <v>1589</v>
      </c>
      <c r="U977" t="s">
        <v>635</v>
      </c>
      <c r="V977" t="s">
        <v>635</v>
      </c>
      <c r="W977" t="s">
        <v>420</v>
      </c>
      <c r="X977" t="str">
        <f>BGA!AQ421</f>
        <v>M24</v>
      </c>
    </row>
    <row r="978" spans="8:24" x14ac:dyDescent="0.25">
      <c r="H978" s="2">
        <v>3534.5</v>
      </c>
      <c r="I978" s="2">
        <v>1740.2</v>
      </c>
      <c r="J978" s="2" t="s">
        <v>1554</v>
      </c>
      <c r="P978">
        <v>1047</v>
      </c>
      <c r="R978">
        <v>4154</v>
      </c>
      <c r="S978">
        <v>2978.45</v>
      </c>
      <c r="T978" t="s">
        <v>1589</v>
      </c>
      <c r="U978" t="s">
        <v>635</v>
      </c>
      <c r="V978" t="s">
        <v>635</v>
      </c>
      <c r="W978" t="s">
        <v>420</v>
      </c>
      <c r="X978" t="str">
        <f>BGA!AQ421</f>
        <v>M24</v>
      </c>
    </row>
    <row r="979" spans="8:24" x14ac:dyDescent="0.25">
      <c r="H979" s="2">
        <v>3534.5</v>
      </c>
      <c r="I979" s="2">
        <v>2121.1999999999998</v>
      </c>
      <c r="J979" s="2" t="s">
        <v>1556</v>
      </c>
      <c r="P979">
        <v>1048</v>
      </c>
      <c r="R979">
        <v>3800</v>
      </c>
      <c r="S979">
        <v>3359.45</v>
      </c>
      <c r="T979" t="s">
        <v>1589</v>
      </c>
      <c r="U979" t="s">
        <v>635</v>
      </c>
      <c r="V979" t="s">
        <v>635</v>
      </c>
      <c r="W979" t="s">
        <v>420</v>
      </c>
      <c r="X979" t="str">
        <f>BGA!AQ421</f>
        <v>M24</v>
      </c>
    </row>
    <row r="980" spans="8:24" x14ac:dyDescent="0.25">
      <c r="H980" s="2">
        <v>3711.5</v>
      </c>
      <c r="I980" s="2">
        <v>2121.1999999999998</v>
      </c>
      <c r="J980" s="2" t="s">
        <v>1558</v>
      </c>
      <c r="P980">
        <v>1049</v>
      </c>
      <c r="R980">
        <v>4154</v>
      </c>
      <c r="S980">
        <v>3359.45</v>
      </c>
      <c r="T980" t="s">
        <v>1589</v>
      </c>
      <c r="U980" t="s">
        <v>635</v>
      </c>
      <c r="V980" t="s">
        <v>635</v>
      </c>
      <c r="W980" t="s">
        <v>420</v>
      </c>
      <c r="X980" t="str">
        <f>BGA!AQ421</f>
        <v>M24</v>
      </c>
    </row>
    <row r="981" spans="8:24" x14ac:dyDescent="0.25">
      <c r="H981" s="2">
        <v>3534.5</v>
      </c>
      <c r="I981" s="2">
        <v>2692.7</v>
      </c>
      <c r="J981" s="2" t="s">
        <v>1560</v>
      </c>
      <c r="P981">
        <v>1050</v>
      </c>
      <c r="R981">
        <v>3800</v>
      </c>
      <c r="S981">
        <v>3549.95</v>
      </c>
      <c r="T981" t="s">
        <v>1589</v>
      </c>
      <c r="U981" t="s">
        <v>635</v>
      </c>
      <c r="V981" t="s">
        <v>635</v>
      </c>
      <c r="W981" t="s">
        <v>420</v>
      </c>
      <c r="X981" t="str">
        <f>BGA!AQ421</f>
        <v>M24</v>
      </c>
    </row>
    <row r="982" spans="8:24" x14ac:dyDescent="0.25">
      <c r="H982" s="2">
        <v>3711.5</v>
      </c>
      <c r="I982" s="2">
        <v>2692.7</v>
      </c>
      <c r="J982" s="2" t="s">
        <v>1562</v>
      </c>
      <c r="P982">
        <v>1051</v>
      </c>
      <c r="R982">
        <v>4154</v>
      </c>
      <c r="S982">
        <v>3549.95</v>
      </c>
      <c r="T982" t="s">
        <v>1589</v>
      </c>
      <c r="U982" t="s">
        <v>635</v>
      </c>
      <c r="V982" t="s">
        <v>635</v>
      </c>
      <c r="W982" t="s">
        <v>420</v>
      </c>
      <c r="X982" t="str">
        <f>BGA!AQ421</f>
        <v>M24</v>
      </c>
    </row>
    <row r="983" spans="8:24" x14ac:dyDescent="0.25">
      <c r="H983" s="2">
        <v>3623</v>
      </c>
      <c r="I983" s="2">
        <v>2978.45</v>
      </c>
      <c r="J983" s="2" t="s">
        <v>1564</v>
      </c>
      <c r="P983">
        <v>1052</v>
      </c>
      <c r="R983">
        <v>3800</v>
      </c>
      <c r="S983">
        <v>3930.95</v>
      </c>
      <c r="T983" t="s">
        <v>1589</v>
      </c>
      <c r="U983" t="s">
        <v>635</v>
      </c>
      <c r="V983" t="s">
        <v>635</v>
      </c>
      <c r="W983" t="s">
        <v>420</v>
      </c>
      <c r="X983" t="str">
        <f>BGA!AQ421</f>
        <v>M24</v>
      </c>
    </row>
    <row r="984" spans="8:24" x14ac:dyDescent="0.25">
      <c r="H984" s="2">
        <v>3711.5</v>
      </c>
      <c r="I984" s="2">
        <v>2883.2</v>
      </c>
      <c r="J984" s="2" t="s">
        <v>1566</v>
      </c>
      <c r="P984">
        <v>1053</v>
      </c>
      <c r="R984">
        <v>4154</v>
      </c>
      <c r="S984">
        <v>3930.95</v>
      </c>
      <c r="T984" t="s">
        <v>1589</v>
      </c>
      <c r="U984" t="s">
        <v>635</v>
      </c>
      <c r="V984" t="s">
        <v>635</v>
      </c>
      <c r="W984" t="s">
        <v>420</v>
      </c>
      <c r="X984" t="str">
        <f>BGA!AQ421</f>
        <v>M24</v>
      </c>
    </row>
    <row r="985" spans="8:24" x14ac:dyDescent="0.25">
      <c r="H985" s="2">
        <v>4065.5</v>
      </c>
      <c r="I985" s="2">
        <v>1168.7</v>
      </c>
      <c r="J985" s="2" t="s">
        <v>1568</v>
      </c>
      <c r="P985">
        <v>1054</v>
      </c>
      <c r="R985">
        <v>3800</v>
      </c>
      <c r="S985">
        <v>4121.45</v>
      </c>
      <c r="T985" t="s">
        <v>1589</v>
      </c>
      <c r="U985" t="s">
        <v>635</v>
      </c>
      <c r="V985" t="s">
        <v>635</v>
      </c>
      <c r="W985" t="s">
        <v>420</v>
      </c>
      <c r="X985" t="str">
        <f>BGA!AQ421</f>
        <v>M24</v>
      </c>
    </row>
    <row r="986" spans="8:24" x14ac:dyDescent="0.25">
      <c r="H986" s="2">
        <v>3711.5</v>
      </c>
      <c r="I986" s="2">
        <v>3264.2</v>
      </c>
      <c r="J986" s="2" t="s">
        <v>1570</v>
      </c>
      <c r="P986">
        <v>1055</v>
      </c>
      <c r="R986">
        <v>4154</v>
      </c>
      <c r="S986">
        <v>4121.45</v>
      </c>
      <c r="T986" t="s">
        <v>1589</v>
      </c>
      <c r="U986" t="s">
        <v>635</v>
      </c>
      <c r="V986" t="s">
        <v>635</v>
      </c>
      <c r="W986" t="s">
        <v>420</v>
      </c>
      <c r="X986" t="str">
        <f>BGA!AQ421</f>
        <v>M24</v>
      </c>
    </row>
    <row r="987" spans="8:24" x14ac:dyDescent="0.25">
      <c r="H987" s="2">
        <v>3711.5</v>
      </c>
      <c r="I987" s="2">
        <v>3454.7</v>
      </c>
      <c r="J987" s="2" t="s">
        <v>1572</v>
      </c>
      <c r="P987">
        <v>1056</v>
      </c>
      <c r="R987">
        <v>3711.5</v>
      </c>
      <c r="S987">
        <v>4216.7</v>
      </c>
      <c r="T987" t="s">
        <v>1589</v>
      </c>
      <c r="U987" t="s">
        <v>635</v>
      </c>
      <c r="V987" t="s">
        <v>635</v>
      </c>
      <c r="W987" t="s">
        <v>420</v>
      </c>
      <c r="X987" t="str">
        <f>BGA!AQ421</f>
        <v>M24</v>
      </c>
    </row>
    <row r="988" spans="8:24" x14ac:dyDescent="0.25">
      <c r="H988" s="2">
        <v>3888.5</v>
      </c>
      <c r="I988" s="2">
        <v>1168.7</v>
      </c>
      <c r="J988" s="2" t="s">
        <v>1574</v>
      </c>
      <c r="P988">
        <v>1057</v>
      </c>
      <c r="R988">
        <v>3711.5</v>
      </c>
      <c r="S988">
        <v>4407.2</v>
      </c>
      <c r="T988" t="s">
        <v>1589</v>
      </c>
      <c r="U988" t="s">
        <v>635</v>
      </c>
      <c r="V988" t="s">
        <v>635</v>
      </c>
      <c r="W988" t="s">
        <v>420</v>
      </c>
      <c r="X988" t="str">
        <f>BGA!AQ421</f>
        <v>M24</v>
      </c>
    </row>
    <row r="989" spans="8:24" x14ac:dyDescent="0.25">
      <c r="H989" s="2">
        <v>3888.5</v>
      </c>
      <c r="I989" s="2">
        <v>1549.7</v>
      </c>
      <c r="J989" s="2" t="s">
        <v>1576</v>
      </c>
      <c r="P989">
        <v>1058</v>
      </c>
      <c r="R989">
        <v>3623</v>
      </c>
      <c r="S989">
        <v>4121.45</v>
      </c>
      <c r="T989" t="s">
        <v>1518</v>
      </c>
      <c r="U989" t="str">
        <f>BGA!AT30</f>
        <v>DIE7_TCK</v>
      </c>
      <c r="V989" t="s">
        <v>448</v>
      </c>
      <c r="W989" t="s">
        <v>420</v>
      </c>
      <c r="X989" t="str">
        <f>BGA!AQ30</f>
        <v>A29</v>
      </c>
    </row>
    <row r="990" spans="8:24" x14ac:dyDescent="0.25">
      <c r="H990" s="2">
        <v>4065.5</v>
      </c>
      <c r="I990" s="2">
        <v>1549.7</v>
      </c>
      <c r="J990" s="2" t="s">
        <v>1578</v>
      </c>
      <c r="P990">
        <v>1059</v>
      </c>
      <c r="R990">
        <v>4065.5</v>
      </c>
      <c r="S990">
        <v>4026.2</v>
      </c>
      <c r="T990" t="s">
        <v>1518</v>
      </c>
      <c r="U990" t="str">
        <f>BGA!AT65</f>
        <v>DIE7_TDI</v>
      </c>
      <c r="V990" t="s">
        <v>476</v>
      </c>
      <c r="W990" t="s">
        <v>420</v>
      </c>
      <c r="X990" t="str">
        <f>BGA!AQ65</f>
        <v>B28</v>
      </c>
    </row>
    <row r="991" spans="8:24" x14ac:dyDescent="0.25">
      <c r="H991" s="2">
        <v>3977</v>
      </c>
      <c r="I991" s="2">
        <v>1835.45</v>
      </c>
      <c r="J991" s="2" t="s">
        <v>1580</v>
      </c>
      <c r="P991">
        <v>1060</v>
      </c>
      <c r="R991">
        <v>3711.5</v>
      </c>
      <c r="S991">
        <v>4026.2</v>
      </c>
      <c r="T991" t="s">
        <v>990</v>
      </c>
      <c r="U991" t="str">
        <f>BGA!AT168</f>
        <v>DIE7_TDO</v>
      </c>
      <c r="V991" t="s">
        <v>547</v>
      </c>
      <c r="W991" t="s">
        <v>420</v>
      </c>
      <c r="X991" t="str">
        <f>BGA!AQ168</f>
        <v>E23</v>
      </c>
    </row>
    <row r="992" spans="8:24" x14ac:dyDescent="0.25">
      <c r="H992" s="2">
        <v>3977</v>
      </c>
      <c r="I992" s="2">
        <v>2025.95</v>
      </c>
      <c r="J992" s="2" t="s">
        <v>1582</v>
      </c>
      <c r="P992">
        <v>1061</v>
      </c>
      <c r="R992">
        <v>3711.5</v>
      </c>
      <c r="S992">
        <v>3835.7</v>
      </c>
      <c r="T992" t="s">
        <v>1518</v>
      </c>
      <c r="U992" t="str">
        <f>BGA!AT101</f>
        <v>DIE7_TMS</v>
      </c>
      <c r="V992" t="s">
        <v>504</v>
      </c>
      <c r="W992" t="s">
        <v>420</v>
      </c>
      <c r="X992" t="str">
        <f>BGA!AQ101</f>
        <v>C28</v>
      </c>
    </row>
    <row r="993" spans="8:24" x14ac:dyDescent="0.25">
      <c r="H993" s="2">
        <v>3888.5</v>
      </c>
      <c r="I993" s="2">
        <v>2121.1999999999998</v>
      </c>
      <c r="J993" s="2" t="s">
        <v>1584</v>
      </c>
      <c r="P993">
        <v>1062</v>
      </c>
      <c r="R993">
        <v>3534.5</v>
      </c>
      <c r="S993">
        <v>3835.7</v>
      </c>
      <c r="T993" t="s">
        <v>1518</v>
      </c>
      <c r="U993" t="str">
        <f>BGA!AT29</f>
        <v>DIE7_TRST_N</v>
      </c>
      <c r="V993" t="s">
        <v>447</v>
      </c>
      <c r="W993" t="s">
        <v>420</v>
      </c>
      <c r="X993" t="str">
        <f>BGA!AQ29</f>
        <v>A28</v>
      </c>
    </row>
    <row r="994" spans="8:24" x14ac:dyDescent="0.25">
      <c r="H994" s="2">
        <v>3623</v>
      </c>
      <c r="I994" s="2">
        <v>3549.95</v>
      </c>
      <c r="J994" s="2" t="s">
        <v>1586</v>
      </c>
      <c r="P994">
        <v>1063</v>
      </c>
      <c r="R994">
        <v>3092</v>
      </c>
      <c r="S994">
        <v>4883.45</v>
      </c>
      <c r="T994" t="s">
        <v>1589</v>
      </c>
      <c r="U994" t="str">
        <f>BGA!AT492</f>
        <v>DIE7_VAA</v>
      </c>
      <c r="V994" t="s">
        <v>656</v>
      </c>
      <c r="W994" t="s">
        <v>420</v>
      </c>
      <c r="X994" t="str">
        <f>BGA!AQ492</f>
        <v>P23</v>
      </c>
    </row>
    <row r="995" spans="8:24" x14ac:dyDescent="0.25">
      <c r="H995" s="2">
        <v>3977</v>
      </c>
      <c r="I995" s="2">
        <v>3740.45</v>
      </c>
      <c r="J995" s="2" t="s">
        <v>1588</v>
      </c>
      <c r="P995">
        <v>1064</v>
      </c>
      <c r="R995">
        <v>3003.5</v>
      </c>
      <c r="S995">
        <v>4978.7</v>
      </c>
      <c r="T995" t="s">
        <v>1589</v>
      </c>
      <c r="U995" t="str">
        <f>BGA!AT493</f>
        <v>DIE7_VAA</v>
      </c>
      <c r="V995" t="s">
        <v>656</v>
      </c>
      <c r="W995" t="s">
        <v>420</v>
      </c>
      <c r="X995" t="str">
        <f>BGA!AQ493</f>
        <v>P24</v>
      </c>
    </row>
    <row r="996" spans="8:24" x14ac:dyDescent="0.25">
      <c r="H996" s="2">
        <v>3623</v>
      </c>
      <c r="I996" s="2">
        <v>3740.45</v>
      </c>
      <c r="J996" s="2" t="s">
        <v>1591</v>
      </c>
      <c r="P996">
        <v>1065</v>
      </c>
      <c r="R996">
        <v>3888.5</v>
      </c>
      <c r="S996">
        <v>4597.7</v>
      </c>
      <c r="T996" t="s">
        <v>1589</v>
      </c>
      <c r="U996" t="str">
        <f>BGA!AT456</f>
        <v>DIE7_VDDA</v>
      </c>
      <c r="V996" t="s">
        <v>1593</v>
      </c>
      <c r="W996" t="s">
        <v>420</v>
      </c>
      <c r="X996" t="str">
        <f>BGA!AQ456</f>
        <v>N23</v>
      </c>
    </row>
    <row r="997" spans="8:24" x14ac:dyDescent="0.25">
      <c r="H997" s="2">
        <v>3888.5</v>
      </c>
      <c r="I997" s="2">
        <v>597.19999999999982</v>
      </c>
      <c r="J997" s="2" t="s">
        <v>475</v>
      </c>
      <c r="P997">
        <v>1066</v>
      </c>
      <c r="R997">
        <v>4065.5</v>
      </c>
      <c r="S997">
        <v>4597.7</v>
      </c>
      <c r="T997" t="s">
        <v>1589</v>
      </c>
      <c r="U997" t="str">
        <f>BGA!AT457</f>
        <v>DIE7_VDDA</v>
      </c>
      <c r="V997" t="s">
        <v>1593</v>
      </c>
      <c r="W997" t="s">
        <v>420</v>
      </c>
      <c r="X997" t="str">
        <f>BGA!AQ457</f>
        <v>N24</v>
      </c>
    </row>
    <row r="998" spans="8:24" x14ac:dyDescent="0.25">
      <c r="H998" s="2">
        <v>4065.5</v>
      </c>
      <c r="I998" s="2">
        <v>978.19999999999982</v>
      </c>
      <c r="J998" s="2" t="s">
        <v>503</v>
      </c>
      <c r="P998">
        <v>1067</v>
      </c>
      <c r="R998">
        <v>2826.5</v>
      </c>
      <c r="S998">
        <v>787.69999999999982</v>
      </c>
      <c r="T998" t="s">
        <v>1589</v>
      </c>
      <c r="U998" t="str">
        <f>BGA!AT416</f>
        <v>DIE7_VCCAON</v>
      </c>
      <c r="V998" t="s">
        <v>633</v>
      </c>
      <c r="W998" t="s">
        <v>420</v>
      </c>
      <c r="X998" t="str">
        <f>BGA!AQ416</f>
        <v>M19</v>
      </c>
    </row>
    <row r="999" spans="8:24" x14ac:dyDescent="0.25">
      <c r="H999" s="2">
        <v>3977</v>
      </c>
      <c r="I999" s="2">
        <v>2597.4499999999998</v>
      </c>
      <c r="J999" s="2" t="s">
        <v>468</v>
      </c>
      <c r="P999">
        <v>1068</v>
      </c>
      <c r="R999">
        <v>2826.5</v>
      </c>
      <c r="S999">
        <v>978.19999999999982</v>
      </c>
      <c r="T999" t="s">
        <v>1589</v>
      </c>
      <c r="U999" t="str">
        <f>BGA!AT417</f>
        <v>DIE7_VCCAON</v>
      </c>
      <c r="V999" t="s">
        <v>633</v>
      </c>
      <c r="W999" t="s">
        <v>420</v>
      </c>
      <c r="X999" t="str">
        <f>BGA!AQ417</f>
        <v>M20</v>
      </c>
    </row>
    <row r="1000" spans="8:24" x14ac:dyDescent="0.25">
      <c r="H1000" s="2">
        <v>3888.5</v>
      </c>
      <c r="I1000" s="2">
        <v>2692.7</v>
      </c>
      <c r="J1000" s="2" t="s">
        <v>496</v>
      </c>
      <c r="P1000">
        <v>1069</v>
      </c>
      <c r="R1000">
        <v>2826.5</v>
      </c>
      <c r="S1000">
        <v>1930.7</v>
      </c>
      <c r="T1000" t="s">
        <v>1589</v>
      </c>
      <c r="U1000" t="s">
        <v>633</v>
      </c>
      <c r="V1000" t="s">
        <v>633</v>
      </c>
      <c r="W1000" t="s">
        <v>420</v>
      </c>
      <c r="X1000" t="str">
        <f>BGA!AQ417</f>
        <v>M20</v>
      </c>
    </row>
    <row r="1001" spans="8:24" x14ac:dyDescent="0.25">
      <c r="H1001" s="2">
        <v>3888.5</v>
      </c>
      <c r="I1001" s="2">
        <v>2883.2</v>
      </c>
      <c r="J1001" s="2" t="s">
        <v>575</v>
      </c>
      <c r="P1001">
        <v>1070</v>
      </c>
      <c r="R1001">
        <v>2826.5</v>
      </c>
      <c r="S1001">
        <v>2121.1999999999998</v>
      </c>
      <c r="T1001" t="s">
        <v>1589</v>
      </c>
      <c r="U1001" t="s">
        <v>633</v>
      </c>
      <c r="V1001" t="s">
        <v>633</v>
      </c>
      <c r="W1001" t="s">
        <v>420</v>
      </c>
      <c r="X1001" t="str">
        <f>BGA!AQ417</f>
        <v>M20</v>
      </c>
    </row>
    <row r="1002" spans="8:24" x14ac:dyDescent="0.25">
      <c r="H1002" s="2">
        <v>3977</v>
      </c>
      <c r="I1002" s="2">
        <v>3168.95</v>
      </c>
      <c r="J1002" s="2" t="s">
        <v>574</v>
      </c>
      <c r="P1002">
        <v>1071</v>
      </c>
      <c r="R1002">
        <v>2826.5</v>
      </c>
      <c r="S1002">
        <v>3073.7</v>
      </c>
      <c r="T1002" t="s">
        <v>1589</v>
      </c>
      <c r="U1002" t="s">
        <v>633</v>
      </c>
      <c r="V1002" t="s">
        <v>633</v>
      </c>
      <c r="W1002" t="s">
        <v>420</v>
      </c>
      <c r="X1002" t="str">
        <f>BGA!AQ417</f>
        <v>M20</v>
      </c>
    </row>
    <row r="1003" spans="8:24" x14ac:dyDescent="0.25">
      <c r="H1003" s="2">
        <v>3888.5</v>
      </c>
      <c r="I1003" s="2">
        <v>3264.2</v>
      </c>
      <c r="J1003" s="2" t="s">
        <v>573</v>
      </c>
      <c r="P1003">
        <v>1072</v>
      </c>
      <c r="R1003">
        <v>2826.5</v>
      </c>
      <c r="S1003">
        <v>3264.2</v>
      </c>
      <c r="T1003" t="s">
        <v>1589</v>
      </c>
      <c r="U1003" t="s">
        <v>633</v>
      </c>
      <c r="V1003" t="s">
        <v>633</v>
      </c>
      <c r="W1003" t="s">
        <v>420</v>
      </c>
      <c r="X1003" t="str">
        <f>BGA!AQ417</f>
        <v>M20</v>
      </c>
    </row>
    <row r="1004" spans="8:24" x14ac:dyDescent="0.25">
      <c r="H1004" s="2">
        <v>3888.5</v>
      </c>
      <c r="I1004" s="2">
        <v>3454.7</v>
      </c>
      <c r="J1004" s="2" t="s">
        <v>548</v>
      </c>
      <c r="P1004">
        <v>1073</v>
      </c>
      <c r="R1004">
        <v>2826.5</v>
      </c>
      <c r="S1004">
        <v>4216.7</v>
      </c>
      <c r="T1004" t="s">
        <v>1589</v>
      </c>
      <c r="U1004" t="s">
        <v>633</v>
      </c>
      <c r="V1004" t="s">
        <v>633</v>
      </c>
      <c r="W1004" t="s">
        <v>420</v>
      </c>
      <c r="X1004" t="str">
        <f>BGA!AQ417</f>
        <v>M20</v>
      </c>
    </row>
    <row r="1005" spans="8:24" x14ac:dyDescent="0.25">
      <c r="H1005" s="2">
        <v>3711.5</v>
      </c>
      <c r="I1005" s="2">
        <v>597.19999999999982</v>
      </c>
      <c r="J1005" s="2" t="s">
        <v>446</v>
      </c>
      <c r="P1005">
        <v>1074</v>
      </c>
      <c r="R1005">
        <v>2826.5</v>
      </c>
      <c r="S1005">
        <v>4407.2</v>
      </c>
      <c r="T1005" t="s">
        <v>1589</v>
      </c>
      <c r="U1005" t="s">
        <v>633</v>
      </c>
      <c r="V1005" t="s">
        <v>633</v>
      </c>
      <c r="W1005" t="s">
        <v>420</v>
      </c>
      <c r="X1005" t="str">
        <f>BGA!AQ417</f>
        <v>M20</v>
      </c>
    </row>
    <row r="1006" spans="8:24" x14ac:dyDescent="0.25">
      <c r="H1006" s="2">
        <v>3977</v>
      </c>
      <c r="I1006" s="2">
        <v>882.94999999999982</v>
      </c>
      <c r="J1006" s="2" t="s">
        <v>474</v>
      </c>
      <c r="P1006">
        <v>1075</v>
      </c>
      <c r="R1006">
        <v>3003.5</v>
      </c>
      <c r="S1006">
        <v>4597.7</v>
      </c>
      <c r="T1006" t="s">
        <v>1589</v>
      </c>
      <c r="U1006" t="s">
        <v>633</v>
      </c>
      <c r="V1006" t="s">
        <v>633</v>
      </c>
      <c r="W1006" t="s">
        <v>420</v>
      </c>
      <c r="X1006" t="str">
        <f>BGA!AQ417</f>
        <v>M20</v>
      </c>
    </row>
    <row r="1007" spans="8:24" x14ac:dyDescent="0.25">
      <c r="H1007" s="2">
        <v>3623</v>
      </c>
      <c r="I1007" s="2">
        <v>882.94999999999982</v>
      </c>
      <c r="J1007" s="2" t="s">
        <v>445</v>
      </c>
      <c r="P1007">
        <v>1076</v>
      </c>
      <c r="R1007">
        <v>1853</v>
      </c>
      <c r="S1007">
        <v>311.44999999999982</v>
      </c>
      <c r="T1007" t="s">
        <v>1589</v>
      </c>
      <c r="U1007" t="str">
        <f>BGA!AT489</f>
        <v>DIE7_VCCIO</v>
      </c>
      <c r="V1007" t="s">
        <v>655</v>
      </c>
      <c r="W1007" t="s">
        <v>420</v>
      </c>
      <c r="X1007" t="str">
        <f>BGA!AQ489</f>
        <v>P20</v>
      </c>
    </row>
    <row r="1008" spans="8:24" x14ac:dyDescent="0.25">
      <c r="H1008" s="2">
        <v>3977</v>
      </c>
      <c r="I1008" s="2">
        <v>1263.95</v>
      </c>
      <c r="J1008" s="2" t="s">
        <v>502</v>
      </c>
      <c r="P1008">
        <v>1077</v>
      </c>
      <c r="R1008">
        <v>2030</v>
      </c>
      <c r="S1008">
        <v>311.44999999999982</v>
      </c>
      <c r="T1008" t="s">
        <v>1589</v>
      </c>
      <c r="U1008" t="str">
        <f>BGA!AT525</f>
        <v>DIE7_VCCIO</v>
      </c>
      <c r="V1008" t="s">
        <v>655</v>
      </c>
      <c r="W1008" t="s">
        <v>420</v>
      </c>
      <c r="X1008" t="str">
        <f>BGA!AQ525</f>
        <v>R20</v>
      </c>
    </row>
    <row r="1009" spans="8:24" x14ac:dyDescent="0.25">
      <c r="H1009" s="2">
        <v>3711.5</v>
      </c>
      <c r="I1009" s="2">
        <v>1168.7</v>
      </c>
      <c r="J1009" s="2" t="s">
        <v>501</v>
      </c>
      <c r="P1009">
        <v>1078</v>
      </c>
      <c r="R1009">
        <v>2561</v>
      </c>
      <c r="S1009">
        <v>311.44999999999982</v>
      </c>
      <c r="T1009" t="s">
        <v>1589</v>
      </c>
      <c r="U1009" t="s">
        <v>655</v>
      </c>
      <c r="V1009" t="s">
        <v>655</v>
      </c>
      <c r="W1009" t="s">
        <v>420</v>
      </c>
      <c r="X1009" t="str">
        <f>BGA!AQ525</f>
        <v>R20</v>
      </c>
    </row>
    <row r="1010" spans="8:24" x14ac:dyDescent="0.25">
      <c r="H1010" s="2">
        <v>3623</v>
      </c>
      <c r="I1010" s="2">
        <v>1454.45</v>
      </c>
      <c r="J1010" s="2" t="s">
        <v>443</v>
      </c>
      <c r="P1010">
        <v>1079</v>
      </c>
      <c r="R1010">
        <v>2738</v>
      </c>
      <c r="S1010">
        <v>311.44999999999982</v>
      </c>
      <c r="T1010" t="s">
        <v>1589</v>
      </c>
      <c r="U1010" t="s">
        <v>655</v>
      </c>
      <c r="V1010" t="s">
        <v>655</v>
      </c>
      <c r="W1010" t="s">
        <v>420</v>
      </c>
      <c r="X1010" t="str">
        <f>BGA!AQ525</f>
        <v>R20</v>
      </c>
    </row>
    <row r="1011" spans="8:24" x14ac:dyDescent="0.25">
      <c r="H1011" s="2">
        <v>3711.5</v>
      </c>
      <c r="I1011" s="2">
        <v>1740.2</v>
      </c>
      <c r="J1011" s="2" t="s">
        <v>442</v>
      </c>
      <c r="P1011">
        <v>1080</v>
      </c>
      <c r="R1011">
        <v>2738</v>
      </c>
      <c r="S1011">
        <v>501.94999999999982</v>
      </c>
      <c r="T1011" t="s">
        <v>1589</v>
      </c>
      <c r="U1011" t="s">
        <v>655</v>
      </c>
      <c r="V1011" t="s">
        <v>655</v>
      </c>
      <c r="W1011" t="s">
        <v>420</v>
      </c>
      <c r="X1011" t="str">
        <f>BGA!AQ525</f>
        <v>R20</v>
      </c>
    </row>
    <row r="1012" spans="8:24" x14ac:dyDescent="0.25">
      <c r="H1012" s="2">
        <v>3623</v>
      </c>
      <c r="I1012" s="2">
        <v>1835.45</v>
      </c>
      <c r="J1012" s="2" t="s">
        <v>441</v>
      </c>
      <c r="P1012">
        <v>1081</v>
      </c>
      <c r="R1012">
        <v>2738</v>
      </c>
      <c r="S1012">
        <v>692.44999999999982</v>
      </c>
      <c r="T1012" t="s">
        <v>1589</v>
      </c>
      <c r="U1012" t="s">
        <v>655</v>
      </c>
      <c r="V1012" t="s">
        <v>655</v>
      </c>
      <c r="W1012" t="s">
        <v>420</v>
      </c>
      <c r="X1012" t="str">
        <f>BGA!AQ525</f>
        <v>R20</v>
      </c>
    </row>
    <row r="1013" spans="8:24" x14ac:dyDescent="0.25">
      <c r="H1013" s="2">
        <v>3711.5</v>
      </c>
      <c r="I1013" s="2">
        <v>2311.6999999999998</v>
      </c>
      <c r="J1013" s="2" t="s">
        <v>469</v>
      </c>
      <c r="P1013">
        <v>1082</v>
      </c>
      <c r="R1013">
        <v>1853</v>
      </c>
      <c r="S1013">
        <v>882.94999999999982</v>
      </c>
      <c r="T1013" t="s">
        <v>1589</v>
      </c>
      <c r="U1013" t="s">
        <v>655</v>
      </c>
      <c r="V1013" t="s">
        <v>655</v>
      </c>
      <c r="W1013" t="s">
        <v>420</v>
      </c>
      <c r="X1013" t="str">
        <f>BGA!AQ525</f>
        <v>R20</v>
      </c>
    </row>
    <row r="1014" spans="8:24" x14ac:dyDescent="0.25">
      <c r="H1014" s="2">
        <v>3888.5</v>
      </c>
      <c r="I1014" s="2">
        <v>2311.6999999999998</v>
      </c>
      <c r="J1014" s="2" t="s">
        <v>470</v>
      </c>
      <c r="P1014">
        <v>1083</v>
      </c>
      <c r="R1014">
        <v>2030</v>
      </c>
      <c r="S1014">
        <v>882.94999999999982</v>
      </c>
      <c r="T1014" t="s">
        <v>1589</v>
      </c>
      <c r="U1014" t="s">
        <v>655</v>
      </c>
      <c r="V1014" t="s">
        <v>655</v>
      </c>
      <c r="W1014" t="s">
        <v>420</v>
      </c>
      <c r="X1014" t="str">
        <f>BGA!AQ525</f>
        <v>R20</v>
      </c>
    </row>
    <row r="1015" spans="8:24" x14ac:dyDescent="0.25">
      <c r="H1015" s="2">
        <v>3623</v>
      </c>
      <c r="I1015" s="2">
        <v>2406.9499999999998</v>
      </c>
      <c r="J1015" s="2" t="s">
        <v>497</v>
      </c>
      <c r="P1015">
        <v>1084</v>
      </c>
      <c r="R1015">
        <v>2561</v>
      </c>
      <c r="S1015">
        <v>882.94999999999982</v>
      </c>
      <c r="T1015" t="s">
        <v>1589</v>
      </c>
      <c r="U1015" t="s">
        <v>655</v>
      </c>
      <c r="V1015" t="s">
        <v>655</v>
      </c>
      <c r="W1015" t="s">
        <v>420</v>
      </c>
      <c r="X1015" t="str">
        <f>BGA!AQ525</f>
        <v>R20</v>
      </c>
    </row>
    <row r="1016" spans="8:24" x14ac:dyDescent="0.25">
      <c r="H1016" s="2">
        <v>3534.5</v>
      </c>
      <c r="I1016" s="2">
        <v>2311.6999999999998</v>
      </c>
      <c r="J1016" s="2" t="s">
        <v>440</v>
      </c>
      <c r="P1016">
        <v>1085</v>
      </c>
      <c r="R1016">
        <v>2738</v>
      </c>
      <c r="S1016">
        <v>882.94999999999982</v>
      </c>
      <c r="T1016" t="s">
        <v>1589</v>
      </c>
      <c r="U1016" t="s">
        <v>655</v>
      </c>
      <c r="V1016" t="s">
        <v>655</v>
      </c>
      <c r="W1016" t="s">
        <v>420</v>
      </c>
      <c r="X1016" t="str">
        <f>BGA!AQ525</f>
        <v>R20</v>
      </c>
    </row>
    <row r="1017" spans="8:24" x14ac:dyDescent="0.25">
      <c r="H1017" s="2">
        <v>3623</v>
      </c>
      <c r="I1017" s="2">
        <v>2597.4499999999998</v>
      </c>
      <c r="J1017" s="2" t="s">
        <v>439</v>
      </c>
      <c r="P1017">
        <v>1086</v>
      </c>
      <c r="R1017">
        <v>1853</v>
      </c>
      <c r="S1017">
        <v>1454.45</v>
      </c>
      <c r="T1017" t="s">
        <v>1589</v>
      </c>
      <c r="U1017" t="s">
        <v>655</v>
      </c>
      <c r="V1017" t="s">
        <v>655</v>
      </c>
      <c r="W1017" t="s">
        <v>420</v>
      </c>
      <c r="X1017" t="str">
        <f>BGA!AQ525</f>
        <v>R20</v>
      </c>
    </row>
    <row r="1018" spans="8:24" x14ac:dyDescent="0.25">
      <c r="H1018" s="2">
        <v>3534.5</v>
      </c>
      <c r="I1018" s="2">
        <v>2883.2</v>
      </c>
      <c r="J1018" s="2" t="s">
        <v>550</v>
      </c>
      <c r="P1018">
        <v>1087</v>
      </c>
      <c r="R1018">
        <v>2030</v>
      </c>
      <c r="S1018">
        <v>1454.45</v>
      </c>
      <c r="T1018" t="s">
        <v>1589</v>
      </c>
      <c r="U1018" t="s">
        <v>655</v>
      </c>
      <c r="V1018" t="s">
        <v>655</v>
      </c>
      <c r="W1018" t="s">
        <v>420</v>
      </c>
      <c r="X1018" t="str">
        <f>BGA!AQ525</f>
        <v>R20</v>
      </c>
    </row>
    <row r="1019" spans="8:24" x14ac:dyDescent="0.25">
      <c r="H1019" s="2">
        <v>3623</v>
      </c>
      <c r="I1019" s="2">
        <v>3168.95</v>
      </c>
      <c r="J1019" s="2" t="s">
        <v>526</v>
      </c>
      <c r="P1019">
        <v>1088</v>
      </c>
      <c r="R1019">
        <v>2561</v>
      </c>
      <c r="S1019">
        <v>1454.45</v>
      </c>
      <c r="T1019" t="s">
        <v>1589</v>
      </c>
      <c r="U1019" t="s">
        <v>655</v>
      </c>
      <c r="V1019" t="s">
        <v>655</v>
      </c>
      <c r="W1019" t="s">
        <v>420</v>
      </c>
      <c r="X1019" t="str">
        <f>BGA!AQ525</f>
        <v>R20</v>
      </c>
    </row>
    <row r="1020" spans="8:24" x14ac:dyDescent="0.25">
      <c r="H1020" s="2">
        <v>3534.5</v>
      </c>
      <c r="I1020" s="2">
        <v>978.19999999999982</v>
      </c>
      <c r="J1020" s="2" t="s">
        <v>473</v>
      </c>
      <c r="P1020">
        <v>1089</v>
      </c>
      <c r="R1020">
        <v>2738</v>
      </c>
      <c r="S1020">
        <v>1454.45</v>
      </c>
      <c r="T1020" t="s">
        <v>1589</v>
      </c>
      <c r="U1020" t="s">
        <v>655</v>
      </c>
      <c r="V1020" t="s">
        <v>655</v>
      </c>
      <c r="W1020" t="s">
        <v>420</v>
      </c>
      <c r="X1020" t="str">
        <f>BGA!AQ525</f>
        <v>R20</v>
      </c>
    </row>
    <row r="1021" spans="8:24" x14ac:dyDescent="0.25">
      <c r="H1021" s="2">
        <v>3534.5</v>
      </c>
      <c r="I1021" s="2">
        <v>3264.2</v>
      </c>
      <c r="J1021" s="2" t="s">
        <v>549</v>
      </c>
      <c r="P1021">
        <v>1090</v>
      </c>
      <c r="R1021">
        <v>2738</v>
      </c>
      <c r="S1021">
        <v>1644.95</v>
      </c>
      <c r="T1021" t="s">
        <v>1589</v>
      </c>
      <c r="U1021" t="s">
        <v>655</v>
      </c>
      <c r="V1021" t="s">
        <v>655</v>
      </c>
      <c r="W1021" t="s">
        <v>420</v>
      </c>
      <c r="X1021" t="str">
        <f>BGA!AQ525</f>
        <v>R20</v>
      </c>
    </row>
    <row r="1022" spans="8:24" x14ac:dyDescent="0.25">
      <c r="H1022" s="2">
        <v>3534.5</v>
      </c>
      <c r="I1022" s="2">
        <v>3454.7</v>
      </c>
      <c r="J1022" s="2" t="s">
        <v>525</v>
      </c>
      <c r="P1022">
        <v>1091</v>
      </c>
      <c r="R1022">
        <v>2738</v>
      </c>
      <c r="S1022">
        <v>1835.45</v>
      </c>
      <c r="T1022" t="s">
        <v>1589</v>
      </c>
      <c r="U1022" t="s">
        <v>655</v>
      </c>
      <c r="V1022" t="s">
        <v>655</v>
      </c>
      <c r="W1022" t="s">
        <v>420</v>
      </c>
      <c r="X1022" t="str">
        <f>BGA!AQ525</f>
        <v>R20</v>
      </c>
    </row>
    <row r="1023" spans="8:24" x14ac:dyDescent="0.25">
      <c r="H1023" s="2">
        <v>3977</v>
      </c>
      <c r="I1023" s="2">
        <v>1454.45</v>
      </c>
      <c r="J1023" s="2" t="s">
        <v>444</v>
      </c>
      <c r="P1023">
        <v>1092</v>
      </c>
      <c r="R1023">
        <v>1853</v>
      </c>
      <c r="S1023">
        <v>2025.95</v>
      </c>
      <c r="T1023" t="s">
        <v>1589</v>
      </c>
      <c r="U1023" t="s">
        <v>655</v>
      </c>
      <c r="V1023" t="s">
        <v>655</v>
      </c>
      <c r="W1023" t="s">
        <v>420</v>
      </c>
      <c r="X1023" t="str">
        <f>BGA!AQ525</f>
        <v>R20</v>
      </c>
    </row>
    <row r="1024" spans="8:24" x14ac:dyDescent="0.25">
      <c r="H1024" s="2">
        <v>4065.5</v>
      </c>
      <c r="I1024" s="2">
        <v>1740.2</v>
      </c>
      <c r="J1024" s="2" t="s">
        <v>472</v>
      </c>
      <c r="P1024">
        <v>1093</v>
      </c>
      <c r="R1024">
        <v>2030</v>
      </c>
      <c r="S1024">
        <v>2025.95</v>
      </c>
      <c r="T1024" t="s">
        <v>1589</v>
      </c>
      <c r="U1024" t="s">
        <v>655</v>
      </c>
      <c r="V1024" t="s">
        <v>655</v>
      </c>
      <c r="W1024" t="s">
        <v>420</v>
      </c>
      <c r="X1024" t="str">
        <f>BGA!AQ525</f>
        <v>R20</v>
      </c>
    </row>
    <row r="1025" spans="8:24" x14ac:dyDescent="0.25">
      <c r="H1025" s="2">
        <v>3888.5</v>
      </c>
      <c r="I1025" s="2">
        <v>1740.2</v>
      </c>
      <c r="J1025" s="2" t="s">
        <v>500</v>
      </c>
      <c r="P1025">
        <v>1094</v>
      </c>
      <c r="R1025">
        <v>2561</v>
      </c>
      <c r="S1025">
        <v>2025.95</v>
      </c>
      <c r="T1025" t="s">
        <v>1589</v>
      </c>
      <c r="U1025" t="s">
        <v>655</v>
      </c>
      <c r="V1025" t="s">
        <v>655</v>
      </c>
      <c r="W1025" t="s">
        <v>420</v>
      </c>
      <c r="X1025" t="str">
        <f>BGA!AQ525</f>
        <v>R20</v>
      </c>
    </row>
    <row r="1026" spans="8:24" x14ac:dyDescent="0.25">
      <c r="H1026" s="2">
        <v>3623</v>
      </c>
      <c r="I1026" s="2">
        <v>2025.95</v>
      </c>
      <c r="J1026" s="2" t="s">
        <v>471</v>
      </c>
      <c r="P1026">
        <v>1095</v>
      </c>
      <c r="R1026">
        <v>2738</v>
      </c>
      <c r="S1026">
        <v>2025.95</v>
      </c>
      <c r="T1026" t="s">
        <v>1589</v>
      </c>
      <c r="U1026" t="s">
        <v>655</v>
      </c>
      <c r="V1026" t="s">
        <v>655</v>
      </c>
      <c r="W1026" t="s">
        <v>420</v>
      </c>
      <c r="X1026" t="str">
        <f>BGA!AQ525</f>
        <v>R20</v>
      </c>
    </row>
    <row r="1027" spans="8:24" x14ac:dyDescent="0.25">
      <c r="H1027" s="2">
        <v>4065.5</v>
      </c>
      <c r="I1027" s="2">
        <v>2121.1999999999998</v>
      </c>
      <c r="J1027" s="2" t="s">
        <v>499</v>
      </c>
      <c r="P1027">
        <v>1096</v>
      </c>
      <c r="R1027">
        <v>1853</v>
      </c>
      <c r="S1027">
        <v>2597.4499999999998</v>
      </c>
      <c r="T1027" t="s">
        <v>1589</v>
      </c>
      <c r="U1027" t="s">
        <v>655</v>
      </c>
      <c r="V1027" t="s">
        <v>655</v>
      </c>
      <c r="W1027" t="s">
        <v>420</v>
      </c>
      <c r="X1027" t="str">
        <f>BGA!AQ525</f>
        <v>R20</v>
      </c>
    </row>
    <row r="1028" spans="8:24" x14ac:dyDescent="0.25">
      <c r="H1028" s="2">
        <v>4065.5</v>
      </c>
      <c r="I1028" s="2">
        <v>2311.6999999999998</v>
      </c>
      <c r="J1028" s="2" t="s">
        <v>498</v>
      </c>
      <c r="P1028">
        <v>1097</v>
      </c>
      <c r="R1028">
        <v>2030</v>
      </c>
      <c r="S1028">
        <v>2597.4499999999998</v>
      </c>
      <c r="T1028" t="s">
        <v>1589</v>
      </c>
      <c r="U1028" t="s">
        <v>655</v>
      </c>
      <c r="V1028" t="s">
        <v>655</v>
      </c>
      <c r="W1028" t="s">
        <v>420</v>
      </c>
      <c r="X1028" t="str">
        <f>BGA!AQ525</f>
        <v>R20</v>
      </c>
    </row>
    <row r="1029" spans="8:24" x14ac:dyDescent="0.25">
      <c r="H1029" s="2">
        <v>4065.5</v>
      </c>
      <c r="I1029" s="2">
        <v>3835.7</v>
      </c>
      <c r="J1029" s="2" t="s">
        <v>572</v>
      </c>
      <c r="P1029">
        <v>1098</v>
      </c>
      <c r="R1029">
        <v>2561</v>
      </c>
      <c r="S1029">
        <v>2597.4499999999998</v>
      </c>
      <c r="T1029" t="s">
        <v>1589</v>
      </c>
      <c r="U1029" t="s">
        <v>655</v>
      </c>
      <c r="V1029" t="s">
        <v>655</v>
      </c>
      <c r="W1029" t="s">
        <v>420</v>
      </c>
      <c r="X1029" t="str">
        <f>BGA!AQ525</f>
        <v>R20</v>
      </c>
    </row>
    <row r="1030" spans="8:24" x14ac:dyDescent="0.25">
      <c r="H1030" s="2">
        <v>3888.5</v>
      </c>
      <c r="I1030" s="2">
        <v>3835.7</v>
      </c>
      <c r="J1030" s="2" t="s">
        <v>524</v>
      </c>
      <c r="P1030">
        <v>1099</v>
      </c>
      <c r="R1030">
        <v>2738</v>
      </c>
      <c r="S1030">
        <v>2597.4499999999998</v>
      </c>
      <c r="T1030" t="s">
        <v>1589</v>
      </c>
      <c r="U1030" t="s">
        <v>655</v>
      </c>
      <c r="V1030" t="s">
        <v>655</v>
      </c>
      <c r="W1030" t="s">
        <v>420</v>
      </c>
      <c r="X1030" t="str">
        <f>BGA!AQ525</f>
        <v>R20</v>
      </c>
    </row>
    <row r="1031" spans="8:24" x14ac:dyDescent="0.25">
      <c r="H1031" s="2">
        <v>3800</v>
      </c>
      <c r="I1031" s="2">
        <v>501.94999999999982</v>
      </c>
      <c r="J1031" s="2" t="s">
        <v>635</v>
      </c>
      <c r="P1031">
        <v>1100</v>
      </c>
      <c r="R1031">
        <v>2738</v>
      </c>
      <c r="S1031">
        <v>2787.95</v>
      </c>
      <c r="T1031" t="s">
        <v>1589</v>
      </c>
      <c r="U1031" t="s">
        <v>655</v>
      </c>
      <c r="V1031" t="s">
        <v>655</v>
      </c>
      <c r="W1031" t="s">
        <v>420</v>
      </c>
      <c r="X1031" t="str">
        <f>BGA!AQ525</f>
        <v>R20</v>
      </c>
    </row>
    <row r="1032" spans="8:24" x14ac:dyDescent="0.25">
      <c r="H1032" s="2">
        <v>4154</v>
      </c>
      <c r="I1032" s="2">
        <v>501.94999999999982</v>
      </c>
      <c r="J1032" s="2" t="s">
        <v>635</v>
      </c>
      <c r="P1032">
        <v>1101</v>
      </c>
      <c r="R1032">
        <v>2738</v>
      </c>
      <c r="S1032">
        <v>2978.45</v>
      </c>
      <c r="T1032" t="s">
        <v>1589</v>
      </c>
      <c r="U1032" t="s">
        <v>655</v>
      </c>
      <c r="V1032" t="s">
        <v>655</v>
      </c>
      <c r="W1032" t="s">
        <v>420</v>
      </c>
      <c r="X1032" t="str">
        <f>BGA!AQ525</f>
        <v>R20</v>
      </c>
    </row>
    <row r="1033" spans="8:24" x14ac:dyDescent="0.25">
      <c r="H1033" s="2">
        <v>3800</v>
      </c>
      <c r="I1033" s="2">
        <v>692.44999999999982</v>
      </c>
      <c r="J1033" s="2" t="s">
        <v>635</v>
      </c>
      <c r="P1033">
        <v>1102</v>
      </c>
      <c r="R1033">
        <v>1853</v>
      </c>
      <c r="S1033">
        <v>3168.95</v>
      </c>
      <c r="T1033" t="s">
        <v>1589</v>
      </c>
      <c r="U1033" t="s">
        <v>655</v>
      </c>
      <c r="V1033" t="s">
        <v>655</v>
      </c>
      <c r="W1033" t="s">
        <v>420</v>
      </c>
      <c r="X1033" t="str">
        <f>BGA!AQ525</f>
        <v>R20</v>
      </c>
    </row>
    <row r="1034" spans="8:24" x14ac:dyDescent="0.25">
      <c r="H1034" s="2">
        <v>4154</v>
      </c>
      <c r="I1034" s="2">
        <v>692.44999999999982</v>
      </c>
      <c r="J1034" s="2" t="s">
        <v>635</v>
      </c>
      <c r="P1034">
        <v>1103</v>
      </c>
      <c r="R1034">
        <v>2030</v>
      </c>
      <c r="S1034">
        <v>3168.95</v>
      </c>
      <c r="T1034" t="s">
        <v>1589</v>
      </c>
      <c r="U1034" t="s">
        <v>655</v>
      </c>
      <c r="V1034" t="s">
        <v>655</v>
      </c>
      <c r="W1034" t="s">
        <v>420</v>
      </c>
      <c r="X1034" t="str">
        <f>BGA!AQ525</f>
        <v>R20</v>
      </c>
    </row>
    <row r="1035" spans="8:24" x14ac:dyDescent="0.25">
      <c r="H1035" s="2">
        <v>3800</v>
      </c>
      <c r="I1035" s="2">
        <v>1073.45</v>
      </c>
      <c r="J1035" s="2" t="s">
        <v>635</v>
      </c>
      <c r="P1035">
        <v>1104</v>
      </c>
      <c r="R1035">
        <v>2561</v>
      </c>
      <c r="S1035">
        <v>3168.95</v>
      </c>
      <c r="T1035" t="s">
        <v>1589</v>
      </c>
      <c r="U1035" t="s">
        <v>655</v>
      </c>
      <c r="V1035" t="s">
        <v>655</v>
      </c>
      <c r="W1035" t="s">
        <v>420</v>
      </c>
      <c r="X1035" t="str">
        <f>BGA!AQ525</f>
        <v>R20</v>
      </c>
    </row>
    <row r="1036" spans="8:24" x14ac:dyDescent="0.25">
      <c r="H1036" s="2">
        <v>4154</v>
      </c>
      <c r="I1036" s="2">
        <v>1073.45</v>
      </c>
      <c r="J1036" s="2" t="s">
        <v>635</v>
      </c>
      <c r="P1036">
        <v>1105</v>
      </c>
      <c r="R1036">
        <v>2738</v>
      </c>
      <c r="S1036">
        <v>3168.95</v>
      </c>
      <c r="T1036" t="s">
        <v>1589</v>
      </c>
      <c r="U1036" t="s">
        <v>655</v>
      </c>
      <c r="V1036" t="s">
        <v>655</v>
      </c>
      <c r="W1036" t="s">
        <v>420</v>
      </c>
      <c r="X1036" t="str">
        <f>BGA!AQ525</f>
        <v>R20</v>
      </c>
    </row>
    <row r="1037" spans="8:24" x14ac:dyDescent="0.25">
      <c r="H1037" s="2">
        <v>3800</v>
      </c>
      <c r="I1037" s="2">
        <v>1263.95</v>
      </c>
      <c r="J1037" s="2" t="s">
        <v>635</v>
      </c>
      <c r="P1037">
        <v>1106</v>
      </c>
      <c r="R1037">
        <v>1853</v>
      </c>
      <c r="S1037">
        <v>3740.45</v>
      </c>
      <c r="T1037" t="s">
        <v>1589</v>
      </c>
      <c r="U1037" t="s">
        <v>655</v>
      </c>
      <c r="V1037" t="s">
        <v>655</v>
      </c>
      <c r="W1037" t="s">
        <v>420</v>
      </c>
      <c r="X1037" t="str">
        <f>BGA!AQ525</f>
        <v>R20</v>
      </c>
    </row>
    <row r="1038" spans="8:24" x14ac:dyDescent="0.25">
      <c r="H1038" s="2">
        <v>4154</v>
      </c>
      <c r="I1038" s="2">
        <v>1263.95</v>
      </c>
      <c r="J1038" s="2" t="s">
        <v>635</v>
      </c>
      <c r="P1038">
        <v>1107</v>
      </c>
      <c r="R1038">
        <v>2030</v>
      </c>
      <c r="S1038">
        <v>3740.45</v>
      </c>
      <c r="T1038" t="s">
        <v>1589</v>
      </c>
      <c r="U1038" t="s">
        <v>655</v>
      </c>
      <c r="V1038" t="s">
        <v>655</v>
      </c>
      <c r="W1038" t="s">
        <v>420</v>
      </c>
      <c r="X1038" t="str">
        <f>BGA!AQ525</f>
        <v>R20</v>
      </c>
    </row>
    <row r="1039" spans="8:24" x14ac:dyDescent="0.25">
      <c r="H1039" s="2">
        <v>3800</v>
      </c>
      <c r="I1039" s="2">
        <v>1644.95</v>
      </c>
      <c r="J1039" s="2" t="s">
        <v>635</v>
      </c>
      <c r="P1039">
        <v>1108</v>
      </c>
      <c r="R1039">
        <v>2561</v>
      </c>
      <c r="S1039">
        <v>3740.45</v>
      </c>
      <c r="T1039" t="s">
        <v>1589</v>
      </c>
      <c r="U1039" t="s">
        <v>655</v>
      </c>
      <c r="V1039" t="s">
        <v>655</v>
      </c>
      <c r="W1039" t="s">
        <v>420</v>
      </c>
      <c r="X1039" t="str">
        <f>BGA!AQ525</f>
        <v>R20</v>
      </c>
    </row>
    <row r="1040" spans="8:24" x14ac:dyDescent="0.25">
      <c r="H1040" s="2">
        <v>4154</v>
      </c>
      <c r="I1040" s="2">
        <v>1644.95</v>
      </c>
      <c r="J1040" s="2" t="s">
        <v>635</v>
      </c>
      <c r="P1040">
        <v>1109</v>
      </c>
      <c r="R1040">
        <v>2738</v>
      </c>
      <c r="S1040">
        <v>3740.45</v>
      </c>
      <c r="T1040" t="s">
        <v>1589</v>
      </c>
      <c r="U1040" t="s">
        <v>655</v>
      </c>
      <c r="V1040" t="s">
        <v>655</v>
      </c>
      <c r="W1040" t="s">
        <v>420</v>
      </c>
      <c r="X1040" t="str">
        <f>BGA!AQ525</f>
        <v>R20</v>
      </c>
    </row>
    <row r="1041" spans="8:24" x14ac:dyDescent="0.25">
      <c r="H1041" s="2">
        <v>3800</v>
      </c>
      <c r="I1041" s="2">
        <v>1835.45</v>
      </c>
      <c r="J1041" s="2" t="s">
        <v>635</v>
      </c>
      <c r="P1041">
        <v>1110</v>
      </c>
      <c r="R1041">
        <v>2738</v>
      </c>
      <c r="S1041">
        <v>3930.95</v>
      </c>
      <c r="T1041" t="s">
        <v>1589</v>
      </c>
      <c r="U1041" t="s">
        <v>655</v>
      </c>
      <c r="V1041" t="s">
        <v>655</v>
      </c>
      <c r="W1041" t="s">
        <v>420</v>
      </c>
      <c r="X1041" t="str">
        <f>BGA!AQ525</f>
        <v>R20</v>
      </c>
    </row>
    <row r="1042" spans="8:24" x14ac:dyDescent="0.25">
      <c r="H1042" s="2">
        <v>4154</v>
      </c>
      <c r="I1042" s="2">
        <v>1835.45</v>
      </c>
      <c r="J1042" s="2" t="s">
        <v>635</v>
      </c>
      <c r="P1042">
        <v>1111</v>
      </c>
      <c r="R1042">
        <v>2738</v>
      </c>
      <c r="S1042">
        <v>4121.45</v>
      </c>
      <c r="T1042" t="s">
        <v>1589</v>
      </c>
      <c r="U1042" t="s">
        <v>655</v>
      </c>
      <c r="V1042" t="s">
        <v>655</v>
      </c>
      <c r="W1042" t="s">
        <v>420</v>
      </c>
      <c r="X1042" t="str">
        <f>BGA!AQ525</f>
        <v>R20</v>
      </c>
    </row>
    <row r="1043" spans="8:24" x14ac:dyDescent="0.25">
      <c r="H1043" s="2">
        <v>3800</v>
      </c>
      <c r="I1043" s="2">
        <v>2216.4499999999998</v>
      </c>
      <c r="J1043" s="2" t="s">
        <v>635</v>
      </c>
      <c r="P1043">
        <v>1112</v>
      </c>
      <c r="R1043">
        <v>1853</v>
      </c>
      <c r="S1043">
        <v>4311.95</v>
      </c>
      <c r="T1043" t="s">
        <v>1589</v>
      </c>
      <c r="U1043" t="s">
        <v>655</v>
      </c>
      <c r="V1043" t="s">
        <v>655</v>
      </c>
      <c r="W1043" t="s">
        <v>420</v>
      </c>
      <c r="X1043" t="str">
        <f>BGA!AQ525</f>
        <v>R20</v>
      </c>
    </row>
    <row r="1044" spans="8:24" x14ac:dyDescent="0.25">
      <c r="H1044" s="2">
        <v>4154</v>
      </c>
      <c r="I1044" s="2">
        <v>2216.4499999999998</v>
      </c>
      <c r="J1044" s="2" t="s">
        <v>635</v>
      </c>
      <c r="P1044">
        <v>1113</v>
      </c>
      <c r="R1044">
        <v>2030</v>
      </c>
      <c r="S1044">
        <v>4311.95</v>
      </c>
      <c r="T1044" t="s">
        <v>1589</v>
      </c>
      <c r="U1044" t="s">
        <v>655</v>
      </c>
      <c r="V1044" t="s">
        <v>655</v>
      </c>
      <c r="W1044" t="s">
        <v>420</v>
      </c>
      <c r="X1044" t="str">
        <f>BGA!AQ525</f>
        <v>R20</v>
      </c>
    </row>
    <row r="1045" spans="8:24" x14ac:dyDescent="0.25">
      <c r="H1045" s="2">
        <v>3800</v>
      </c>
      <c r="I1045" s="2">
        <v>2406.9499999999998</v>
      </c>
      <c r="J1045" s="2" t="s">
        <v>635</v>
      </c>
      <c r="P1045">
        <v>1114</v>
      </c>
      <c r="R1045">
        <v>2561</v>
      </c>
      <c r="S1045">
        <v>4311.95</v>
      </c>
      <c r="T1045" t="s">
        <v>1589</v>
      </c>
      <c r="U1045" t="s">
        <v>655</v>
      </c>
      <c r="V1045" t="s">
        <v>655</v>
      </c>
      <c r="W1045" t="s">
        <v>420</v>
      </c>
      <c r="X1045" t="str">
        <f>BGA!AQ525</f>
        <v>R20</v>
      </c>
    </row>
    <row r="1046" spans="8:24" x14ac:dyDescent="0.25">
      <c r="H1046" s="2">
        <v>4154</v>
      </c>
      <c r="I1046" s="2">
        <v>2406.9499999999998</v>
      </c>
      <c r="J1046" s="2" t="s">
        <v>635</v>
      </c>
      <c r="P1046">
        <v>1115</v>
      </c>
      <c r="R1046">
        <v>2738</v>
      </c>
      <c r="S1046">
        <v>4311.95</v>
      </c>
      <c r="T1046" t="s">
        <v>1589</v>
      </c>
      <c r="U1046" t="s">
        <v>655</v>
      </c>
      <c r="V1046" t="s">
        <v>655</v>
      </c>
      <c r="W1046" t="s">
        <v>420</v>
      </c>
      <c r="X1046" t="str">
        <f>BGA!AQ525</f>
        <v>R20</v>
      </c>
    </row>
    <row r="1047" spans="8:24" x14ac:dyDescent="0.25">
      <c r="H1047" s="2">
        <v>3800</v>
      </c>
      <c r="I1047" s="2">
        <v>2787.95</v>
      </c>
      <c r="J1047" s="2" t="s">
        <v>635</v>
      </c>
      <c r="P1047">
        <v>1116</v>
      </c>
      <c r="R1047">
        <v>3180.5</v>
      </c>
      <c r="S1047">
        <v>4597.7</v>
      </c>
      <c r="T1047" t="s">
        <v>1589</v>
      </c>
      <c r="U1047" t="s">
        <v>655</v>
      </c>
      <c r="V1047" t="s">
        <v>655</v>
      </c>
      <c r="W1047" t="s">
        <v>420</v>
      </c>
      <c r="X1047" t="str">
        <f>BGA!AQ525</f>
        <v>R20</v>
      </c>
    </row>
    <row r="1048" spans="8:24" x14ac:dyDescent="0.25">
      <c r="H1048" s="2">
        <v>4154</v>
      </c>
      <c r="I1048" s="2">
        <v>2787.95</v>
      </c>
      <c r="J1048" s="2" t="s">
        <v>635</v>
      </c>
      <c r="P1048">
        <v>1117</v>
      </c>
      <c r="R1048">
        <v>3092</v>
      </c>
      <c r="S1048">
        <v>4692.95</v>
      </c>
      <c r="T1048" t="s">
        <v>1589</v>
      </c>
      <c r="U1048" t="s">
        <v>655</v>
      </c>
      <c r="V1048" t="s">
        <v>655</v>
      </c>
      <c r="W1048" t="s">
        <v>420</v>
      </c>
      <c r="X1048" t="str">
        <f>BGA!AQ525</f>
        <v>R20</v>
      </c>
    </row>
    <row r="1049" spans="8:24" x14ac:dyDescent="0.25">
      <c r="H1049" s="2">
        <v>3800</v>
      </c>
      <c r="I1049" s="2">
        <v>2978.45</v>
      </c>
      <c r="J1049" s="2" t="s">
        <v>635</v>
      </c>
      <c r="P1049">
        <v>1118</v>
      </c>
      <c r="R1049">
        <v>2915</v>
      </c>
      <c r="S1049">
        <v>311.44999999999982</v>
      </c>
      <c r="T1049" t="s">
        <v>1589</v>
      </c>
      <c r="U1049" t="str">
        <f>BGA!AT419</f>
        <v>DIE7_VDD</v>
      </c>
      <c r="V1049" t="s">
        <v>634</v>
      </c>
      <c r="W1049" t="s">
        <v>420</v>
      </c>
      <c r="X1049" t="str">
        <f>BGA!AQ419</f>
        <v>M22</v>
      </c>
    </row>
    <row r="1050" spans="8:24" x14ac:dyDescent="0.25">
      <c r="H1050" s="2">
        <v>4154</v>
      </c>
      <c r="I1050" s="2">
        <v>2978.45</v>
      </c>
      <c r="J1050" s="2" t="s">
        <v>635</v>
      </c>
      <c r="P1050">
        <v>1119</v>
      </c>
      <c r="R1050">
        <v>3092</v>
      </c>
      <c r="S1050">
        <v>311.44999999999982</v>
      </c>
      <c r="T1050" t="s">
        <v>1589</v>
      </c>
      <c r="U1050" t="str">
        <f>BGA!AT455</f>
        <v>DIE7_VDD</v>
      </c>
      <c r="V1050" t="s">
        <v>634</v>
      </c>
      <c r="W1050" t="s">
        <v>420</v>
      </c>
      <c r="X1050" t="str">
        <f>BGA!AQ455</f>
        <v>N22</v>
      </c>
    </row>
    <row r="1051" spans="8:24" x14ac:dyDescent="0.25">
      <c r="H1051" s="2">
        <v>3800</v>
      </c>
      <c r="I1051" s="2">
        <v>3359.45</v>
      </c>
      <c r="J1051" s="2" t="s">
        <v>635</v>
      </c>
      <c r="P1051">
        <v>1120</v>
      </c>
      <c r="R1051">
        <v>3269</v>
      </c>
      <c r="S1051">
        <v>311.44999999999982</v>
      </c>
      <c r="T1051" t="s">
        <v>1589</v>
      </c>
      <c r="U1051" t="str">
        <f>BGA!AT527</f>
        <v>DIE7_VDD</v>
      </c>
      <c r="V1051" t="s">
        <v>634</v>
      </c>
      <c r="W1051" t="s">
        <v>420</v>
      </c>
      <c r="X1051" t="str">
        <f>BGA!AQ527</f>
        <v>R22</v>
      </c>
    </row>
    <row r="1052" spans="8:24" x14ac:dyDescent="0.25">
      <c r="H1052" s="2">
        <v>4154</v>
      </c>
      <c r="I1052" s="2">
        <v>3359.45</v>
      </c>
      <c r="J1052" s="2" t="s">
        <v>635</v>
      </c>
      <c r="P1052">
        <v>1121</v>
      </c>
      <c r="R1052">
        <v>3446</v>
      </c>
      <c r="S1052">
        <v>311.44999999999982</v>
      </c>
      <c r="T1052" t="s">
        <v>1589</v>
      </c>
      <c r="U1052" t="str">
        <f>BGA!AT563</f>
        <v>DIE7_VDD</v>
      </c>
      <c r="V1052" t="s">
        <v>634</v>
      </c>
      <c r="W1052" t="s">
        <v>420</v>
      </c>
      <c r="X1052" t="str">
        <f>BGA!AQ563</f>
        <v>T22</v>
      </c>
    </row>
    <row r="1053" spans="8:24" x14ac:dyDescent="0.25">
      <c r="H1053" s="2">
        <v>3800</v>
      </c>
      <c r="I1053" s="2">
        <v>3549.95</v>
      </c>
      <c r="J1053" s="2" t="s">
        <v>635</v>
      </c>
      <c r="P1053">
        <v>1122</v>
      </c>
      <c r="R1053">
        <v>3623</v>
      </c>
      <c r="S1053">
        <v>311.44999999999982</v>
      </c>
      <c r="T1053" t="s">
        <v>1589</v>
      </c>
      <c r="U1053" t="s">
        <v>634</v>
      </c>
      <c r="V1053" t="s">
        <v>634</v>
      </c>
      <c r="W1053" t="s">
        <v>420</v>
      </c>
      <c r="X1053" t="str">
        <f>BGA!AQ563</f>
        <v>T22</v>
      </c>
    </row>
    <row r="1054" spans="8:24" x14ac:dyDescent="0.25">
      <c r="H1054" s="2">
        <v>4154</v>
      </c>
      <c r="I1054" s="2">
        <v>3549.95</v>
      </c>
      <c r="J1054" s="2" t="s">
        <v>635</v>
      </c>
      <c r="P1054">
        <v>1123</v>
      </c>
      <c r="R1054">
        <v>3800</v>
      </c>
      <c r="S1054">
        <v>311.44999999999982</v>
      </c>
      <c r="T1054" t="s">
        <v>1589</v>
      </c>
      <c r="U1054" t="s">
        <v>634</v>
      </c>
      <c r="V1054" t="s">
        <v>634</v>
      </c>
      <c r="W1054" t="s">
        <v>420</v>
      </c>
      <c r="X1054" t="str">
        <f>BGA!AQ563</f>
        <v>T22</v>
      </c>
    </row>
    <row r="1055" spans="8:24" x14ac:dyDescent="0.25">
      <c r="H1055" s="2">
        <v>3800</v>
      </c>
      <c r="I1055" s="2">
        <v>3930.95</v>
      </c>
      <c r="J1055" s="2" t="s">
        <v>635</v>
      </c>
      <c r="P1055">
        <v>1124</v>
      </c>
      <c r="R1055">
        <v>3977</v>
      </c>
      <c r="S1055">
        <v>311.44999999999982</v>
      </c>
      <c r="T1055" t="s">
        <v>1589</v>
      </c>
      <c r="U1055" t="s">
        <v>634</v>
      </c>
      <c r="V1055" t="s">
        <v>634</v>
      </c>
      <c r="W1055" t="s">
        <v>420</v>
      </c>
      <c r="X1055" t="str">
        <f>BGA!AQ563</f>
        <v>T22</v>
      </c>
    </row>
    <row r="1056" spans="8:24" x14ac:dyDescent="0.25">
      <c r="H1056" s="2">
        <v>4154</v>
      </c>
      <c r="I1056" s="2">
        <v>3930.95</v>
      </c>
      <c r="J1056" s="2" t="s">
        <v>635</v>
      </c>
      <c r="P1056">
        <v>1125</v>
      </c>
      <c r="R1056">
        <v>4154</v>
      </c>
      <c r="S1056">
        <v>311.44999999999982</v>
      </c>
      <c r="T1056" t="s">
        <v>1589</v>
      </c>
      <c r="U1056" t="s">
        <v>634</v>
      </c>
      <c r="V1056" t="s">
        <v>634</v>
      </c>
      <c r="W1056" t="s">
        <v>420</v>
      </c>
      <c r="X1056" t="str">
        <f>BGA!AQ563</f>
        <v>T22</v>
      </c>
    </row>
    <row r="1057" spans="8:24" x14ac:dyDescent="0.25">
      <c r="H1057" s="2">
        <v>3800</v>
      </c>
      <c r="I1057" s="2">
        <v>4121.45</v>
      </c>
      <c r="J1057" s="2" t="s">
        <v>635</v>
      </c>
      <c r="P1057">
        <v>1126</v>
      </c>
      <c r="R1057">
        <v>2118.5</v>
      </c>
      <c r="S1057">
        <v>406.69999999999982</v>
      </c>
      <c r="T1057" t="s">
        <v>1589</v>
      </c>
      <c r="U1057" t="s">
        <v>634</v>
      </c>
      <c r="V1057" t="s">
        <v>634</v>
      </c>
      <c r="W1057" t="s">
        <v>420</v>
      </c>
      <c r="X1057" t="str">
        <f>BGA!AQ563</f>
        <v>T22</v>
      </c>
    </row>
    <row r="1058" spans="8:24" x14ac:dyDescent="0.25">
      <c r="H1058" s="2">
        <v>4154</v>
      </c>
      <c r="I1058" s="2">
        <v>4121.45</v>
      </c>
      <c r="J1058" s="2" t="s">
        <v>635</v>
      </c>
      <c r="P1058">
        <v>1127</v>
      </c>
      <c r="R1058">
        <v>2915</v>
      </c>
      <c r="S1058">
        <v>501.94999999999982</v>
      </c>
      <c r="T1058" t="s">
        <v>1589</v>
      </c>
      <c r="U1058" t="s">
        <v>634</v>
      </c>
      <c r="V1058" t="s">
        <v>634</v>
      </c>
      <c r="W1058" t="s">
        <v>420</v>
      </c>
      <c r="X1058" t="str">
        <f>BGA!AQ563</f>
        <v>T22</v>
      </c>
    </row>
    <row r="1059" spans="8:24" x14ac:dyDescent="0.25">
      <c r="H1059" s="2">
        <v>3711.5</v>
      </c>
      <c r="I1059" s="2">
        <v>4216.7</v>
      </c>
      <c r="J1059" s="2" t="s">
        <v>635</v>
      </c>
      <c r="P1059">
        <v>1128</v>
      </c>
      <c r="R1059">
        <v>3092</v>
      </c>
      <c r="S1059">
        <v>501.94999999999982</v>
      </c>
      <c r="T1059" t="s">
        <v>1589</v>
      </c>
      <c r="U1059" t="s">
        <v>634</v>
      </c>
      <c r="V1059" t="s">
        <v>634</v>
      </c>
      <c r="W1059" t="s">
        <v>420</v>
      </c>
      <c r="X1059" t="str">
        <f>BGA!AQ563</f>
        <v>T22</v>
      </c>
    </row>
    <row r="1060" spans="8:24" x14ac:dyDescent="0.25">
      <c r="H1060" s="2">
        <v>3711.5</v>
      </c>
      <c r="I1060" s="2">
        <v>4407.2</v>
      </c>
      <c r="J1060" s="2" t="s">
        <v>635</v>
      </c>
      <c r="P1060">
        <v>1129</v>
      </c>
      <c r="R1060">
        <v>3269</v>
      </c>
      <c r="S1060">
        <v>501.94999999999982</v>
      </c>
      <c r="T1060" t="s">
        <v>1589</v>
      </c>
      <c r="U1060" t="s">
        <v>634</v>
      </c>
      <c r="V1060" t="s">
        <v>634</v>
      </c>
      <c r="W1060" t="s">
        <v>420</v>
      </c>
      <c r="X1060" t="str">
        <f>BGA!AQ563</f>
        <v>T22</v>
      </c>
    </row>
    <row r="1061" spans="8:24" x14ac:dyDescent="0.25">
      <c r="H1061" s="2">
        <v>3623</v>
      </c>
      <c r="I1061" s="2">
        <v>4121.45</v>
      </c>
      <c r="J1061" s="2" t="s">
        <v>448</v>
      </c>
      <c r="P1061">
        <v>1130</v>
      </c>
      <c r="R1061">
        <v>3446</v>
      </c>
      <c r="S1061">
        <v>501.94999999999982</v>
      </c>
      <c r="T1061" t="s">
        <v>1589</v>
      </c>
      <c r="U1061" t="s">
        <v>634</v>
      </c>
      <c r="V1061" t="s">
        <v>634</v>
      </c>
      <c r="W1061" t="s">
        <v>420</v>
      </c>
      <c r="X1061" t="str">
        <f>BGA!AQ563</f>
        <v>T22</v>
      </c>
    </row>
    <row r="1062" spans="8:24" x14ac:dyDescent="0.25">
      <c r="H1062" s="2">
        <v>4065.5</v>
      </c>
      <c r="I1062" s="2">
        <v>4026.2</v>
      </c>
      <c r="J1062" s="2" t="s">
        <v>476</v>
      </c>
      <c r="P1062">
        <v>1131</v>
      </c>
      <c r="R1062">
        <v>2118.5</v>
      </c>
      <c r="S1062">
        <v>597.19999999999982</v>
      </c>
      <c r="T1062" t="s">
        <v>1589</v>
      </c>
      <c r="U1062" t="s">
        <v>634</v>
      </c>
      <c r="V1062" t="s">
        <v>634</v>
      </c>
      <c r="W1062" t="s">
        <v>420</v>
      </c>
      <c r="X1062" t="str">
        <f>BGA!AQ563</f>
        <v>T22</v>
      </c>
    </row>
    <row r="1063" spans="8:24" x14ac:dyDescent="0.25">
      <c r="H1063" s="2">
        <v>3711.5</v>
      </c>
      <c r="I1063" s="2">
        <v>4026.2</v>
      </c>
      <c r="J1063" s="2" t="s">
        <v>547</v>
      </c>
      <c r="P1063">
        <v>1132</v>
      </c>
      <c r="R1063">
        <v>2915</v>
      </c>
      <c r="S1063">
        <v>692.44999999999982</v>
      </c>
      <c r="T1063" t="s">
        <v>1589</v>
      </c>
      <c r="U1063" t="s">
        <v>634</v>
      </c>
      <c r="V1063" t="s">
        <v>634</v>
      </c>
      <c r="W1063" t="s">
        <v>420</v>
      </c>
      <c r="X1063" t="str">
        <f>BGA!AQ563</f>
        <v>T22</v>
      </c>
    </row>
    <row r="1064" spans="8:24" x14ac:dyDescent="0.25">
      <c r="H1064" s="2">
        <v>3711.5</v>
      </c>
      <c r="I1064" s="2">
        <v>3835.7</v>
      </c>
      <c r="J1064" s="2" t="s">
        <v>504</v>
      </c>
      <c r="P1064">
        <v>1133</v>
      </c>
      <c r="R1064">
        <v>3092</v>
      </c>
      <c r="S1064">
        <v>692.44999999999982</v>
      </c>
      <c r="T1064" t="s">
        <v>1589</v>
      </c>
      <c r="U1064" t="s">
        <v>634</v>
      </c>
      <c r="V1064" t="s">
        <v>634</v>
      </c>
      <c r="W1064" t="s">
        <v>420</v>
      </c>
      <c r="X1064" t="str">
        <f>BGA!AQ563</f>
        <v>T22</v>
      </c>
    </row>
    <row r="1065" spans="8:24" x14ac:dyDescent="0.25">
      <c r="H1065" s="2">
        <v>3534.5</v>
      </c>
      <c r="I1065" s="2">
        <v>3835.7</v>
      </c>
      <c r="J1065" s="2" t="s">
        <v>447</v>
      </c>
      <c r="P1065">
        <v>1134</v>
      </c>
      <c r="R1065">
        <v>3269</v>
      </c>
      <c r="S1065">
        <v>692.44999999999982</v>
      </c>
      <c r="T1065" t="s">
        <v>1589</v>
      </c>
      <c r="U1065" t="s">
        <v>634</v>
      </c>
      <c r="V1065" t="s">
        <v>634</v>
      </c>
      <c r="W1065" t="s">
        <v>420</v>
      </c>
      <c r="X1065" t="str">
        <f>BGA!AQ563</f>
        <v>T22</v>
      </c>
    </row>
    <row r="1066" spans="8:24" x14ac:dyDescent="0.25">
      <c r="H1066" s="2">
        <v>3092</v>
      </c>
      <c r="I1066" s="2">
        <v>4883.45</v>
      </c>
      <c r="J1066" s="2" t="s">
        <v>656</v>
      </c>
      <c r="P1066">
        <v>1135</v>
      </c>
      <c r="R1066">
        <v>3446</v>
      </c>
      <c r="S1066">
        <v>692.44999999999982</v>
      </c>
      <c r="T1066" t="s">
        <v>1589</v>
      </c>
      <c r="U1066" t="s">
        <v>634</v>
      </c>
      <c r="V1066" t="s">
        <v>634</v>
      </c>
      <c r="W1066" t="s">
        <v>420</v>
      </c>
      <c r="X1066" t="str">
        <f>BGA!AQ563</f>
        <v>T22</v>
      </c>
    </row>
    <row r="1067" spans="8:24" x14ac:dyDescent="0.25">
      <c r="H1067" s="2">
        <v>3003.5</v>
      </c>
      <c r="I1067" s="2">
        <v>4978.7</v>
      </c>
      <c r="J1067" s="2" t="s">
        <v>656</v>
      </c>
      <c r="P1067">
        <v>1136</v>
      </c>
      <c r="R1067">
        <v>2118.5</v>
      </c>
      <c r="S1067">
        <v>787.69999999999982</v>
      </c>
      <c r="T1067" t="s">
        <v>1589</v>
      </c>
      <c r="U1067" t="s">
        <v>634</v>
      </c>
      <c r="V1067" t="s">
        <v>634</v>
      </c>
      <c r="W1067" t="s">
        <v>420</v>
      </c>
      <c r="X1067" t="str">
        <f>BGA!AQ563</f>
        <v>T22</v>
      </c>
    </row>
    <row r="1068" spans="8:24" x14ac:dyDescent="0.25">
      <c r="H1068" s="2">
        <v>3888.5</v>
      </c>
      <c r="I1068" s="2">
        <v>4597.7</v>
      </c>
      <c r="J1068" s="2" t="s">
        <v>1593</v>
      </c>
      <c r="P1068">
        <v>1137</v>
      </c>
      <c r="R1068">
        <v>3711.5</v>
      </c>
      <c r="S1068">
        <v>787.69999999999982</v>
      </c>
      <c r="T1068" t="s">
        <v>1589</v>
      </c>
      <c r="U1068" t="s">
        <v>634</v>
      </c>
      <c r="V1068" t="s">
        <v>634</v>
      </c>
      <c r="W1068" t="s">
        <v>420</v>
      </c>
      <c r="X1068" t="str">
        <f>BGA!AQ563</f>
        <v>T22</v>
      </c>
    </row>
    <row r="1069" spans="8:24" x14ac:dyDescent="0.25">
      <c r="H1069" s="2">
        <v>4065.5</v>
      </c>
      <c r="I1069" s="2">
        <v>4597.7</v>
      </c>
      <c r="J1069" s="2" t="s">
        <v>1593</v>
      </c>
      <c r="P1069">
        <v>1138</v>
      </c>
      <c r="R1069">
        <v>4065.5</v>
      </c>
      <c r="S1069">
        <v>787.69999999999982</v>
      </c>
      <c r="T1069" t="s">
        <v>1589</v>
      </c>
      <c r="U1069" t="s">
        <v>634</v>
      </c>
      <c r="V1069" t="s">
        <v>634</v>
      </c>
      <c r="W1069" t="s">
        <v>420</v>
      </c>
      <c r="X1069" t="str">
        <f>BGA!AQ563</f>
        <v>T22</v>
      </c>
    </row>
    <row r="1070" spans="8:24" x14ac:dyDescent="0.25">
      <c r="H1070" s="2">
        <v>2826.5</v>
      </c>
      <c r="I1070" s="2">
        <v>787.69999999999982</v>
      </c>
      <c r="J1070" s="2" t="s">
        <v>633</v>
      </c>
      <c r="P1070">
        <v>1139</v>
      </c>
      <c r="R1070">
        <v>2915</v>
      </c>
      <c r="S1070">
        <v>882.94999999999982</v>
      </c>
      <c r="T1070" t="s">
        <v>1589</v>
      </c>
      <c r="U1070" t="s">
        <v>634</v>
      </c>
      <c r="V1070" t="s">
        <v>634</v>
      </c>
      <c r="W1070" t="s">
        <v>420</v>
      </c>
      <c r="X1070" t="str">
        <f>BGA!AQ563</f>
        <v>T22</v>
      </c>
    </row>
    <row r="1071" spans="8:24" x14ac:dyDescent="0.25">
      <c r="H1071" s="2">
        <v>2826.5</v>
      </c>
      <c r="I1071" s="2">
        <v>978.19999999999982</v>
      </c>
      <c r="J1071" s="2" t="s">
        <v>633</v>
      </c>
      <c r="P1071">
        <v>1140</v>
      </c>
      <c r="R1071">
        <v>3092</v>
      </c>
      <c r="S1071">
        <v>882.94999999999982</v>
      </c>
      <c r="T1071" t="s">
        <v>1589</v>
      </c>
      <c r="U1071" t="s">
        <v>634</v>
      </c>
      <c r="V1071" t="s">
        <v>634</v>
      </c>
      <c r="W1071" t="s">
        <v>420</v>
      </c>
      <c r="X1071" t="str">
        <f>BGA!AQ563</f>
        <v>T22</v>
      </c>
    </row>
    <row r="1072" spans="8:24" x14ac:dyDescent="0.25">
      <c r="H1072" s="2">
        <v>2826.5</v>
      </c>
      <c r="I1072" s="2">
        <v>1930.7</v>
      </c>
      <c r="J1072" s="2" t="s">
        <v>633</v>
      </c>
      <c r="P1072">
        <v>1141</v>
      </c>
      <c r="R1072">
        <v>3269</v>
      </c>
      <c r="S1072">
        <v>882.94999999999982</v>
      </c>
      <c r="T1072" t="s">
        <v>1589</v>
      </c>
      <c r="U1072" t="s">
        <v>634</v>
      </c>
      <c r="V1072" t="s">
        <v>634</v>
      </c>
      <c r="W1072" t="s">
        <v>420</v>
      </c>
      <c r="X1072" t="str">
        <f>BGA!AQ563</f>
        <v>T22</v>
      </c>
    </row>
    <row r="1073" spans="8:24" x14ac:dyDescent="0.25">
      <c r="H1073" s="2">
        <v>2826.5</v>
      </c>
      <c r="I1073" s="2">
        <v>2121.1999999999998</v>
      </c>
      <c r="J1073" s="2" t="s">
        <v>633</v>
      </c>
      <c r="P1073">
        <v>1142</v>
      </c>
      <c r="R1073">
        <v>3446</v>
      </c>
      <c r="S1073">
        <v>882.94999999999982</v>
      </c>
      <c r="T1073" t="s">
        <v>1589</v>
      </c>
      <c r="U1073" t="s">
        <v>634</v>
      </c>
      <c r="V1073" t="s">
        <v>634</v>
      </c>
      <c r="W1073" t="s">
        <v>420</v>
      </c>
      <c r="X1073" t="str">
        <f>BGA!AQ563</f>
        <v>T22</v>
      </c>
    </row>
    <row r="1074" spans="8:24" x14ac:dyDescent="0.25">
      <c r="H1074" s="2">
        <v>2826.5</v>
      </c>
      <c r="I1074" s="2">
        <v>3073.7</v>
      </c>
      <c r="J1074" s="2" t="s">
        <v>633</v>
      </c>
      <c r="P1074">
        <v>1143</v>
      </c>
      <c r="R1074">
        <v>3800</v>
      </c>
      <c r="S1074">
        <v>882.94999999999982</v>
      </c>
      <c r="T1074" t="s">
        <v>1589</v>
      </c>
      <c r="U1074" t="s">
        <v>634</v>
      </c>
      <c r="V1074" t="s">
        <v>634</v>
      </c>
      <c r="W1074" t="s">
        <v>420</v>
      </c>
      <c r="X1074" t="str">
        <f>BGA!AQ563</f>
        <v>T22</v>
      </c>
    </row>
    <row r="1075" spans="8:24" x14ac:dyDescent="0.25">
      <c r="H1075" s="2">
        <v>2826.5</v>
      </c>
      <c r="I1075" s="2">
        <v>3264.2</v>
      </c>
      <c r="J1075" s="2" t="s">
        <v>633</v>
      </c>
      <c r="P1075">
        <v>1144</v>
      </c>
      <c r="R1075">
        <v>4154</v>
      </c>
      <c r="S1075">
        <v>882.94999999999982</v>
      </c>
      <c r="T1075" t="s">
        <v>1589</v>
      </c>
      <c r="U1075" t="s">
        <v>634</v>
      </c>
      <c r="V1075" t="s">
        <v>634</v>
      </c>
      <c r="W1075" t="s">
        <v>420</v>
      </c>
      <c r="X1075" t="str">
        <f>BGA!AQ563</f>
        <v>T22</v>
      </c>
    </row>
    <row r="1076" spans="8:24" x14ac:dyDescent="0.25">
      <c r="H1076" s="2">
        <v>2826.5</v>
      </c>
      <c r="I1076" s="2">
        <v>4216.7</v>
      </c>
      <c r="J1076" s="2" t="s">
        <v>633</v>
      </c>
      <c r="P1076">
        <v>1145</v>
      </c>
      <c r="R1076">
        <v>2118.5</v>
      </c>
      <c r="S1076">
        <v>978.19999999999982</v>
      </c>
      <c r="T1076" t="s">
        <v>1589</v>
      </c>
      <c r="U1076" t="s">
        <v>634</v>
      </c>
      <c r="V1076" t="s">
        <v>634</v>
      </c>
      <c r="W1076" t="s">
        <v>420</v>
      </c>
      <c r="X1076" t="str">
        <f>BGA!AQ563</f>
        <v>T22</v>
      </c>
    </row>
    <row r="1077" spans="8:24" x14ac:dyDescent="0.25">
      <c r="H1077" s="2">
        <v>2826.5</v>
      </c>
      <c r="I1077" s="2">
        <v>4407.2</v>
      </c>
      <c r="J1077" s="2" t="s">
        <v>633</v>
      </c>
      <c r="P1077">
        <v>1146</v>
      </c>
      <c r="R1077">
        <v>2738</v>
      </c>
      <c r="S1077">
        <v>1073.45</v>
      </c>
      <c r="T1077" t="s">
        <v>1589</v>
      </c>
      <c r="U1077" t="s">
        <v>634</v>
      </c>
      <c r="V1077" t="s">
        <v>634</v>
      </c>
      <c r="W1077" t="s">
        <v>420</v>
      </c>
      <c r="X1077" t="str">
        <f>BGA!AQ563</f>
        <v>T22</v>
      </c>
    </row>
    <row r="1078" spans="8:24" x14ac:dyDescent="0.25">
      <c r="H1078" s="2">
        <v>3003.5</v>
      </c>
      <c r="I1078" s="2">
        <v>4597.7</v>
      </c>
      <c r="J1078" s="2" t="s">
        <v>633</v>
      </c>
      <c r="P1078">
        <v>1147</v>
      </c>
      <c r="R1078">
        <v>2915</v>
      </c>
      <c r="S1078">
        <v>1073.45</v>
      </c>
      <c r="T1078" t="s">
        <v>1589</v>
      </c>
      <c r="U1078" t="s">
        <v>634</v>
      </c>
      <c r="V1078" t="s">
        <v>634</v>
      </c>
      <c r="W1078" t="s">
        <v>420</v>
      </c>
      <c r="X1078" t="str">
        <f>BGA!AQ563</f>
        <v>T22</v>
      </c>
    </row>
    <row r="1079" spans="8:24" x14ac:dyDescent="0.25">
      <c r="H1079" s="2">
        <v>1853</v>
      </c>
      <c r="I1079" s="2">
        <v>311.44999999999982</v>
      </c>
      <c r="J1079" s="2" t="s">
        <v>655</v>
      </c>
      <c r="P1079">
        <v>1148</v>
      </c>
      <c r="R1079">
        <v>3092</v>
      </c>
      <c r="S1079">
        <v>1073.45</v>
      </c>
      <c r="T1079" t="s">
        <v>1589</v>
      </c>
      <c r="U1079" t="s">
        <v>634</v>
      </c>
      <c r="V1079" t="s">
        <v>634</v>
      </c>
      <c r="W1079" t="s">
        <v>420</v>
      </c>
      <c r="X1079" t="str">
        <f>BGA!AQ563</f>
        <v>T22</v>
      </c>
    </row>
    <row r="1080" spans="8:24" x14ac:dyDescent="0.25">
      <c r="H1080" s="2">
        <v>2030</v>
      </c>
      <c r="I1080" s="2">
        <v>311.44999999999982</v>
      </c>
      <c r="J1080" s="2" t="s">
        <v>655</v>
      </c>
      <c r="P1080">
        <v>1149</v>
      </c>
      <c r="R1080">
        <v>3269</v>
      </c>
      <c r="S1080">
        <v>1073.45</v>
      </c>
      <c r="T1080" t="s">
        <v>1589</v>
      </c>
      <c r="U1080" t="s">
        <v>634</v>
      </c>
      <c r="V1080" t="s">
        <v>634</v>
      </c>
      <c r="W1080" t="s">
        <v>420</v>
      </c>
      <c r="X1080" t="str">
        <f>BGA!AQ563</f>
        <v>T22</v>
      </c>
    </row>
    <row r="1081" spans="8:24" x14ac:dyDescent="0.25">
      <c r="H1081" s="2">
        <v>2561</v>
      </c>
      <c r="I1081" s="2">
        <v>311.44999999999982</v>
      </c>
      <c r="J1081" s="2" t="s">
        <v>655</v>
      </c>
      <c r="P1081">
        <v>1150</v>
      </c>
      <c r="R1081">
        <v>3446</v>
      </c>
      <c r="S1081">
        <v>1073.45</v>
      </c>
      <c r="T1081" t="s">
        <v>1589</v>
      </c>
      <c r="U1081" t="s">
        <v>634</v>
      </c>
      <c r="V1081" t="s">
        <v>634</v>
      </c>
      <c r="W1081" t="s">
        <v>420</v>
      </c>
      <c r="X1081" t="str">
        <f>BGA!AQ563</f>
        <v>T22</v>
      </c>
    </row>
    <row r="1082" spans="8:24" x14ac:dyDescent="0.25">
      <c r="H1082" s="2">
        <v>2738</v>
      </c>
      <c r="I1082" s="2">
        <v>311.44999999999982</v>
      </c>
      <c r="J1082" s="2" t="s">
        <v>655</v>
      </c>
      <c r="P1082">
        <v>1151</v>
      </c>
      <c r="R1082">
        <v>2118.5</v>
      </c>
      <c r="S1082">
        <v>1168.7</v>
      </c>
      <c r="T1082" t="s">
        <v>1589</v>
      </c>
      <c r="U1082" t="s">
        <v>634</v>
      </c>
      <c r="V1082" t="s">
        <v>634</v>
      </c>
      <c r="W1082" t="s">
        <v>420</v>
      </c>
      <c r="X1082" t="str">
        <f>BGA!AQ563</f>
        <v>T22</v>
      </c>
    </row>
    <row r="1083" spans="8:24" x14ac:dyDescent="0.25">
      <c r="H1083" s="2">
        <v>2738</v>
      </c>
      <c r="I1083" s="2">
        <v>501.94999999999982</v>
      </c>
      <c r="J1083" s="2" t="s">
        <v>655</v>
      </c>
      <c r="P1083">
        <v>1152</v>
      </c>
      <c r="R1083">
        <v>2738</v>
      </c>
      <c r="S1083">
        <v>1263.95</v>
      </c>
      <c r="T1083" t="s">
        <v>1589</v>
      </c>
      <c r="U1083" t="s">
        <v>634</v>
      </c>
      <c r="V1083" t="s">
        <v>634</v>
      </c>
      <c r="W1083" t="s">
        <v>420</v>
      </c>
      <c r="X1083" t="str">
        <f>BGA!AQ563</f>
        <v>T22</v>
      </c>
    </row>
    <row r="1084" spans="8:24" x14ac:dyDescent="0.25">
      <c r="H1084" s="2">
        <v>2738</v>
      </c>
      <c r="I1084" s="2">
        <v>692.44999999999982</v>
      </c>
      <c r="J1084" s="2" t="s">
        <v>655</v>
      </c>
      <c r="P1084">
        <v>1153</v>
      </c>
      <c r="R1084">
        <v>2915</v>
      </c>
      <c r="S1084">
        <v>1263.95</v>
      </c>
      <c r="T1084" t="s">
        <v>1589</v>
      </c>
      <c r="U1084" t="s">
        <v>634</v>
      </c>
      <c r="V1084" t="s">
        <v>634</v>
      </c>
      <c r="W1084" t="s">
        <v>420</v>
      </c>
      <c r="X1084" t="str">
        <f>BGA!AQ563</f>
        <v>T22</v>
      </c>
    </row>
    <row r="1085" spans="8:24" x14ac:dyDescent="0.25">
      <c r="H1085" s="2">
        <v>1853</v>
      </c>
      <c r="I1085" s="2">
        <v>882.94999999999982</v>
      </c>
      <c r="J1085" s="2" t="s">
        <v>655</v>
      </c>
      <c r="P1085">
        <v>1154</v>
      </c>
      <c r="R1085">
        <v>3092</v>
      </c>
      <c r="S1085">
        <v>1263.95</v>
      </c>
      <c r="T1085" t="s">
        <v>1589</v>
      </c>
      <c r="U1085" t="s">
        <v>634</v>
      </c>
      <c r="V1085" t="s">
        <v>634</v>
      </c>
      <c r="W1085" t="s">
        <v>420</v>
      </c>
      <c r="X1085" t="str">
        <f>BGA!AQ563</f>
        <v>T22</v>
      </c>
    </row>
    <row r="1086" spans="8:24" x14ac:dyDescent="0.25">
      <c r="H1086" s="2">
        <v>2030</v>
      </c>
      <c r="I1086" s="2">
        <v>882.94999999999982</v>
      </c>
      <c r="J1086" s="2" t="s">
        <v>655</v>
      </c>
      <c r="P1086">
        <v>1155</v>
      </c>
      <c r="R1086">
        <v>3269</v>
      </c>
      <c r="S1086">
        <v>1263.95</v>
      </c>
      <c r="T1086" t="s">
        <v>1589</v>
      </c>
      <c r="U1086" t="s">
        <v>634</v>
      </c>
      <c r="V1086" t="s">
        <v>634</v>
      </c>
      <c r="W1086" t="s">
        <v>420</v>
      </c>
      <c r="X1086" t="str">
        <f>BGA!AQ563</f>
        <v>T22</v>
      </c>
    </row>
    <row r="1087" spans="8:24" x14ac:dyDescent="0.25">
      <c r="H1087" s="2">
        <v>2561</v>
      </c>
      <c r="I1087" s="2">
        <v>882.94999999999982</v>
      </c>
      <c r="J1087" s="2" t="s">
        <v>655</v>
      </c>
      <c r="P1087">
        <v>1156</v>
      </c>
      <c r="R1087">
        <v>3446</v>
      </c>
      <c r="S1087">
        <v>1263.95</v>
      </c>
      <c r="T1087" t="s">
        <v>1589</v>
      </c>
      <c r="U1087" t="s">
        <v>634</v>
      </c>
      <c r="V1087" t="s">
        <v>634</v>
      </c>
      <c r="W1087" t="s">
        <v>420</v>
      </c>
      <c r="X1087" t="str">
        <f>BGA!AQ563</f>
        <v>T22</v>
      </c>
    </row>
    <row r="1088" spans="8:24" x14ac:dyDescent="0.25">
      <c r="H1088" s="2">
        <v>2738</v>
      </c>
      <c r="I1088" s="2">
        <v>882.94999999999982</v>
      </c>
      <c r="J1088" s="2" t="s">
        <v>655</v>
      </c>
      <c r="P1088">
        <v>1157</v>
      </c>
      <c r="R1088">
        <v>2118.5</v>
      </c>
      <c r="S1088">
        <v>1359.2</v>
      </c>
      <c r="T1088" t="s">
        <v>1589</v>
      </c>
      <c r="U1088" t="s">
        <v>634</v>
      </c>
      <c r="V1088" t="s">
        <v>634</v>
      </c>
      <c r="W1088" t="s">
        <v>420</v>
      </c>
      <c r="X1088" t="str">
        <f>BGA!AQ563</f>
        <v>T22</v>
      </c>
    </row>
    <row r="1089" spans="8:24" x14ac:dyDescent="0.25">
      <c r="H1089" s="2">
        <v>1853</v>
      </c>
      <c r="I1089" s="2">
        <v>1454.45</v>
      </c>
      <c r="J1089" s="2" t="s">
        <v>655</v>
      </c>
      <c r="P1089">
        <v>1158</v>
      </c>
      <c r="R1089">
        <v>3711.5</v>
      </c>
      <c r="S1089">
        <v>1359.2</v>
      </c>
      <c r="T1089" t="s">
        <v>1589</v>
      </c>
      <c r="U1089" t="s">
        <v>634</v>
      </c>
      <c r="V1089" t="s">
        <v>634</v>
      </c>
      <c r="W1089" t="s">
        <v>420</v>
      </c>
      <c r="X1089" t="str">
        <f>BGA!AQ563</f>
        <v>T22</v>
      </c>
    </row>
    <row r="1090" spans="8:24" x14ac:dyDescent="0.25">
      <c r="H1090" s="2">
        <v>2030</v>
      </c>
      <c r="I1090" s="2">
        <v>1454.45</v>
      </c>
      <c r="J1090" s="2" t="s">
        <v>655</v>
      </c>
      <c r="P1090">
        <v>1159</v>
      </c>
      <c r="R1090">
        <v>4065.5</v>
      </c>
      <c r="S1090">
        <v>1359.2</v>
      </c>
      <c r="T1090" t="s">
        <v>1589</v>
      </c>
      <c r="U1090" t="s">
        <v>634</v>
      </c>
      <c r="V1090" t="s">
        <v>634</v>
      </c>
      <c r="W1090" t="s">
        <v>420</v>
      </c>
      <c r="X1090" t="str">
        <f>BGA!AQ563</f>
        <v>T22</v>
      </c>
    </row>
    <row r="1091" spans="8:24" x14ac:dyDescent="0.25">
      <c r="H1091" s="2">
        <v>2561</v>
      </c>
      <c r="I1091" s="2">
        <v>1454.45</v>
      </c>
      <c r="J1091" s="2" t="s">
        <v>655</v>
      </c>
      <c r="P1091">
        <v>1160</v>
      </c>
      <c r="R1091">
        <v>2915</v>
      </c>
      <c r="S1091">
        <v>1454.45</v>
      </c>
      <c r="T1091" t="s">
        <v>1589</v>
      </c>
      <c r="U1091" t="s">
        <v>634</v>
      </c>
      <c r="V1091" t="s">
        <v>634</v>
      </c>
      <c r="W1091" t="s">
        <v>420</v>
      </c>
      <c r="X1091" t="str">
        <f>BGA!AQ563</f>
        <v>T22</v>
      </c>
    </row>
    <row r="1092" spans="8:24" x14ac:dyDescent="0.25">
      <c r="H1092" s="2">
        <v>2738</v>
      </c>
      <c r="I1092" s="2">
        <v>1454.45</v>
      </c>
      <c r="J1092" s="2" t="s">
        <v>655</v>
      </c>
      <c r="P1092">
        <v>1161</v>
      </c>
      <c r="R1092">
        <v>3092</v>
      </c>
      <c r="S1092">
        <v>1454.45</v>
      </c>
      <c r="T1092" t="s">
        <v>1589</v>
      </c>
      <c r="U1092" t="s">
        <v>634</v>
      </c>
      <c r="V1092" t="s">
        <v>634</v>
      </c>
      <c r="W1092" t="s">
        <v>420</v>
      </c>
      <c r="X1092" t="str">
        <f>BGA!AQ563</f>
        <v>T22</v>
      </c>
    </row>
    <row r="1093" spans="8:24" x14ac:dyDescent="0.25">
      <c r="H1093" s="2">
        <v>2738</v>
      </c>
      <c r="I1093" s="2">
        <v>1644.95</v>
      </c>
      <c r="J1093" s="2" t="s">
        <v>655</v>
      </c>
      <c r="P1093">
        <v>1162</v>
      </c>
      <c r="R1093">
        <v>3269</v>
      </c>
      <c r="S1093">
        <v>1454.45</v>
      </c>
      <c r="T1093" t="s">
        <v>1589</v>
      </c>
      <c r="U1093" t="s">
        <v>634</v>
      </c>
      <c r="V1093" t="s">
        <v>634</v>
      </c>
      <c r="W1093" t="s">
        <v>420</v>
      </c>
      <c r="X1093" t="str">
        <f>BGA!AQ563</f>
        <v>T22</v>
      </c>
    </row>
    <row r="1094" spans="8:24" x14ac:dyDescent="0.25">
      <c r="H1094" s="2">
        <v>2738</v>
      </c>
      <c r="I1094" s="2">
        <v>1835.45</v>
      </c>
      <c r="J1094" s="2" t="s">
        <v>655</v>
      </c>
      <c r="P1094">
        <v>1163</v>
      </c>
      <c r="R1094">
        <v>3446</v>
      </c>
      <c r="S1094">
        <v>1454.45</v>
      </c>
      <c r="T1094" t="s">
        <v>1589</v>
      </c>
      <c r="U1094" t="s">
        <v>634</v>
      </c>
      <c r="V1094" t="s">
        <v>634</v>
      </c>
      <c r="W1094" t="s">
        <v>420</v>
      </c>
      <c r="X1094" t="str">
        <f>BGA!AQ563</f>
        <v>T22</v>
      </c>
    </row>
    <row r="1095" spans="8:24" x14ac:dyDescent="0.25">
      <c r="H1095" s="2">
        <v>1853</v>
      </c>
      <c r="I1095" s="2">
        <v>2025.95</v>
      </c>
      <c r="J1095" s="2" t="s">
        <v>655</v>
      </c>
      <c r="P1095">
        <v>1164</v>
      </c>
      <c r="R1095">
        <v>3800</v>
      </c>
      <c r="S1095">
        <v>1454.45</v>
      </c>
      <c r="T1095" t="s">
        <v>1589</v>
      </c>
      <c r="U1095" t="s">
        <v>634</v>
      </c>
      <c r="V1095" t="s">
        <v>634</v>
      </c>
      <c r="W1095" t="s">
        <v>420</v>
      </c>
      <c r="X1095" t="str">
        <f>BGA!AQ563</f>
        <v>T22</v>
      </c>
    </row>
    <row r="1096" spans="8:24" x14ac:dyDescent="0.25">
      <c r="H1096" s="2">
        <v>2030</v>
      </c>
      <c r="I1096" s="2">
        <v>2025.95</v>
      </c>
      <c r="J1096" s="2" t="s">
        <v>655</v>
      </c>
      <c r="P1096">
        <v>1165</v>
      </c>
      <c r="R1096">
        <v>4154</v>
      </c>
      <c r="S1096">
        <v>1454.45</v>
      </c>
      <c r="T1096" t="s">
        <v>1589</v>
      </c>
      <c r="U1096" t="s">
        <v>634</v>
      </c>
      <c r="V1096" t="s">
        <v>634</v>
      </c>
      <c r="W1096" t="s">
        <v>420</v>
      </c>
      <c r="X1096" t="str">
        <f>BGA!AQ563</f>
        <v>T22</v>
      </c>
    </row>
    <row r="1097" spans="8:24" x14ac:dyDescent="0.25">
      <c r="H1097" s="2">
        <v>2561</v>
      </c>
      <c r="I1097" s="2">
        <v>2025.95</v>
      </c>
      <c r="J1097" s="2" t="s">
        <v>655</v>
      </c>
      <c r="P1097">
        <v>1166</v>
      </c>
      <c r="R1097">
        <v>2118.5</v>
      </c>
      <c r="S1097">
        <v>1549.7</v>
      </c>
      <c r="T1097" t="s">
        <v>1589</v>
      </c>
      <c r="U1097" t="s">
        <v>634</v>
      </c>
      <c r="V1097" t="s">
        <v>634</v>
      </c>
      <c r="W1097" t="s">
        <v>420</v>
      </c>
      <c r="X1097" t="str">
        <f>BGA!AQ563</f>
        <v>T22</v>
      </c>
    </row>
    <row r="1098" spans="8:24" x14ac:dyDescent="0.25">
      <c r="H1098" s="2">
        <v>2738</v>
      </c>
      <c r="I1098" s="2">
        <v>2025.95</v>
      </c>
      <c r="J1098" s="2" t="s">
        <v>655</v>
      </c>
      <c r="P1098">
        <v>1167</v>
      </c>
      <c r="R1098">
        <v>2915</v>
      </c>
      <c r="S1098">
        <v>1644.95</v>
      </c>
      <c r="T1098" t="s">
        <v>1589</v>
      </c>
      <c r="U1098" t="s">
        <v>634</v>
      </c>
      <c r="V1098" t="s">
        <v>634</v>
      </c>
      <c r="W1098" t="s">
        <v>420</v>
      </c>
      <c r="X1098" t="str">
        <f>BGA!AQ563</f>
        <v>T22</v>
      </c>
    </row>
    <row r="1099" spans="8:24" x14ac:dyDescent="0.25">
      <c r="H1099" s="2">
        <v>1853</v>
      </c>
      <c r="I1099" s="2">
        <v>2597.4499999999998</v>
      </c>
      <c r="J1099" s="2" t="s">
        <v>655</v>
      </c>
      <c r="P1099">
        <v>1168</v>
      </c>
      <c r="R1099">
        <v>3092</v>
      </c>
      <c r="S1099">
        <v>1644.95</v>
      </c>
      <c r="T1099" t="s">
        <v>1589</v>
      </c>
      <c r="U1099" t="s">
        <v>634</v>
      </c>
      <c r="V1099" t="s">
        <v>634</v>
      </c>
      <c r="W1099" t="s">
        <v>420</v>
      </c>
      <c r="X1099" t="str">
        <f>BGA!AQ563</f>
        <v>T22</v>
      </c>
    </row>
    <row r="1100" spans="8:24" x14ac:dyDescent="0.25">
      <c r="H1100" s="2">
        <v>2030</v>
      </c>
      <c r="I1100" s="2">
        <v>2597.4499999999998</v>
      </c>
      <c r="J1100" s="2" t="s">
        <v>655</v>
      </c>
      <c r="P1100">
        <v>1169</v>
      </c>
      <c r="R1100">
        <v>3269</v>
      </c>
      <c r="S1100">
        <v>1644.95</v>
      </c>
      <c r="T1100" t="s">
        <v>1589</v>
      </c>
      <c r="U1100" t="s">
        <v>634</v>
      </c>
      <c r="V1100" t="s">
        <v>634</v>
      </c>
      <c r="W1100" t="s">
        <v>420</v>
      </c>
      <c r="X1100" t="str">
        <f>BGA!AQ563</f>
        <v>T22</v>
      </c>
    </row>
    <row r="1101" spans="8:24" x14ac:dyDescent="0.25">
      <c r="H1101" s="2">
        <v>2561</v>
      </c>
      <c r="I1101" s="2">
        <v>2597.4499999999998</v>
      </c>
      <c r="J1101" s="2" t="s">
        <v>655</v>
      </c>
      <c r="P1101">
        <v>1170</v>
      </c>
      <c r="R1101">
        <v>3446</v>
      </c>
      <c r="S1101">
        <v>1644.95</v>
      </c>
      <c r="T1101" t="s">
        <v>1589</v>
      </c>
      <c r="U1101" t="s">
        <v>634</v>
      </c>
      <c r="V1101" t="s">
        <v>634</v>
      </c>
      <c r="W1101" t="s">
        <v>420</v>
      </c>
      <c r="X1101" t="str">
        <f>BGA!AQ563</f>
        <v>T22</v>
      </c>
    </row>
    <row r="1102" spans="8:24" x14ac:dyDescent="0.25">
      <c r="H1102" s="2">
        <v>2738</v>
      </c>
      <c r="I1102" s="2">
        <v>2597.4499999999998</v>
      </c>
      <c r="J1102" s="2" t="s">
        <v>655</v>
      </c>
      <c r="P1102">
        <v>1171</v>
      </c>
      <c r="R1102">
        <v>2118.5</v>
      </c>
      <c r="S1102">
        <v>1740.2</v>
      </c>
      <c r="T1102" t="s">
        <v>1589</v>
      </c>
      <c r="U1102" t="s">
        <v>634</v>
      </c>
      <c r="V1102" t="s">
        <v>634</v>
      </c>
      <c r="W1102" t="s">
        <v>420</v>
      </c>
      <c r="X1102" t="str">
        <f>BGA!AQ563</f>
        <v>T22</v>
      </c>
    </row>
    <row r="1103" spans="8:24" x14ac:dyDescent="0.25">
      <c r="H1103" s="2">
        <v>2738</v>
      </c>
      <c r="I1103" s="2">
        <v>2787.95</v>
      </c>
      <c r="J1103" s="2" t="s">
        <v>655</v>
      </c>
      <c r="P1103">
        <v>1172</v>
      </c>
      <c r="R1103">
        <v>2915</v>
      </c>
      <c r="S1103">
        <v>1835.45</v>
      </c>
      <c r="T1103" t="s">
        <v>1589</v>
      </c>
      <c r="U1103" t="s">
        <v>634</v>
      </c>
      <c r="V1103" t="s">
        <v>634</v>
      </c>
      <c r="W1103" t="s">
        <v>420</v>
      </c>
      <c r="X1103" t="str">
        <f>BGA!AQ563</f>
        <v>T22</v>
      </c>
    </row>
    <row r="1104" spans="8:24" x14ac:dyDescent="0.25">
      <c r="H1104" s="2">
        <v>2738</v>
      </c>
      <c r="I1104" s="2">
        <v>2978.45</v>
      </c>
      <c r="J1104" s="2" t="s">
        <v>655</v>
      </c>
      <c r="P1104">
        <v>1173</v>
      </c>
      <c r="R1104">
        <v>3092</v>
      </c>
      <c r="S1104">
        <v>1835.45</v>
      </c>
      <c r="T1104" t="s">
        <v>1589</v>
      </c>
      <c r="U1104" t="s">
        <v>634</v>
      </c>
      <c r="V1104" t="s">
        <v>634</v>
      </c>
      <c r="W1104" t="s">
        <v>420</v>
      </c>
      <c r="X1104" t="str">
        <f>BGA!AQ563</f>
        <v>T22</v>
      </c>
    </row>
    <row r="1105" spans="8:24" x14ac:dyDescent="0.25">
      <c r="H1105" s="2">
        <v>1853</v>
      </c>
      <c r="I1105" s="2">
        <v>3168.95</v>
      </c>
      <c r="J1105" s="2" t="s">
        <v>655</v>
      </c>
      <c r="P1105">
        <v>1174</v>
      </c>
      <c r="R1105">
        <v>3269</v>
      </c>
      <c r="S1105">
        <v>1835.45</v>
      </c>
      <c r="T1105" t="s">
        <v>1589</v>
      </c>
      <c r="U1105" t="s">
        <v>634</v>
      </c>
      <c r="V1105" t="s">
        <v>634</v>
      </c>
      <c r="W1105" t="s">
        <v>420</v>
      </c>
      <c r="X1105" t="str">
        <f>BGA!AQ563</f>
        <v>T22</v>
      </c>
    </row>
    <row r="1106" spans="8:24" x14ac:dyDescent="0.25">
      <c r="H1106" s="2">
        <v>2030</v>
      </c>
      <c r="I1106" s="2">
        <v>3168.95</v>
      </c>
      <c r="J1106" s="2" t="s">
        <v>655</v>
      </c>
      <c r="P1106">
        <v>1175</v>
      </c>
      <c r="R1106">
        <v>3446</v>
      </c>
      <c r="S1106">
        <v>1835.45</v>
      </c>
      <c r="T1106" t="s">
        <v>1589</v>
      </c>
      <c r="U1106" t="s">
        <v>634</v>
      </c>
      <c r="V1106" t="s">
        <v>634</v>
      </c>
      <c r="W1106" t="s">
        <v>420</v>
      </c>
      <c r="X1106" t="str">
        <f>BGA!AQ563</f>
        <v>T22</v>
      </c>
    </row>
    <row r="1107" spans="8:24" x14ac:dyDescent="0.25">
      <c r="H1107" s="2">
        <v>2561</v>
      </c>
      <c r="I1107" s="2">
        <v>3168.95</v>
      </c>
      <c r="J1107" s="2" t="s">
        <v>655</v>
      </c>
      <c r="P1107">
        <v>1176</v>
      </c>
      <c r="R1107">
        <v>2118.5</v>
      </c>
      <c r="S1107">
        <v>1930.7</v>
      </c>
      <c r="T1107" t="s">
        <v>1589</v>
      </c>
      <c r="U1107" t="s">
        <v>634</v>
      </c>
      <c r="V1107" t="s">
        <v>634</v>
      </c>
      <c r="W1107" t="s">
        <v>420</v>
      </c>
      <c r="X1107" t="str">
        <f>BGA!AQ563</f>
        <v>T22</v>
      </c>
    </row>
    <row r="1108" spans="8:24" x14ac:dyDescent="0.25">
      <c r="H1108" s="2">
        <v>2738</v>
      </c>
      <c r="I1108" s="2">
        <v>3168.95</v>
      </c>
      <c r="J1108" s="2" t="s">
        <v>655</v>
      </c>
      <c r="P1108">
        <v>1177</v>
      </c>
      <c r="R1108">
        <v>3711.5</v>
      </c>
      <c r="S1108">
        <v>1930.7</v>
      </c>
      <c r="T1108" t="s">
        <v>1589</v>
      </c>
      <c r="U1108" t="s">
        <v>634</v>
      </c>
      <c r="V1108" t="s">
        <v>634</v>
      </c>
      <c r="W1108" t="s">
        <v>420</v>
      </c>
      <c r="X1108" t="str">
        <f>BGA!AQ563</f>
        <v>T22</v>
      </c>
    </row>
    <row r="1109" spans="8:24" x14ac:dyDescent="0.25">
      <c r="H1109" s="2">
        <v>1853</v>
      </c>
      <c r="I1109" s="2">
        <v>3740.45</v>
      </c>
      <c r="J1109" s="2" t="s">
        <v>655</v>
      </c>
      <c r="P1109">
        <v>1178</v>
      </c>
      <c r="R1109">
        <v>4065.5</v>
      </c>
      <c r="S1109">
        <v>1930.7</v>
      </c>
      <c r="T1109" t="s">
        <v>1589</v>
      </c>
      <c r="U1109" t="s">
        <v>634</v>
      </c>
      <c r="V1109" t="s">
        <v>634</v>
      </c>
      <c r="W1109" t="s">
        <v>420</v>
      </c>
      <c r="X1109" t="str">
        <f>BGA!AQ563</f>
        <v>T22</v>
      </c>
    </row>
    <row r="1110" spans="8:24" x14ac:dyDescent="0.25">
      <c r="H1110" s="2">
        <v>2030</v>
      </c>
      <c r="I1110" s="2">
        <v>3740.45</v>
      </c>
      <c r="J1110" s="2" t="s">
        <v>655</v>
      </c>
      <c r="P1110">
        <v>1179</v>
      </c>
      <c r="R1110">
        <v>2915</v>
      </c>
      <c r="S1110">
        <v>2025.95</v>
      </c>
      <c r="T1110" t="s">
        <v>1589</v>
      </c>
      <c r="U1110" t="s">
        <v>634</v>
      </c>
      <c r="V1110" t="s">
        <v>634</v>
      </c>
      <c r="W1110" t="s">
        <v>420</v>
      </c>
      <c r="X1110" t="str">
        <f>BGA!AQ563</f>
        <v>T22</v>
      </c>
    </row>
    <row r="1111" spans="8:24" x14ac:dyDescent="0.25">
      <c r="H1111" s="2">
        <v>2561</v>
      </c>
      <c r="I1111" s="2">
        <v>3740.45</v>
      </c>
      <c r="J1111" s="2" t="s">
        <v>655</v>
      </c>
      <c r="P1111">
        <v>1180</v>
      </c>
      <c r="R1111">
        <v>3092</v>
      </c>
      <c r="S1111">
        <v>2025.95</v>
      </c>
      <c r="T1111" t="s">
        <v>1589</v>
      </c>
      <c r="U1111" t="s">
        <v>634</v>
      </c>
      <c r="V1111" t="s">
        <v>634</v>
      </c>
      <c r="W1111" t="s">
        <v>420</v>
      </c>
      <c r="X1111" t="str">
        <f>BGA!AQ563</f>
        <v>T22</v>
      </c>
    </row>
    <row r="1112" spans="8:24" x14ac:dyDescent="0.25">
      <c r="H1112" s="2">
        <v>2738</v>
      </c>
      <c r="I1112" s="2">
        <v>3740.45</v>
      </c>
      <c r="J1112" s="2" t="s">
        <v>655</v>
      </c>
      <c r="P1112">
        <v>1181</v>
      </c>
      <c r="R1112">
        <v>3269</v>
      </c>
      <c r="S1112">
        <v>2025.95</v>
      </c>
      <c r="T1112" t="s">
        <v>1589</v>
      </c>
      <c r="U1112" t="s">
        <v>634</v>
      </c>
      <c r="V1112" t="s">
        <v>634</v>
      </c>
      <c r="W1112" t="s">
        <v>420</v>
      </c>
      <c r="X1112" t="str">
        <f>BGA!AQ563</f>
        <v>T22</v>
      </c>
    </row>
    <row r="1113" spans="8:24" x14ac:dyDescent="0.25">
      <c r="H1113" s="2">
        <v>2738</v>
      </c>
      <c r="I1113" s="2">
        <v>3930.95</v>
      </c>
      <c r="J1113" s="2" t="s">
        <v>655</v>
      </c>
      <c r="P1113">
        <v>1182</v>
      </c>
      <c r="R1113">
        <v>3446</v>
      </c>
      <c r="S1113">
        <v>2025.95</v>
      </c>
      <c r="T1113" t="s">
        <v>1589</v>
      </c>
      <c r="U1113" t="s">
        <v>634</v>
      </c>
      <c r="V1113" t="s">
        <v>634</v>
      </c>
      <c r="W1113" t="s">
        <v>420</v>
      </c>
      <c r="X1113" t="str">
        <f>BGA!AQ563</f>
        <v>T22</v>
      </c>
    </row>
    <row r="1114" spans="8:24" x14ac:dyDescent="0.25">
      <c r="H1114" s="2">
        <v>2738</v>
      </c>
      <c r="I1114" s="2">
        <v>4121.45</v>
      </c>
      <c r="J1114" s="2" t="s">
        <v>655</v>
      </c>
      <c r="P1114">
        <v>1183</v>
      </c>
      <c r="R1114">
        <v>3800</v>
      </c>
      <c r="S1114">
        <v>2025.95</v>
      </c>
      <c r="T1114" t="s">
        <v>1589</v>
      </c>
      <c r="U1114" t="s">
        <v>634</v>
      </c>
      <c r="V1114" t="s">
        <v>634</v>
      </c>
      <c r="W1114" t="s">
        <v>420</v>
      </c>
      <c r="X1114" t="str">
        <f>BGA!AQ563</f>
        <v>T22</v>
      </c>
    </row>
    <row r="1115" spans="8:24" x14ac:dyDescent="0.25">
      <c r="H1115" s="2">
        <v>1853</v>
      </c>
      <c r="I1115" s="2">
        <v>4311.95</v>
      </c>
      <c r="J1115" s="2" t="s">
        <v>655</v>
      </c>
      <c r="P1115">
        <v>1184</v>
      </c>
      <c r="R1115">
        <v>4154</v>
      </c>
      <c r="S1115">
        <v>2025.95</v>
      </c>
      <c r="T1115" t="s">
        <v>1589</v>
      </c>
      <c r="U1115" t="s">
        <v>634</v>
      </c>
      <c r="V1115" t="s">
        <v>634</v>
      </c>
      <c r="W1115" t="s">
        <v>420</v>
      </c>
      <c r="X1115" t="str">
        <f>BGA!AQ563</f>
        <v>T22</v>
      </c>
    </row>
    <row r="1116" spans="8:24" x14ac:dyDescent="0.25">
      <c r="H1116" s="2">
        <v>2030</v>
      </c>
      <c r="I1116" s="2">
        <v>4311.95</v>
      </c>
      <c r="J1116" s="2" t="s">
        <v>655</v>
      </c>
      <c r="P1116">
        <v>1185</v>
      </c>
      <c r="R1116">
        <v>2118.5</v>
      </c>
      <c r="S1116">
        <v>2121.1999999999998</v>
      </c>
      <c r="T1116" t="s">
        <v>1589</v>
      </c>
      <c r="U1116" t="s">
        <v>634</v>
      </c>
      <c r="V1116" t="s">
        <v>634</v>
      </c>
      <c r="W1116" t="s">
        <v>420</v>
      </c>
      <c r="X1116" t="str">
        <f>BGA!AQ563</f>
        <v>T22</v>
      </c>
    </row>
    <row r="1117" spans="8:24" x14ac:dyDescent="0.25">
      <c r="H1117" s="2">
        <v>2561</v>
      </c>
      <c r="I1117" s="2">
        <v>4311.95</v>
      </c>
      <c r="J1117" s="2" t="s">
        <v>655</v>
      </c>
      <c r="P1117">
        <v>1186</v>
      </c>
      <c r="R1117">
        <v>2738</v>
      </c>
      <c r="S1117">
        <v>2216.4499999999998</v>
      </c>
      <c r="T1117" t="s">
        <v>1589</v>
      </c>
      <c r="U1117" t="s">
        <v>634</v>
      </c>
      <c r="V1117" t="s">
        <v>634</v>
      </c>
      <c r="W1117" t="s">
        <v>420</v>
      </c>
      <c r="X1117" t="str">
        <f>BGA!AQ563</f>
        <v>T22</v>
      </c>
    </row>
    <row r="1118" spans="8:24" x14ac:dyDescent="0.25">
      <c r="H1118" s="2">
        <v>2738</v>
      </c>
      <c r="I1118" s="2">
        <v>4311.95</v>
      </c>
      <c r="J1118" s="2" t="s">
        <v>655</v>
      </c>
      <c r="P1118">
        <v>1187</v>
      </c>
      <c r="R1118">
        <v>2915</v>
      </c>
      <c r="S1118">
        <v>2216.4499999999998</v>
      </c>
      <c r="T1118" t="s">
        <v>1589</v>
      </c>
      <c r="U1118" t="s">
        <v>634</v>
      </c>
      <c r="V1118" t="s">
        <v>634</v>
      </c>
      <c r="W1118" t="s">
        <v>420</v>
      </c>
      <c r="X1118" t="str">
        <f>BGA!AQ563</f>
        <v>T22</v>
      </c>
    </row>
    <row r="1119" spans="8:24" x14ac:dyDescent="0.25">
      <c r="H1119" s="2">
        <v>3180.5</v>
      </c>
      <c r="I1119" s="2">
        <v>4597.7</v>
      </c>
      <c r="J1119" s="2" t="s">
        <v>655</v>
      </c>
      <c r="P1119">
        <v>1188</v>
      </c>
      <c r="R1119">
        <v>3092</v>
      </c>
      <c r="S1119">
        <v>2216.4499999999998</v>
      </c>
      <c r="T1119" t="s">
        <v>1589</v>
      </c>
      <c r="U1119" t="s">
        <v>634</v>
      </c>
      <c r="V1119" t="s">
        <v>634</v>
      </c>
      <c r="W1119" t="s">
        <v>420</v>
      </c>
      <c r="X1119" t="str">
        <f>BGA!AQ563</f>
        <v>T22</v>
      </c>
    </row>
    <row r="1120" spans="8:24" x14ac:dyDescent="0.25">
      <c r="H1120" s="2">
        <v>3092</v>
      </c>
      <c r="I1120" s="2">
        <v>4692.95</v>
      </c>
      <c r="J1120" s="2" t="s">
        <v>655</v>
      </c>
      <c r="P1120">
        <v>1189</v>
      </c>
      <c r="R1120">
        <v>3269</v>
      </c>
      <c r="S1120">
        <v>2216.4499999999998</v>
      </c>
      <c r="T1120" t="s">
        <v>1589</v>
      </c>
      <c r="U1120" t="s">
        <v>634</v>
      </c>
      <c r="V1120" t="s">
        <v>634</v>
      </c>
      <c r="W1120" t="s">
        <v>420</v>
      </c>
      <c r="X1120" t="str">
        <f>BGA!AQ563</f>
        <v>T22</v>
      </c>
    </row>
    <row r="1121" spans="8:24" x14ac:dyDescent="0.25">
      <c r="H1121" s="2">
        <v>2915</v>
      </c>
      <c r="I1121" s="2">
        <v>311.44999999999982</v>
      </c>
      <c r="J1121" s="2" t="s">
        <v>634</v>
      </c>
      <c r="P1121">
        <v>1190</v>
      </c>
      <c r="R1121">
        <v>3446</v>
      </c>
      <c r="S1121">
        <v>2216.4499999999998</v>
      </c>
      <c r="T1121" t="s">
        <v>1589</v>
      </c>
      <c r="U1121" t="s">
        <v>634</v>
      </c>
      <c r="V1121" t="s">
        <v>634</v>
      </c>
      <c r="W1121" t="s">
        <v>420</v>
      </c>
      <c r="X1121" t="str">
        <f>BGA!AQ563</f>
        <v>T22</v>
      </c>
    </row>
    <row r="1122" spans="8:24" x14ac:dyDescent="0.25">
      <c r="H1122" s="2">
        <v>3092</v>
      </c>
      <c r="I1122" s="2">
        <v>311.44999999999982</v>
      </c>
      <c r="J1122" s="2" t="s">
        <v>634</v>
      </c>
      <c r="P1122">
        <v>1191</v>
      </c>
      <c r="R1122">
        <v>2118.5</v>
      </c>
      <c r="S1122">
        <v>2311.6999999999998</v>
      </c>
      <c r="T1122" t="s">
        <v>1589</v>
      </c>
      <c r="U1122" t="s">
        <v>634</v>
      </c>
      <c r="V1122" t="s">
        <v>634</v>
      </c>
      <c r="W1122" t="s">
        <v>420</v>
      </c>
      <c r="X1122" t="str">
        <f>BGA!AQ563</f>
        <v>T22</v>
      </c>
    </row>
    <row r="1123" spans="8:24" x14ac:dyDescent="0.25">
      <c r="H1123" s="2">
        <v>3269</v>
      </c>
      <c r="I1123" s="2">
        <v>311.44999999999982</v>
      </c>
      <c r="J1123" s="2" t="s">
        <v>634</v>
      </c>
      <c r="P1123">
        <v>1192</v>
      </c>
      <c r="R1123">
        <v>2738</v>
      </c>
      <c r="S1123">
        <v>2406.9499999999998</v>
      </c>
      <c r="T1123" t="s">
        <v>1589</v>
      </c>
      <c r="U1123" t="s">
        <v>634</v>
      </c>
      <c r="V1123" t="s">
        <v>634</v>
      </c>
      <c r="W1123" t="s">
        <v>420</v>
      </c>
      <c r="X1123" t="str">
        <f>BGA!AQ563</f>
        <v>T22</v>
      </c>
    </row>
    <row r="1124" spans="8:24" x14ac:dyDescent="0.25">
      <c r="H1124" s="2">
        <v>3446</v>
      </c>
      <c r="I1124" s="2">
        <v>311.44999999999982</v>
      </c>
      <c r="J1124" s="2" t="s">
        <v>634</v>
      </c>
      <c r="P1124">
        <v>1193</v>
      </c>
      <c r="R1124">
        <v>2915</v>
      </c>
      <c r="S1124">
        <v>2406.9499999999998</v>
      </c>
      <c r="T1124" t="s">
        <v>1589</v>
      </c>
      <c r="U1124" t="s">
        <v>634</v>
      </c>
      <c r="V1124" t="s">
        <v>634</v>
      </c>
      <c r="W1124" t="s">
        <v>420</v>
      </c>
      <c r="X1124" t="str">
        <f>BGA!AQ563</f>
        <v>T22</v>
      </c>
    </row>
    <row r="1125" spans="8:24" x14ac:dyDescent="0.25">
      <c r="H1125" s="2">
        <v>3623</v>
      </c>
      <c r="I1125" s="2">
        <v>311.44999999999982</v>
      </c>
      <c r="J1125" s="2" t="s">
        <v>634</v>
      </c>
      <c r="P1125">
        <v>1194</v>
      </c>
      <c r="R1125">
        <v>3092</v>
      </c>
      <c r="S1125">
        <v>2406.9499999999998</v>
      </c>
      <c r="T1125" t="s">
        <v>1589</v>
      </c>
      <c r="U1125" t="s">
        <v>634</v>
      </c>
      <c r="V1125" t="s">
        <v>634</v>
      </c>
      <c r="W1125" t="s">
        <v>420</v>
      </c>
      <c r="X1125" t="str">
        <f>BGA!AQ563</f>
        <v>T22</v>
      </c>
    </row>
    <row r="1126" spans="8:24" x14ac:dyDescent="0.25">
      <c r="H1126" s="2">
        <v>3800</v>
      </c>
      <c r="I1126" s="2">
        <v>311.44999999999982</v>
      </c>
      <c r="J1126" s="2" t="s">
        <v>634</v>
      </c>
      <c r="P1126">
        <v>1195</v>
      </c>
      <c r="R1126">
        <v>3269</v>
      </c>
      <c r="S1126">
        <v>2406.9499999999998</v>
      </c>
      <c r="T1126" t="s">
        <v>1589</v>
      </c>
      <c r="U1126" t="s">
        <v>634</v>
      </c>
      <c r="V1126" t="s">
        <v>634</v>
      </c>
      <c r="W1126" t="s">
        <v>420</v>
      </c>
      <c r="X1126" t="str">
        <f>BGA!AQ563</f>
        <v>T22</v>
      </c>
    </row>
    <row r="1127" spans="8:24" x14ac:dyDescent="0.25">
      <c r="H1127" s="2">
        <v>3977</v>
      </c>
      <c r="I1127" s="2">
        <v>311.44999999999982</v>
      </c>
      <c r="J1127" s="2" t="s">
        <v>634</v>
      </c>
      <c r="P1127">
        <v>1196</v>
      </c>
      <c r="R1127">
        <v>3446</v>
      </c>
      <c r="S1127">
        <v>2406.9499999999998</v>
      </c>
      <c r="T1127" t="s">
        <v>1589</v>
      </c>
      <c r="U1127" t="s">
        <v>634</v>
      </c>
      <c r="V1127" t="s">
        <v>634</v>
      </c>
      <c r="W1127" t="s">
        <v>420</v>
      </c>
      <c r="X1127" t="str">
        <f>BGA!AQ563</f>
        <v>T22</v>
      </c>
    </row>
    <row r="1128" spans="8:24" x14ac:dyDescent="0.25">
      <c r="H1128" s="2">
        <v>4154</v>
      </c>
      <c r="I1128" s="2">
        <v>311.44999999999982</v>
      </c>
      <c r="J1128" s="2" t="s">
        <v>634</v>
      </c>
      <c r="P1128">
        <v>1197</v>
      </c>
      <c r="R1128">
        <v>2118.5</v>
      </c>
      <c r="S1128">
        <v>2502.1999999999998</v>
      </c>
      <c r="T1128" t="s">
        <v>1589</v>
      </c>
      <c r="U1128" t="s">
        <v>634</v>
      </c>
      <c r="V1128" t="s">
        <v>634</v>
      </c>
      <c r="W1128" t="s">
        <v>420</v>
      </c>
      <c r="X1128" t="str">
        <f>BGA!AQ563</f>
        <v>T22</v>
      </c>
    </row>
    <row r="1129" spans="8:24" x14ac:dyDescent="0.25">
      <c r="H1129" s="2">
        <v>2118.5</v>
      </c>
      <c r="I1129" s="2">
        <v>406.69999999999982</v>
      </c>
      <c r="J1129" s="2" t="s">
        <v>634</v>
      </c>
      <c r="P1129">
        <v>1198</v>
      </c>
      <c r="R1129">
        <v>3711.5</v>
      </c>
      <c r="S1129">
        <v>2502.1999999999998</v>
      </c>
      <c r="T1129" t="s">
        <v>1589</v>
      </c>
      <c r="U1129" t="s">
        <v>634</v>
      </c>
      <c r="V1129" t="s">
        <v>634</v>
      </c>
      <c r="W1129" t="s">
        <v>420</v>
      </c>
      <c r="X1129" t="str">
        <f>BGA!AQ563</f>
        <v>T22</v>
      </c>
    </row>
    <row r="1130" spans="8:24" x14ac:dyDescent="0.25">
      <c r="H1130" s="2">
        <v>2915</v>
      </c>
      <c r="I1130" s="2">
        <v>501.94999999999982</v>
      </c>
      <c r="J1130" s="2" t="s">
        <v>634</v>
      </c>
      <c r="P1130">
        <v>1199</v>
      </c>
      <c r="R1130">
        <v>4065.5</v>
      </c>
      <c r="S1130">
        <v>2502.1999999999998</v>
      </c>
      <c r="T1130" t="s">
        <v>1589</v>
      </c>
      <c r="U1130" t="s">
        <v>634</v>
      </c>
      <c r="V1130" t="s">
        <v>634</v>
      </c>
      <c r="W1130" t="s">
        <v>420</v>
      </c>
      <c r="X1130" t="str">
        <f>BGA!AQ563</f>
        <v>T22</v>
      </c>
    </row>
    <row r="1131" spans="8:24" x14ac:dyDescent="0.25">
      <c r="H1131" s="2">
        <v>3092</v>
      </c>
      <c r="I1131" s="2">
        <v>501.94999999999982</v>
      </c>
      <c r="J1131" s="2" t="s">
        <v>634</v>
      </c>
      <c r="P1131">
        <v>1200</v>
      </c>
      <c r="R1131">
        <v>2915</v>
      </c>
      <c r="S1131">
        <v>2597.4499999999998</v>
      </c>
      <c r="T1131" t="s">
        <v>1589</v>
      </c>
      <c r="U1131" t="s">
        <v>634</v>
      </c>
      <c r="V1131" t="s">
        <v>634</v>
      </c>
      <c r="W1131" t="s">
        <v>420</v>
      </c>
      <c r="X1131" t="str">
        <f>BGA!AQ563</f>
        <v>T22</v>
      </c>
    </row>
    <row r="1132" spans="8:24" x14ac:dyDescent="0.25">
      <c r="H1132" s="2">
        <v>3269</v>
      </c>
      <c r="I1132" s="2">
        <v>501.94999999999982</v>
      </c>
      <c r="J1132" s="2" t="s">
        <v>634</v>
      </c>
      <c r="P1132">
        <v>1201</v>
      </c>
      <c r="R1132">
        <v>3092</v>
      </c>
      <c r="S1132">
        <v>2597.4499999999998</v>
      </c>
      <c r="T1132" t="s">
        <v>1589</v>
      </c>
      <c r="U1132" t="s">
        <v>634</v>
      </c>
      <c r="V1132" t="s">
        <v>634</v>
      </c>
      <c r="W1132" t="s">
        <v>420</v>
      </c>
      <c r="X1132" t="str">
        <f>BGA!AQ563</f>
        <v>T22</v>
      </c>
    </row>
    <row r="1133" spans="8:24" x14ac:dyDescent="0.25">
      <c r="H1133" s="2">
        <v>3446</v>
      </c>
      <c r="I1133" s="2">
        <v>501.94999999999982</v>
      </c>
      <c r="J1133" s="2" t="s">
        <v>634</v>
      </c>
      <c r="P1133">
        <v>1202</v>
      </c>
      <c r="R1133">
        <v>3269</v>
      </c>
      <c r="S1133">
        <v>2597.4499999999998</v>
      </c>
      <c r="T1133" t="s">
        <v>1589</v>
      </c>
      <c r="U1133" t="s">
        <v>634</v>
      </c>
      <c r="V1133" t="s">
        <v>634</v>
      </c>
      <c r="W1133" t="s">
        <v>420</v>
      </c>
      <c r="X1133" t="str">
        <f>BGA!AQ563</f>
        <v>T22</v>
      </c>
    </row>
    <row r="1134" spans="8:24" x14ac:dyDescent="0.25">
      <c r="H1134" s="2">
        <v>2118.5</v>
      </c>
      <c r="I1134" s="2">
        <v>597.19999999999982</v>
      </c>
      <c r="J1134" s="2" t="s">
        <v>634</v>
      </c>
      <c r="P1134">
        <v>1203</v>
      </c>
      <c r="R1134">
        <v>3446</v>
      </c>
      <c r="S1134">
        <v>2597.4499999999998</v>
      </c>
      <c r="T1134" t="s">
        <v>1589</v>
      </c>
      <c r="U1134" t="s">
        <v>634</v>
      </c>
      <c r="V1134" t="s">
        <v>634</v>
      </c>
      <c r="W1134" t="s">
        <v>420</v>
      </c>
      <c r="X1134" t="str">
        <f>BGA!AQ563</f>
        <v>T22</v>
      </c>
    </row>
    <row r="1135" spans="8:24" x14ac:dyDescent="0.25">
      <c r="H1135" s="2">
        <v>2915</v>
      </c>
      <c r="I1135" s="2">
        <v>692.44999999999982</v>
      </c>
      <c r="J1135" s="2" t="s">
        <v>634</v>
      </c>
      <c r="P1135">
        <v>1204</v>
      </c>
      <c r="R1135">
        <v>3800</v>
      </c>
      <c r="S1135">
        <v>2597.4499999999998</v>
      </c>
      <c r="T1135" t="s">
        <v>1589</v>
      </c>
      <c r="U1135" t="s">
        <v>634</v>
      </c>
      <c r="V1135" t="s">
        <v>634</v>
      </c>
      <c r="W1135" t="s">
        <v>420</v>
      </c>
      <c r="X1135" t="str">
        <f>BGA!AQ563</f>
        <v>T22</v>
      </c>
    </row>
    <row r="1136" spans="8:24" x14ac:dyDescent="0.25">
      <c r="H1136" s="2">
        <v>3092</v>
      </c>
      <c r="I1136" s="2">
        <v>692.44999999999982</v>
      </c>
      <c r="J1136" s="2" t="s">
        <v>634</v>
      </c>
      <c r="P1136">
        <v>1205</v>
      </c>
      <c r="R1136">
        <v>4154</v>
      </c>
      <c r="S1136">
        <v>2597.4499999999998</v>
      </c>
      <c r="T1136" t="s">
        <v>1589</v>
      </c>
      <c r="U1136" t="s">
        <v>634</v>
      </c>
      <c r="V1136" t="s">
        <v>634</v>
      </c>
      <c r="W1136" t="s">
        <v>420</v>
      </c>
      <c r="X1136" t="str">
        <f>BGA!AQ563</f>
        <v>T22</v>
      </c>
    </row>
    <row r="1137" spans="8:24" x14ac:dyDescent="0.25">
      <c r="H1137" s="2">
        <v>3269</v>
      </c>
      <c r="I1137" s="2">
        <v>692.44999999999982</v>
      </c>
      <c r="J1137" s="2" t="s">
        <v>634</v>
      </c>
      <c r="P1137">
        <v>1206</v>
      </c>
      <c r="R1137">
        <v>2118.5</v>
      </c>
      <c r="S1137">
        <v>2692.7</v>
      </c>
      <c r="T1137" t="s">
        <v>1589</v>
      </c>
      <c r="U1137" t="s">
        <v>634</v>
      </c>
      <c r="V1137" t="s">
        <v>634</v>
      </c>
      <c r="W1137" t="s">
        <v>420</v>
      </c>
      <c r="X1137" t="str">
        <f>BGA!AQ563</f>
        <v>T22</v>
      </c>
    </row>
    <row r="1138" spans="8:24" x14ac:dyDescent="0.25">
      <c r="H1138" s="2">
        <v>3446</v>
      </c>
      <c r="I1138" s="2">
        <v>692.44999999999982</v>
      </c>
      <c r="J1138" s="2" t="s">
        <v>634</v>
      </c>
      <c r="P1138">
        <v>1207</v>
      </c>
      <c r="R1138">
        <v>2915</v>
      </c>
      <c r="S1138">
        <v>2787.95</v>
      </c>
      <c r="T1138" t="s">
        <v>1589</v>
      </c>
      <c r="U1138" t="s">
        <v>634</v>
      </c>
      <c r="V1138" t="s">
        <v>634</v>
      </c>
      <c r="W1138" t="s">
        <v>420</v>
      </c>
      <c r="X1138" t="str">
        <f>BGA!AQ563</f>
        <v>T22</v>
      </c>
    </row>
    <row r="1139" spans="8:24" x14ac:dyDescent="0.25">
      <c r="H1139" s="2">
        <v>2118.5</v>
      </c>
      <c r="I1139" s="2">
        <v>787.69999999999982</v>
      </c>
      <c r="J1139" s="2" t="s">
        <v>634</v>
      </c>
      <c r="P1139">
        <v>1208</v>
      </c>
      <c r="R1139">
        <v>3092</v>
      </c>
      <c r="S1139">
        <v>2787.95</v>
      </c>
      <c r="T1139" t="s">
        <v>1589</v>
      </c>
      <c r="U1139" t="s">
        <v>634</v>
      </c>
      <c r="V1139" t="s">
        <v>634</v>
      </c>
      <c r="W1139" t="s">
        <v>420</v>
      </c>
      <c r="X1139" t="str">
        <f>BGA!AQ563</f>
        <v>T22</v>
      </c>
    </row>
    <row r="1140" spans="8:24" x14ac:dyDescent="0.25">
      <c r="H1140" s="2">
        <v>3711.5</v>
      </c>
      <c r="I1140" s="2">
        <v>787.69999999999982</v>
      </c>
      <c r="J1140" s="2" t="s">
        <v>634</v>
      </c>
      <c r="P1140">
        <v>1209</v>
      </c>
      <c r="R1140">
        <v>3269</v>
      </c>
      <c r="S1140">
        <v>2787.95</v>
      </c>
      <c r="T1140" t="s">
        <v>1589</v>
      </c>
      <c r="U1140" t="s">
        <v>634</v>
      </c>
      <c r="V1140" t="s">
        <v>634</v>
      </c>
      <c r="W1140" t="s">
        <v>420</v>
      </c>
      <c r="X1140" t="str">
        <f>BGA!AQ563</f>
        <v>T22</v>
      </c>
    </row>
    <row r="1141" spans="8:24" x14ac:dyDescent="0.25">
      <c r="H1141" s="2">
        <v>4065.5</v>
      </c>
      <c r="I1141" s="2">
        <v>787.69999999999982</v>
      </c>
      <c r="J1141" s="2" t="s">
        <v>634</v>
      </c>
      <c r="P1141">
        <v>1210</v>
      </c>
      <c r="R1141">
        <v>3446</v>
      </c>
      <c r="S1141">
        <v>2787.95</v>
      </c>
      <c r="T1141" t="s">
        <v>1589</v>
      </c>
      <c r="U1141" t="s">
        <v>634</v>
      </c>
      <c r="V1141" t="s">
        <v>634</v>
      </c>
      <c r="W1141" t="s">
        <v>420</v>
      </c>
      <c r="X1141" t="str">
        <f>BGA!AQ563</f>
        <v>T22</v>
      </c>
    </row>
    <row r="1142" spans="8:24" x14ac:dyDescent="0.25">
      <c r="H1142" s="2">
        <v>2915</v>
      </c>
      <c r="I1142" s="2">
        <v>882.94999999999982</v>
      </c>
      <c r="J1142" s="2" t="s">
        <v>634</v>
      </c>
      <c r="P1142">
        <v>1211</v>
      </c>
      <c r="R1142">
        <v>2118.5</v>
      </c>
      <c r="S1142">
        <v>2883.2</v>
      </c>
      <c r="T1142" t="s">
        <v>1589</v>
      </c>
      <c r="U1142" t="s">
        <v>634</v>
      </c>
      <c r="V1142" t="s">
        <v>634</v>
      </c>
      <c r="W1142" t="s">
        <v>420</v>
      </c>
      <c r="X1142" t="str">
        <f>BGA!AQ563</f>
        <v>T22</v>
      </c>
    </row>
    <row r="1143" spans="8:24" x14ac:dyDescent="0.25">
      <c r="H1143" s="2">
        <v>3092</v>
      </c>
      <c r="I1143" s="2">
        <v>882.94999999999982</v>
      </c>
      <c r="J1143" s="2" t="s">
        <v>634</v>
      </c>
      <c r="P1143">
        <v>1212</v>
      </c>
      <c r="R1143">
        <v>2915</v>
      </c>
      <c r="S1143">
        <v>2978.45</v>
      </c>
      <c r="T1143" t="s">
        <v>1589</v>
      </c>
      <c r="U1143" t="s">
        <v>634</v>
      </c>
      <c r="V1143" t="s">
        <v>634</v>
      </c>
      <c r="W1143" t="s">
        <v>420</v>
      </c>
      <c r="X1143" t="str">
        <f>BGA!AQ563</f>
        <v>T22</v>
      </c>
    </row>
    <row r="1144" spans="8:24" x14ac:dyDescent="0.25">
      <c r="H1144" s="2">
        <v>3269</v>
      </c>
      <c r="I1144" s="2">
        <v>882.94999999999982</v>
      </c>
      <c r="J1144" s="2" t="s">
        <v>634</v>
      </c>
      <c r="P1144">
        <v>1213</v>
      </c>
      <c r="R1144">
        <v>3092</v>
      </c>
      <c r="S1144">
        <v>2978.45</v>
      </c>
      <c r="T1144" t="s">
        <v>1589</v>
      </c>
      <c r="U1144" t="s">
        <v>634</v>
      </c>
      <c r="V1144" t="s">
        <v>634</v>
      </c>
      <c r="W1144" t="s">
        <v>420</v>
      </c>
      <c r="X1144" t="str">
        <f>BGA!AQ563</f>
        <v>T22</v>
      </c>
    </row>
    <row r="1145" spans="8:24" x14ac:dyDescent="0.25">
      <c r="H1145" s="2">
        <v>3446</v>
      </c>
      <c r="I1145" s="2">
        <v>882.94999999999982</v>
      </c>
      <c r="J1145" s="2" t="s">
        <v>634</v>
      </c>
      <c r="P1145">
        <v>1214</v>
      </c>
      <c r="R1145">
        <v>3269</v>
      </c>
      <c r="S1145">
        <v>2978.45</v>
      </c>
      <c r="T1145" t="s">
        <v>1589</v>
      </c>
      <c r="U1145" t="s">
        <v>634</v>
      </c>
      <c r="V1145" t="s">
        <v>634</v>
      </c>
      <c r="W1145" t="s">
        <v>420</v>
      </c>
      <c r="X1145" t="str">
        <f>BGA!AQ563</f>
        <v>T22</v>
      </c>
    </row>
    <row r="1146" spans="8:24" x14ac:dyDescent="0.25">
      <c r="H1146" s="2">
        <v>3800</v>
      </c>
      <c r="I1146" s="2">
        <v>882.94999999999982</v>
      </c>
      <c r="J1146" s="2" t="s">
        <v>634</v>
      </c>
      <c r="P1146">
        <v>1215</v>
      </c>
      <c r="R1146">
        <v>3446</v>
      </c>
      <c r="S1146">
        <v>2978.45</v>
      </c>
      <c r="T1146" t="s">
        <v>1589</v>
      </c>
      <c r="U1146" t="s">
        <v>634</v>
      </c>
      <c r="V1146" t="s">
        <v>634</v>
      </c>
      <c r="W1146" t="s">
        <v>420</v>
      </c>
      <c r="X1146" t="str">
        <f>BGA!AQ563</f>
        <v>T22</v>
      </c>
    </row>
    <row r="1147" spans="8:24" x14ac:dyDescent="0.25">
      <c r="H1147" s="2">
        <v>4154</v>
      </c>
      <c r="I1147" s="2">
        <v>882.94999999999982</v>
      </c>
      <c r="J1147" s="2" t="s">
        <v>634</v>
      </c>
      <c r="P1147">
        <v>1216</v>
      </c>
      <c r="R1147">
        <v>2118.5</v>
      </c>
      <c r="S1147">
        <v>3073.7</v>
      </c>
      <c r="T1147" t="s">
        <v>1589</v>
      </c>
      <c r="U1147" t="s">
        <v>634</v>
      </c>
      <c r="V1147" t="s">
        <v>634</v>
      </c>
      <c r="W1147" t="s">
        <v>420</v>
      </c>
      <c r="X1147" t="str">
        <f>BGA!AQ563</f>
        <v>T22</v>
      </c>
    </row>
    <row r="1148" spans="8:24" x14ac:dyDescent="0.25">
      <c r="H1148" s="2">
        <v>2118.5</v>
      </c>
      <c r="I1148" s="2">
        <v>978.19999999999982</v>
      </c>
      <c r="J1148" s="2" t="s">
        <v>634</v>
      </c>
      <c r="P1148">
        <v>1217</v>
      </c>
      <c r="R1148">
        <v>3711.5</v>
      </c>
      <c r="S1148">
        <v>3073.7</v>
      </c>
      <c r="T1148" t="s">
        <v>1589</v>
      </c>
      <c r="U1148" t="s">
        <v>634</v>
      </c>
      <c r="V1148" t="s">
        <v>634</v>
      </c>
      <c r="W1148" t="s">
        <v>420</v>
      </c>
      <c r="X1148" t="str">
        <f>BGA!AQ563</f>
        <v>T22</v>
      </c>
    </row>
    <row r="1149" spans="8:24" x14ac:dyDescent="0.25">
      <c r="H1149" s="2">
        <v>2738</v>
      </c>
      <c r="I1149" s="2">
        <v>1073.45</v>
      </c>
      <c r="J1149" s="2" t="s">
        <v>634</v>
      </c>
      <c r="P1149">
        <v>1218</v>
      </c>
      <c r="R1149">
        <v>4065.5</v>
      </c>
      <c r="S1149">
        <v>3073.7</v>
      </c>
      <c r="T1149" t="s">
        <v>1589</v>
      </c>
      <c r="U1149" t="s">
        <v>634</v>
      </c>
      <c r="V1149" t="s">
        <v>634</v>
      </c>
      <c r="W1149" t="s">
        <v>420</v>
      </c>
      <c r="X1149" t="str">
        <f>BGA!AQ563</f>
        <v>T22</v>
      </c>
    </row>
    <row r="1150" spans="8:24" x14ac:dyDescent="0.25">
      <c r="H1150" s="2">
        <v>2915</v>
      </c>
      <c r="I1150" s="2">
        <v>1073.45</v>
      </c>
      <c r="J1150" s="2" t="s">
        <v>634</v>
      </c>
      <c r="P1150">
        <v>1219</v>
      </c>
      <c r="R1150">
        <v>2915</v>
      </c>
      <c r="S1150">
        <v>3168.95</v>
      </c>
      <c r="T1150" t="s">
        <v>1589</v>
      </c>
      <c r="U1150" t="s">
        <v>634</v>
      </c>
      <c r="V1150" t="s">
        <v>634</v>
      </c>
      <c r="W1150" t="s">
        <v>420</v>
      </c>
      <c r="X1150" t="str">
        <f>BGA!AQ563</f>
        <v>T22</v>
      </c>
    </row>
    <row r="1151" spans="8:24" x14ac:dyDescent="0.25">
      <c r="H1151" s="2">
        <v>3092</v>
      </c>
      <c r="I1151" s="2">
        <v>1073.45</v>
      </c>
      <c r="J1151" s="2" t="s">
        <v>634</v>
      </c>
      <c r="P1151">
        <v>1220</v>
      </c>
      <c r="R1151">
        <v>3092</v>
      </c>
      <c r="S1151">
        <v>3168.95</v>
      </c>
      <c r="T1151" t="s">
        <v>1589</v>
      </c>
      <c r="U1151" t="s">
        <v>634</v>
      </c>
      <c r="V1151" t="s">
        <v>634</v>
      </c>
      <c r="W1151" t="s">
        <v>420</v>
      </c>
      <c r="X1151" t="str">
        <f>BGA!AQ563</f>
        <v>T22</v>
      </c>
    </row>
    <row r="1152" spans="8:24" x14ac:dyDescent="0.25">
      <c r="H1152" s="2">
        <v>3269</v>
      </c>
      <c r="I1152" s="2">
        <v>1073.45</v>
      </c>
      <c r="J1152" s="2" t="s">
        <v>634</v>
      </c>
      <c r="P1152">
        <v>1221</v>
      </c>
      <c r="R1152">
        <v>3269</v>
      </c>
      <c r="S1152">
        <v>3168.95</v>
      </c>
      <c r="T1152" t="s">
        <v>1589</v>
      </c>
      <c r="U1152" t="s">
        <v>634</v>
      </c>
      <c r="V1152" t="s">
        <v>634</v>
      </c>
      <c r="W1152" t="s">
        <v>420</v>
      </c>
      <c r="X1152" t="str">
        <f>BGA!AQ563</f>
        <v>T22</v>
      </c>
    </row>
    <row r="1153" spans="8:24" x14ac:dyDescent="0.25">
      <c r="H1153" s="2">
        <v>3446</v>
      </c>
      <c r="I1153" s="2">
        <v>1073.45</v>
      </c>
      <c r="J1153" s="2" t="s">
        <v>634</v>
      </c>
      <c r="P1153">
        <v>1222</v>
      </c>
      <c r="R1153">
        <v>3446</v>
      </c>
      <c r="S1153">
        <v>3168.95</v>
      </c>
      <c r="T1153" t="s">
        <v>1589</v>
      </c>
      <c r="U1153" t="s">
        <v>634</v>
      </c>
      <c r="V1153" t="s">
        <v>634</v>
      </c>
      <c r="W1153" t="s">
        <v>420</v>
      </c>
      <c r="X1153" t="str">
        <f>BGA!AQ563</f>
        <v>T22</v>
      </c>
    </row>
    <row r="1154" spans="8:24" x14ac:dyDescent="0.25">
      <c r="H1154" s="2">
        <v>2118.5</v>
      </c>
      <c r="I1154" s="2">
        <v>1168.7</v>
      </c>
      <c r="J1154" s="2" t="s">
        <v>634</v>
      </c>
      <c r="P1154">
        <v>1223</v>
      </c>
      <c r="R1154">
        <v>3800</v>
      </c>
      <c r="S1154">
        <v>3168.95</v>
      </c>
      <c r="T1154" t="s">
        <v>1589</v>
      </c>
      <c r="U1154" t="s">
        <v>634</v>
      </c>
      <c r="V1154" t="s">
        <v>634</v>
      </c>
      <c r="W1154" t="s">
        <v>420</v>
      </c>
      <c r="X1154" t="str">
        <f>BGA!AQ563</f>
        <v>T22</v>
      </c>
    </row>
    <row r="1155" spans="8:24" x14ac:dyDescent="0.25">
      <c r="H1155" s="2">
        <v>2738</v>
      </c>
      <c r="I1155" s="2">
        <v>1263.95</v>
      </c>
      <c r="J1155" s="2" t="s">
        <v>634</v>
      </c>
      <c r="P1155">
        <v>1224</v>
      </c>
      <c r="R1155">
        <v>4154</v>
      </c>
      <c r="S1155">
        <v>3168.95</v>
      </c>
      <c r="T1155" t="s">
        <v>1589</v>
      </c>
      <c r="U1155" t="s">
        <v>634</v>
      </c>
      <c r="V1155" t="s">
        <v>634</v>
      </c>
      <c r="W1155" t="s">
        <v>420</v>
      </c>
      <c r="X1155" t="str">
        <f>BGA!AQ563</f>
        <v>T22</v>
      </c>
    </row>
    <row r="1156" spans="8:24" x14ac:dyDescent="0.25">
      <c r="H1156" s="2">
        <v>2915</v>
      </c>
      <c r="I1156" s="2">
        <v>1263.95</v>
      </c>
      <c r="J1156" s="2" t="s">
        <v>634</v>
      </c>
      <c r="P1156">
        <v>1225</v>
      </c>
      <c r="R1156">
        <v>2118.5</v>
      </c>
      <c r="S1156">
        <v>3264.2</v>
      </c>
      <c r="T1156" t="s">
        <v>1589</v>
      </c>
      <c r="U1156" t="s">
        <v>634</v>
      </c>
      <c r="V1156" t="s">
        <v>634</v>
      </c>
      <c r="W1156" t="s">
        <v>420</v>
      </c>
      <c r="X1156" t="str">
        <f>BGA!AQ563</f>
        <v>T22</v>
      </c>
    </row>
    <row r="1157" spans="8:24" x14ac:dyDescent="0.25">
      <c r="H1157" s="2">
        <v>3092</v>
      </c>
      <c r="I1157" s="2">
        <v>1263.95</v>
      </c>
      <c r="J1157" s="2" t="s">
        <v>634</v>
      </c>
      <c r="P1157">
        <v>1226</v>
      </c>
      <c r="R1157">
        <v>2738</v>
      </c>
      <c r="S1157">
        <v>3359.45</v>
      </c>
      <c r="T1157" t="s">
        <v>1589</v>
      </c>
      <c r="U1157" t="s">
        <v>634</v>
      </c>
      <c r="V1157" t="s">
        <v>634</v>
      </c>
      <c r="W1157" t="s">
        <v>420</v>
      </c>
      <c r="X1157" t="str">
        <f>BGA!AQ563</f>
        <v>T22</v>
      </c>
    </row>
    <row r="1158" spans="8:24" x14ac:dyDescent="0.25">
      <c r="H1158" s="2">
        <v>3269</v>
      </c>
      <c r="I1158" s="2">
        <v>1263.95</v>
      </c>
      <c r="J1158" s="2" t="s">
        <v>634</v>
      </c>
      <c r="P1158">
        <v>1227</v>
      </c>
      <c r="R1158">
        <v>2915</v>
      </c>
      <c r="S1158">
        <v>3359.45</v>
      </c>
      <c r="T1158" t="s">
        <v>1589</v>
      </c>
      <c r="U1158" t="s">
        <v>634</v>
      </c>
      <c r="V1158" t="s">
        <v>634</v>
      </c>
      <c r="W1158" t="s">
        <v>420</v>
      </c>
      <c r="X1158" t="str">
        <f>BGA!AQ563</f>
        <v>T22</v>
      </c>
    </row>
    <row r="1159" spans="8:24" x14ac:dyDescent="0.25">
      <c r="H1159" s="2">
        <v>3446</v>
      </c>
      <c r="I1159" s="2">
        <v>1263.95</v>
      </c>
      <c r="J1159" s="2" t="s">
        <v>634</v>
      </c>
      <c r="P1159">
        <v>1228</v>
      </c>
      <c r="R1159">
        <v>3092</v>
      </c>
      <c r="S1159">
        <v>3359.45</v>
      </c>
      <c r="T1159" t="s">
        <v>1589</v>
      </c>
      <c r="U1159" t="s">
        <v>634</v>
      </c>
      <c r="V1159" t="s">
        <v>634</v>
      </c>
      <c r="W1159" t="s">
        <v>420</v>
      </c>
      <c r="X1159" t="str">
        <f>BGA!AQ563</f>
        <v>T22</v>
      </c>
    </row>
    <row r="1160" spans="8:24" x14ac:dyDescent="0.25">
      <c r="H1160" s="2">
        <v>2118.5</v>
      </c>
      <c r="I1160" s="2">
        <v>1359.2</v>
      </c>
      <c r="J1160" s="2" t="s">
        <v>634</v>
      </c>
      <c r="P1160">
        <v>1229</v>
      </c>
      <c r="R1160">
        <v>3269</v>
      </c>
      <c r="S1160">
        <v>3359.45</v>
      </c>
      <c r="T1160" t="s">
        <v>1589</v>
      </c>
      <c r="U1160" t="s">
        <v>634</v>
      </c>
      <c r="V1160" t="s">
        <v>634</v>
      </c>
      <c r="W1160" t="s">
        <v>420</v>
      </c>
      <c r="X1160" t="str">
        <f>BGA!AQ563</f>
        <v>T22</v>
      </c>
    </row>
    <row r="1161" spans="8:24" x14ac:dyDescent="0.25">
      <c r="H1161" s="2">
        <v>3711.5</v>
      </c>
      <c r="I1161" s="2">
        <v>1359.2</v>
      </c>
      <c r="J1161" s="2" t="s">
        <v>634</v>
      </c>
      <c r="P1161">
        <v>1230</v>
      </c>
      <c r="R1161">
        <v>3446</v>
      </c>
      <c r="S1161">
        <v>3359.45</v>
      </c>
      <c r="T1161" t="s">
        <v>1589</v>
      </c>
      <c r="U1161" t="s">
        <v>634</v>
      </c>
      <c r="V1161" t="s">
        <v>634</v>
      </c>
      <c r="W1161" t="s">
        <v>420</v>
      </c>
      <c r="X1161" t="str">
        <f>BGA!AQ563</f>
        <v>T22</v>
      </c>
    </row>
    <row r="1162" spans="8:24" x14ac:dyDescent="0.25">
      <c r="H1162" s="2">
        <v>4065.5</v>
      </c>
      <c r="I1162" s="2">
        <v>1359.2</v>
      </c>
      <c r="J1162" s="2" t="s">
        <v>634</v>
      </c>
      <c r="P1162">
        <v>1231</v>
      </c>
      <c r="R1162">
        <v>2118.5</v>
      </c>
      <c r="S1162">
        <v>3454.7</v>
      </c>
      <c r="T1162" t="s">
        <v>1589</v>
      </c>
      <c r="U1162" t="s">
        <v>634</v>
      </c>
      <c r="V1162" t="s">
        <v>634</v>
      </c>
      <c r="W1162" t="s">
        <v>420</v>
      </c>
      <c r="X1162" t="str">
        <f>BGA!AQ563</f>
        <v>T22</v>
      </c>
    </row>
    <row r="1163" spans="8:24" x14ac:dyDescent="0.25">
      <c r="H1163" s="2">
        <v>2915</v>
      </c>
      <c r="I1163" s="2">
        <v>1454.45</v>
      </c>
      <c r="J1163" s="2" t="s">
        <v>634</v>
      </c>
      <c r="P1163">
        <v>1232</v>
      </c>
      <c r="R1163">
        <v>2738</v>
      </c>
      <c r="S1163">
        <v>3549.95</v>
      </c>
      <c r="T1163" t="s">
        <v>1589</v>
      </c>
      <c r="U1163" t="s">
        <v>634</v>
      </c>
      <c r="V1163" t="s">
        <v>634</v>
      </c>
      <c r="W1163" t="s">
        <v>420</v>
      </c>
      <c r="X1163" t="str">
        <f>BGA!AQ563</f>
        <v>T22</v>
      </c>
    </row>
    <row r="1164" spans="8:24" x14ac:dyDescent="0.25">
      <c r="H1164" s="2">
        <v>3092</v>
      </c>
      <c r="I1164" s="2">
        <v>1454.45</v>
      </c>
      <c r="J1164" s="2" t="s">
        <v>634</v>
      </c>
      <c r="P1164">
        <v>1233</v>
      </c>
      <c r="R1164">
        <v>2915</v>
      </c>
      <c r="S1164">
        <v>3549.95</v>
      </c>
      <c r="T1164" t="s">
        <v>1589</v>
      </c>
      <c r="U1164" t="s">
        <v>634</v>
      </c>
      <c r="V1164" t="s">
        <v>634</v>
      </c>
      <c r="W1164" t="s">
        <v>420</v>
      </c>
      <c r="X1164" t="str">
        <f>BGA!AQ563</f>
        <v>T22</v>
      </c>
    </row>
    <row r="1165" spans="8:24" x14ac:dyDescent="0.25">
      <c r="H1165" s="2">
        <v>3269</v>
      </c>
      <c r="I1165" s="2">
        <v>1454.45</v>
      </c>
      <c r="J1165" s="2" t="s">
        <v>634</v>
      </c>
      <c r="P1165">
        <v>1234</v>
      </c>
      <c r="R1165">
        <v>3092</v>
      </c>
      <c r="S1165">
        <v>3549.95</v>
      </c>
      <c r="T1165" t="s">
        <v>1589</v>
      </c>
      <c r="U1165" t="s">
        <v>634</v>
      </c>
      <c r="V1165" t="s">
        <v>634</v>
      </c>
      <c r="W1165" t="s">
        <v>420</v>
      </c>
      <c r="X1165" t="str">
        <f>BGA!AQ563</f>
        <v>T22</v>
      </c>
    </row>
    <row r="1166" spans="8:24" x14ac:dyDescent="0.25">
      <c r="H1166" s="2">
        <v>3446</v>
      </c>
      <c r="I1166" s="2">
        <v>1454.45</v>
      </c>
      <c r="J1166" s="2" t="s">
        <v>634</v>
      </c>
      <c r="P1166">
        <v>1235</v>
      </c>
      <c r="R1166">
        <v>3269</v>
      </c>
      <c r="S1166">
        <v>3549.95</v>
      </c>
      <c r="T1166" t="s">
        <v>1589</v>
      </c>
      <c r="U1166" t="s">
        <v>634</v>
      </c>
      <c r="V1166" t="s">
        <v>634</v>
      </c>
      <c r="W1166" t="s">
        <v>420</v>
      </c>
      <c r="X1166" t="str">
        <f>BGA!AQ563</f>
        <v>T22</v>
      </c>
    </row>
    <row r="1167" spans="8:24" x14ac:dyDescent="0.25">
      <c r="H1167" s="2">
        <v>3800</v>
      </c>
      <c r="I1167" s="2">
        <v>1454.45</v>
      </c>
      <c r="J1167" s="2" t="s">
        <v>634</v>
      </c>
      <c r="P1167">
        <v>1236</v>
      </c>
      <c r="R1167">
        <v>3446</v>
      </c>
      <c r="S1167">
        <v>3549.95</v>
      </c>
      <c r="T1167" t="s">
        <v>1589</v>
      </c>
      <c r="U1167" t="s">
        <v>634</v>
      </c>
      <c r="V1167" t="s">
        <v>634</v>
      </c>
      <c r="W1167" t="s">
        <v>420</v>
      </c>
      <c r="X1167" t="str">
        <f>BGA!AQ563</f>
        <v>T22</v>
      </c>
    </row>
    <row r="1168" spans="8:24" x14ac:dyDescent="0.25">
      <c r="H1168" s="2">
        <v>4154</v>
      </c>
      <c r="I1168" s="2">
        <v>1454.45</v>
      </c>
      <c r="J1168" s="2" t="s">
        <v>634</v>
      </c>
      <c r="P1168">
        <v>1237</v>
      </c>
      <c r="R1168">
        <v>2118.5</v>
      </c>
      <c r="S1168">
        <v>3645.2</v>
      </c>
      <c r="T1168" t="s">
        <v>1589</v>
      </c>
      <c r="U1168" t="s">
        <v>634</v>
      </c>
      <c r="V1168" t="s">
        <v>634</v>
      </c>
      <c r="W1168" t="s">
        <v>420</v>
      </c>
      <c r="X1168" t="str">
        <f>BGA!AQ563</f>
        <v>T22</v>
      </c>
    </row>
    <row r="1169" spans="8:24" x14ac:dyDescent="0.25">
      <c r="H1169" s="2">
        <v>2118.5</v>
      </c>
      <c r="I1169" s="2">
        <v>1549.7</v>
      </c>
      <c r="J1169" s="2" t="s">
        <v>634</v>
      </c>
      <c r="P1169">
        <v>1238</v>
      </c>
      <c r="R1169">
        <v>3711.5</v>
      </c>
      <c r="S1169">
        <v>3645.2</v>
      </c>
      <c r="T1169" t="s">
        <v>1589</v>
      </c>
      <c r="U1169" t="s">
        <v>634</v>
      </c>
      <c r="V1169" t="s">
        <v>634</v>
      </c>
      <c r="W1169" t="s">
        <v>420</v>
      </c>
      <c r="X1169" t="str">
        <f>BGA!AQ563</f>
        <v>T22</v>
      </c>
    </row>
    <row r="1170" spans="8:24" x14ac:dyDescent="0.25">
      <c r="H1170" s="2">
        <v>2915</v>
      </c>
      <c r="I1170" s="2">
        <v>1644.95</v>
      </c>
      <c r="J1170" s="2" t="s">
        <v>634</v>
      </c>
      <c r="P1170">
        <v>1239</v>
      </c>
      <c r="R1170">
        <v>4065.5</v>
      </c>
      <c r="S1170">
        <v>3645.2</v>
      </c>
      <c r="T1170" t="s">
        <v>1589</v>
      </c>
      <c r="U1170" t="s">
        <v>634</v>
      </c>
      <c r="V1170" t="s">
        <v>634</v>
      </c>
      <c r="W1170" t="s">
        <v>420</v>
      </c>
      <c r="X1170" t="str">
        <f>BGA!AQ563</f>
        <v>T22</v>
      </c>
    </row>
    <row r="1171" spans="8:24" x14ac:dyDescent="0.25">
      <c r="H1171" s="2">
        <v>3092</v>
      </c>
      <c r="I1171" s="2">
        <v>1644.95</v>
      </c>
      <c r="J1171" s="2" t="s">
        <v>634</v>
      </c>
      <c r="P1171">
        <v>1240</v>
      </c>
      <c r="R1171">
        <v>2915</v>
      </c>
      <c r="S1171">
        <v>3740.45</v>
      </c>
      <c r="T1171" t="s">
        <v>1589</v>
      </c>
      <c r="U1171" t="s">
        <v>634</v>
      </c>
      <c r="V1171" t="s">
        <v>634</v>
      </c>
      <c r="W1171" t="s">
        <v>420</v>
      </c>
      <c r="X1171" t="str">
        <f>BGA!AQ563</f>
        <v>T22</v>
      </c>
    </row>
    <row r="1172" spans="8:24" x14ac:dyDescent="0.25">
      <c r="H1172" s="2">
        <v>3269</v>
      </c>
      <c r="I1172" s="2">
        <v>1644.95</v>
      </c>
      <c r="J1172" s="2" t="s">
        <v>634</v>
      </c>
      <c r="P1172">
        <v>1241</v>
      </c>
      <c r="R1172">
        <v>3092</v>
      </c>
      <c r="S1172">
        <v>3740.45</v>
      </c>
      <c r="T1172" t="s">
        <v>1589</v>
      </c>
      <c r="U1172" t="s">
        <v>634</v>
      </c>
      <c r="V1172" t="s">
        <v>634</v>
      </c>
      <c r="W1172" t="s">
        <v>420</v>
      </c>
      <c r="X1172" t="str">
        <f>BGA!AQ563</f>
        <v>T22</v>
      </c>
    </row>
    <row r="1173" spans="8:24" x14ac:dyDescent="0.25">
      <c r="H1173" s="2">
        <v>3446</v>
      </c>
      <c r="I1173" s="2">
        <v>1644.95</v>
      </c>
      <c r="J1173" s="2" t="s">
        <v>634</v>
      </c>
      <c r="P1173">
        <v>1242</v>
      </c>
      <c r="R1173">
        <v>3269</v>
      </c>
      <c r="S1173">
        <v>3740.45</v>
      </c>
      <c r="T1173" t="s">
        <v>1589</v>
      </c>
      <c r="U1173" t="s">
        <v>634</v>
      </c>
      <c r="V1173" t="s">
        <v>634</v>
      </c>
      <c r="W1173" t="s">
        <v>420</v>
      </c>
      <c r="X1173" t="str">
        <f>BGA!AQ563</f>
        <v>T22</v>
      </c>
    </row>
    <row r="1174" spans="8:24" x14ac:dyDescent="0.25">
      <c r="H1174" s="2">
        <v>2118.5</v>
      </c>
      <c r="I1174" s="2">
        <v>1740.2</v>
      </c>
      <c r="J1174" s="2" t="s">
        <v>634</v>
      </c>
      <c r="P1174">
        <v>1243</v>
      </c>
      <c r="R1174">
        <v>3446</v>
      </c>
      <c r="S1174">
        <v>3740.45</v>
      </c>
      <c r="T1174" t="s">
        <v>1589</v>
      </c>
      <c r="U1174" t="s">
        <v>634</v>
      </c>
      <c r="V1174" t="s">
        <v>634</v>
      </c>
      <c r="W1174" t="s">
        <v>420</v>
      </c>
      <c r="X1174" t="str">
        <f>BGA!AQ563</f>
        <v>T22</v>
      </c>
    </row>
    <row r="1175" spans="8:24" x14ac:dyDescent="0.25">
      <c r="H1175" s="2">
        <v>2915</v>
      </c>
      <c r="I1175" s="2">
        <v>1835.45</v>
      </c>
      <c r="J1175" s="2" t="s">
        <v>634</v>
      </c>
      <c r="P1175">
        <v>1244</v>
      </c>
      <c r="R1175">
        <v>3800</v>
      </c>
      <c r="S1175">
        <v>3740.45</v>
      </c>
      <c r="T1175" t="s">
        <v>1589</v>
      </c>
      <c r="U1175" t="s">
        <v>634</v>
      </c>
      <c r="V1175" t="s">
        <v>634</v>
      </c>
      <c r="W1175" t="s">
        <v>420</v>
      </c>
      <c r="X1175" t="str">
        <f>BGA!AQ563</f>
        <v>T22</v>
      </c>
    </row>
    <row r="1176" spans="8:24" x14ac:dyDescent="0.25">
      <c r="H1176" s="2">
        <v>3092</v>
      </c>
      <c r="I1176" s="2">
        <v>1835.45</v>
      </c>
      <c r="J1176" s="2" t="s">
        <v>634</v>
      </c>
      <c r="P1176">
        <v>1245</v>
      </c>
      <c r="R1176">
        <v>4154</v>
      </c>
      <c r="S1176">
        <v>3740.45</v>
      </c>
      <c r="T1176" t="s">
        <v>1589</v>
      </c>
      <c r="U1176" t="s">
        <v>634</v>
      </c>
      <c r="V1176" t="s">
        <v>634</v>
      </c>
      <c r="W1176" t="s">
        <v>420</v>
      </c>
      <c r="X1176" t="str">
        <f>BGA!AQ563</f>
        <v>T22</v>
      </c>
    </row>
    <row r="1177" spans="8:24" x14ac:dyDescent="0.25">
      <c r="H1177" s="2">
        <v>3269</v>
      </c>
      <c r="I1177" s="2">
        <v>1835.45</v>
      </c>
      <c r="J1177" s="2" t="s">
        <v>634</v>
      </c>
      <c r="P1177">
        <v>1246</v>
      </c>
      <c r="R1177">
        <v>2118.5</v>
      </c>
      <c r="S1177">
        <v>3835.7</v>
      </c>
      <c r="T1177" t="s">
        <v>1589</v>
      </c>
      <c r="U1177" t="s">
        <v>634</v>
      </c>
      <c r="V1177" t="s">
        <v>634</v>
      </c>
      <c r="W1177" t="s">
        <v>420</v>
      </c>
      <c r="X1177" t="str">
        <f>BGA!AQ563</f>
        <v>T22</v>
      </c>
    </row>
    <row r="1178" spans="8:24" x14ac:dyDescent="0.25">
      <c r="H1178" s="2">
        <v>3446</v>
      </c>
      <c r="I1178" s="2">
        <v>1835.45</v>
      </c>
      <c r="J1178" s="2" t="s">
        <v>634</v>
      </c>
      <c r="P1178">
        <v>1247</v>
      </c>
      <c r="R1178">
        <v>2915</v>
      </c>
      <c r="S1178">
        <v>3930.95</v>
      </c>
      <c r="T1178" t="s">
        <v>1589</v>
      </c>
      <c r="U1178" t="s">
        <v>634</v>
      </c>
      <c r="V1178" t="s">
        <v>634</v>
      </c>
      <c r="W1178" t="s">
        <v>420</v>
      </c>
      <c r="X1178" t="str">
        <f>BGA!AQ563</f>
        <v>T22</v>
      </c>
    </row>
    <row r="1179" spans="8:24" x14ac:dyDescent="0.25">
      <c r="H1179" s="2">
        <v>2118.5</v>
      </c>
      <c r="I1179" s="2">
        <v>1930.7</v>
      </c>
      <c r="J1179" s="2" t="s">
        <v>634</v>
      </c>
      <c r="P1179">
        <v>1248</v>
      </c>
      <c r="R1179">
        <v>3092</v>
      </c>
      <c r="S1179">
        <v>3930.95</v>
      </c>
      <c r="T1179" t="s">
        <v>1589</v>
      </c>
      <c r="U1179" t="s">
        <v>634</v>
      </c>
      <c r="V1179" t="s">
        <v>634</v>
      </c>
      <c r="W1179" t="s">
        <v>420</v>
      </c>
      <c r="X1179" t="str">
        <f>BGA!AQ563</f>
        <v>T22</v>
      </c>
    </row>
    <row r="1180" spans="8:24" x14ac:dyDescent="0.25">
      <c r="H1180" s="2">
        <v>3711.5</v>
      </c>
      <c r="I1180" s="2">
        <v>1930.7</v>
      </c>
      <c r="J1180" s="2" t="s">
        <v>634</v>
      </c>
      <c r="P1180">
        <v>1249</v>
      </c>
      <c r="R1180">
        <v>3269</v>
      </c>
      <c r="S1180">
        <v>3930.95</v>
      </c>
      <c r="T1180" t="s">
        <v>1589</v>
      </c>
      <c r="U1180" t="s">
        <v>634</v>
      </c>
      <c r="V1180" t="s">
        <v>634</v>
      </c>
      <c r="W1180" t="s">
        <v>420</v>
      </c>
      <c r="X1180" t="str">
        <f>BGA!AQ563</f>
        <v>T22</v>
      </c>
    </row>
    <row r="1181" spans="8:24" x14ac:dyDescent="0.25">
      <c r="H1181" s="2">
        <v>4065.5</v>
      </c>
      <c r="I1181" s="2">
        <v>1930.7</v>
      </c>
      <c r="J1181" s="2" t="s">
        <v>634</v>
      </c>
      <c r="P1181">
        <v>1250</v>
      </c>
      <c r="R1181">
        <v>3446</v>
      </c>
      <c r="S1181">
        <v>3930.95</v>
      </c>
      <c r="T1181" t="s">
        <v>1589</v>
      </c>
      <c r="U1181" t="s">
        <v>634</v>
      </c>
      <c r="V1181" t="s">
        <v>634</v>
      </c>
      <c r="W1181" t="s">
        <v>420</v>
      </c>
      <c r="X1181" t="str">
        <f>BGA!AQ563</f>
        <v>T22</v>
      </c>
    </row>
    <row r="1182" spans="8:24" x14ac:dyDescent="0.25">
      <c r="H1182" s="2">
        <v>2915</v>
      </c>
      <c r="I1182" s="2">
        <v>2025.95</v>
      </c>
      <c r="J1182" s="2" t="s">
        <v>634</v>
      </c>
      <c r="P1182">
        <v>1251</v>
      </c>
      <c r="R1182">
        <v>2118.5</v>
      </c>
      <c r="S1182">
        <v>4026.2</v>
      </c>
      <c r="T1182" t="s">
        <v>1589</v>
      </c>
      <c r="U1182" t="s">
        <v>634</v>
      </c>
      <c r="V1182" t="s">
        <v>634</v>
      </c>
      <c r="W1182" t="s">
        <v>420</v>
      </c>
      <c r="X1182" t="str">
        <f>BGA!AQ563</f>
        <v>T22</v>
      </c>
    </row>
    <row r="1183" spans="8:24" x14ac:dyDescent="0.25">
      <c r="H1183" s="2">
        <v>3092</v>
      </c>
      <c r="I1183" s="2">
        <v>2025.95</v>
      </c>
      <c r="J1183" s="2" t="s">
        <v>634</v>
      </c>
      <c r="P1183">
        <v>1252</v>
      </c>
      <c r="R1183">
        <v>2915</v>
      </c>
      <c r="S1183">
        <v>4121.45</v>
      </c>
      <c r="T1183" t="s">
        <v>1589</v>
      </c>
      <c r="U1183" t="s">
        <v>634</v>
      </c>
      <c r="V1183" t="s">
        <v>634</v>
      </c>
      <c r="W1183" t="s">
        <v>420</v>
      </c>
      <c r="X1183" t="str">
        <f>BGA!AQ563</f>
        <v>T22</v>
      </c>
    </row>
    <row r="1184" spans="8:24" x14ac:dyDescent="0.25">
      <c r="H1184" s="2">
        <v>3269</v>
      </c>
      <c r="I1184" s="2">
        <v>2025.95</v>
      </c>
      <c r="J1184" s="2" t="s">
        <v>634</v>
      </c>
      <c r="P1184">
        <v>1253</v>
      </c>
      <c r="R1184">
        <v>3092</v>
      </c>
      <c r="S1184">
        <v>4121.45</v>
      </c>
      <c r="T1184" t="s">
        <v>1589</v>
      </c>
      <c r="U1184" t="s">
        <v>634</v>
      </c>
      <c r="V1184" t="s">
        <v>634</v>
      </c>
      <c r="W1184" t="s">
        <v>420</v>
      </c>
      <c r="X1184" t="str">
        <f>BGA!AQ563</f>
        <v>T22</v>
      </c>
    </row>
    <row r="1185" spans="8:24" x14ac:dyDescent="0.25">
      <c r="H1185" s="2">
        <v>3446</v>
      </c>
      <c r="I1185" s="2">
        <v>2025.95</v>
      </c>
      <c r="J1185" s="2" t="s">
        <v>634</v>
      </c>
      <c r="P1185">
        <v>1254</v>
      </c>
      <c r="R1185">
        <v>3269</v>
      </c>
      <c r="S1185">
        <v>4121.45</v>
      </c>
      <c r="T1185" t="s">
        <v>1589</v>
      </c>
      <c r="U1185" t="s">
        <v>634</v>
      </c>
      <c r="V1185" t="s">
        <v>634</v>
      </c>
      <c r="W1185" t="s">
        <v>420</v>
      </c>
      <c r="X1185" t="str">
        <f>BGA!AQ563</f>
        <v>T22</v>
      </c>
    </row>
    <row r="1186" spans="8:24" x14ac:dyDescent="0.25">
      <c r="H1186" s="2">
        <v>3800</v>
      </c>
      <c r="I1186" s="2">
        <v>2025.95</v>
      </c>
      <c r="J1186" s="2" t="s">
        <v>634</v>
      </c>
      <c r="P1186">
        <v>1255</v>
      </c>
      <c r="R1186">
        <v>3446</v>
      </c>
      <c r="S1186">
        <v>4121.45</v>
      </c>
      <c r="T1186" t="s">
        <v>1589</v>
      </c>
      <c r="U1186" t="s">
        <v>634</v>
      </c>
      <c r="V1186" t="s">
        <v>634</v>
      </c>
      <c r="W1186" t="s">
        <v>420</v>
      </c>
      <c r="X1186" t="str">
        <f>BGA!AQ563</f>
        <v>T22</v>
      </c>
    </row>
    <row r="1187" spans="8:24" x14ac:dyDescent="0.25">
      <c r="H1187" s="2">
        <v>4154</v>
      </c>
      <c r="I1187" s="2">
        <v>2025.95</v>
      </c>
      <c r="J1187" s="2" t="s">
        <v>634</v>
      </c>
      <c r="P1187">
        <v>1256</v>
      </c>
      <c r="R1187">
        <v>2118.5</v>
      </c>
      <c r="S1187">
        <v>4216.7</v>
      </c>
      <c r="T1187" t="s">
        <v>1589</v>
      </c>
      <c r="U1187" t="s">
        <v>634</v>
      </c>
      <c r="V1187" t="s">
        <v>634</v>
      </c>
      <c r="W1187" t="s">
        <v>420</v>
      </c>
      <c r="X1187" t="str">
        <f>BGA!AQ563</f>
        <v>T22</v>
      </c>
    </row>
    <row r="1188" spans="8:24" x14ac:dyDescent="0.25">
      <c r="H1188" s="2">
        <v>2118.5</v>
      </c>
      <c r="I1188" s="2">
        <v>2121.1999999999998</v>
      </c>
      <c r="J1188" s="2" t="s">
        <v>634</v>
      </c>
      <c r="P1188">
        <v>1257</v>
      </c>
      <c r="R1188">
        <v>4065.5</v>
      </c>
      <c r="S1188">
        <v>4216.7</v>
      </c>
      <c r="T1188" t="s">
        <v>1589</v>
      </c>
      <c r="U1188" t="s">
        <v>634</v>
      </c>
      <c r="V1188" t="s">
        <v>634</v>
      </c>
      <c r="W1188" t="s">
        <v>420</v>
      </c>
      <c r="X1188" t="str">
        <f>BGA!AQ563</f>
        <v>T22</v>
      </c>
    </row>
    <row r="1189" spans="8:24" x14ac:dyDescent="0.25">
      <c r="H1189" s="2">
        <v>2738</v>
      </c>
      <c r="I1189" s="2">
        <v>2216.4499999999998</v>
      </c>
      <c r="J1189" s="2" t="s">
        <v>634</v>
      </c>
      <c r="P1189">
        <v>1258</v>
      </c>
      <c r="R1189">
        <v>2915</v>
      </c>
      <c r="S1189">
        <v>4311.95</v>
      </c>
      <c r="T1189" t="s">
        <v>1589</v>
      </c>
      <c r="U1189" t="s">
        <v>634</v>
      </c>
      <c r="V1189" t="s">
        <v>634</v>
      </c>
      <c r="W1189" t="s">
        <v>420</v>
      </c>
      <c r="X1189" t="str">
        <f>BGA!AQ563</f>
        <v>T22</v>
      </c>
    </row>
    <row r="1190" spans="8:24" x14ac:dyDescent="0.25">
      <c r="H1190" s="2">
        <v>2915</v>
      </c>
      <c r="I1190" s="2">
        <v>2216.4499999999998</v>
      </c>
      <c r="J1190" s="2" t="s">
        <v>634</v>
      </c>
      <c r="P1190">
        <v>1259</v>
      </c>
      <c r="R1190">
        <v>3092</v>
      </c>
      <c r="S1190">
        <v>4311.95</v>
      </c>
      <c r="T1190" t="s">
        <v>1589</v>
      </c>
      <c r="U1190" t="s">
        <v>634</v>
      </c>
      <c r="V1190" t="s">
        <v>634</v>
      </c>
      <c r="W1190" t="s">
        <v>420</v>
      </c>
      <c r="X1190" t="str">
        <f>BGA!AQ563</f>
        <v>T22</v>
      </c>
    </row>
    <row r="1191" spans="8:24" x14ac:dyDescent="0.25">
      <c r="H1191" s="2">
        <v>3092</v>
      </c>
      <c r="I1191" s="2">
        <v>2216.4499999999998</v>
      </c>
      <c r="J1191" s="2" t="s">
        <v>634</v>
      </c>
      <c r="P1191">
        <v>1260</v>
      </c>
      <c r="R1191">
        <v>3269</v>
      </c>
      <c r="S1191">
        <v>4311.95</v>
      </c>
      <c r="T1191" t="s">
        <v>1589</v>
      </c>
      <c r="U1191" t="s">
        <v>634</v>
      </c>
      <c r="V1191" t="s">
        <v>634</v>
      </c>
      <c r="W1191" t="s">
        <v>420</v>
      </c>
      <c r="X1191" t="str">
        <f>BGA!AQ563</f>
        <v>T22</v>
      </c>
    </row>
    <row r="1192" spans="8:24" x14ac:dyDescent="0.25">
      <c r="H1192" s="2">
        <v>3269</v>
      </c>
      <c r="I1192" s="2">
        <v>2216.4499999999998</v>
      </c>
      <c r="J1192" s="2" t="s">
        <v>634</v>
      </c>
      <c r="P1192">
        <v>1261</v>
      </c>
      <c r="R1192">
        <v>3446</v>
      </c>
      <c r="S1192">
        <v>4311.95</v>
      </c>
      <c r="T1192" t="s">
        <v>1589</v>
      </c>
      <c r="U1192" t="s">
        <v>634</v>
      </c>
      <c r="V1192" t="s">
        <v>634</v>
      </c>
      <c r="W1192" t="s">
        <v>420</v>
      </c>
      <c r="X1192" t="str">
        <f>BGA!AQ563</f>
        <v>T22</v>
      </c>
    </row>
    <row r="1193" spans="8:24" x14ac:dyDescent="0.25">
      <c r="H1193" s="2">
        <v>3446</v>
      </c>
      <c r="I1193" s="2">
        <v>2216.4499999999998</v>
      </c>
      <c r="J1193" s="2" t="s">
        <v>634</v>
      </c>
      <c r="P1193">
        <v>1262</v>
      </c>
      <c r="R1193">
        <v>4154</v>
      </c>
      <c r="S1193">
        <v>4311.95</v>
      </c>
      <c r="T1193" t="s">
        <v>1589</v>
      </c>
      <c r="U1193" t="s">
        <v>634</v>
      </c>
      <c r="V1193" t="s">
        <v>634</v>
      </c>
      <c r="W1193" t="s">
        <v>420</v>
      </c>
      <c r="X1193" t="str">
        <f>BGA!AQ563</f>
        <v>T22</v>
      </c>
    </row>
    <row r="1194" spans="8:24" x14ac:dyDescent="0.25">
      <c r="H1194" s="2">
        <v>2118.5</v>
      </c>
      <c r="I1194" s="2">
        <v>2311.6999999999998</v>
      </c>
      <c r="J1194" s="2" t="s">
        <v>634</v>
      </c>
      <c r="P1194">
        <v>1263</v>
      </c>
      <c r="R1194">
        <v>2118.5</v>
      </c>
      <c r="S1194">
        <v>4407.2</v>
      </c>
      <c r="T1194" t="s">
        <v>1589</v>
      </c>
      <c r="U1194" t="s">
        <v>634</v>
      </c>
      <c r="V1194" t="s">
        <v>634</v>
      </c>
      <c r="W1194" t="s">
        <v>420</v>
      </c>
      <c r="X1194" t="str">
        <f>BGA!AQ563</f>
        <v>T22</v>
      </c>
    </row>
    <row r="1195" spans="8:24" x14ac:dyDescent="0.25">
      <c r="H1195" s="2">
        <v>2738</v>
      </c>
      <c r="I1195" s="2">
        <v>2406.9499999999998</v>
      </c>
      <c r="J1195" s="2" t="s">
        <v>634</v>
      </c>
      <c r="P1195">
        <v>1264</v>
      </c>
      <c r="R1195">
        <v>3534.5</v>
      </c>
      <c r="S1195">
        <v>4407.2</v>
      </c>
      <c r="T1195" t="s">
        <v>1589</v>
      </c>
      <c r="U1195" t="s">
        <v>634</v>
      </c>
      <c r="V1195" t="s">
        <v>634</v>
      </c>
      <c r="W1195" t="s">
        <v>420</v>
      </c>
      <c r="X1195" t="str">
        <f>BGA!AQ563</f>
        <v>T22</v>
      </c>
    </row>
    <row r="1196" spans="8:24" x14ac:dyDescent="0.25">
      <c r="H1196" s="2">
        <v>2915</v>
      </c>
      <c r="I1196" s="2">
        <v>2406.9499999999998</v>
      </c>
      <c r="J1196" s="2" t="s">
        <v>634</v>
      </c>
      <c r="P1196">
        <v>1265</v>
      </c>
      <c r="R1196">
        <v>3888.5</v>
      </c>
      <c r="S1196">
        <v>4407.2</v>
      </c>
      <c r="T1196" t="s">
        <v>1589</v>
      </c>
      <c r="U1196" t="s">
        <v>634</v>
      </c>
      <c r="V1196" t="s">
        <v>634</v>
      </c>
      <c r="W1196" t="s">
        <v>420</v>
      </c>
      <c r="X1196" t="str">
        <f>BGA!AQ563</f>
        <v>T22</v>
      </c>
    </row>
    <row r="1197" spans="8:24" x14ac:dyDescent="0.25">
      <c r="H1197" s="2">
        <v>3092</v>
      </c>
      <c r="I1197" s="2">
        <v>2406.9499999999998</v>
      </c>
      <c r="J1197" s="2" t="s">
        <v>634</v>
      </c>
      <c r="P1197">
        <v>1266</v>
      </c>
      <c r="R1197">
        <v>2738</v>
      </c>
      <c r="S1197">
        <v>4502.45</v>
      </c>
      <c r="T1197" t="s">
        <v>1589</v>
      </c>
      <c r="U1197" t="s">
        <v>634</v>
      </c>
      <c r="V1197" t="s">
        <v>634</v>
      </c>
      <c r="W1197" t="s">
        <v>420</v>
      </c>
      <c r="X1197" t="str">
        <f>BGA!AQ563</f>
        <v>T22</v>
      </c>
    </row>
    <row r="1198" spans="8:24" x14ac:dyDescent="0.25">
      <c r="H1198" s="2">
        <v>3269</v>
      </c>
      <c r="I1198" s="2">
        <v>2406.9499999999998</v>
      </c>
      <c r="J1198" s="2" t="s">
        <v>634</v>
      </c>
      <c r="P1198">
        <v>1267</v>
      </c>
      <c r="R1198">
        <v>2915</v>
      </c>
      <c r="S1198">
        <v>4502.45</v>
      </c>
      <c r="T1198" t="s">
        <v>1589</v>
      </c>
      <c r="U1198" t="s">
        <v>634</v>
      </c>
      <c r="V1198" t="s">
        <v>634</v>
      </c>
      <c r="W1198" t="s">
        <v>420</v>
      </c>
      <c r="X1198" t="str">
        <f>BGA!AQ563</f>
        <v>T22</v>
      </c>
    </row>
    <row r="1199" spans="8:24" x14ac:dyDescent="0.25">
      <c r="H1199" s="2">
        <v>3446</v>
      </c>
      <c r="I1199" s="2">
        <v>2406.9499999999998</v>
      </c>
      <c r="J1199" s="2" t="s">
        <v>634</v>
      </c>
      <c r="P1199">
        <v>1268</v>
      </c>
      <c r="R1199">
        <v>3092</v>
      </c>
      <c r="S1199">
        <v>4502.45</v>
      </c>
      <c r="T1199" t="s">
        <v>1589</v>
      </c>
      <c r="U1199" t="s">
        <v>634</v>
      </c>
      <c r="V1199" t="s">
        <v>634</v>
      </c>
      <c r="W1199" t="s">
        <v>420</v>
      </c>
      <c r="X1199" t="str">
        <f>BGA!AQ563</f>
        <v>T22</v>
      </c>
    </row>
    <row r="1200" spans="8:24" x14ac:dyDescent="0.25">
      <c r="H1200" s="2">
        <v>2118.5</v>
      </c>
      <c r="I1200" s="2">
        <v>2502.1999999999998</v>
      </c>
      <c r="J1200" s="2" t="s">
        <v>634</v>
      </c>
      <c r="P1200">
        <v>1269</v>
      </c>
      <c r="R1200">
        <v>3269</v>
      </c>
      <c r="S1200">
        <v>4502.45</v>
      </c>
      <c r="T1200" t="s">
        <v>1589</v>
      </c>
      <c r="U1200" t="s">
        <v>634</v>
      </c>
      <c r="V1200" t="s">
        <v>634</v>
      </c>
      <c r="W1200" t="s">
        <v>420</v>
      </c>
      <c r="X1200" t="str">
        <f>BGA!AQ563</f>
        <v>T22</v>
      </c>
    </row>
    <row r="1201" spans="8:24" x14ac:dyDescent="0.25">
      <c r="H1201" s="2">
        <v>3711.5</v>
      </c>
      <c r="I1201" s="2">
        <v>2502.1999999999998</v>
      </c>
      <c r="J1201" s="2" t="s">
        <v>634</v>
      </c>
      <c r="P1201">
        <v>1270</v>
      </c>
      <c r="R1201">
        <v>3977</v>
      </c>
      <c r="S1201">
        <v>4502.45</v>
      </c>
      <c r="T1201" t="s">
        <v>1589</v>
      </c>
      <c r="U1201" t="s">
        <v>634</v>
      </c>
      <c r="V1201" t="s">
        <v>634</v>
      </c>
      <c r="W1201" t="s">
        <v>420</v>
      </c>
      <c r="X1201" t="str">
        <f>BGA!AQ563</f>
        <v>T22</v>
      </c>
    </row>
    <row r="1202" spans="8:24" x14ac:dyDescent="0.25">
      <c r="H1202" s="2">
        <v>4065.5</v>
      </c>
      <c r="I1202" s="2">
        <v>2502.1999999999998</v>
      </c>
      <c r="J1202" s="2" t="s">
        <v>634</v>
      </c>
      <c r="P1202">
        <v>1271</v>
      </c>
      <c r="R1202">
        <v>2118.5</v>
      </c>
      <c r="S1202">
        <v>4597.7</v>
      </c>
      <c r="T1202" t="s">
        <v>1589</v>
      </c>
      <c r="U1202" t="s">
        <v>634</v>
      </c>
      <c r="V1202" t="s">
        <v>634</v>
      </c>
      <c r="W1202" t="s">
        <v>420</v>
      </c>
      <c r="X1202" t="str">
        <f>BGA!AQ563</f>
        <v>T22</v>
      </c>
    </row>
    <row r="1203" spans="8:24" x14ac:dyDescent="0.25">
      <c r="H1203" s="2">
        <v>2915</v>
      </c>
      <c r="I1203" s="2">
        <v>2597.4499999999998</v>
      </c>
      <c r="J1203" s="2" t="s">
        <v>634</v>
      </c>
      <c r="P1203">
        <v>1272</v>
      </c>
      <c r="R1203">
        <v>3534.5</v>
      </c>
      <c r="S1203">
        <v>4597.7</v>
      </c>
      <c r="T1203" t="s">
        <v>1589</v>
      </c>
      <c r="U1203" t="s">
        <v>634</v>
      </c>
      <c r="V1203" t="s">
        <v>634</v>
      </c>
      <c r="W1203" t="s">
        <v>420</v>
      </c>
      <c r="X1203" t="str">
        <f>BGA!AQ563</f>
        <v>T22</v>
      </c>
    </row>
    <row r="1204" spans="8:24" x14ac:dyDescent="0.25">
      <c r="H1204" s="2">
        <v>3092</v>
      </c>
      <c r="I1204" s="2">
        <v>2597.4499999999998</v>
      </c>
      <c r="J1204" s="2" t="s">
        <v>634</v>
      </c>
      <c r="P1204">
        <v>1273</v>
      </c>
      <c r="R1204">
        <v>2738</v>
      </c>
      <c r="S1204">
        <v>4692.95</v>
      </c>
      <c r="T1204" t="s">
        <v>1589</v>
      </c>
      <c r="U1204" t="s">
        <v>634</v>
      </c>
      <c r="V1204" t="s">
        <v>634</v>
      </c>
      <c r="W1204" t="s">
        <v>420</v>
      </c>
      <c r="X1204" t="str">
        <f>BGA!AQ563</f>
        <v>T22</v>
      </c>
    </row>
    <row r="1205" spans="8:24" x14ac:dyDescent="0.25">
      <c r="H1205" s="2">
        <v>3269</v>
      </c>
      <c r="I1205" s="2">
        <v>2597.4499999999998</v>
      </c>
      <c r="J1205" s="2" t="s">
        <v>634</v>
      </c>
      <c r="P1205">
        <v>1274</v>
      </c>
      <c r="R1205">
        <v>2915</v>
      </c>
      <c r="S1205">
        <v>4692.95</v>
      </c>
      <c r="T1205" t="s">
        <v>1589</v>
      </c>
      <c r="U1205" t="s">
        <v>634</v>
      </c>
      <c r="V1205" t="s">
        <v>634</v>
      </c>
      <c r="W1205" t="s">
        <v>420</v>
      </c>
      <c r="X1205" t="str">
        <f>BGA!AQ563</f>
        <v>T22</v>
      </c>
    </row>
    <row r="1206" spans="8:24" x14ac:dyDescent="0.25">
      <c r="H1206" s="2">
        <v>3446</v>
      </c>
      <c r="I1206" s="2">
        <v>2597.4499999999998</v>
      </c>
      <c r="J1206" s="2" t="s">
        <v>634</v>
      </c>
      <c r="P1206">
        <v>1275</v>
      </c>
      <c r="R1206">
        <v>3269</v>
      </c>
      <c r="S1206">
        <v>4692.95</v>
      </c>
      <c r="T1206" t="s">
        <v>1589</v>
      </c>
      <c r="U1206" t="s">
        <v>634</v>
      </c>
      <c r="V1206" t="s">
        <v>634</v>
      </c>
      <c r="W1206" t="s">
        <v>420</v>
      </c>
      <c r="X1206" t="str">
        <f>BGA!AQ563</f>
        <v>T22</v>
      </c>
    </row>
    <row r="1207" spans="8:24" x14ac:dyDescent="0.25">
      <c r="H1207" s="2">
        <v>3800</v>
      </c>
      <c r="I1207" s="2">
        <v>2597.4499999999998</v>
      </c>
      <c r="J1207" s="2" t="s">
        <v>634</v>
      </c>
      <c r="P1207">
        <v>1276</v>
      </c>
      <c r="R1207">
        <v>3977</v>
      </c>
      <c r="S1207">
        <v>4692.95</v>
      </c>
      <c r="T1207" t="s">
        <v>1589</v>
      </c>
      <c r="U1207" t="s">
        <v>634</v>
      </c>
      <c r="V1207" t="s">
        <v>634</v>
      </c>
      <c r="W1207" t="s">
        <v>420</v>
      </c>
      <c r="X1207" t="str">
        <f>BGA!AQ563</f>
        <v>T22</v>
      </c>
    </row>
    <row r="1208" spans="8:24" x14ac:dyDescent="0.25">
      <c r="H1208" s="2">
        <v>4154</v>
      </c>
      <c r="I1208" s="2">
        <v>2597.4499999999998</v>
      </c>
      <c r="J1208" s="2" t="s">
        <v>634</v>
      </c>
      <c r="P1208">
        <v>1277</v>
      </c>
      <c r="R1208">
        <v>2118.5</v>
      </c>
      <c r="S1208">
        <v>4788.2</v>
      </c>
      <c r="T1208" t="s">
        <v>1589</v>
      </c>
      <c r="U1208" t="s">
        <v>634</v>
      </c>
      <c r="V1208" t="s">
        <v>634</v>
      </c>
      <c r="W1208" t="s">
        <v>420</v>
      </c>
      <c r="X1208" t="str">
        <f>BGA!AQ563</f>
        <v>T22</v>
      </c>
    </row>
    <row r="1209" spans="8:24" x14ac:dyDescent="0.25">
      <c r="H1209" s="2">
        <v>2118.5</v>
      </c>
      <c r="I1209" s="2">
        <v>2692.7</v>
      </c>
      <c r="J1209" s="2" t="s">
        <v>634</v>
      </c>
      <c r="P1209">
        <v>1278</v>
      </c>
      <c r="R1209">
        <v>3534.5</v>
      </c>
      <c r="S1209">
        <v>4788.2</v>
      </c>
      <c r="T1209" t="s">
        <v>1589</v>
      </c>
      <c r="U1209" t="s">
        <v>634</v>
      </c>
      <c r="V1209" t="s">
        <v>634</v>
      </c>
      <c r="W1209" t="s">
        <v>420</v>
      </c>
      <c r="X1209" t="str">
        <f>BGA!AQ563</f>
        <v>T22</v>
      </c>
    </row>
    <row r="1210" spans="8:24" x14ac:dyDescent="0.25">
      <c r="H1210" s="2">
        <v>2915</v>
      </c>
      <c r="I1210" s="2">
        <v>2787.95</v>
      </c>
      <c r="J1210" s="2" t="s">
        <v>634</v>
      </c>
      <c r="P1210">
        <v>1279</v>
      </c>
      <c r="R1210">
        <v>2915</v>
      </c>
      <c r="S1210">
        <v>4883.45</v>
      </c>
      <c r="T1210" t="s">
        <v>1589</v>
      </c>
      <c r="U1210" t="s">
        <v>634</v>
      </c>
      <c r="V1210" t="s">
        <v>634</v>
      </c>
      <c r="W1210" t="s">
        <v>420</v>
      </c>
      <c r="X1210" t="str">
        <f>BGA!AQ563</f>
        <v>T22</v>
      </c>
    </row>
    <row r="1211" spans="8:24" x14ac:dyDescent="0.25">
      <c r="H1211" s="2">
        <v>3092</v>
      </c>
      <c r="I1211" s="2">
        <v>2787.95</v>
      </c>
      <c r="J1211" s="2" t="s">
        <v>634</v>
      </c>
      <c r="P1211">
        <v>1280</v>
      </c>
      <c r="R1211">
        <v>3977</v>
      </c>
      <c r="S1211">
        <v>4883.45</v>
      </c>
      <c r="T1211" t="s">
        <v>1589</v>
      </c>
      <c r="U1211" t="s">
        <v>634</v>
      </c>
      <c r="V1211" t="s">
        <v>634</v>
      </c>
      <c r="W1211" t="s">
        <v>420</v>
      </c>
      <c r="X1211" t="str">
        <f>BGA!AQ563</f>
        <v>T22</v>
      </c>
    </row>
    <row r="1212" spans="8:24" x14ac:dyDescent="0.25">
      <c r="H1212" s="2">
        <v>3269</v>
      </c>
      <c r="I1212" s="2">
        <v>2787.95</v>
      </c>
      <c r="J1212" s="2" t="s">
        <v>634</v>
      </c>
      <c r="P1212">
        <v>1281</v>
      </c>
      <c r="R1212">
        <v>2118.5</v>
      </c>
      <c r="S1212">
        <v>206.44999999999979</v>
      </c>
      <c r="T1212" t="s">
        <v>1594</v>
      </c>
      <c r="U1212" t="str">
        <f>BGA!AT513</f>
        <v>VSS</v>
      </c>
      <c r="V1212" t="s">
        <v>48</v>
      </c>
      <c r="W1212" t="s">
        <v>420</v>
      </c>
      <c r="X1212" t="str">
        <f>BGA!AQ513</f>
        <v>R8</v>
      </c>
    </row>
    <row r="1213" spans="8:24" x14ac:dyDescent="0.25">
      <c r="H1213" s="2">
        <v>3446</v>
      </c>
      <c r="I1213" s="2">
        <v>2787.95</v>
      </c>
      <c r="J1213" s="2" t="s">
        <v>634</v>
      </c>
      <c r="P1213">
        <v>1282</v>
      </c>
      <c r="R1213">
        <v>2295.5</v>
      </c>
      <c r="S1213">
        <v>206.44999999999979</v>
      </c>
      <c r="T1213" t="s">
        <v>1594</v>
      </c>
      <c r="U1213" t="str">
        <f>BGA!AT515</f>
        <v>VSS</v>
      </c>
      <c r="V1213" t="s">
        <v>48</v>
      </c>
      <c r="W1213" t="s">
        <v>420</v>
      </c>
      <c r="X1213" t="str">
        <f>BGA!AQ515</f>
        <v>R10</v>
      </c>
    </row>
    <row r="1214" spans="8:24" x14ac:dyDescent="0.25">
      <c r="H1214" s="2">
        <v>2118.5</v>
      </c>
      <c r="I1214" s="2">
        <v>2883.2</v>
      </c>
      <c r="J1214" s="2" t="s">
        <v>634</v>
      </c>
      <c r="P1214">
        <v>1283</v>
      </c>
      <c r="R1214">
        <v>2472.5</v>
      </c>
      <c r="S1214">
        <v>206.44999999999979</v>
      </c>
      <c r="T1214" t="s">
        <v>1594</v>
      </c>
      <c r="U1214" t="str">
        <f>BGA!AT516</f>
        <v>VSS</v>
      </c>
      <c r="V1214" t="s">
        <v>48</v>
      </c>
      <c r="W1214" t="s">
        <v>420</v>
      </c>
      <c r="X1214" t="str">
        <f>BGA!AQ516</f>
        <v>R11</v>
      </c>
    </row>
    <row r="1215" spans="8:24" x14ac:dyDescent="0.25">
      <c r="H1215" s="2">
        <v>2915</v>
      </c>
      <c r="I1215" s="2">
        <v>2978.45</v>
      </c>
      <c r="J1215" s="2" t="s">
        <v>634</v>
      </c>
      <c r="P1215">
        <v>1284</v>
      </c>
      <c r="R1215">
        <v>2649.5</v>
      </c>
      <c r="S1215">
        <v>206.44999999999979</v>
      </c>
      <c r="T1215" t="s">
        <v>1594</v>
      </c>
      <c r="U1215" t="str">
        <f>BGA!AT517</f>
        <v>VSS</v>
      </c>
      <c r="V1215" t="s">
        <v>48</v>
      </c>
      <c r="W1215" t="s">
        <v>420</v>
      </c>
      <c r="X1215" t="str">
        <f>BGA!AQ517</f>
        <v>R12</v>
      </c>
    </row>
    <row r="1216" spans="8:24" x14ac:dyDescent="0.25">
      <c r="H1216" s="2">
        <v>3092</v>
      </c>
      <c r="I1216" s="2">
        <v>2978.45</v>
      </c>
      <c r="J1216" s="2" t="s">
        <v>634</v>
      </c>
      <c r="P1216">
        <v>1285</v>
      </c>
      <c r="R1216">
        <v>2826.5</v>
      </c>
      <c r="S1216">
        <v>206.44999999999979</v>
      </c>
      <c r="T1216" t="s">
        <v>1594</v>
      </c>
      <c r="U1216" t="str">
        <f>BGA!AT518</f>
        <v>VSS</v>
      </c>
      <c r="V1216" t="s">
        <v>48</v>
      </c>
      <c r="W1216" t="s">
        <v>420</v>
      </c>
      <c r="X1216" t="str">
        <f>BGA!AQ518</f>
        <v>R13</v>
      </c>
    </row>
    <row r="1217" spans="8:24" x14ac:dyDescent="0.25">
      <c r="H1217" s="2">
        <v>3269</v>
      </c>
      <c r="I1217" s="2">
        <v>2978.45</v>
      </c>
      <c r="J1217" s="2" t="s">
        <v>634</v>
      </c>
      <c r="P1217">
        <v>1286</v>
      </c>
      <c r="R1217">
        <v>3003.5</v>
      </c>
      <c r="S1217">
        <v>206.44999999999979</v>
      </c>
      <c r="T1217" t="s">
        <v>1594</v>
      </c>
      <c r="U1217" t="str">
        <f>BGA!AT519</f>
        <v>VSS</v>
      </c>
      <c r="V1217" t="s">
        <v>48</v>
      </c>
      <c r="W1217" t="s">
        <v>420</v>
      </c>
      <c r="X1217" t="str">
        <f>BGA!AQ519</f>
        <v>R14</v>
      </c>
    </row>
    <row r="1218" spans="8:24" x14ac:dyDescent="0.25">
      <c r="H1218" s="2">
        <v>3446</v>
      </c>
      <c r="I1218" s="2">
        <v>2978.45</v>
      </c>
      <c r="J1218" s="2" t="s">
        <v>634</v>
      </c>
      <c r="P1218">
        <v>1287</v>
      </c>
      <c r="R1218">
        <v>3180.5</v>
      </c>
      <c r="S1218">
        <v>206.44999999999979</v>
      </c>
      <c r="T1218" t="s">
        <v>1594</v>
      </c>
      <c r="U1218" t="str">
        <f>BGA!AT521</f>
        <v>VSS</v>
      </c>
      <c r="V1218" t="s">
        <v>48</v>
      </c>
      <c r="W1218" t="s">
        <v>420</v>
      </c>
      <c r="X1218" t="str">
        <f>BGA!AQ521</f>
        <v>R16</v>
      </c>
    </row>
    <row r="1219" spans="8:24" x14ac:dyDescent="0.25">
      <c r="H1219" s="2">
        <v>2118.5</v>
      </c>
      <c r="I1219" s="2">
        <v>3073.7</v>
      </c>
      <c r="J1219" s="2" t="s">
        <v>634</v>
      </c>
      <c r="P1219">
        <v>1288</v>
      </c>
      <c r="R1219">
        <v>3357.5</v>
      </c>
      <c r="S1219">
        <v>206.44999999999979</v>
      </c>
      <c r="T1219" t="s">
        <v>1594</v>
      </c>
      <c r="U1219" t="str">
        <f>BGA!AT523</f>
        <v>VSS</v>
      </c>
      <c r="V1219" t="s">
        <v>48</v>
      </c>
      <c r="W1219" t="s">
        <v>420</v>
      </c>
      <c r="X1219" t="str">
        <f>BGA!AQ523</f>
        <v>R18</v>
      </c>
    </row>
    <row r="1220" spans="8:24" x14ac:dyDescent="0.25">
      <c r="H1220" s="2">
        <v>3711.5</v>
      </c>
      <c r="I1220" s="2">
        <v>3073.7</v>
      </c>
      <c r="J1220" s="2" t="s">
        <v>634</v>
      </c>
      <c r="P1220">
        <v>1289</v>
      </c>
      <c r="R1220">
        <v>3534.5</v>
      </c>
      <c r="S1220">
        <v>206.44999999999979</v>
      </c>
      <c r="T1220" t="s">
        <v>1594</v>
      </c>
      <c r="U1220" t="str">
        <f>BGA!AT524</f>
        <v>VSS</v>
      </c>
      <c r="V1220" t="s">
        <v>48</v>
      </c>
      <c r="W1220" t="s">
        <v>420</v>
      </c>
      <c r="X1220" t="str">
        <f>BGA!AQ524</f>
        <v>R19</v>
      </c>
    </row>
    <row r="1221" spans="8:24" x14ac:dyDescent="0.25">
      <c r="H1221" s="2">
        <v>4065.5</v>
      </c>
      <c r="I1221" s="2">
        <v>3073.7</v>
      </c>
      <c r="J1221" s="2" t="s">
        <v>634</v>
      </c>
      <c r="P1221">
        <v>1290</v>
      </c>
      <c r="R1221">
        <v>3711.5</v>
      </c>
      <c r="S1221">
        <v>206.44999999999979</v>
      </c>
      <c r="T1221" t="s">
        <v>1594</v>
      </c>
      <c r="U1221" t="str">
        <f>BGA!AT526</f>
        <v>VSS</v>
      </c>
      <c r="V1221" t="s">
        <v>48</v>
      </c>
      <c r="W1221" t="s">
        <v>420</v>
      </c>
      <c r="X1221" t="str">
        <f>BGA!AQ526</f>
        <v>R21</v>
      </c>
    </row>
    <row r="1222" spans="8:24" x14ac:dyDescent="0.25">
      <c r="H1222" s="2">
        <v>2915</v>
      </c>
      <c r="I1222" s="2">
        <v>3168.95</v>
      </c>
      <c r="J1222" s="2" t="s">
        <v>634</v>
      </c>
      <c r="P1222">
        <v>1291</v>
      </c>
      <c r="R1222">
        <v>3888.5</v>
      </c>
      <c r="S1222">
        <v>206.44999999999979</v>
      </c>
      <c r="T1222" t="s">
        <v>1594</v>
      </c>
      <c r="U1222" t="str">
        <f>BGA!AT528</f>
        <v>VSS</v>
      </c>
      <c r="V1222" t="s">
        <v>48</v>
      </c>
      <c r="W1222" t="s">
        <v>420</v>
      </c>
      <c r="X1222" t="str">
        <f>BGA!AQ528</f>
        <v>R23</v>
      </c>
    </row>
    <row r="1223" spans="8:24" x14ac:dyDescent="0.25">
      <c r="H1223" s="2">
        <v>3092</v>
      </c>
      <c r="I1223" s="2">
        <v>3168.95</v>
      </c>
      <c r="J1223" s="2" t="s">
        <v>634</v>
      </c>
      <c r="P1223">
        <v>1292</v>
      </c>
      <c r="R1223">
        <v>1676</v>
      </c>
      <c r="S1223">
        <v>311.44999999999982</v>
      </c>
      <c r="T1223" t="s">
        <v>1594</v>
      </c>
      <c r="U1223" t="str">
        <f>BGA!AT529</f>
        <v>VSS</v>
      </c>
      <c r="V1223" t="s">
        <v>48</v>
      </c>
      <c r="W1223" t="s">
        <v>420</v>
      </c>
      <c r="X1223" t="str">
        <f>BGA!AQ529</f>
        <v>R24</v>
      </c>
    </row>
    <row r="1224" spans="8:24" x14ac:dyDescent="0.25">
      <c r="H1224" s="2">
        <v>3269</v>
      </c>
      <c r="I1224" s="2">
        <v>3168.95</v>
      </c>
      <c r="J1224" s="2" t="s">
        <v>634</v>
      </c>
      <c r="P1224">
        <v>1293</v>
      </c>
      <c r="R1224">
        <v>2207</v>
      </c>
      <c r="S1224">
        <v>311.44999999999982</v>
      </c>
      <c r="T1224" t="s">
        <v>1594</v>
      </c>
      <c r="U1224" t="str">
        <f>BGA!AT530</f>
        <v>VSS</v>
      </c>
      <c r="V1224" t="s">
        <v>48</v>
      </c>
      <c r="W1224" t="s">
        <v>420</v>
      </c>
      <c r="X1224" t="str">
        <f>BGA!AQ530</f>
        <v>R25</v>
      </c>
    </row>
    <row r="1225" spans="8:24" x14ac:dyDescent="0.25">
      <c r="H1225" s="2">
        <v>3446</v>
      </c>
      <c r="I1225" s="2">
        <v>3168.95</v>
      </c>
      <c r="J1225" s="2" t="s">
        <v>634</v>
      </c>
      <c r="P1225">
        <v>1294</v>
      </c>
      <c r="R1225">
        <v>2384</v>
      </c>
      <c r="S1225">
        <v>311.44999999999982</v>
      </c>
      <c r="T1225" t="s">
        <v>1594</v>
      </c>
      <c r="U1225" t="str">
        <f>BGA!AT531</f>
        <v>VSS</v>
      </c>
      <c r="V1225" t="s">
        <v>48</v>
      </c>
      <c r="W1225" t="s">
        <v>420</v>
      </c>
      <c r="X1225" t="str">
        <f>BGA!AQ531</f>
        <v>R26</v>
      </c>
    </row>
    <row r="1226" spans="8:24" x14ac:dyDescent="0.25">
      <c r="H1226" s="2">
        <v>3800</v>
      </c>
      <c r="I1226" s="2">
        <v>3168.95</v>
      </c>
      <c r="J1226" s="2" t="s">
        <v>634</v>
      </c>
      <c r="P1226">
        <v>1295</v>
      </c>
      <c r="R1226">
        <v>2649.5</v>
      </c>
      <c r="S1226">
        <v>406.69999999999982</v>
      </c>
      <c r="T1226" t="s">
        <v>1594</v>
      </c>
      <c r="U1226" t="str">
        <f>BGA!AT532</f>
        <v>VSS</v>
      </c>
      <c r="V1226" t="s">
        <v>48</v>
      </c>
      <c r="W1226" t="s">
        <v>420</v>
      </c>
      <c r="X1226" t="str">
        <f>BGA!AQ532</f>
        <v>R27</v>
      </c>
    </row>
    <row r="1227" spans="8:24" x14ac:dyDescent="0.25">
      <c r="H1227" s="2">
        <v>4154</v>
      </c>
      <c r="I1227" s="2">
        <v>3168.95</v>
      </c>
      <c r="J1227" s="2" t="s">
        <v>634</v>
      </c>
      <c r="P1227">
        <v>1296</v>
      </c>
      <c r="R1227">
        <v>3003.5</v>
      </c>
      <c r="S1227">
        <v>406.69999999999982</v>
      </c>
      <c r="T1227" t="s">
        <v>1594</v>
      </c>
      <c r="U1227" t="str">
        <f>BGA!AT534</f>
        <v>VSS</v>
      </c>
      <c r="V1227" t="s">
        <v>48</v>
      </c>
      <c r="W1227" t="s">
        <v>420</v>
      </c>
      <c r="X1227" t="str">
        <f>BGA!AQ534</f>
        <v>R29</v>
      </c>
    </row>
    <row r="1228" spans="8:24" x14ac:dyDescent="0.25">
      <c r="H1228" s="2">
        <v>2118.5</v>
      </c>
      <c r="I1228" s="2">
        <v>3264.2</v>
      </c>
      <c r="J1228" s="2" t="s">
        <v>634</v>
      </c>
      <c r="P1228">
        <v>1297</v>
      </c>
      <c r="R1228">
        <v>3180.5</v>
      </c>
      <c r="S1228">
        <v>406.69999999999982</v>
      </c>
      <c r="T1228" t="s">
        <v>1594</v>
      </c>
      <c r="U1228" t="str">
        <f>BGA!AT535</f>
        <v>VSS</v>
      </c>
      <c r="V1228" t="s">
        <v>48</v>
      </c>
      <c r="W1228" t="s">
        <v>420</v>
      </c>
      <c r="X1228" t="str">
        <f>BGA!AQ535</f>
        <v>R30</v>
      </c>
    </row>
    <row r="1229" spans="8:24" x14ac:dyDescent="0.25">
      <c r="H1229" s="2">
        <v>2738</v>
      </c>
      <c r="I1229" s="2">
        <v>3359.45</v>
      </c>
      <c r="J1229" s="2" t="s">
        <v>634</v>
      </c>
      <c r="P1229">
        <v>1298</v>
      </c>
      <c r="R1229">
        <v>3357.5</v>
      </c>
      <c r="S1229">
        <v>406.69999999999982</v>
      </c>
      <c r="T1229" t="s">
        <v>1594</v>
      </c>
      <c r="U1229" t="str">
        <f>BGA!AT536</f>
        <v>VSS</v>
      </c>
      <c r="V1229" t="s">
        <v>48</v>
      </c>
      <c r="W1229" t="s">
        <v>420</v>
      </c>
      <c r="X1229" t="str">
        <f>BGA!AQ536</f>
        <v>R31</v>
      </c>
    </row>
    <row r="1230" spans="8:24" x14ac:dyDescent="0.25">
      <c r="H1230" s="2">
        <v>2915</v>
      </c>
      <c r="I1230" s="2">
        <v>3359.45</v>
      </c>
      <c r="J1230" s="2" t="s">
        <v>634</v>
      </c>
      <c r="P1230">
        <v>1299</v>
      </c>
      <c r="R1230">
        <v>3534.5</v>
      </c>
      <c r="S1230">
        <v>406.69999999999982</v>
      </c>
      <c r="T1230" t="s">
        <v>1594</v>
      </c>
      <c r="U1230" t="str">
        <f>BGA!AT537</f>
        <v>VSS</v>
      </c>
      <c r="V1230" t="s">
        <v>48</v>
      </c>
      <c r="W1230" t="s">
        <v>420</v>
      </c>
      <c r="X1230" t="str">
        <f>BGA!AQ537</f>
        <v>R32</v>
      </c>
    </row>
    <row r="1231" spans="8:24" x14ac:dyDescent="0.25">
      <c r="H1231" s="2">
        <v>3092</v>
      </c>
      <c r="I1231" s="2">
        <v>3359.45</v>
      </c>
      <c r="J1231" s="2" t="s">
        <v>634</v>
      </c>
      <c r="P1231">
        <v>1300</v>
      </c>
      <c r="R1231">
        <v>3711.5</v>
      </c>
      <c r="S1231">
        <v>406.69999999999982</v>
      </c>
      <c r="T1231" t="s">
        <v>1594</v>
      </c>
      <c r="U1231" t="str">
        <f>BGA!AT538</f>
        <v>VSS</v>
      </c>
      <c r="V1231" t="s">
        <v>48</v>
      </c>
      <c r="W1231" t="s">
        <v>420</v>
      </c>
      <c r="X1231" t="str">
        <f>BGA!AQ538</f>
        <v>R33</v>
      </c>
    </row>
    <row r="1232" spans="8:24" x14ac:dyDescent="0.25">
      <c r="H1232" s="2">
        <v>3269</v>
      </c>
      <c r="I1232" s="2">
        <v>3359.45</v>
      </c>
      <c r="J1232" s="2" t="s">
        <v>634</v>
      </c>
      <c r="P1232">
        <v>1301</v>
      </c>
      <c r="R1232">
        <v>3888.5</v>
      </c>
      <c r="S1232">
        <v>406.69999999999982</v>
      </c>
      <c r="T1232" t="s">
        <v>1594</v>
      </c>
      <c r="U1232" t="str">
        <f>BGA!AT545</f>
        <v>VSS</v>
      </c>
      <c r="V1232" t="s">
        <v>48</v>
      </c>
      <c r="W1232" t="s">
        <v>420</v>
      </c>
      <c r="X1232" t="str">
        <f>BGA!AQ545</f>
        <v>T4</v>
      </c>
    </row>
    <row r="1233" spans="8:24" x14ac:dyDescent="0.25">
      <c r="H1233" s="2">
        <v>3446</v>
      </c>
      <c r="I1233" s="2">
        <v>3359.45</v>
      </c>
      <c r="J1233" s="2" t="s">
        <v>634</v>
      </c>
      <c r="P1233">
        <v>1302</v>
      </c>
      <c r="R1233">
        <v>4065.5</v>
      </c>
      <c r="S1233">
        <v>406.69999999999982</v>
      </c>
      <c r="T1233" t="s">
        <v>1594</v>
      </c>
      <c r="U1233" t="str">
        <f>BGA!AT546</f>
        <v>VSS</v>
      </c>
      <c r="V1233" t="s">
        <v>48</v>
      </c>
      <c r="W1233" t="s">
        <v>420</v>
      </c>
      <c r="X1233" t="str">
        <f>BGA!AQ546</f>
        <v>T5</v>
      </c>
    </row>
    <row r="1234" spans="8:24" x14ac:dyDescent="0.25">
      <c r="H1234" s="2">
        <v>2118.5</v>
      </c>
      <c r="I1234" s="2">
        <v>3454.7</v>
      </c>
      <c r="J1234" s="2" t="s">
        <v>634</v>
      </c>
      <c r="P1234">
        <v>1303</v>
      </c>
      <c r="R1234">
        <v>4242.5</v>
      </c>
      <c r="S1234">
        <v>406.69999999999982</v>
      </c>
      <c r="T1234" t="s">
        <v>1594</v>
      </c>
      <c r="U1234" t="str">
        <f>BGA!AT547</f>
        <v>VSS</v>
      </c>
      <c r="V1234" t="s">
        <v>48</v>
      </c>
      <c r="W1234" t="s">
        <v>420</v>
      </c>
      <c r="X1234" t="str">
        <f>BGA!AQ547</f>
        <v>T6</v>
      </c>
    </row>
    <row r="1235" spans="8:24" x14ac:dyDescent="0.25">
      <c r="H1235" s="2">
        <v>2738</v>
      </c>
      <c r="I1235" s="2">
        <v>3549.95</v>
      </c>
      <c r="J1235" s="2" t="s">
        <v>634</v>
      </c>
      <c r="P1235">
        <v>1304</v>
      </c>
      <c r="R1235">
        <v>1853</v>
      </c>
      <c r="S1235">
        <v>501.94999999999982</v>
      </c>
      <c r="T1235" t="s">
        <v>1594</v>
      </c>
      <c r="U1235" t="str">
        <f>BGA!AT548</f>
        <v>VSS</v>
      </c>
      <c r="V1235" t="s">
        <v>48</v>
      </c>
      <c r="W1235" t="s">
        <v>420</v>
      </c>
      <c r="X1235" t="str">
        <f>BGA!AQ548</f>
        <v>T7</v>
      </c>
    </row>
    <row r="1236" spans="8:24" x14ac:dyDescent="0.25">
      <c r="H1236" s="2">
        <v>2915</v>
      </c>
      <c r="I1236" s="2">
        <v>3549.95</v>
      </c>
      <c r="J1236" s="2" t="s">
        <v>634</v>
      </c>
      <c r="P1236">
        <v>1305</v>
      </c>
      <c r="R1236">
        <v>2384</v>
      </c>
      <c r="S1236">
        <v>501.94999999999982</v>
      </c>
      <c r="T1236" t="s">
        <v>1594</v>
      </c>
      <c r="U1236" t="str">
        <f>BGA!AT549</f>
        <v>VSS</v>
      </c>
      <c r="V1236" t="s">
        <v>48</v>
      </c>
      <c r="W1236" t="s">
        <v>420</v>
      </c>
      <c r="X1236" t="str">
        <f>BGA!AQ549</f>
        <v>T8</v>
      </c>
    </row>
    <row r="1237" spans="8:24" x14ac:dyDescent="0.25">
      <c r="H1237" s="2">
        <v>3092</v>
      </c>
      <c r="I1237" s="2">
        <v>3549.95</v>
      </c>
      <c r="J1237" s="2" t="s">
        <v>634</v>
      </c>
      <c r="P1237">
        <v>1306</v>
      </c>
      <c r="R1237">
        <v>3623</v>
      </c>
      <c r="S1237">
        <v>501.94999999999982</v>
      </c>
      <c r="T1237" t="s">
        <v>1594</v>
      </c>
      <c r="U1237" t="str">
        <f>BGA!AT551</f>
        <v>VSS</v>
      </c>
      <c r="V1237" t="s">
        <v>48</v>
      </c>
      <c r="W1237" t="s">
        <v>420</v>
      </c>
      <c r="X1237" t="str">
        <f>BGA!AQ551</f>
        <v>T10</v>
      </c>
    </row>
    <row r="1238" spans="8:24" x14ac:dyDescent="0.25">
      <c r="H1238" s="2">
        <v>3269</v>
      </c>
      <c r="I1238" s="2">
        <v>3549.95</v>
      </c>
      <c r="J1238" s="2" t="s">
        <v>634</v>
      </c>
      <c r="P1238">
        <v>1307</v>
      </c>
      <c r="R1238">
        <v>3977</v>
      </c>
      <c r="S1238">
        <v>501.94999999999982</v>
      </c>
      <c r="T1238" t="s">
        <v>1594</v>
      </c>
      <c r="U1238" t="str">
        <f>BGA!AT552</f>
        <v>VSS</v>
      </c>
      <c r="V1238" t="s">
        <v>48</v>
      </c>
      <c r="W1238" t="s">
        <v>420</v>
      </c>
      <c r="X1238" t="str">
        <f>BGA!AQ552</f>
        <v>T11</v>
      </c>
    </row>
    <row r="1239" spans="8:24" x14ac:dyDescent="0.25">
      <c r="H1239" s="2">
        <v>3446</v>
      </c>
      <c r="I1239" s="2">
        <v>3549.95</v>
      </c>
      <c r="J1239" s="2" t="s">
        <v>634</v>
      </c>
      <c r="P1239">
        <v>1308</v>
      </c>
      <c r="R1239">
        <v>2649.5</v>
      </c>
      <c r="S1239">
        <v>597.19999999999982</v>
      </c>
      <c r="T1239" t="s">
        <v>1594</v>
      </c>
      <c r="U1239" t="str">
        <f>BGA!AT553</f>
        <v>VSS</v>
      </c>
      <c r="V1239" t="s">
        <v>48</v>
      </c>
      <c r="W1239" t="s">
        <v>420</v>
      </c>
      <c r="X1239" t="str">
        <f>BGA!AQ553</f>
        <v>T12</v>
      </c>
    </row>
    <row r="1240" spans="8:24" x14ac:dyDescent="0.25">
      <c r="H1240" s="2">
        <v>2118.5</v>
      </c>
      <c r="I1240" s="2">
        <v>3645.2</v>
      </c>
      <c r="J1240" s="2" t="s">
        <v>634</v>
      </c>
      <c r="P1240">
        <v>1309</v>
      </c>
      <c r="R1240">
        <v>3003.5</v>
      </c>
      <c r="S1240">
        <v>597.19999999999982</v>
      </c>
      <c r="T1240" t="s">
        <v>1594</v>
      </c>
      <c r="U1240" t="str">
        <f>BGA!AT556</f>
        <v>VSS</v>
      </c>
      <c r="V1240" t="s">
        <v>48</v>
      </c>
      <c r="W1240" t="s">
        <v>420</v>
      </c>
      <c r="X1240" t="str">
        <f>BGA!AQ556</f>
        <v>T15</v>
      </c>
    </row>
    <row r="1241" spans="8:24" x14ac:dyDescent="0.25">
      <c r="H1241" s="2">
        <v>3711.5</v>
      </c>
      <c r="I1241" s="2">
        <v>3645.2</v>
      </c>
      <c r="J1241" s="2" t="s">
        <v>634</v>
      </c>
      <c r="P1241">
        <v>1310</v>
      </c>
      <c r="R1241">
        <v>3180.5</v>
      </c>
      <c r="S1241">
        <v>597.19999999999982</v>
      </c>
      <c r="T1241" t="s">
        <v>1594</v>
      </c>
      <c r="U1241" t="str">
        <f>BGA!AT557</f>
        <v>VSS</v>
      </c>
      <c r="V1241" t="s">
        <v>48</v>
      </c>
      <c r="W1241" t="s">
        <v>420</v>
      </c>
      <c r="X1241" t="str">
        <f>BGA!AQ557</f>
        <v>T16</v>
      </c>
    </row>
    <row r="1242" spans="8:24" x14ac:dyDescent="0.25">
      <c r="H1242" s="2">
        <v>4065.5</v>
      </c>
      <c r="I1242" s="2">
        <v>3645.2</v>
      </c>
      <c r="J1242" s="2" t="s">
        <v>634</v>
      </c>
      <c r="P1242">
        <v>1311</v>
      </c>
      <c r="R1242">
        <v>3357.5</v>
      </c>
      <c r="S1242">
        <v>597.19999999999982</v>
      </c>
      <c r="T1242" t="s">
        <v>1594</v>
      </c>
      <c r="U1242" t="str">
        <f>BGA!AT559</f>
        <v>VSS</v>
      </c>
      <c r="V1242" t="s">
        <v>48</v>
      </c>
      <c r="W1242" t="s">
        <v>420</v>
      </c>
      <c r="X1242" t="str">
        <f>BGA!AQ559</f>
        <v>T18</v>
      </c>
    </row>
    <row r="1243" spans="8:24" x14ac:dyDescent="0.25">
      <c r="H1243" s="2">
        <v>2915</v>
      </c>
      <c r="I1243" s="2">
        <v>3740.45</v>
      </c>
      <c r="J1243" s="2" t="s">
        <v>634</v>
      </c>
      <c r="P1243">
        <v>1312</v>
      </c>
      <c r="R1243">
        <v>4242.5</v>
      </c>
      <c r="S1243">
        <v>597.19999999999982</v>
      </c>
      <c r="T1243" t="s">
        <v>1594</v>
      </c>
      <c r="U1243" t="str">
        <f>BGA!AT560</f>
        <v>VSS</v>
      </c>
      <c r="V1243" t="s">
        <v>48</v>
      </c>
      <c r="W1243" t="s">
        <v>420</v>
      </c>
      <c r="X1243" t="str">
        <f>BGA!AQ560</f>
        <v>T19</v>
      </c>
    </row>
    <row r="1244" spans="8:24" x14ac:dyDescent="0.25">
      <c r="H1244" s="2">
        <v>3092</v>
      </c>
      <c r="I1244" s="2">
        <v>3740.45</v>
      </c>
      <c r="J1244" s="2" t="s">
        <v>634</v>
      </c>
      <c r="P1244">
        <v>1313</v>
      </c>
      <c r="R1244">
        <v>1853</v>
      </c>
      <c r="S1244">
        <v>692.44999999999982</v>
      </c>
      <c r="T1244" t="s">
        <v>1594</v>
      </c>
      <c r="U1244" t="str">
        <f>BGA!AT561</f>
        <v>VSS</v>
      </c>
      <c r="V1244" t="s">
        <v>48</v>
      </c>
      <c r="W1244" t="s">
        <v>420</v>
      </c>
      <c r="X1244" t="str">
        <f>BGA!AQ561</f>
        <v>T20</v>
      </c>
    </row>
    <row r="1245" spans="8:24" x14ac:dyDescent="0.25">
      <c r="H1245" s="2">
        <v>3269</v>
      </c>
      <c r="I1245" s="2">
        <v>3740.45</v>
      </c>
      <c r="J1245" s="2" t="s">
        <v>634</v>
      </c>
      <c r="P1245">
        <v>1314</v>
      </c>
      <c r="R1245">
        <v>2384</v>
      </c>
      <c r="S1245">
        <v>692.44999999999982</v>
      </c>
      <c r="T1245" t="s">
        <v>1594</v>
      </c>
      <c r="U1245" t="str">
        <f>BGA!AT562</f>
        <v>VSS</v>
      </c>
      <c r="V1245" t="s">
        <v>48</v>
      </c>
      <c r="W1245" t="s">
        <v>420</v>
      </c>
      <c r="X1245" t="str">
        <f>BGA!AQ562</f>
        <v>T21</v>
      </c>
    </row>
    <row r="1246" spans="8:24" x14ac:dyDescent="0.25">
      <c r="H1246" s="2">
        <v>3446</v>
      </c>
      <c r="I1246" s="2">
        <v>3740.45</v>
      </c>
      <c r="J1246" s="2" t="s">
        <v>634</v>
      </c>
      <c r="P1246">
        <v>1315</v>
      </c>
      <c r="R1246">
        <v>2649.5</v>
      </c>
      <c r="S1246">
        <v>787.69999999999982</v>
      </c>
      <c r="T1246" t="s">
        <v>1594</v>
      </c>
      <c r="U1246" t="str">
        <f>BGA!AT564</f>
        <v>VSS</v>
      </c>
      <c r="V1246" t="s">
        <v>48</v>
      </c>
      <c r="W1246" t="s">
        <v>420</v>
      </c>
      <c r="X1246" t="str">
        <f>BGA!AQ564</f>
        <v>T23</v>
      </c>
    </row>
    <row r="1247" spans="8:24" x14ac:dyDescent="0.25">
      <c r="H1247" s="2">
        <v>3800</v>
      </c>
      <c r="I1247" s="2">
        <v>3740.45</v>
      </c>
      <c r="J1247" s="2" t="s">
        <v>634</v>
      </c>
      <c r="P1247">
        <v>1316</v>
      </c>
      <c r="R1247">
        <v>3003.5</v>
      </c>
      <c r="S1247">
        <v>787.69999999999982</v>
      </c>
      <c r="T1247" t="s">
        <v>1594</v>
      </c>
      <c r="U1247" t="str">
        <f>BGA!AT565</f>
        <v>VSS</v>
      </c>
      <c r="V1247" t="s">
        <v>48</v>
      </c>
      <c r="W1247" t="s">
        <v>420</v>
      </c>
      <c r="X1247" t="str">
        <f>BGA!AQ565</f>
        <v>T24</v>
      </c>
    </row>
    <row r="1248" spans="8:24" x14ac:dyDescent="0.25">
      <c r="H1248" s="2">
        <v>4154</v>
      </c>
      <c r="I1248" s="2">
        <v>3740.45</v>
      </c>
      <c r="J1248" s="2" t="s">
        <v>634</v>
      </c>
      <c r="P1248">
        <v>1317</v>
      </c>
      <c r="R1248">
        <v>3180.5</v>
      </c>
      <c r="S1248">
        <v>787.69999999999982</v>
      </c>
      <c r="T1248" t="s">
        <v>1594</v>
      </c>
      <c r="U1248" t="str">
        <f>BGA!AT566</f>
        <v>VSS</v>
      </c>
      <c r="V1248" t="s">
        <v>48</v>
      </c>
      <c r="W1248" t="s">
        <v>420</v>
      </c>
      <c r="X1248" t="str">
        <f>BGA!AQ566</f>
        <v>T25</v>
      </c>
    </row>
    <row r="1249" spans="8:24" x14ac:dyDescent="0.25">
      <c r="H1249" s="2">
        <v>2118.5</v>
      </c>
      <c r="I1249" s="2">
        <v>3835.7</v>
      </c>
      <c r="J1249" s="2" t="s">
        <v>634</v>
      </c>
      <c r="P1249">
        <v>1318</v>
      </c>
      <c r="R1249">
        <v>3357.5</v>
      </c>
      <c r="S1249">
        <v>787.69999999999982</v>
      </c>
      <c r="T1249" t="s">
        <v>1594</v>
      </c>
      <c r="U1249" t="str">
        <f>BGA!AT567</f>
        <v>VSS</v>
      </c>
      <c r="V1249" t="s">
        <v>48</v>
      </c>
      <c r="W1249" t="s">
        <v>420</v>
      </c>
      <c r="X1249" t="str">
        <f>BGA!AQ567</f>
        <v>T26</v>
      </c>
    </row>
    <row r="1250" spans="8:24" x14ac:dyDescent="0.25">
      <c r="H1250" s="2">
        <v>2915</v>
      </c>
      <c r="I1250" s="2">
        <v>3930.95</v>
      </c>
      <c r="J1250" s="2" t="s">
        <v>634</v>
      </c>
      <c r="P1250">
        <v>1319</v>
      </c>
      <c r="R1250">
        <v>3534.5</v>
      </c>
      <c r="S1250">
        <v>787.69999999999982</v>
      </c>
      <c r="T1250" t="s">
        <v>1594</v>
      </c>
      <c r="U1250" t="str">
        <f>BGA!AT568</f>
        <v>VSS</v>
      </c>
      <c r="V1250" t="s">
        <v>48</v>
      </c>
      <c r="W1250" t="s">
        <v>420</v>
      </c>
      <c r="X1250" t="str">
        <f>BGA!AQ568</f>
        <v>T27</v>
      </c>
    </row>
    <row r="1251" spans="8:24" x14ac:dyDescent="0.25">
      <c r="H1251" s="2">
        <v>3092</v>
      </c>
      <c r="I1251" s="2">
        <v>3930.95</v>
      </c>
      <c r="J1251" s="2" t="s">
        <v>634</v>
      </c>
      <c r="P1251">
        <v>1320</v>
      </c>
      <c r="R1251">
        <v>3888.5</v>
      </c>
      <c r="S1251">
        <v>787.69999999999982</v>
      </c>
      <c r="T1251" t="s">
        <v>1594</v>
      </c>
      <c r="U1251" t="str">
        <f>BGA!AT569</f>
        <v>VSS</v>
      </c>
      <c r="V1251" t="s">
        <v>48</v>
      </c>
      <c r="W1251" t="s">
        <v>420</v>
      </c>
      <c r="X1251" t="str">
        <f>BGA!AQ569</f>
        <v>T28</v>
      </c>
    </row>
    <row r="1252" spans="8:24" x14ac:dyDescent="0.25">
      <c r="H1252" s="2">
        <v>3269</v>
      </c>
      <c r="I1252" s="2">
        <v>3930.95</v>
      </c>
      <c r="J1252" s="2" t="s">
        <v>634</v>
      </c>
      <c r="P1252">
        <v>1321</v>
      </c>
      <c r="R1252">
        <v>4242.5</v>
      </c>
      <c r="S1252">
        <v>787.69999999999982</v>
      </c>
      <c r="T1252" t="s">
        <v>1594</v>
      </c>
      <c r="U1252" t="str">
        <f>BGA!AT570</f>
        <v>VSS</v>
      </c>
      <c r="V1252" t="s">
        <v>48</v>
      </c>
      <c r="W1252" t="s">
        <v>420</v>
      </c>
      <c r="X1252" t="str">
        <f>BGA!AQ570</f>
        <v>T29</v>
      </c>
    </row>
    <row r="1253" spans="8:24" x14ac:dyDescent="0.25">
      <c r="H1253" s="2">
        <v>3446</v>
      </c>
      <c r="I1253" s="2">
        <v>3930.95</v>
      </c>
      <c r="J1253" s="2" t="s">
        <v>634</v>
      </c>
      <c r="P1253">
        <v>1322</v>
      </c>
      <c r="R1253">
        <v>1676</v>
      </c>
      <c r="S1253">
        <v>882.94999999999982</v>
      </c>
      <c r="T1253" t="s">
        <v>1594</v>
      </c>
      <c r="U1253" t="str">
        <f>BGA!AT571</f>
        <v>VSS</v>
      </c>
      <c r="V1253" t="s">
        <v>48</v>
      </c>
      <c r="W1253" t="s">
        <v>420</v>
      </c>
      <c r="X1253" t="str">
        <f>BGA!AQ571</f>
        <v>T30</v>
      </c>
    </row>
    <row r="1254" spans="8:24" x14ac:dyDescent="0.25">
      <c r="H1254" s="2">
        <v>2118.5</v>
      </c>
      <c r="I1254" s="2">
        <v>4026.2</v>
      </c>
      <c r="J1254" s="2" t="s">
        <v>634</v>
      </c>
      <c r="P1254">
        <v>1323</v>
      </c>
      <c r="R1254">
        <v>2207</v>
      </c>
      <c r="S1254">
        <v>882.94999999999982</v>
      </c>
      <c r="T1254" t="s">
        <v>1594</v>
      </c>
      <c r="U1254" t="str">
        <f>BGA!AT572</f>
        <v>VSS</v>
      </c>
      <c r="V1254" t="s">
        <v>48</v>
      </c>
      <c r="W1254" t="s">
        <v>420</v>
      </c>
      <c r="X1254" t="str">
        <f>BGA!AQ572</f>
        <v>T31</v>
      </c>
    </row>
    <row r="1255" spans="8:24" x14ac:dyDescent="0.25">
      <c r="H1255" s="2">
        <v>2915</v>
      </c>
      <c r="I1255" s="2">
        <v>4121.45</v>
      </c>
      <c r="J1255" s="2" t="s">
        <v>634</v>
      </c>
      <c r="P1255">
        <v>1324</v>
      </c>
      <c r="R1255">
        <v>2384</v>
      </c>
      <c r="S1255">
        <v>882.94999999999982</v>
      </c>
      <c r="T1255" t="s">
        <v>1594</v>
      </c>
      <c r="U1255" t="str">
        <f>BGA!AT573</f>
        <v>VSS</v>
      </c>
      <c r="V1255" t="s">
        <v>48</v>
      </c>
      <c r="W1255" t="s">
        <v>420</v>
      </c>
      <c r="X1255" t="str">
        <f>BGA!AQ573</f>
        <v>T32</v>
      </c>
    </row>
    <row r="1256" spans="8:24" x14ac:dyDescent="0.25">
      <c r="H1256" s="2">
        <v>3092</v>
      </c>
      <c r="I1256" s="2">
        <v>4121.45</v>
      </c>
      <c r="J1256" s="2" t="s">
        <v>634</v>
      </c>
      <c r="P1256">
        <v>1325</v>
      </c>
      <c r="R1256">
        <v>2649.5</v>
      </c>
      <c r="S1256">
        <v>978.19999999999982</v>
      </c>
      <c r="T1256" t="s">
        <v>1594</v>
      </c>
      <c r="U1256" t="str">
        <f>BGA!AT574</f>
        <v>VSS</v>
      </c>
      <c r="V1256" t="s">
        <v>48</v>
      </c>
      <c r="W1256" t="s">
        <v>420</v>
      </c>
      <c r="X1256" t="str">
        <f>BGA!AQ574</f>
        <v>T33</v>
      </c>
    </row>
    <row r="1257" spans="8:24" x14ac:dyDescent="0.25">
      <c r="H1257" s="2">
        <v>3269</v>
      </c>
      <c r="I1257" s="2">
        <v>4121.45</v>
      </c>
      <c r="J1257" s="2" t="s">
        <v>634</v>
      </c>
      <c r="P1257">
        <v>1326</v>
      </c>
      <c r="R1257">
        <v>3003.5</v>
      </c>
      <c r="S1257">
        <v>978.19999999999982</v>
      </c>
      <c r="T1257" t="s">
        <v>1594</v>
      </c>
      <c r="U1257" t="str">
        <f>BGA!AT581</f>
        <v>VSS</v>
      </c>
      <c r="V1257" t="s">
        <v>48</v>
      </c>
      <c r="W1257" t="s">
        <v>420</v>
      </c>
      <c r="X1257" t="str">
        <f>BGA!AQ581</f>
        <v>U4</v>
      </c>
    </row>
    <row r="1258" spans="8:24" x14ac:dyDescent="0.25">
      <c r="H1258" s="2">
        <v>3446</v>
      </c>
      <c r="I1258" s="2">
        <v>4121.45</v>
      </c>
      <c r="J1258" s="2" t="s">
        <v>634</v>
      </c>
      <c r="P1258">
        <v>1327</v>
      </c>
      <c r="R1258">
        <v>3180.5</v>
      </c>
      <c r="S1258">
        <v>978.19999999999982</v>
      </c>
      <c r="T1258" t="s">
        <v>1594</v>
      </c>
      <c r="U1258" t="str">
        <f>BGA!AT582</f>
        <v>VSS</v>
      </c>
      <c r="V1258" t="s">
        <v>48</v>
      </c>
      <c r="W1258" t="s">
        <v>420</v>
      </c>
      <c r="X1258" t="str">
        <f>BGA!AQ582</f>
        <v>U5</v>
      </c>
    </row>
    <row r="1259" spans="8:24" x14ac:dyDescent="0.25">
      <c r="H1259" s="2">
        <v>2118.5</v>
      </c>
      <c r="I1259" s="2">
        <v>4216.7</v>
      </c>
      <c r="J1259" s="2" t="s">
        <v>634</v>
      </c>
      <c r="P1259">
        <v>1328</v>
      </c>
      <c r="R1259">
        <v>3357.5</v>
      </c>
      <c r="S1259">
        <v>978.19999999999982</v>
      </c>
      <c r="T1259" t="s">
        <v>1594</v>
      </c>
      <c r="U1259" t="str">
        <f>BGA!AT583</f>
        <v>VSS</v>
      </c>
      <c r="V1259" t="s">
        <v>48</v>
      </c>
      <c r="W1259" t="s">
        <v>420</v>
      </c>
      <c r="X1259" t="str">
        <f>BGA!AQ583</f>
        <v>U6</v>
      </c>
    </row>
    <row r="1260" spans="8:24" x14ac:dyDescent="0.25">
      <c r="H1260" s="2">
        <v>4065.5</v>
      </c>
      <c r="I1260" s="2">
        <v>4216.7</v>
      </c>
      <c r="J1260" s="2" t="s">
        <v>634</v>
      </c>
      <c r="P1260">
        <v>1329</v>
      </c>
      <c r="R1260">
        <v>4242.5</v>
      </c>
      <c r="S1260">
        <v>978.19999999999982</v>
      </c>
      <c r="T1260" t="s">
        <v>1594</v>
      </c>
      <c r="U1260" t="str">
        <f>BGA!AT584</f>
        <v>VSS</v>
      </c>
      <c r="V1260" t="s">
        <v>48</v>
      </c>
      <c r="W1260" t="s">
        <v>420</v>
      </c>
      <c r="X1260" t="str">
        <f>BGA!AQ584</f>
        <v>U7</v>
      </c>
    </row>
    <row r="1261" spans="8:24" x14ac:dyDescent="0.25">
      <c r="H1261" s="2">
        <v>2915</v>
      </c>
      <c r="I1261" s="2">
        <v>4311.95</v>
      </c>
      <c r="J1261" s="2" t="s">
        <v>634</v>
      </c>
      <c r="P1261">
        <v>1330</v>
      </c>
      <c r="R1261">
        <v>1853</v>
      </c>
      <c r="S1261">
        <v>1073.45</v>
      </c>
      <c r="T1261" t="s">
        <v>1594</v>
      </c>
      <c r="U1261" t="str">
        <f>BGA!AT585</f>
        <v>VSS</v>
      </c>
      <c r="V1261" t="s">
        <v>48</v>
      </c>
      <c r="W1261" t="s">
        <v>420</v>
      </c>
      <c r="X1261" t="str">
        <f>BGA!AQ585</f>
        <v>U8</v>
      </c>
    </row>
    <row r="1262" spans="8:24" x14ac:dyDescent="0.25">
      <c r="H1262" s="2">
        <v>3092</v>
      </c>
      <c r="I1262" s="2">
        <v>4311.95</v>
      </c>
      <c r="J1262" s="2" t="s">
        <v>634</v>
      </c>
      <c r="P1262">
        <v>1331</v>
      </c>
      <c r="R1262">
        <v>2384</v>
      </c>
      <c r="S1262">
        <v>1073.45</v>
      </c>
      <c r="T1262" t="s">
        <v>1594</v>
      </c>
      <c r="U1262" t="str">
        <f>BGA!AT586</f>
        <v>VSS</v>
      </c>
      <c r="V1262" t="s">
        <v>48</v>
      </c>
      <c r="W1262" t="s">
        <v>420</v>
      </c>
      <c r="X1262" t="str">
        <f>BGA!AQ586</f>
        <v>U9</v>
      </c>
    </row>
    <row r="1263" spans="8:24" x14ac:dyDescent="0.25">
      <c r="H1263" s="2">
        <v>3269</v>
      </c>
      <c r="I1263" s="2">
        <v>4311.95</v>
      </c>
      <c r="J1263" s="2" t="s">
        <v>634</v>
      </c>
      <c r="P1263">
        <v>1332</v>
      </c>
      <c r="R1263">
        <v>3623</v>
      </c>
      <c r="S1263">
        <v>1073.45</v>
      </c>
      <c r="T1263" t="s">
        <v>1594</v>
      </c>
      <c r="U1263" t="str">
        <f>BGA!AT587</f>
        <v>VSS</v>
      </c>
      <c r="V1263" t="s">
        <v>48</v>
      </c>
      <c r="W1263" t="s">
        <v>420</v>
      </c>
      <c r="X1263" t="str">
        <f>BGA!AQ587</f>
        <v>U10</v>
      </c>
    </row>
    <row r="1264" spans="8:24" x14ac:dyDescent="0.25">
      <c r="H1264" s="2">
        <v>3446</v>
      </c>
      <c r="I1264" s="2">
        <v>4311.95</v>
      </c>
      <c r="J1264" s="2" t="s">
        <v>634</v>
      </c>
      <c r="P1264">
        <v>1333</v>
      </c>
      <c r="R1264">
        <v>3977</v>
      </c>
      <c r="S1264">
        <v>1073.45</v>
      </c>
      <c r="T1264" t="s">
        <v>1594</v>
      </c>
      <c r="U1264" t="str">
        <f>BGA!AT588</f>
        <v>VSS</v>
      </c>
      <c r="V1264" t="s">
        <v>48</v>
      </c>
      <c r="W1264" t="s">
        <v>420</v>
      </c>
      <c r="X1264" t="str">
        <f>BGA!AQ588</f>
        <v>U11</v>
      </c>
    </row>
    <row r="1265" spans="8:24" x14ac:dyDescent="0.25">
      <c r="H1265" s="2">
        <v>4154</v>
      </c>
      <c r="I1265" s="2">
        <v>4311.95</v>
      </c>
      <c r="J1265" s="2" t="s">
        <v>634</v>
      </c>
      <c r="P1265">
        <v>1334</v>
      </c>
      <c r="R1265">
        <v>2649.5</v>
      </c>
      <c r="S1265">
        <v>1168.7</v>
      </c>
      <c r="T1265" t="s">
        <v>1594</v>
      </c>
      <c r="U1265" t="str">
        <f>BGA!AT589</f>
        <v>VSS</v>
      </c>
      <c r="V1265" t="s">
        <v>48</v>
      </c>
      <c r="W1265" t="s">
        <v>420</v>
      </c>
      <c r="X1265" t="str">
        <f>BGA!AQ589</f>
        <v>U12</v>
      </c>
    </row>
    <row r="1266" spans="8:24" x14ac:dyDescent="0.25">
      <c r="H1266" s="2">
        <v>2118.5</v>
      </c>
      <c r="I1266" s="2">
        <v>4407.2</v>
      </c>
      <c r="J1266" s="2" t="s">
        <v>634</v>
      </c>
      <c r="P1266">
        <v>1335</v>
      </c>
      <c r="R1266">
        <v>3003.5</v>
      </c>
      <c r="S1266">
        <v>1168.7</v>
      </c>
      <c r="T1266" t="s">
        <v>1594</v>
      </c>
      <c r="U1266" t="str">
        <f>BGA!AT593</f>
        <v>VSS</v>
      </c>
      <c r="V1266" t="s">
        <v>48</v>
      </c>
      <c r="W1266" t="s">
        <v>420</v>
      </c>
      <c r="X1266" t="str">
        <f>BGA!AQ593</f>
        <v>U16</v>
      </c>
    </row>
    <row r="1267" spans="8:24" x14ac:dyDescent="0.25">
      <c r="H1267" s="2">
        <v>3534.5</v>
      </c>
      <c r="I1267" s="2">
        <v>4407.2</v>
      </c>
      <c r="J1267" s="2" t="s">
        <v>634</v>
      </c>
      <c r="P1267">
        <v>1336</v>
      </c>
      <c r="R1267">
        <v>3180.5</v>
      </c>
      <c r="S1267">
        <v>1168.7</v>
      </c>
      <c r="T1267" t="s">
        <v>1594</v>
      </c>
      <c r="U1267" t="str">
        <f>BGA!AT594</f>
        <v>VSS</v>
      </c>
      <c r="V1267" t="s">
        <v>48</v>
      </c>
      <c r="W1267" t="s">
        <v>420</v>
      </c>
      <c r="X1267" t="str">
        <f>BGA!AQ594</f>
        <v>U17</v>
      </c>
    </row>
    <row r="1268" spans="8:24" x14ac:dyDescent="0.25">
      <c r="H1268" s="2">
        <v>3888.5</v>
      </c>
      <c r="I1268" s="2">
        <v>4407.2</v>
      </c>
      <c r="J1268" s="2" t="s">
        <v>634</v>
      </c>
      <c r="P1268">
        <v>1337</v>
      </c>
      <c r="R1268">
        <v>3357.5</v>
      </c>
      <c r="S1268">
        <v>1168.7</v>
      </c>
      <c r="T1268" t="s">
        <v>1594</v>
      </c>
      <c r="U1268" t="str">
        <f>BGA!AT595</f>
        <v>VSS</v>
      </c>
      <c r="V1268" t="s">
        <v>48</v>
      </c>
      <c r="W1268" t="s">
        <v>420</v>
      </c>
      <c r="X1268" t="str">
        <f>BGA!AQ595</f>
        <v>U18</v>
      </c>
    </row>
    <row r="1269" spans="8:24" x14ac:dyDescent="0.25">
      <c r="H1269" s="2">
        <v>2738</v>
      </c>
      <c r="I1269" s="2">
        <v>4502.45</v>
      </c>
      <c r="J1269" s="2" t="s">
        <v>634</v>
      </c>
      <c r="P1269">
        <v>1338</v>
      </c>
      <c r="R1269">
        <v>4242.5</v>
      </c>
      <c r="S1269">
        <v>1168.7</v>
      </c>
      <c r="T1269" t="s">
        <v>1594</v>
      </c>
      <c r="U1269" t="str">
        <f>BGA!AT596</f>
        <v>VSS</v>
      </c>
      <c r="V1269" t="s">
        <v>48</v>
      </c>
      <c r="W1269" t="s">
        <v>420</v>
      </c>
      <c r="X1269" t="str">
        <f>BGA!AQ596</f>
        <v>U19</v>
      </c>
    </row>
    <row r="1270" spans="8:24" x14ac:dyDescent="0.25">
      <c r="H1270" s="2">
        <v>2915</v>
      </c>
      <c r="I1270" s="2">
        <v>4502.45</v>
      </c>
      <c r="J1270" s="2" t="s">
        <v>634</v>
      </c>
      <c r="P1270">
        <v>1339</v>
      </c>
      <c r="R1270">
        <v>1853</v>
      </c>
      <c r="S1270">
        <v>1263.95</v>
      </c>
      <c r="T1270" t="s">
        <v>1594</v>
      </c>
      <c r="U1270" t="str">
        <f>BGA!AT597</f>
        <v>VSS</v>
      </c>
      <c r="V1270" t="s">
        <v>48</v>
      </c>
      <c r="W1270" t="s">
        <v>420</v>
      </c>
      <c r="X1270" t="str">
        <f>BGA!AQ597</f>
        <v>U20</v>
      </c>
    </row>
    <row r="1271" spans="8:24" x14ac:dyDescent="0.25">
      <c r="H1271" s="2">
        <v>3092</v>
      </c>
      <c r="I1271" s="2">
        <v>4502.45</v>
      </c>
      <c r="J1271" s="2" t="s">
        <v>634</v>
      </c>
      <c r="P1271">
        <v>1340</v>
      </c>
      <c r="R1271">
        <v>2384</v>
      </c>
      <c r="S1271">
        <v>1263.95</v>
      </c>
      <c r="T1271" t="s">
        <v>1594</v>
      </c>
      <c r="U1271" t="str">
        <f>BGA!AT598</f>
        <v>VSS</v>
      </c>
      <c r="V1271" t="s">
        <v>48</v>
      </c>
      <c r="W1271" t="s">
        <v>420</v>
      </c>
      <c r="X1271" t="str">
        <f>BGA!AQ598</f>
        <v>U21</v>
      </c>
    </row>
    <row r="1272" spans="8:24" x14ac:dyDescent="0.25">
      <c r="H1272" s="2">
        <v>3269</v>
      </c>
      <c r="I1272" s="2">
        <v>4502.45</v>
      </c>
      <c r="J1272" s="2" t="s">
        <v>634</v>
      </c>
      <c r="P1272">
        <v>1341</v>
      </c>
      <c r="R1272">
        <v>2649.5</v>
      </c>
      <c r="S1272">
        <v>1359.2</v>
      </c>
      <c r="T1272" t="s">
        <v>1594</v>
      </c>
      <c r="U1272" t="str">
        <f>BGA!AT599</f>
        <v>VSS</v>
      </c>
      <c r="V1272" t="s">
        <v>48</v>
      </c>
      <c r="W1272" t="s">
        <v>420</v>
      </c>
      <c r="X1272" t="str">
        <f>BGA!AQ599</f>
        <v>U22</v>
      </c>
    </row>
    <row r="1273" spans="8:24" x14ac:dyDescent="0.25">
      <c r="H1273" s="2">
        <v>3977</v>
      </c>
      <c r="I1273" s="2">
        <v>4502.45</v>
      </c>
      <c r="J1273" s="2" t="s">
        <v>634</v>
      </c>
      <c r="P1273">
        <v>1342</v>
      </c>
      <c r="R1273">
        <v>3003.5</v>
      </c>
      <c r="S1273">
        <v>1359.2</v>
      </c>
      <c r="T1273" t="s">
        <v>1594</v>
      </c>
      <c r="U1273" t="str">
        <f>BGA!AT600</f>
        <v>VSS</v>
      </c>
      <c r="V1273" t="s">
        <v>48</v>
      </c>
      <c r="W1273" t="s">
        <v>420</v>
      </c>
      <c r="X1273" t="str">
        <f>BGA!AQ600</f>
        <v>U23</v>
      </c>
    </row>
    <row r="1274" spans="8:24" x14ac:dyDescent="0.25">
      <c r="H1274" s="2">
        <v>2118.5</v>
      </c>
      <c r="I1274" s="2">
        <v>4597.7</v>
      </c>
      <c r="J1274" s="2" t="s">
        <v>634</v>
      </c>
      <c r="P1274">
        <v>1343</v>
      </c>
      <c r="R1274">
        <v>3180.5</v>
      </c>
      <c r="S1274">
        <v>1359.2</v>
      </c>
      <c r="T1274" t="s">
        <v>1594</v>
      </c>
      <c r="U1274" t="str">
        <f>BGA!AT601</f>
        <v>VSS</v>
      </c>
      <c r="V1274" t="s">
        <v>48</v>
      </c>
      <c r="W1274" t="s">
        <v>420</v>
      </c>
      <c r="X1274" t="str">
        <f>BGA!AQ601</f>
        <v>U24</v>
      </c>
    </row>
    <row r="1275" spans="8:24" x14ac:dyDescent="0.25">
      <c r="H1275" s="2">
        <v>3534.5</v>
      </c>
      <c r="I1275" s="2">
        <v>4597.7</v>
      </c>
      <c r="J1275" s="2" t="s">
        <v>634</v>
      </c>
      <c r="P1275">
        <v>1344</v>
      </c>
      <c r="R1275">
        <v>3357.5</v>
      </c>
      <c r="S1275">
        <v>1359.2</v>
      </c>
      <c r="T1275" t="s">
        <v>1594</v>
      </c>
      <c r="U1275" t="str">
        <f>BGA!AT602</f>
        <v>VSS</v>
      </c>
      <c r="V1275" t="s">
        <v>48</v>
      </c>
      <c r="W1275" t="s">
        <v>420</v>
      </c>
      <c r="X1275" t="str">
        <f>BGA!AQ602</f>
        <v>U25</v>
      </c>
    </row>
    <row r="1276" spans="8:24" x14ac:dyDescent="0.25">
      <c r="H1276" s="2">
        <v>2738</v>
      </c>
      <c r="I1276" s="2">
        <v>4692.95</v>
      </c>
      <c r="J1276" s="2" t="s">
        <v>634</v>
      </c>
      <c r="P1276">
        <v>1345</v>
      </c>
      <c r="R1276">
        <v>3534.5</v>
      </c>
      <c r="S1276">
        <v>1359.2</v>
      </c>
      <c r="T1276" t="s">
        <v>1594</v>
      </c>
      <c r="U1276" t="str">
        <f>BGA!AT603</f>
        <v>VSS</v>
      </c>
      <c r="V1276" t="s">
        <v>48</v>
      </c>
      <c r="W1276" t="s">
        <v>420</v>
      </c>
      <c r="X1276" t="str">
        <f>BGA!AQ603</f>
        <v>U26</v>
      </c>
    </row>
    <row r="1277" spans="8:24" x14ac:dyDescent="0.25">
      <c r="H1277" s="2">
        <v>2915</v>
      </c>
      <c r="I1277" s="2">
        <v>4692.95</v>
      </c>
      <c r="J1277" s="2" t="s">
        <v>634</v>
      </c>
      <c r="P1277">
        <v>1346</v>
      </c>
      <c r="R1277">
        <v>3888.5</v>
      </c>
      <c r="S1277">
        <v>1359.2</v>
      </c>
      <c r="T1277" t="s">
        <v>1594</v>
      </c>
      <c r="U1277" t="str">
        <f>BGA!AT604</f>
        <v>VSS</v>
      </c>
      <c r="V1277" t="s">
        <v>48</v>
      </c>
      <c r="W1277" t="s">
        <v>420</v>
      </c>
      <c r="X1277" t="str">
        <f>BGA!AQ604</f>
        <v>U27</v>
      </c>
    </row>
    <row r="1278" spans="8:24" x14ac:dyDescent="0.25">
      <c r="H1278" s="2">
        <v>3269</v>
      </c>
      <c r="I1278" s="2">
        <v>4692.95</v>
      </c>
      <c r="J1278" s="2" t="s">
        <v>634</v>
      </c>
      <c r="P1278">
        <v>1347</v>
      </c>
      <c r="R1278">
        <v>4242.5</v>
      </c>
      <c r="S1278">
        <v>1359.2</v>
      </c>
      <c r="T1278" t="s">
        <v>1594</v>
      </c>
      <c r="U1278" t="str">
        <f>BGA!AT605</f>
        <v>VSS</v>
      </c>
      <c r="V1278" t="s">
        <v>48</v>
      </c>
      <c r="W1278" t="s">
        <v>420</v>
      </c>
      <c r="X1278" t="str">
        <f>BGA!AQ605</f>
        <v>U28</v>
      </c>
    </row>
    <row r="1279" spans="8:24" x14ac:dyDescent="0.25">
      <c r="H1279" s="2">
        <v>3977</v>
      </c>
      <c r="I1279" s="2">
        <v>4692.95</v>
      </c>
      <c r="J1279" s="2" t="s">
        <v>634</v>
      </c>
      <c r="P1279">
        <v>1348</v>
      </c>
      <c r="R1279">
        <v>1676</v>
      </c>
      <c r="S1279">
        <v>1454.45</v>
      </c>
      <c r="T1279" t="s">
        <v>1594</v>
      </c>
      <c r="U1279" t="str">
        <f>BGA!AT606</f>
        <v>VSS</v>
      </c>
      <c r="V1279" t="s">
        <v>48</v>
      </c>
      <c r="W1279" t="s">
        <v>420</v>
      </c>
      <c r="X1279" t="str">
        <f>BGA!AQ606</f>
        <v>U29</v>
      </c>
    </row>
    <row r="1280" spans="8:24" x14ac:dyDescent="0.25">
      <c r="H1280" s="2">
        <v>2118.5</v>
      </c>
      <c r="I1280" s="2">
        <v>4788.2</v>
      </c>
      <c r="J1280" s="2" t="s">
        <v>634</v>
      </c>
      <c r="P1280">
        <v>1349</v>
      </c>
      <c r="R1280">
        <v>2207</v>
      </c>
      <c r="S1280">
        <v>1454.45</v>
      </c>
      <c r="T1280" t="s">
        <v>1594</v>
      </c>
      <c r="U1280" t="str">
        <f>BGA!AT607</f>
        <v>VSS</v>
      </c>
      <c r="V1280" t="s">
        <v>48</v>
      </c>
      <c r="W1280" t="s">
        <v>420</v>
      </c>
      <c r="X1280" t="str">
        <f>BGA!AQ607</f>
        <v>U30</v>
      </c>
    </row>
    <row r="1281" spans="8:24" x14ac:dyDescent="0.25">
      <c r="H1281" s="2">
        <v>3534.5</v>
      </c>
      <c r="I1281" s="2">
        <v>4788.2</v>
      </c>
      <c r="J1281" s="2" t="s">
        <v>634</v>
      </c>
      <c r="P1281">
        <v>1350</v>
      </c>
      <c r="R1281">
        <v>2384</v>
      </c>
      <c r="S1281">
        <v>1454.45</v>
      </c>
      <c r="T1281" t="s">
        <v>1594</v>
      </c>
      <c r="U1281" t="str">
        <f>BGA!AT608</f>
        <v>VSS</v>
      </c>
      <c r="V1281" t="s">
        <v>48</v>
      </c>
      <c r="W1281" t="s">
        <v>420</v>
      </c>
      <c r="X1281" t="str">
        <f>BGA!AQ608</f>
        <v>U31</v>
      </c>
    </row>
    <row r="1282" spans="8:24" x14ac:dyDescent="0.25">
      <c r="H1282" s="2">
        <v>2915</v>
      </c>
      <c r="I1282" s="2">
        <v>4883.45</v>
      </c>
      <c r="J1282" s="2" t="s">
        <v>634</v>
      </c>
      <c r="P1282">
        <v>1351</v>
      </c>
      <c r="R1282">
        <v>2649.5</v>
      </c>
      <c r="S1282">
        <v>1549.7</v>
      </c>
      <c r="T1282" t="s">
        <v>1594</v>
      </c>
      <c r="U1282" t="str">
        <f>BGA!AT609</f>
        <v>VSS</v>
      </c>
      <c r="V1282" t="s">
        <v>48</v>
      </c>
      <c r="W1282" t="s">
        <v>420</v>
      </c>
      <c r="X1282" t="str">
        <f>BGA!AQ609</f>
        <v>U32</v>
      </c>
    </row>
    <row r="1283" spans="8:24" x14ac:dyDescent="0.25">
      <c r="H1283" s="2">
        <v>3977</v>
      </c>
      <c r="I1283" s="2">
        <v>4883.45</v>
      </c>
      <c r="J1283" s="2" t="s">
        <v>634</v>
      </c>
      <c r="P1283">
        <v>1352</v>
      </c>
      <c r="R1283">
        <v>3003.5</v>
      </c>
      <c r="S1283">
        <v>1549.7</v>
      </c>
      <c r="T1283" t="s">
        <v>1594</v>
      </c>
      <c r="U1283" t="str">
        <f>BGA!AT610</f>
        <v>VSS</v>
      </c>
      <c r="V1283" t="s">
        <v>48</v>
      </c>
      <c r="W1283" t="s">
        <v>420</v>
      </c>
      <c r="X1283" t="str">
        <f>BGA!AQ610</f>
        <v>U33</v>
      </c>
    </row>
    <row r="1284" spans="8:24" x14ac:dyDescent="0.25">
      <c r="H1284" s="2">
        <v>2118.5</v>
      </c>
      <c r="I1284" s="2">
        <v>206.44999999999979</v>
      </c>
      <c r="J1284" s="2" t="s">
        <v>48</v>
      </c>
      <c r="P1284">
        <v>1353</v>
      </c>
      <c r="R1284">
        <v>3180.5</v>
      </c>
      <c r="S1284">
        <v>1549.7</v>
      </c>
      <c r="T1284" t="s">
        <v>1594</v>
      </c>
      <c r="U1284" t="str">
        <f>BGA!AT617</f>
        <v>VSS</v>
      </c>
      <c r="V1284" t="s">
        <v>48</v>
      </c>
      <c r="W1284" t="s">
        <v>420</v>
      </c>
      <c r="X1284" t="str">
        <f>BGA!AQ617</f>
        <v>V4</v>
      </c>
    </row>
    <row r="1285" spans="8:24" x14ac:dyDescent="0.25">
      <c r="H1285" s="2">
        <v>2295.5</v>
      </c>
      <c r="I1285" s="2">
        <v>206.44999999999979</v>
      </c>
      <c r="J1285" s="2" t="s">
        <v>48</v>
      </c>
      <c r="P1285">
        <v>1354</v>
      </c>
      <c r="R1285">
        <v>3357.5</v>
      </c>
      <c r="S1285">
        <v>1549.7</v>
      </c>
      <c r="T1285" t="s">
        <v>1594</v>
      </c>
      <c r="U1285" t="str">
        <f>BGA!AT618</f>
        <v>VSS</v>
      </c>
      <c r="V1285" t="s">
        <v>48</v>
      </c>
      <c r="W1285" t="s">
        <v>420</v>
      </c>
      <c r="X1285" t="str">
        <f>BGA!AQ618</f>
        <v>V5</v>
      </c>
    </row>
    <row r="1286" spans="8:24" x14ac:dyDescent="0.25">
      <c r="H1286" s="2">
        <v>2472.5</v>
      </c>
      <c r="I1286" s="2">
        <v>206.44999999999979</v>
      </c>
      <c r="J1286" s="2" t="s">
        <v>48</v>
      </c>
      <c r="P1286">
        <v>1355</v>
      </c>
      <c r="R1286">
        <v>4242.5</v>
      </c>
      <c r="S1286">
        <v>1549.7</v>
      </c>
      <c r="T1286" t="s">
        <v>1594</v>
      </c>
      <c r="U1286" t="str">
        <f>BGA!AT619</f>
        <v>VSS</v>
      </c>
      <c r="V1286" t="s">
        <v>48</v>
      </c>
      <c r="W1286" t="s">
        <v>420</v>
      </c>
      <c r="X1286" t="str">
        <f>BGA!AQ619</f>
        <v>V6</v>
      </c>
    </row>
    <row r="1287" spans="8:24" x14ac:dyDescent="0.25">
      <c r="H1287" s="2">
        <v>2649.5</v>
      </c>
      <c r="I1287" s="2">
        <v>206.44999999999979</v>
      </c>
      <c r="J1287" s="2" t="s">
        <v>48</v>
      </c>
      <c r="P1287">
        <v>1356</v>
      </c>
      <c r="R1287">
        <v>1853</v>
      </c>
      <c r="S1287">
        <v>1644.95</v>
      </c>
      <c r="T1287" t="s">
        <v>1594</v>
      </c>
      <c r="U1287" t="str">
        <f>BGA!AT620</f>
        <v>VSS</v>
      </c>
      <c r="V1287" t="s">
        <v>48</v>
      </c>
      <c r="W1287" t="s">
        <v>420</v>
      </c>
      <c r="X1287" t="str">
        <f>BGA!AQ620</f>
        <v>V7</v>
      </c>
    </row>
    <row r="1288" spans="8:24" x14ac:dyDescent="0.25">
      <c r="H1288" s="2">
        <v>2826.5</v>
      </c>
      <c r="I1288" s="2">
        <v>206.44999999999979</v>
      </c>
      <c r="J1288" s="2" t="s">
        <v>48</v>
      </c>
      <c r="P1288">
        <v>1357</v>
      </c>
      <c r="R1288">
        <v>2384</v>
      </c>
      <c r="S1288">
        <v>1644.95</v>
      </c>
      <c r="T1288" t="s">
        <v>1594</v>
      </c>
      <c r="U1288" t="str">
        <f>BGA!AT621</f>
        <v>VSS</v>
      </c>
      <c r="V1288" t="s">
        <v>48</v>
      </c>
      <c r="W1288" t="s">
        <v>420</v>
      </c>
      <c r="X1288" t="str">
        <f>BGA!AQ621</f>
        <v>V8</v>
      </c>
    </row>
    <row r="1289" spans="8:24" x14ac:dyDescent="0.25">
      <c r="H1289" s="2">
        <v>3003.5</v>
      </c>
      <c r="I1289" s="2">
        <v>206.44999999999979</v>
      </c>
      <c r="J1289" s="2" t="s">
        <v>48</v>
      </c>
      <c r="P1289">
        <v>1358</v>
      </c>
      <c r="R1289">
        <v>3623</v>
      </c>
      <c r="S1289">
        <v>1644.95</v>
      </c>
      <c r="T1289" t="s">
        <v>1594</v>
      </c>
      <c r="U1289" t="str">
        <f>BGA!AT622</f>
        <v>VSS</v>
      </c>
      <c r="V1289" t="s">
        <v>48</v>
      </c>
      <c r="W1289" t="s">
        <v>420</v>
      </c>
      <c r="X1289" t="str">
        <f>BGA!AQ622</f>
        <v>V9</v>
      </c>
    </row>
    <row r="1290" spans="8:24" x14ac:dyDescent="0.25">
      <c r="H1290" s="2">
        <v>3180.5</v>
      </c>
      <c r="I1290" s="2">
        <v>206.44999999999979</v>
      </c>
      <c r="J1290" s="2" t="s">
        <v>48</v>
      </c>
      <c r="P1290">
        <v>1359</v>
      </c>
      <c r="R1290">
        <v>3977</v>
      </c>
      <c r="S1290">
        <v>1644.95</v>
      </c>
      <c r="T1290" t="s">
        <v>1594</v>
      </c>
      <c r="U1290" t="str">
        <f>BGA!AT623</f>
        <v>VSS</v>
      </c>
      <c r="V1290" t="s">
        <v>48</v>
      </c>
      <c r="W1290" t="s">
        <v>420</v>
      </c>
      <c r="X1290" t="str">
        <f>BGA!AQ623</f>
        <v>V10</v>
      </c>
    </row>
    <row r="1291" spans="8:24" x14ac:dyDescent="0.25">
      <c r="H1291" s="2">
        <v>3357.5</v>
      </c>
      <c r="I1291" s="2">
        <v>206.44999999999979</v>
      </c>
      <c r="J1291" s="2" t="s">
        <v>48</v>
      </c>
      <c r="P1291">
        <v>1360</v>
      </c>
      <c r="R1291">
        <v>2649.5</v>
      </c>
      <c r="S1291">
        <v>1740.2</v>
      </c>
      <c r="T1291" t="s">
        <v>1594</v>
      </c>
      <c r="U1291" t="str">
        <f>BGA!AT624</f>
        <v>VSS</v>
      </c>
      <c r="V1291" t="s">
        <v>48</v>
      </c>
      <c r="W1291" t="s">
        <v>420</v>
      </c>
      <c r="X1291" t="str">
        <f>BGA!AQ624</f>
        <v>V11</v>
      </c>
    </row>
    <row r="1292" spans="8:24" x14ac:dyDescent="0.25">
      <c r="H1292" s="2">
        <v>3534.5</v>
      </c>
      <c r="I1292" s="2">
        <v>206.44999999999979</v>
      </c>
      <c r="J1292" s="2" t="s">
        <v>48</v>
      </c>
      <c r="P1292">
        <v>1361</v>
      </c>
      <c r="R1292">
        <v>3003.5</v>
      </c>
      <c r="S1292">
        <v>1740.2</v>
      </c>
      <c r="T1292" t="s">
        <v>1594</v>
      </c>
      <c r="U1292" t="str">
        <f>BGA!AT625</f>
        <v>VSS</v>
      </c>
      <c r="V1292" t="s">
        <v>48</v>
      </c>
      <c r="W1292" t="s">
        <v>420</v>
      </c>
      <c r="X1292" t="str">
        <f>BGA!AQ625</f>
        <v>V12</v>
      </c>
    </row>
    <row r="1293" spans="8:24" x14ac:dyDescent="0.25">
      <c r="H1293" s="2">
        <v>3711.5</v>
      </c>
      <c r="I1293" s="2">
        <v>206.44999999999979</v>
      </c>
      <c r="J1293" s="2" t="s">
        <v>48</v>
      </c>
      <c r="P1293">
        <v>1362</v>
      </c>
      <c r="R1293">
        <v>3180.5</v>
      </c>
      <c r="S1293">
        <v>1740.2</v>
      </c>
      <c r="T1293" t="s">
        <v>1594</v>
      </c>
      <c r="U1293" t="str">
        <f>BGA!AT629</f>
        <v>VSS</v>
      </c>
      <c r="V1293" t="s">
        <v>48</v>
      </c>
      <c r="W1293" t="s">
        <v>420</v>
      </c>
      <c r="X1293" t="str">
        <f>BGA!AQ629</f>
        <v>V16</v>
      </c>
    </row>
    <row r="1294" spans="8:24" x14ac:dyDescent="0.25">
      <c r="H1294" s="2">
        <v>3888.5</v>
      </c>
      <c r="I1294" s="2">
        <v>206.44999999999979</v>
      </c>
      <c r="J1294" s="2" t="s">
        <v>48</v>
      </c>
      <c r="P1294">
        <v>1363</v>
      </c>
      <c r="R1294">
        <v>3357.5</v>
      </c>
      <c r="S1294">
        <v>1740.2</v>
      </c>
      <c r="T1294" t="s">
        <v>1594</v>
      </c>
      <c r="U1294" t="str">
        <f>BGA!AT632</f>
        <v>VSS</v>
      </c>
      <c r="V1294" t="s">
        <v>48</v>
      </c>
      <c r="W1294" t="s">
        <v>420</v>
      </c>
      <c r="X1294" t="str">
        <f>BGA!AQ632</f>
        <v>V19</v>
      </c>
    </row>
    <row r="1295" spans="8:24" x14ac:dyDescent="0.25">
      <c r="H1295" s="2">
        <v>1676</v>
      </c>
      <c r="I1295" s="2">
        <v>311.44999999999982</v>
      </c>
      <c r="J1295" s="2" t="s">
        <v>48</v>
      </c>
      <c r="P1295">
        <v>1364</v>
      </c>
      <c r="R1295">
        <v>4242.5</v>
      </c>
      <c r="S1295">
        <v>1740.2</v>
      </c>
      <c r="T1295" t="s">
        <v>1594</v>
      </c>
      <c r="U1295" t="str">
        <f>BGA!AT633</f>
        <v>VSS</v>
      </c>
      <c r="V1295" t="s">
        <v>48</v>
      </c>
      <c r="W1295" t="s">
        <v>420</v>
      </c>
      <c r="X1295" t="str">
        <f>BGA!AQ633</f>
        <v>V20</v>
      </c>
    </row>
    <row r="1296" spans="8:24" x14ac:dyDescent="0.25">
      <c r="H1296" s="2">
        <v>2207</v>
      </c>
      <c r="I1296" s="2">
        <v>311.44999999999982</v>
      </c>
      <c r="J1296" s="2" t="s">
        <v>48</v>
      </c>
      <c r="P1296">
        <v>1365</v>
      </c>
      <c r="R1296">
        <v>1853</v>
      </c>
      <c r="S1296">
        <v>1835.45</v>
      </c>
      <c r="T1296" t="s">
        <v>1594</v>
      </c>
      <c r="U1296" t="str">
        <f>BGA!AT634</f>
        <v>VSS</v>
      </c>
      <c r="V1296" t="s">
        <v>48</v>
      </c>
      <c r="W1296" t="s">
        <v>420</v>
      </c>
      <c r="X1296" t="str">
        <f>BGA!AQ634</f>
        <v>V21</v>
      </c>
    </row>
    <row r="1297" spans="8:24" x14ac:dyDescent="0.25">
      <c r="H1297" s="2">
        <v>2384</v>
      </c>
      <c r="I1297" s="2">
        <v>311.44999999999982</v>
      </c>
      <c r="J1297" s="2" t="s">
        <v>48</v>
      </c>
      <c r="P1297">
        <v>1366</v>
      </c>
      <c r="R1297">
        <v>2384</v>
      </c>
      <c r="S1297">
        <v>1835.45</v>
      </c>
      <c r="T1297" t="s">
        <v>1594</v>
      </c>
      <c r="U1297" t="str">
        <f>BGA!AT635</f>
        <v>VSS</v>
      </c>
      <c r="V1297" t="s">
        <v>48</v>
      </c>
      <c r="W1297" t="s">
        <v>420</v>
      </c>
      <c r="X1297" t="str">
        <f>BGA!AQ635</f>
        <v>V22</v>
      </c>
    </row>
    <row r="1298" spans="8:24" x14ac:dyDescent="0.25">
      <c r="H1298" s="2">
        <v>2649.5</v>
      </c>
      <c r="I1298" s="2">
        <v>406.69999999999982</v>
      </c>
      <c r="J1298" s="2" t="s">
        <v>48</v>
      </c>
      <c r="P1298">
        <v>1367</v>
      </c>
      <c r="R1298">
        <v>2649.5</v>
      </c>
      <c r="S1298">
        <v>1930.7</v>
      </c>
      <c r="T1298" t="s">
        <v>1594</v>
      </c>
      <c r="U1298" t="str">
        <f>BGA!AT638</f>
        <v>VSS</v>
      </c>
      <c r="V1298" t="s">
        <v>48</v>
      </c>
      <c r="W1298" t="s">
        <v>420</v>
      </c>
      <c r="X1298" t="str">
        <f>BGA!AQ638</f>
        <v>V25</v>
      </c>
    </row>
    <row r="1299" spans="8:24" x14ac:dyDescent="0.25">
      <c r="H1299" s="2">
        <v>3003.5</v>
      </c>
      <c r="I1299" s="2">
        <v>406.69999999999982</v>
      </c>
      <c r="J1299" s="2" t="s">
        <v>48</v>
      </c>
      <c r="P1299">
        <v>1368</v>
      </c>
      <c r="R1299">
        <v>3003.5</v>
      </c>
      <c r="S1299">
        <v>1930.7</v>
      </c>
      <c r="T1299" t="s">
        <v>1594</v>
      </c>
      <c r="U1299" t="str">
        <f>BGA!AT642</f>
        <v>VSS</v>
      </c>
      <c r="V1299" t="s">
        <v>48</v>
      </c>
      <c r="W1299" t="s">
        <v>420</v>
      </c>
      <c r="X1299" t="str">
        <f>BGA!AQ642</f>
        <v>V29</v>
      </c>
    </row>
    <row r="1300" spans="8:24" x14ac:dyDescent="0.25">
      <c r="H1300" s="2">
        <v>3180.5</v>
      </c>
      <c r="I1300" s="2">
        <v>406.69999999999982</v>
      </c>
      <c r="J1300" s="2" t="s">
        <v>48</v>
      </c>
      <c r="P1300">
        <v>1369</v>
      </c>
      <c r="R1300">
        <v>3180.5</v>
      </c>
      <c r="S1300">
        <v>1930.7</v>
      </c>
      <c r="T1300" t="s">
        <v>1594</v>
      </c>
      <c r="U1300" t="str">
        <f>BGA!AT643</f>
        <v>VSS</v>
      </c>
      <c r="V1300" t="s">
        <v>48</v>
      </c>
      <c r="W1300" t="s">
        <v>420</v>
      </c>
      <c r="X1300" t="str">
        <f>BGA!AQ643</f>
        <v>V30</v>
      </c>
    </row>
    <row r="1301" spans="8:24" x14ac:dyDescent="0.25">
      <c r="H1301" s="2">
        <v>3357.5</v>
      </c>
      <c r="I1301" s="2">
        <v>406.69999999999982</v>
      </c>
      <c r="J1301" s="2" t="s">
        <v>48</v>
      </c>
      <c r="P1301">
        <v>1370</v>
      </c>
      <c r="R1301">
        <v>3357.5</v>
      </c>
      <c r="S1301">
        <v>1930.7</v>
      </c>
      <c r="T1301" t="s">
        <v>1594</v>
      </c>
      <c r="U1301" t="str">
        <f>BGA!AT644</f>
        <v>VSS</v>
      </c>
      <c r="V1301" t="s">
        <v>48</v>
      </c>
      <c r="W1301" t="s">
        <v>420</v>
      </c>
      <c r="X1301" t="str">
        <f>BGA!AQ644</f>
        <v>V31</v>
      </c>
    </row>
    <row r="1302" spans="8:24" x14ac:dyDescent="0.25">
      <c r="H1302" s="2">
        <v>3534.5</v>
      </c>
      <c r="I1302" s="2">
        <v>406.69999999999982</v>
      </c>
      <c r="J1302" s="2" t="s">
        <v>48</v>
      </c>
      <c r="P1302">
        <v>1371</v>
      </c>
      <c r="R1302">
        <v>3534.5</v>
      </c>
      <c r="S1302">
        <v>1930.7</v>
      </c>
      <c r="T1302" t="s">
        <v>1594</v>
      </c>
      <c r="U1302" t="str">
        <f>BGA!AT645</f>
        <v>VSS</v>
      </c>
      <c r="V1302" t="s">
        <v>48</v>
      </c>
      <c r="W1302" t="s">
        <v>420</v>
      </c>
      <c r="X1302" t="str">
        <f>BGA!AQ645</f>
        <v>V32</v>
      </c>
    </row>
    <row r="1303" spans="8:24" x14ac:dyDescent="0.25">
      <c r="H1303" s="2">
        <v>3711.5</v>
      </c>
      <c r="I1303" s="2">
        <v>406.69999999999982</v>
      </c>
      <c r="J1303" s="2" t="s">
        <v>48</v>
      </c>
      <c r="P1303">
        <v>1372</v>
      </c>
      <c r="R1303">
        <v>3888.5</v>
      </c>
      <c r="S1303">
        <v>1930.7</v>
      </c>
      <c r="T1303" t="s">
        <v>1594</v>
      </c>
      <c r="U1303" t="str">
        <f>BGA!AT646</f>
        <v>VSS</v>
      </c>
      <c r="V1303" t="s">
        <v>48</v>
      </c>
      <c r="W1303" t="s">
        <v>420</v>
      </c>
      <c r="X1303" t="str">
        <f>BGA!AQ646</f>
        <v>V33</v>
      </c>
    </row>
    <row r="1304" spans="8:24" x14ac:dyDescent="0.25">
      <c r="H1304" s="2">
        <v>3888.5</v>
      </c>
      <c r="I1304" s="2">
        <v>406.69999999999982</v>
      </c>
      <c r="J1304" s="2" t="s">
        <v>48</v>
      </c>
      <c r="P1304">
        <v>1373</v>
      </c>
      <c r="R1304">
        <v>4242.5</v>
      </c>
      <c r="S1304">
        <v>1930.7</v>
      </c>
      <c r="T1304" t="s">
        <v>1594</v>
      </c>
      <c r="U1304" t="str">
        <f>BGA!AT653</f>
        <v>VSS</v>
      </c>
      <c r="V1304" t="s">
        <v>48</v>
      </c>
      <c r="W1304" t="s">
        <v>420</v>
      </c>
      <c r="X1304" t="str">
        <f>BGA!AQ653</f>
        <v>W4</v>
      </c>
    </row>
    <row r="1305" spans="8:24" x14ac:dyDescent="0.25">
      <c r="H1305" s="2">
        <v>4065.5</v>
      </c>
      <c r="I1305" s="2">
        <v>406.69999999999982</v>
      </c>
      <c r="J1305" s="2" t="s">
        <v>48</v>
      </c>
      <c r="P1305">
        <v>1374</v>
      </c>
      <c r="R1305">
        <v>1676</v>
      </c>
      <c r="S1305">
        <v>2025.95</v>
      </c>
      <c r="T1305" t="s">
        <v>1594</v>
      </c>
      <c r="U1305" t="str">
        <f>BGA!AT654</f>
        <v>VSS</v>
      </c>
      <c r="V1305" t="s">
        <v>48</v>
      </c>
      <c r="W1305" t="s">
        <v>420</v>
      </c>
      <c r="X1305" t="str">
        <f>BGA!AQ654</f>
        <v>W5</v>
      </c>
    </row>
    <row r="1306" spans="8:24" x14ac:dyDescent="0.25">
      <c r="H1306" s="2">
        <v>4242.5</v>
      </c>
      <c r="I1306" s="2">
        <v>406.69999999999982</v>
      </c>
      <c r="J1306" s="2" t="s">
        <v>48</v>
      </c>
      <c r="P1306">
        <v>1375</v>
      </c>
      <c r="R1306">
        <v>2207</v>
      </c>
      <c r="S1306">
        <v>2025.95</v>
      </c>
      <c r="T1306" t="s">
        <v>1594</v>
      </c>
      <c r="U1306" t="str">
        <f>BGA!AT655</f>
        <v>VSS</v>
      </c>
      <c r="V1306" t="s">
        <v>48</v>
      </c>
      <c r="W1306" t="s">
        <v>420</v>
      </c>
      <c r="X1306" t="str">
        <f>BGA!AQ655</f>
        <v>W6</v>
      </c>
    </row>
    <row r="1307" spans="8:24" x14ac:dyDescent="0.25">
      <c r="H1307" s="2">
        <v>1853</v>
      </c>
      <c r="I1307" s="2">
        <v>501.94999999999982</v>
      </c>
      <c r="J1307" s="2" t="s">
        <v>48</v>
      </c>
      <c r="P1307">
        <v>1376</v>
      </c>
      <c r="R1307">
        <v>2384</v>
      </c>
      <c r="S1307">
        <v>2025.95</v>
      </c>
      <c r="T1307" t="s">
        <v>1594</v>
      </c>
      <c r="U1307" t="str">
        <f>BGA!AT656</f>
        <v>VSS</v>
      </c>
      <c r="V1307" t="s">
        <v>48</v>
      </c>
      <c r="W1307" t="s">
        <v>420</v>
      </c>
      <c r="X1307" t="str">
        <f>BGA!AQ656</f>
        <v>W7</v>
      </c>
    </row>
    <row r="1308" spans="8:24" x14ac:dyDescent="0.25">
      <c r="H1308" s="2">
        <v>2384</v>
      </c>
      <c r="I1308" s="2">
        <v>501.94999999999982</v>
      </c>
      <c r="J1308" s="2" t="s">
        <v>48</v>
      </c>
      <c r="P1308">
        <v>1377</v>
      </c>
      <c r="R1308">
        <v>2649.5</v>
      </c>
      <c r="S1308">
        <v>2121.1999999999998</v>
      </c>
      <c r="T1308" t="s">
        <v>1594</v>
      </c>
      <c r="U1308" t="str">
        <f>BGA!AT657</f>
        <v>VSS</v>
      </c>
      <c r="V1308" t="s">
        <v>48</v>
      </c>
      <c r="W1308" t="s">
        <v>420</v>
      </c>
      <c r="X1308" t="str">
        <f>BGA!AQ657</f>
        <v>W8</v>
      </c>
    </row>
    <row r="1309" spans="8:24" x14ac:dyDescent="0.25">
      <c r="H1309" s="2">
        <v>3623</v>
      </c>
      <c r="I1309" s="2">
        <v>501.94999999999982</v>
      </c>
      <c r="J1309" s="2" t="s">
        <v>48</v>
      </c>
      <c r="P1309">
        <v>1378</v>
      </c>
      <c r="R1309">
        <v>3003.5</v>
      </c>
      <c r="S1309">
        <v>2121.1999999999998</v>
      </c>
      <c r="T1309" t="s">
        <v>1594</v>
      </c>
      <c r="U1309" t="str">
        <f>BGA!AT658</f>
        <v>VSS</v>
      </c>
      <c r="V1309" t="s">
        <v>48</v>
      </c>
      <c r="W1309" t="s">
        <v>420</v>
      </c>
      <c r="X1309" t="str">
        <f>BGA!AQ658</f>
        <v>W9</v>
      </c>
    </row>
    <row r="1310" spans="8:24" x14ac:dyDescent="0.25">
      <c r="H1310" s="2">
        <v>3977</v>
      </c>
      <c r="I1310" s="2">
        <v>501.94999999999982</v>
      </c>
      <c r="J1310" s="2" t="s">
        <v>48</v>
      </c>
      <c r="P1310">
        <v>1379</v>
      </c>
      <c r="R1310">
        <v>3180.5</v>
      </c>
      <c r="S1310">
        <v>2121.1999999999998</v>
      </c>
      <c r="T1310" t="s">
        <v>1594</v>
      </c>
      <c r="U1310" t="str">
        <f>BGA!AT659</f>
        <v>VSS</v>
      </c>
      <c r="V1310" t="s">
        <v>48</v>
      </c>
      <c r="W1310" t="s">
        <v>420</v>
      </c>
      <c r="X1310" t="str">
        <f>BGA!AQ659</f>
        <v>W10</v>
      </c>
    </row>
    <row r="1311" spans="8:24" x14ac:dyDescent="0.25">
      <c r="H1311" s="2">
        <v>2649.5</v>
      </c>
      <c r="I1311" s="2">
        <v>597.19999999999982</v>
      </c>
      <c r="J1311" s="2" t="s">
        <v>48</v>
      </c>
      <c r="P1311">
        <v>1380</v>
      </c>
      <c r="R1311">
        <v>3357.5</v>
      </c>
      <c r="S1311">
        <v>2121.1999999999998</v>
      </c>
      <c r="T1311" t="s">
        <v>1594</v>
      </c>
      <c r="U1311" t="str">
        <f>BGA!AT660</f>
        <v>VSS</v>
      </c>
      <c r="V1311" t="s">
        <v>48</v>
      </c>
      <c r="W1311" t="s">
        <v>420</v>
      </c>
      <c r="X1311" t="str">
        <f>BGA!AQ660</f>
        <v>W11</v>
      </c>
    </row>
    <row r="1312" spans="8:24" x14ac:dyDescent="0.25">
      <c r="H1312" s="2">
        <v>3003.5</v>
      </c>
      <c r="I1312" s="2">
        <v>597.19999999999982</v>
      </c>
      <c r="J1312" s="2" t="s">
        <v>48</v>
      </c>
      <c r="P1312">
        <v>1381</v>
      </c>
      <c r="R1312">
        <v>4242.5</v>
      </c>
      <c r="S1312">
        <v>2121.1999999999998</v>
      </c>
      <c r="T1312" t="s">
        <v>1594</v>
      </c>
      <c r="U1312" t="str">
        <f>BGA!AT661</f>
        <v>VSS</v>
      </c>
      <c r="V1312" t="s">
        <v>48</v>
      </c>
      <c r="W1312" t="s">
        <v>420</v>
      </c>
      <c r="X1312" t="str">
        <f>BGA!AQ661</f>
        <v>W12</v>
      </c>
    </row>
    <row r="1313" spans="8:24" x14ac:dyDescent="0.25">
      <c r="H1313" s="2">
        <v>3180.5</v>
      </c>
      <c r="I1313" s="2">
        <v>597.19999999999982</v>
      </c>
      <c r="J1313" s="2" t="s">
        <v>48</v>
      </c>
      <c r="P1313">
        <v>1382</v>
      </c>
      <c r="R1313">
        <v>1853</v>
      </c>
      <c r="S1313">
        <v>2216.4499999999998</v>
      </c>
      <c r="T1313" t="s">
        <v>1594</v>
      </c>
      <c r="U1313" t="str">
        <f>BGA!AT662</f>
        <v>VSS</v>
      </c>
      <c r="V1313" t="s">
        <v>48</v>
      </c>
      <c r="W1313" t="s">
        <v>420</v>
      </c>
      <c r="X1313" t="str">
        <f>BGA!AQ662</f>
        <v>W13</v>
      </c>
    </row>
    <row r="1314" spans="8:24" x14ac:dyDescent="0.25">
      <c r="H1314" s="2">
        <v>3357.5</v>
      </c>
      <c r="I1314" s="2">
        <v>597.19999999999982</v>
      </c>
      <c r="J1314" s="2" t="s">
        <v>48</v>
      </c>
      <c r="P1314">
        <v>1383</v>
      </c>
      <c r="R1314">
        <v>2384</v>
      </c>
      <c r="S1314">
        <v>2216.4499999999998</v>
      </c>
      <c r="T1314" t="s">
        <v>1594</v>
      </c>
      <c r="U1314" t="str">
        <f>BGA!AT663</f>
        <v>VSS</v>
      </c>
      <c r="V1314" t="s">
        <v>48</v>
      </c>
      <c r="W1314" t="s">
        <v>420</v>
      </c>
      <c r="X1314" t="str">
        <f>BGA!AQ663</f>
        <v>W14</v>
      </c>
    </row>
    <row r="1315" spans="8:24" x14ac:dyDescent="0.25">
      <c r="H1315" s="2">
        <v>4242.5</v>
      </c>
      <c r="I1315" s="2">
        <v>597.19999999999982</v>
      </c>
      <c r="J1315" s="2" t="s">
        <v>48</v>
      </c>
      <c r="P1315">
        <v>1384</v>
      </c>
      <c r="R1315">
        <v>3623</v>
      </c>
      <c r="S1315">
        <v>2216.4499999999998</v>
      </c>
      <c r="T1315" t="s">
        <v>1594</v>
      </c>
      <c r="U1315" t="str">
        <f>BGA!AT664</f>
        <v>VSS</v>
      </c>
      <c r="V1315" t="s">
        <v>48</v>
      </c>
      <c r="W1315" t="s">
        <v>420</v>
      </c>
      <c r="X1315" t="str">
        <f>BGA!AQ664</f>
        <v>W15</v>
      </c>
    </row>
    <row r="1316" spans="8:24" x14ac:dyDescent="0.25">
      <c r="H1316" s="2">
        <v>1853</v>
      </c>
      <c r="I1316" s="2">
        <v>692.44999999999982</v>
      </c>
      <c r="J1316" s="2" t="s">
        <v>48</v>
      </c>
      <c r="P1316">
        <v>1385</v>
      </c>
      <c r="R1316">
        <v>3977</v>
      </c>
      <c r="S1316">
        <v>2216.4499999999998</v>
      </c>
      <c r="T1316" t="s">
        <v>1594</v>
      </c>
      <c r="U1316" t="str">
        <f>BGA!AT665</f>
        <v>VSS</v>
      </c>
      <c r="V1316" t="s">
        <v>48</v>
      </c>
      <c r="W1316" t="s">
        <v>420</v>
      </c>
      <c r="X1316" t="str">
        <f>BGA!AQ665</f>
        <v>W16</v>
      </c>
    </row>
    <row r="1317" spans="8:24" x14ac:dyDescent="0.25">
      <c r="H1317" s="2">
        <v>2384</v>
      </c>
      <c r="I1317" s="2">
        <v>692.44999999999982</v>
      </c>
      <c r="J1317" s="2" t="s">
        <v>48</v>
      </c>
      <c r="P1317">
        <v>1386</v>
      </c>
      <c r="R1317">
        <v>2649.5</v>
      </c>
      <c r="S1317">
        <v>2311.6999999999998</v>
      </c>
      <c r="T1317" t="s">
        <v>1594</v>
      </c>
      <c r="U1317" t="str">
        <f>BGA!AT666</f>
        <v>VSS</v>
      </c>
      <c r="V1317" t="s">
        <v>48</v>
      </c>
      <c r="W1317" t="s">
        <v>420</v>
      </c>
      <c r="X1317" t="str">
        <f>BGA!AQ666</f>
        <v>W17</v>
      </c>
    </row>
    <row r="1318" spans="8:24" x14ac:dyDescent="0.25">
      <c r="H1318" s="2">
        <v>2649.5</v>
      </c>
      <c r="I1318" s="2">
        <v>787.69999999999982</v>
      </c>
      <c r="J1318" s="2" t="s">
        <v>48</v>
      </c>
      <c r="P1318">
        <v>1387</v>
      </c>
      <c r="R1318">
        <v>3003.5</v>
      </c>
      <c r="S1318">
        <v>2311.6999999999998</v>
      </c>
      <c r="T1318" t="s">
        <v>1594</v>
      </c>
      <c r="U1318" t="str">
        <f>BGA!AT667</f>
        <v>VSS</v>
      </c>
      <c r="V1318" t="s">
        <v>48</v>
      </c>
      <c r="W1318" t="s">
        <v>420</v>
      </c>
      <c r="X1318" t="str">
        <f>BGA!AQ667</f>
        <v>W18</v>
      </c>
    </row>
    <row r="1319" spans="8:24" x14ac:dyDescent="0.25">
      <c r="H1319" s="2">
        <v>3003.5</v>
      </c>
      <c r="I1319" s="2">
        <v>787.69999999999982</v>
      </c>
      <c r="J1319" s="2" t="s">
        <v>48</v>
      </c>
      <c r="P1319">
        <v>1388</v>
      </c>
      <c r="R1319">
        <v>3180.5</v>
      </c>
      <c r="S1319">
        <v>2311.6999999999998</v>
      </c>
      <c r="T1319" t="s">
        <v>1594</v>
      </c>
      <c r="U1319" t="str">
        <f>BGA!AT668</f>
        <v>VSS</v>
      </c>
      <c r="V1319" t="s">
        <v>48</v>
      </c>
      <c r="W1319" t="s">
        <v>420</v>
      </c>
      <c r="X1319" t="str">
        <f>BGA!AQ668</f>
        <v>W19</v>
      </c>
    </row>
    <row r="1320" spans="8:24" x14ac:dyDescent="0.25">
      <c r="H1320" s="2">
        <v>3180.5</v>
      </c>
      <c r="I1320" s="2">
        <v>787.69999999999982</v>
      </c>
      <c r="J1320" s="2" t="s">
        <v>48</v>
      </c>
      <c r="P1320">
        <v>1389</v>
      </c>
      <c r="R1320">
        <v>3357.5</v>
      </c>
      <c r="S1320">
        <v>2311.6999999999998</v>
      </c>
      <c r="T1320" t="s">
        <v>1594</v>
      </c>
      <c r="U1320" t="str">
        <f>BGA!AT669</f>
        <v>VSS</v>
      </c>
      <c r="V1320" t="s">
        <v>48</v>
      </c>
      <c r="W1320" t="s">
        <v>420</v>
      </c>
      <c r="X1320" t="str">
        <f>BGA!AQ669</f>
        <v>W20</v>
      </c>
    </row>
    <row r="1321" spans="8:24" x14ac:dyDescent="0.25">
      <c r="H1321" s="2">
        <v>3357.5</v>
      </c>
      <c r="I1321" s="2">
        <v>787.69999999999982</v>
      </c>
      <c r="J1321" s="2" t="s">
        <v>48</v>
      </c>
      <c r="P1321">
        <v>1390</v>
      </c>
      <c r="R1321">
        <v>4242.5</v>
      </c>
      <c r="S1321">
        <v>2311.6999999999998</v>
      </c>
      <c r="T1321" t="s">
        <v>1594</v>
      </c>
      <c r="U1321" t="str">
        <f>BGA!AT670</f>
        <v>VSS</v>
      </c>
      <c r="V1321" t="s">
        <v>48</v>
      </c>
      <c r="W1321" t="s">
        <v>420</v>
      </c>
      <c r="X1321" t="str">
        <f>BGA!AQ670</f>
        <v>W21</v>
      </c>
    </row>
    <row r="1322" spans="8:24" x14ac:dyDescent="0.25">
      <c r="H1322" s="2">
        <v>3534.5</v>
      </c>
      <c r="I1322" s="2">
        <v>787.69999999999982</v>
      </c>
      <c r="J1322" s="2" t="s">
        <v>48</v>
      </c>
      <c r="P1322">
        <v>1391</v>
      </c>
      <c r="R1322">
        <v>1853</v>
      </c>
      <c r="S1322">
        <v>2406.9499999999998</v>
      </c>
      <c r="T1322" t="s">
        <v>1594</v>
      </c>
      <c r="U1322" t="str">
        <f>BGA!AT671</f>
        <v>VSS</v>
      </c>
      <c r="V1322" t="s">
        <v>48</v>
      </c>
      <c r="W1322" t="s">
        <v>420</v>
      </c>
      <c r="X1322" t="str">
        <f>BGA!AQ671</f>
        <v>W22</v>
      </c>
    </row>
    <row r="1323" spans="8:24" x14ac:dyDescent="0.25">
      <c r="H1323" s="2">
        <v>3888.5</v>
      </c>
      <c r="I1323" s="2">
        <v>787.69999999999982</v>
      </c>
      <c r="J1323" s="2" t="s">
        <v>48</v>
      </c>
      <c r="P1323">
        <v>1392</v>
      </c>
      <c r="R1323">
        <v>2384</v>
      </c>
      <c r="S1323">
        <v>2406.9499999999998</v>
      </c>
      <c r="T1323" t="s">
        <v>1594</v>
      </c>
      <c r="U1323" t="str">
        <f>BGA!AT672</f>
        <v>VSS</v>
      </c>
      <c r="V1323" t="s">
        <v>48</v>
      </c>
      <c r="W1323" t="s">
        <v>420</v>
      </c>
      <c r="X1323" t="str">
        <f>BGA!AQ672</f>
        <v>W23</v>
      </c>
    </row>
    <row r="1324" spans="8:24" x14ac:dyDescent="0.25">
      <c r="H1324" s="2">
        <v>4242.5</v>
      </c>
      <c r="I1324" s="2">
        <v>787.69999999999982</v>
      </c>
      <c r="J1324" s="2" t="s">
        <v>48</v>
      </c>
      <c r="P1324">
        <v>1393</v>
      </c>
      <c r="R1324">
        <v>2649.5</v>
      </c>
      <c r="S1324">
        <v>2502.1999999999998</v>
      </c>
      <c r="T1324" t="s">
        <v>1594</v>
      </c>
      <c r="U1324" t="str">
        <f>BGA!AT673</f>
        <v>VSS</v>
      </c>
      <c r="V1324" t="s">
        <v>48</v>
      </c>
      <c r="W1324" t="s">
        <v>420</v>
      </c>
      <c r="X1324" t="str">
        <f>BGA!AQ673</f>
        <v>W24</v>
      </c>
    </row>
    <row r="1325" spans="8:24" x14ac:dyDescent="0.25">
      <c r="H1325" s="2">
        <v>1676</v>
      </c>
      <c r="I1325" s="2">
        <v>882.94999999999982</v>
      </c>
      <c r="J1325" s="2" t="s">
        <v>48</v>
      </c>
      <c r="P1325">
        <v>1394</v>
      </c>
      <c r="R1325">
        <v>3003.5</v>
      </c>
      <c r="S1325">
        <v>2502.1999999999998</v>
      </c>
      <c r="T1325" t="s">
        <v>1594</v>
      </c>
      <c r="U1325" t="str">
        <f>BGA!AT674</f>
        <v>VSS</v>
      </c>
      <c r="V1325" t="s">
        <v>48</v>
      </c>
      <c r="W1325" t="s">
        <v>420</v>
      </c>
      <c r="X1325" t="str">
        <f>BGA!AQ674</f>
        <v>W25</v>
      </c>
    </row>
    <row r="1326" spans="8:24" x14ac:dyDescent="0.25">
      <c r="H1326" s="2">
        <v>2207</v>
      </c>
      <c r="I1326" s="2">
        <v>882.94999999999982</v>
      </c>
      <c r="J1326" s="2" t="s">
        <v>48</v>
      </c>
      <c r="P1326">
        <v>1395</v>
      </c>
      <c r="R1326">
        <v>3180.5</v>
      </c>
      <c r="S1326">
        <v>2502.1999999999998</v>
      </c>
      <c r="T1326" t="s">
        <v>1594</v>
      </c>
      <c r="U1326" t="str">
        <f>BGA!AT678</f>
        <v>VSS</v>
      </c>
      <c r="V1326" t="s">
        <v>48</v>
      </c>
      <c r="W1326" t="s">
        <v>420</v>
      </c>
      <c r="X1326" t="str">
        <f>BGA!AQ678</f>
        <v>W29</v>
      </c>
    </row>
    <row r="1327" spans="8:24" x14ac:dyDescent="0.25">
      <c r="H1327" s="2">
        <v>2384</v>
      </c>
      <c r="I1327" s="2">
        <v>882.94999999999982</v>
      </c>
      <c r="J1327" s="2" t="s">
        <v>48</v>
      </c>
      <c r="P1327">
        <v>1396</v>
      </c>
      <c r="R1327">
        <v>3357.5</v>
      </c>
      <c r="S1327">
        <v>2502.1999999999998</v>
      </c>
      <c r="T1327" t="s">
        <v>1594</v>
      </c>
      <c r="U1327" t="str">
        <f>BGA!AT679</f>
        <v>VSS</v>
      </c>
      <c r="V1327" t="s">
        <v>48</v>
      </c>
      <c r="W1327" t="s">
        <v>420</v>
      </c>
      <c r="X1327" t="str">
        <f>BGA!AQ679</f>
        <v>W30</v>
      </c>
    </row>
    <row r="1328" spans="8:24" x14ac:dyDescent="0.25">
      <c r="H1328" s="2">
        <v>2649.5</v>
      </c>
      <c r="I1328" s="2">
        <v>978.19999999999982</v>
      </c>
      <c r="J1328" s="2" t="s">
        <v>48</v>
      </c>
      <c r="P1328">
        <v>1397</v>
      </c>
      <c r="R1328">
        <v>3534.5</v>
      </c>
      <c r="S1328">
        <v>2502.1999999999998</v>
      </c>
      <c r="T1328" t="s">
        <v>1594</v>
      </c>
      <c r="U1328" t="str">
        <f>BGA!AT680</f>
        <v>VSS</v>
      </c>
      <c r="V1328" t="s">
        <v>48</v>
      </c>
      <c r="W1328" t="s">
        <v>420</v>
      </c>
      <c r="X1328" t="str">
        <f>BGA!AQ680</f>
        <v>W31</v>
      </c>
    </row>
    <row r="1329" spans="8:24" x14ac:dyDescent="0.25">
      <c r="H1329" s="2">
        <v>3003.5</v>
      </c>
      <c r="I1329" s="2">
        <v>978.19999999999982</v>
      </c>
      <c r="J1329" s="2" t="s">
        <v>48</v>
      </c>
      <c r="P1329">
        <v>1398</v>
      </c>
      <c r="R1329">
        <v>3888.5</v>
      </c>
      <c r="S1329">
        <v>2502.1999999999998</v>
      </c>
      <c r="T1329" t="s">
        <v>1594</v>
      </c>
      <c r="U1329" t="str">
        <f>BGA!AT681</f>
        <v>VSS</v>
      </c>
      <c r="V1329" t="s">
        <v>48</v>
      </c>
      <c r="W1329" t="s">
        <v>420</v>
      </c>
      <c r="X1329" t="str">
        <f>BGA!AQ681</f>
        <v>W32</v>
      </c>
    </row>
    <row r="1330" spans="8:24" x14ac:dyDescent="0.25">
      <c r="H1330" s="2">
        <v>3180.5</v>
      </c>
      <c r="I1330" s="2">
        <v>978.19999999999982</v>
      </c>
      <c r="J1330" s="2" t="s">
        <v>48</v>
      </c>
      <c r="P1330">
        <v>1399</v>
      </c>
      <c r="R1330">
        <v>4242.5</v>
      </c>
      <c r="S1330">
        <v>2502.1999999999998</v>
      </c>
      <c r="T1330" t="s">
        <v>1594</v>
      </c>
      <c r="U1330" t="str">
        <f>BGA!AT682</f>
        <v>VSS</v>
      </c>
      <c r="V1330" t="s">
        <v>48</v>
      </c>
      <c r="W1330" t="s">
        <v>420</v>
      </c>
      <c r="X1330" t="str">
        <f>BGA!AQ682</f>
        <v>W33</v>
      </c>
    </row>
    <row r="1331" spans="8:24" x14ac:dyDescent="0.25">
      <c r="H1331" s="2">
        <v>3357.5</v>
      </c>
      <c r="I1331" s="2">
        <v>978.19999999999982</v>
      </c>
      <c r="J1331" s="2" t="s">
        <v>48</v>
      </c>
      <c r="P1331">
        <v>1400</v>
      </c>
      <c r="R1331">
        <v>1676</v>
      </c>
      <c r="S1331">
        <v>2597.4499999999998</v>
      </c>
      <c r="T1331" t="s">
        <v>1594</v>
      </c>
      <c r="U1331" t="str">
        <f>BGA!AT689</f>
        <v>VSS</v>
      </c>
      <c r="V1331" t="s">
        <v>48</v>
      </c>
      <c r="W1331" t="s">
        <v>420</v>
      </c>
      <c r="X1331" t="str">
        <f>BGA!AQ689</f>
        <v>Y4</v>
      </c>
    </row>
    <row r="1332" spans="8:24" x14ac:dyDescent="0.25">
      <c r="H1332" s="2">
        <v>4242.5</v>
      </c>
      <c r="I1332" s="2">
        <v>978.19999999999982</v>
      </c>
      <c r="J1332" s="2" t="s">
        <v>48</v>
      </c>
      <c r="P1332">
        <v>1401</v>
      </c>
      <c r="R1332">
        <v>2207</v>
      </c>
      <c r="S1332">
        <v>2597.4499999999998</v>
      </c>
      <c r="T1332" t="s">
        <v>1594</v>
      </c>
      <c r="U1332" t="str">
        <f>BGA!AT690</f>
        <v>VSS</v>
      </c>
      <c r="V1332" t="s">
        <v>48</v>
      </c>
      <c r="W1332" t="s">
        <v>420</v>
      </c>
      <c r="X1332" t="str">
        <f>BGA!AQ690</f>
        <v>Y5</v>
      </c>
    </row>
    <row r="1333" spans="8:24" x14ac:dyDescent="0.25">
      <c r="H1333" s="2">
        <v>1853</v>
      </c>
      <c r="I1333" s="2">
        <v>1073.45</v>
      </c>
      <c r="J1333" s="2" t="s">
        <v>48</v>
      </c>
      <c r="P1333">
        <v>1402</v>
      </c>
      <c r="R1333">
        <v>2384</v>
      </c>
      <c r="S1333">
        <v>2597.4499999999998</v>
      </c>
      <c r="T1333" t="s">
        <v>1594</v>
      </c>
      <c r="U1333" t="str">
        <f>BGA!AT691</f>
        <v>VSS</v>
      </c>
      <c r="V1333" t="s">
        <v>48</v>
      </c>
      <c r="W1333" t="s">
        <v>420</v>
      </c>
      <c r="X1333" t="str">
        <f>BGA!AQ691</f>
        <v>Y6</v>
      </c>
    </row>
    <row r="1334" spans="8:24" x14ac:dyDescent="0.25">
      <c r="H1334" s="2">
        <v>2384</v>
      </c>
      <c r="I1334" s="2">
        <v>1073.45</v>
      </c>
      <c r="J1334" s="2" t="s">
        <v>48</v>
      </c>
      <c r="P1334">
        <v>1403</v>
      </c>
      <c r="R1334">
        <v>2649.5</v>
      </c>
      <c r="S1334">
        <v>2692.7</v>
      </c>
      <c r="T1334" t="s">
        <v>1594</v>
      </c>
      <c r="U1334" t="str">
        <f>BGA!AT692</f>
        <v>VSS</v>
      </c>
      <c r="V1334" t="s">
        <v>48</v>
      </c>
      <c r="W1334" t="s">
        <v>420</v>
      </c>
      <c r="X1334" t="str">
        <f>BGA!AQ692</f>
        <v>Y7</v>
      </c>
    </row>
    <row r="1335" spans="8:24" x14ac:dyDescent="0.25">
      <c r="H1335" s="2">
        <v>3623</v>
      </c>
      <c r="I1335" s="2">
        <v>1073.45</v>
      </c>
      <c r="J1335" s="2" t="s">
        <v>48</v>
      </c>
      <c r="P1335">
        <v>1404</v>
      </c>
      <c r="R1335">
        <v>3003.5</v>
      </c>
      <c r="S1335">
        <v>2692.7</v>
      </c>
      <c r="T1335" t="s">
        <v>1594</v>
      </c>
      <c r="U1335" t="str">
        <f>BGA!AT693</f>
        <v>VSS</v>
      </c>
      <c r="V1335" t="s">
        <v>48</v>
      </c>
      <c r="W1335" t="s">
        <v>420</v>
      </c>
      <c r="X1335" t="str">
        <f>BGA!AQ693</f>
        <v>Y8</v>
      </c>
    </row>
    <row r="1336" spans="8:24" x14ac:dyDescent="0.25">
      <c r="H1336" s="2">
        <v>3977</v>
      </c>
      <c r="I1336" s="2">
        <v>1073.45</v>
      </c>
      <c r="J1336" s="2" t="s">
        <v>48</v>
      </c>
      <c r="P1336">
        <v>1405</v>
      </c>
      <c r="R1336">
        <v>3180.5</v>
      </c>
      <c r="S1336">
        <v>2692.7</v>
      </c>
      <c r="T1336" t="s">
        <v>1594</v>
      </c>
      <c r="U1336" t="str">
        <f>BGA!AT694</f>
        <v>VSS</v>
      </c>
      <c r="V1336" t="s">
        <v>48</v>
      </c>
      <c r="W1336" t="s">
        <v>420</v>
      </c>
      <c r="X1336" t="str">
        <f>BGA!AQ694</f>
        <v>Y9</v>
      </c>
    </row>
    <row r="1337" spans="8:24" x14ac:dyDescent="0.25">
      <c r="H1337" s="2">
        <v>2649.5</v>
      </c>
      <c r="I1337" s="2">
        <v>1168.7</v>
      </c>
      <c r="J1337" s="2" t="s">
        <v>48</v>
      </c>
      <c r="P1337">
        <v>1406</v>
      </c>
      <c r="R1337">
        <v>3357.5</v>
      </c>
      <c r="S1337">
        <v>2692.7</v>
      </c>
      <c r="T1337" t="s">
        <v>1594</v>
      </c>
      <c r="U1337" t="str">
        <f>BGA!AT695</f>
        <v>VSS</v>
      </c>
      <c r="V1337" t="s">
        <v>48</v>
      </c>
      <c r="W1337" t="s">
        <v>420</v>
      </c>
      <c r="X1337" t="str">
        <f>BGA!AQ695</f>
        <v>Y10</v>
      </c>
    </row>
    <row r="1338" spans="8:24" x14ac:dyDescent="0.25">
      <c r="H1338" s="2">
        <v>3003.5</v>
      </c>
      <c r="I1338" s="2">
        <v>1168.7</v>
      </c>
      <c r="J1338" s="2" t="s">
        <v>48</v>
      </c>
      <c r="P1338">
        <v>1407</v>
      </c>
      <c r="R1338">
        <v>4242.5</v>
      </c>
      <c r="S1338">
        <v>2692.7</v>
      </c>
      <c r="T1338" t="s">
        <v>1594</v>
      </c>
      <c r="U1338" t="str">
        <f>BGA!AT697</f>
        <v>VSS</v>
      </c>
      <c r="V1338" t="s">
        <v>48</v>
      </c>
      <c r="W1338" t="s">
        <v>420</v>
      </c>
      <c r="X1338" t="str">
        <f>BGA!AQ697</f>
        <v>Y12</v>
      </c>
    </row>
    <row r="1339" spans="8:24" x14ac:dyDescent="0.25">
      <c r="H1339" s="2">
        <v>3180.5</v>
      </c>
      <c r="I1339" s="2">
        <v>1168.7</v>
      </c>
      <c r="J1339" s="2" t="s">
        <v>48</v>
      </c>
      <c r="P1339">
        <v>1408</v>
      </c>
      <c r="R1339">
        <v>1853</v>
      </c>
      <c r="S1339">
        <v>2787.95</v>
      </c>
      <c r="T1339" t="s">
        <v>1594</v>
      </c>
      <c r="U1339" t="str">
        <f>BGA!AT698</f>
        <v>VSS</v>
      </c>
      <c r="V1339" t="s">
        <v>48</v>
      </c>
      <c r="W1339" t="s">
        <v>420</v>
      </c>
      <c r="X1339" t="str">
        <f>BGA!AQ698</f>
        <v>Y13</v>
      </c>
    </row>
    <row r="1340" spans="8:24" x14ac:dyDescent="0.25">
      <c r="H1340" s="2">
        <v>3357.5</v>
      </c>
      <c r="I1340" s="2">
        <v>1168.7</v>
      </c>
      <c r="J1340" s="2" t="s">
        <v>48</v>
      </c>
      <c r="P1340">
        <v>1409</v>
      </c>
      <c r="R1340">
        <v>2384</v>
      </c>
      <c r="S1340">
        <v>2787.95</v>
      </c>
      <c r="T1340" t="s">
        <v>1594</v>
      </c>
      <c r="U1340" t="str">
        <f>BGA!AT699</f>
        <v>VSS</v>
      </c>
      <c r="V1340" t="s">
        <v>48</v>
      </c>
      <c r="W1340" t="s">
        <v>420</v>
      </c>
      <c r="X1340" t="str">
        <f>BGA!AQ699</f>
        <v>Y14</v>
      </c>
    </row>
    <row r="1341" spans="8:24" x14ac:dyDescent="0.25">
      <c r="H1341" s="2">
        <v>4242.5</v>
      </c>
      <c r="I1341" s="2">
        <v>1168.7</v>
      </c>
      <c r="J1341" s="2" t="s">
        <v>48</v>
      </c>
      <c r="P1341">
        <v>1410</v>
      </c>
      <c r="R1341">
        <v>3623</v>
      </c>
      <c r="S1341">
        <v>2787.95</v>
      </c>
      <c r="T1341" t="s">
        <v>1594</v>
      </c>
      <c r="U1341" t="str">
        <f>BGA!AT700</f>
        <v>VSS</v>
      </c>
      <c r="V1341" t="s">
        <v>48</v>
      </c>
      <c r="W1341" t="s">
        <v>420</v>
      </c>
      <c r="X1341" t="str">
        <f>BGA!AQ700</f>
        <v>Y15</v>
      </c>
    </row>
    <row r="1342" spans="8:24" x14ac:dyDescent="0.25">
      <c r="H1342" s="2">
        <v>1853</v>
      </c>
      <c r="I1342" s="2">
        <v>1263.95</v>
      </c>
      <c r="J1342" s="2" t="s">
        <v>48</v>
      </c>
      <c r="P1342">
        <v>1411</v>
      </c>
      <c r="R1342">
        <v>3977</v>
      </c>
      <c r="S1342">
        <v>2787.95</v>
      </c>
      <c r="T1342" t="s">
        <v>1594</v>
      </c>
      <c r="U1342" t="str">
        <f>BGA!AT701</f>
        <v>VSS</v>
      </c>
      <c r="V1342" t="s">
        <v>48</v>
      </c>
      <c r="W1342" t="s">
        <v>420</v>
      </c>
      <c r="X1342" t="str">
        <f>BGA!AQ701</f>
        <v>Y16</v>
      </c>
    </row>
    <row r="1343" spans="8:24" x14ac:dyDescent="0.25">
      <c r="H1343" s="2">
        <v>2384</v>
      </c>
      <c r="I1343" s="2">
        <v>1263.95</v>
      </c>
      <c r="J1343" s="2" t="s">
        <v>48</v>
      </c>
      <c r="P1343">
        <v>1412</v>
      </c>
      <c r="R1343">
        <v>2649.5</v>
      </c>
      <c r="S1343">
        <v>2883.2</v>
      </c>
      <c r="T1343" t="s">
        <v>1594</v>
      </c>
      <c r="U1343" t="str">
        <f>BGA!AT702</f>
        <v>VSS</v>
      </c>
      <c r="V1343" t="s">
        <v>48</v>
      </c>
      <c r="W1343" t="s">
        <v>420</v>
      </c>
      <c r="X1343" t="str">
        <f>BGA!AQ702</f>
        <v>Y17</v>
      </c>
    </row>
    <row r="1344" spans="8:24" x14ac:dyDescent="0.25">
      <c r="H1344" s="2">
        <v>2649.5</v>
      </c>
      <c r="I1344" s="2">
        <v>1359.2</v>
      </c>
      <c r="J1344" s="2" t="s">
        <v>48</v>
      </c>
      <c r="P1344">
        <v>1413</v>
      </c>
      <c r="R1344">
        <v>3003.5</v>
      </c>
      <c r="S1344">
        <v>2883.2</v>
      </c>
      <c r="T1344" t="s">
        <v>1594</v>
      </c>
      <c r="U1344" t="str">
        <f>BGA!AT703</f>
        <v>VSS</v>
      </c>
      <c r="V1344" t="s">
        <v>48</v>
      </c>
      <c r="W1344" t="s">
        <v>420</v>
      </c>
      <c r="X1344" t="str">
        <f>BGA!AQ703</f>
        <v>Y18</v>
      </c>
    </row>
    <row r="1345" spans="8:24" x14ac:dyDescent="0.25">
      <c r="H1345" s="2">
        <v>3003.5</v>
      </c>
      <c r="I1345" s="2">
        <v>1359.2</v>
      </c>
      <c r="J1345" s="2" t="s">
        <v>48</v>
      </c>
      <c r="P1345">
        <v>1414</v>
      </c>
      <c r="R1345">
        <v>3180.5</v>
      </c>
      <c r="S1345">
        <v>2883.2</v>
      </c>
      <c r="T1345" t="s">
        <v>1594</v>
      </c>
      <c r="U1345" t="str">
        <f>BGA!AT704</f>
        <v>VSS</v>
      </c>
      <c r="V1345" t="s">
        <v>48</v>
      </c>
      <c r="W1345" t="s">
        <v>420</v>
      </c>
      <c r="X1345" t="str">
        <f>BGA!AQ704</f>
        <v>Y19</v>
      </c>
    </row>
    <row r="1346" spans="8:24" x14ac:dyDescent="0.25">
      <c r="H1346" s="2">
        <v>3180.5</v>
      </c>
      <c r="I1346" s="2">
        <v>1359.2</v>
      </c>
      <c r="J1346" s="2" t="s">
        <v>48</v>
      </c>
      <c r="P1346">
        <v>1415</v>
      </c>
      <c r="R1346">
        <v>3357.5</v>
      </c>
      <c r="S1346">
        <v>2883.2</v>
      </c>
      <c r="T1346" t="s">
        <v>1594</v>
      </c>
      <c r="U1346" t="str">
        <f>BGA!AT705</f>
        <v>VSS</v>
      </c>
      <c r="V1346" t="s">
        <v>48</v>
      </c>
      <c r="W1346" t="s">
        <v>420</v>
      </c>
      <c r="X1346" t="str">
        <f>BGA!AQ705</f>
        <v>Y20</v>
      </c>
    </row>
    <row r="1347" spans="8:24" x14ac:dyDescent="0.25">
      <c r="H1347" s="2">
        <v>3357.5</v>
      </c>
      <c r="I1347" s="2">
        <v>1359.2</v>
      </c>
      <c r="J1347" s="2" t="s">
        <v>48</v>
      </c>
      <c r="P1347">
        <v>1416</v>
      </c>
      <c r="R1347">
        <v>4242.5</v>
      </c>
      <c r="S1347">
        <v>2883.2</v>
      </c>
      <c r="T1347" t="s">
        <v>1594</v>
      </c>
      <c r="U1347" t="str">
        <f>BGA!AT706</f>
        <v>VSS</v>
      </c>
      <c r="V1347" t="s">
        <v>48</v>
      </c>
      <c r="W1347" t="s">
        <v>420</v>
      </c>
      <c r="X1347" t="str">
        <f>BGA!AQ706</f>
        <v>Y21</v>
      </c>
    </row>
    <row r="1348" spans="8:24" x14ac:dyDescent="0.25">
      <c r="H1348" s="2">
        <v>3534.5</v>
      </c>
      <c r="I1348" s="2">
        <v>1359.2</v>
      </c>
      <c r="J1348" s="2" t="s">
        <v>48</v>
      </c>
      <c r="P1348">
        <v>1417</v>
      </c>
      <c r="R1348">
        <v>1853</v>
      </c>
      <c r="S1348">
        <v>2978.45</v>
      </c>
      <c r="T1348" t="s">
        <v>1594</v>
      </c>
      <c r="U1348" t="str">
        <f>BGA!AT707</f>
        <v>VSS</v>
      </c>
      <c r="V1348" t="s">
        <v>48</v>
      </c>
      <c r="W1348" t="s">
        <v>420</v>
      </c>
      <c r="X1348" t="str">
        <f>BGA!AQ707</f>
        <v>Y22</v>
      </c>
    </row>
    <row r="1349" spans="8:24" x14ac:dyDescent="0.25">
      <c r="H1349" s="2">
        <v>3888.5</v>
      </c>
      <c r="I1349" s="2">
        <v>1359.2</v>
      </c>
      <c r="J1349" s="2" t="s">
        <v>48</v>
      </c>
      <c r="P1349">
        <v>1418</v>
      </c>
      <c r="R1349">
        <v>2384</v>
      </c>
      <c r="S1349">
        <v>2978.45</v>
      </c>
      <c r="T1349" t="s">
        <v>1594</v>
      </c>
      <c r="U1349" t="str">
        <f>BGA!AT708</f>
        <v>VSS</v>
      </c>
      <c r="V1349" t="s">
        <v>48</v>
      </c>
      <c r="W1349" t="s">
        <v>420</v>
      </c>
      <c r="X1349" t="str">
        <f>BGA!AQ708</f>
        <v>Y23</v>
      </c>
    </row>
    <row r="1350" spans="8:24" x14ac:dyDescent="0.25">
      <c r="H1350" s="2">
        <v>4242.5</v>
      </c>
      <c r="I1350" s="2">
        <v>1359.2</v>
      </c>
      <c r="J1350" s="2" t="s">
        <v>48</v>
      </c>
      <c r="P1350">
        <v>1419</v>
      </c>
      <c r="R1350">
        <v>2649.5</v>
      </c>
      <c r="S1350">
        <v>3073.7</v>
      </c>
      <c r="T1350" t="s">
        <v>1594</v>
      </c>
      <c r="U1350" t="str">
        <f>BGA!AT710</f>
        <v>VSS</v>
      </c>
      <c r="V1350" t="s">
        <v>48</v>
      </c>
      <c r="W1350" t="s">
        <v>420</v>
      </c>
      <c r="X1350" t="str">
        <f>BGA!AQ710</f>
        <v>Y25</v>
      </c>
    </row>
    <row r="1351" spans="8:24" x14ac:dyDescent="0.25">
      <c r="H1351" s="2">
        <v>1676</v>
      </c>
      <c r="I1351" s="2">
        <v>1454.45</v>
      </c>
      <c r="J1351" s="2" t="s">
        <v>48</v>
      </c>
      <c r="P1351">
        <v>1420</v>
      </c>
      <c r="R1351">
        <v>3003.5</v>
      </c>
      <c r="S1351">
        <v>3073.7</v>
      </c>
      <c r="T1351" t="s">
        <v>1594</v>
      </c>
      <c r="U1351" t="str">
        <f>BGA!AT711</f>
        <v>VSS</v>
      </c>
      <c r="V1351" t="s">
        <v>48</v>
      </c>
      <c r="W1351" t="s">
        <v>420</v>
      </c>
      <c r="X1351" t="str">
        <f>BGA!AQ711</f>
        <v>Y26</v>
      </c>
    </row>
    <row r="1352" spans="8:24" x14ac:dyDescent="0.25">
      <c r="H1352" s="2">
        <v>2207</v>
      </c>
      <c r="I1352" s="2">
        <v>1454.45</v>
      </c>
      <c r="J1352" s="2" t="s">
        <v>48</v>
      </c>
      <c r="P1352">
        <v>1421</v>
      </c>
      <c r="R1352">
        <v>3180.5</v>
      </c>
      <c r="S1352">
        <v>3073.7</v>
      </c>
      <c r="T1352" t="s">
        <v>1594</v>
      </c>
      <c r="U1352" t="str">
        <f>BGA!AT714</f>
        <v>VSS</v>
      </c>
      <c r="V1352" t="s">
        <v>48</v>
      </c>
      <c r="W1352" t="s">
        <v>420</v>
      </c>
      <c r="X1352" t="str">
        <f>BGA!AQ714</f>
        <v>Y29</v>
      </c>
    </row>
    <row r="1353" spans="8:24" x14ac:dyDescent="0.25">
      <c r="H1353" s="2">
        <v>2384</v>
      </c>
      <c r="I1353" s="2">
        <v>1454.45</v>
      </c>
      <c r="J1353" s="2" t="s">
        <v>48</v>
      </c>
      <c r="P1353">
        <v>1422</v>
      </c>
      <c r="R1353">
        <v>3357.5</v>
      </c>
      <c r="S1353">
        <v>3073.7</v>
      </c>
      <c r="T1353" t="s">
        <v>1594</v>
      </c>
      <c r="U1353" t="str">
        <f>BGA!AT715</f>
        <v>VSS</v>
      </c>
      <c r="V1353" t="s">
        <v>48</v>
      </c>
      <c r="W1353" t="s">
        <v>420</v>
      </c>
      <c r="X1353" t="str">
        <f>BGA!AQ715</f>
        <v>Y30</v>
      </c>
    </row>
    <row r="1354" spans="8:24" x14ac:dyDescent="0.25">
      <c r="H1354" s="2">
        <v>2649.5</v>
      </c>
      <c r="I1354" s="2">
        <v>1549.7</v>
      </c>
      <c r="J1354" s="2" t="s">
        <v>48</v>
      </c>
      <c r="P1354">
        <v>1423</v>
      </c>
      <c r="R1354">
        <v>3534.5</v>
      </c>
      <c r="S1354">
        <v>3073.7</v>
      </c>
      <c r="T1354" t="s">
        <v>1594</v>
      </c>
      <c r="U1354" t="str">
        <f>BGA!AT717</f>
        <v>VSS</v>
      </c>
      <c r="V1354" t="s">
        <v>48</v>
      </c>
      <c r="W1354" t="s">
        <v>420</v>
      </c>
      <c r="X1354" t="str">
        <f>BGA!AQ717</f>
        <v>Y32</v>
      </c>
    </row>
    <row r="1355" spans="8:24" x14ac:dyDescent="0.25">
      <c r="H1355" s="2">
        <v>3003.5</v>
      </c>
      <c r="I1355" s="2">
        <v>1549.7</v>
      </c>
      <c r="J1355" s="2" t="s">
        <v>48</v>
      </c>
      <c r="P1355">
        <v>1424</v>
      </c>
      <c r="R1355">
        <v>3888.5</v>
      </c>
      <c r="S1355">
        <v>3073.7</v>
      </c>
      <c r="T1355" t="s">
        <v>1594</v>
      </c>
      <c r="U1355" t="str">
        <f>BGA!AT718</f>
        <v>VSS</v>
      </c>
      <c r="V1355" t="s">
        <v>48</v>
      </c>
      <c r="W1355" t="s">
        <v>420</v>
      </c>
      <c r="X1355" t="str">
        <f>BGA!AQ718</f>
        <v>Y33</v>
      </c>
    </row>
    <row r="1356" spans="8:24" x14ac:dyDescent="0.25">
      <c r="H1356" s="2">
        <v>3180.5</v>
      </c>
      <c r="I1356" s="2">
        <v>1549.7</v>
      </c>
      <c r="J1356" s="2" t="s">
        <v>48</v>
      </c>
      <c r="P1356">
        <v>1425</v>
      </c>
      <c r="R1356">
        <v>4242.5</v>
      </c>
      <c r="S1356">
        <v>3073.7</v>
      </c>
      <c r="T1356" t="s">
        <v>1594</v>
      </c>
      <c r="U1356" t="str">
        <f>BGA!AT725</f>
        <v>VSS</v>
      </c>
      <c r="V1356" t="s">
        <v>48</v>
      </c>
      <c r="W1356" t="s">
        <v>420</v>
      </c>
      <c r="X1356" t="str">
        <f>BGA!AQ725</f>
        <v>AA4</v>
      </c>
    </row>
    <row r="1357" spans="8:24" x14ac:dyDescent="0.25">
      <c r="H1357" s="2">
        <v>3357.5</v>
      </c>
      <c r="I1357" s="2">
        <v>1549.7</v>
      </c>
      <c r="J1357" s="2" t="s">
        <v>48</v>
      </c>
      <c r="P1357">
        <v>1426</v>
      </c>
      <c r="R1357">
        <v>1676</v>
      </c>
      <c r="S1357">
        <v>3168.95</v>
      </c>
      <c r="T1357" t="s">
        <v>1594</v>
      </c>
      <c r="U1357" t="str">
        <f>BGA!AT726</f>
        <v>VSS</v>
      </c>
      <c r="V1357" t="s">
        <v>48</v>
      </c>
      <c r="W1357" t="s">
        <v>420</v>
      </c>
      <c r="X1357" t="str">
        <f>BGA!AQ726</f>
        <v>AA5</v>
      </c>
    </row>
    <row r="1358" spans="8:24" x14ac:dyDescent="0.25">
      <c r="H1358" s="2">
        <v>4242.5</v>
      </c>
      <c r="I1358" s="2">
        <v>1549.7</v>
      </c>
      <c r="J1358" s="2" t="s">
        <v>48</v>
      </c>
      <c r="P1358">
        <v>1427</v>
      </c>
      <c r="R1358">
        <v>2207</v>
      </c>
      <c r="S1358">
        <v>3168.95</v>
      </c>
      <c r="T1358" t="s">
        <v>1594</v>
      </c>
      <c r="U1358" t="str">
        <f>BGA!AT728</f>
        <v>VSS</v>
      </c>
      <c r="V1358" t="s">
        <v>48</v>
      </c>
      <c r="W1358" t="s">
        <v>420</v>
      </c>
      <c r="X1358" t="str">
        <f>BGA!AQ728</f>
        <v>AA7</v>
      </c>
    </row>
    <row r="1359" spans="8:24" x14ac:dyDescent="0.25">
      <c r="H1359" s="2">
        <v>1853</v>
      </c>
      <c r="I1359" s="2">
        <v>1644.95</v>
      </c>
      <c r="J1359" s="2" t="s">
        <v>48</v>
      </c>
      <c r="P1359">
        <v>1428</v>
      </c>
      <c r="R1359">
        <v>2384</v>
      </c>
      <c r="S1359">
        <v>3168.95</v>
      </c>
      <c r="T1359" t="s">
        <v>1594</v>
      </c>
      <c r="U1359" t="str">
        <f>BGA!AT729</f>
        <v>VSS</v>
      </c>
      <c r="V1359" t="s">
        <v>48</v>
      </c>
      <c r="W1359" t="s">
        <v>420</v>
      </c>
      <c r="X1359" t="str">
        <f>BGA!AQ729</f>
        <v>AA8</v>
      </c>
    </row>
    <row r="1360" spans="8:24" x14ac:dyDescent="0.25">
      <c r="H1360" s="2">
        <v>2384</v>
      </c>
      <c r="I1360" s="2">
        <v>1644.95</v>
      </c>
      <c r="J1360" s="2" t="s">
        <v>48</v>
      </c>
      <c r="P1360">
        <v>1429</v>
      </c>
      <c r="R1360">
        <v>2649.5</v>
      </c>
      <c r="S1360">
        <v>3264.2</v>
      </c>
      <c r="T1360" t="s">
        <v>1594</v>
      </c>
      <c r="U1360" t="str">
        <f>BGA!AT730</f>
        <v>VSS</v>
      </c>
      <c r="V1360" t="s">
        <v>48</v>
      </c>
      <c r="W1360" t="s">
        <v>420</v>
      </c>
      <c r="X1360" t="str">
        <f>BGA!AQ730</f>
        <v>AA9</v>
      </c>
    </row>
    <row r="1361" spans="8:24" x14ac:dyDescent="0.25">
      <c r="H1361" s="2">
        <v>3623</v>
      </c>
      <c r="I1361" s="2">
        <v>1644.95</v>
      </c>
      <c r="J1361" s="2" t="s">
        <v>48</v>
      </c>
      <c r="P1361">
        <v>1430</v>
      </c>
      <c r="R1361">
        <v>3003.5</v>
      </c>
      <c r="S1361">
        <v>3264.2</v>
      </c>
      <c r="T1361" t="s">
        <v>1594</v>
      </c>
      <c r="U1361" t="str">
        <f>BGA!AT731</f>
        <v>VSS</v>
      </c>
      <c r="V1361" t="s">
        <v>48</v>
      </c>
      <c r="W1361" t="s">
        <v>420</v>
      </c>
      <c r="X1361" t="str">
        <f>BGA!AQ731</f>
        <v>AA10</v>
      </c>
    </row>
    <row r="1362" spans="8:24" x14ac:dyDescent="0.25">
      <c r="H1362" s="2">
        <v>3977</v>
      </c>
      <c r="I1362" s="2">
        <v>1644.95</v>
      </c>
      <c r="J1362" s="2" t="s">
        <v>48</v>
      </c>
      <c r="P1362">
        <v>1431</v>
      </c>
      <c r="R1362">
        <v>3180.5</v>
      </c>
      <c r="S1362">
        <v>3264.2</v>
      </c>
      <c r="T1362" t="s">
        <v>1594</v>
      </c>
      <c r="U1362" t="str">
        <f>BGA!AT733</f>
        <v>VSS</v>
      </c>
      <c r="V1362" t="s">
        <v>48</v>
      </c>
      <c r="W1362" t="s">
        <v>420</v>
      </c>
      <c r="X1362" t="str">
        <f>BGA!AQ733</f>
        <v>AA12</v>
      </c>
    </row>
    <row r="1363" spans="8:24" x14ac:dyDescent="0.25">
      <c r="H1363" s="2">
        <v>2649.5</v>
      </c>
      <c r="I1363" s="2">
        <v>1740.2</v>
      </c>
      <c r="J1363" s="2" t="s">
        <v>48</v>
      </c>
      <c r="P1363">
        <v>1432</v>
      </c>
      <c r="R1363">
        <v>3357.5</v>
      </c>
      <c r="S1363">
        <v>3264.2</v>
      </c>
      <c r="T1363" t="s">
        <v>1594</v>
      </c>
      <c r="U1363" t="str">
        <f>BGA!AT735</f>
        <v>VSS</v>
      </c>
      <c r="V1363" t="s">
        <v>48</v>
      </c>
      <c r="W1363" t="s">
        <v>420</v>
      </c>
      <c r="X1363" t="str">
        <f>BGA!AQ735</f>
        <v>AA14</v>
      </c>
    </row>
    <row r="1364" spans="8:24" x14ac:dyDescent="0.25">
      <c r="H1364" s="2">
        <v>3003.5</v>
      </c>
      <c r="I1364" s="2">
        <v>1740.2</v>
      </c>
      <c r="J1364" s="2" t="s">
        <v>48</v>
      </c>
      <c r="P1364">
        <v>1433</v>
      </c>
      <c r="R1364">
        <v>4242.5</v>
      </c>
      <c r="S1364">
        <v>3264.2</v>
      </c>
      <c r="T1364" t="s">
        <v>1594</v>
      </c>
      <c r="U1364" t="str">
        <f>BGA!AT736</f>
        <v>VSS</v>
      </c>
      <c r="V1364" t="s">
        <v>48</v>
      </c>
      <c r="W1364" t="s">
        <v>420</v>
      </c>
      <c r="X1364" t="str">
        <f>BGA!AQ736</f>
        <v>AA15</v>
      </c>
    </row>
    <row r="1365" spans="8:24" x14ac:dyDescent="0.25">
      <c r="H1365" s="2">
        <v>3180.5</v>
      </c>
      <c r="I1365" s="2">
        <v>1740.2</v>
      </c>
      <c r="J1365" s="2" t="s">
        <v>48</v>
      </c>
      <c r="P1365">
        <v>1434</v>
      </c>
      <c r="R1365">
        <v>1853</v>
      </c>
      <c r="S1365">
        <v>3359.45</v>
      </c>
      <c r="T1365" t="s">
        <v>1594</v>
      </c>
      <c r="U1365" t="str">
        <f>BGA!AT737</f>
        <v>VSS</v>
      </c>
      <c r="V1365" t="s">
        <v>48</v>
      </c>
      <c r="W1365" t="s">
        <v>420</v>
      </c>
      <c r="X1365" t="str">
        <f>BGA!AQ737</f>
        <v>AA16</v>
      </c>
    </row>
    <row r="1366" spans="8:24" x14ac:dyDescent="0.25">
      <c r="H1366" s="2">
        <v>3357.5</v>
      </c>
      <c r="I1366" s="2">
        <v>1740.2</v>
      </c>
      <c r="J1366" s="2" t="s">
        <v>48</v>
      </c>
      <c r="P1366">
        <v>1435</v>
      </c>
      <c r="R1366">
        <v>2384</v>
      </c>
      <c r="S1366">
        <v>3359.45</v>
      </c>
      <c r="T1366" t="s">
        <v>1594</v>
      </c>
      <c r="U1366" t="str">
        <f>BGA!AT738</f>
        <v>VSS</v>
      </c>
      <c r="V1366" t="s">
        <v>48</v>
      </c>
      <c r="W1366" t="s">
        <v>420</v>
      </c>
      <c r="X1366" t="str">
        <f>BGA!AQ738</f>
        <v>AA17</v>
      </c>
    </row>
    <row r="1367" spans="8:24" x14ac:dyDescent="0.25">
      <c r="H1367" s="2">
        <v>4242.5</v>
      </c>
      <c r="I1367" s="2">
        <v>1740.2</v>
      </c>
      <c r="J1367" s="2" t="s">
        <v>48</v>
      </c>
      <c r="P1367">
        <v>1436</v>
      </c>
      <c r="R1367">
        <v>3623</v>
      </c>
      <c r="S1367">
        <v>3359.45</v>
      </c>
      <c r="T1367" t="s">
        <v>1594</v>
      </c>
      <c r="U1367" t="str">
        <f>BGA!AT739</f>
        <v>VSS</v>
      </c>
      <c r="V1367" t="s">
        <v>48</v>
      </c>
      <c r="W1367" t="s">
        <v>420</v>
      </c>
      <c r="X1367" t="str">
        <f>BGA!AQ739</f>
        <v>AA18</v>
      </c>
    </row>
    <row r="1368" spans="8:24" x14ac:dyDescent="0.25">
      <c r="H1368" s="2">
        <v>1853</v>
      </c>
      <c r="I1368" s="2">
        <v>1835.45</v>
      </c>
      <c r="J1368" s="2" t="s">
        <v>48</v>
      </c>
      <c r="P1368">
        <v>1437</v>
      </c>
      <c r="R1368">
        <v>3977</v>
      </c>
      <c r="S1368">
        <v>3359.45</v>
      </c>
      <c r="T1368" t="s">
        <v>1594</v>
      </c>
      <c r="U1368" t="str">
        <f>BGA!AT740</f>
        <v>VSS</v>
      </c>
      <c r="V1368" t="s">
        <v>48</v>
      </c>
      <c r="W1368" t="s">
        <v>420</v>
      </c>
      <c r="X1368" t="str">
        <f>BGA!AQ740</f>
        <v>AA19</v>
      </c>
    </row>
    <row r="1369" spans="8:24" x14ac:dyDescent="0.25">
      <c r="H1369" s="2">
        <v>2384</v>
      </c>
      <c r="I1369" s="2">
        <v>1835.45</v>
      </c>
      <c r="J1369" s="2" t="s">
        <v>48</v>
      </c>
      <c r="P1369">
        <v>1438</v>
      </c>
      <c r="R1369">
        <v>2649.5</v>
      </c>
      <c r="S1369">
        <v>3454.7</v>
      </c>
      <c r="T1369" t="s">
        <v>1594</v>
      </c>
      <c r="U1369" t="str">
        <f>BGA!AT741</f>
        <v>VSS</v>
      </c>
      <c r="V1369" t="s">
        <v>48</v>
      </c>
      <c r="W1369" t="s">
        <v>420</v>
      </c>
      <c r="X1369" t="str">
        <f>BGA!AQ741</f>
        <v>AA20</v>
      </c>
    </row>
    <row r="1370" spans="8:24" x14ac:dyDescent="0.25">
      <c r="H1370" s="2">
        <v>2649.5</v>
      </c>
      <c r="I1370" s="2">
        <v>1930.7</v>
      </c>
      <c r="J1370" s="2" t="s">
        <v>48</v>
      </c>
      <c r="P1370">
        <v>1439</v>
      </c>
      <c r="R1370">
        <v>3003.5</v>
      </c>
      <c r="S1370">
        <v>3454.7</v>
      </c>
      <c r="T1370" t="s">
        <v>1594</v>
      </c>
      <c r="U1370" t="str">
        <f>BGA!AT742</f>
        <v>VSS</v>
      </c>
      <c r="V1370" t="s">
        <v>48</v>
      </c>
      <c r="W1370" t="s">
        <v>420</v>
      </c>
      <c r="X1370" t="str">
        <f>BGA!AQ742</f>
        <v>AA21</v>
      </c>
    </row>
    <row r="1371" spans="8:24" x14ac:dyDescent="0.25">
      <c r="H1371" s="2">
        <v>3003.5</v>
      </c>
      <c r="I1371" s="2">
        <v>1930.7</v>
      </c>
      <c r="J1371" s="2" t="s">
        <v>48</v>
      </c>
      <c r="P1371">
        <v>1440</v>
      </c>
      <c r="R1371">
        <v>3180.5</v>
      </c>
      <c r="S1371">
        <v>3454.7</v>
      </c>
      <c r="T1371" t="s">
        <v>1594</v>
      </c>
      <c r="U1371" t="str">
        <f>BGA!AT743</f>
        <v>VSS</v>
      </c>
      <c r="V1371" t="s">
        <v>48</v>
      </c>
      <c r="W1371" t="s">
        <v>420</v>
      </c>
      <c r="X1371" t="str">
        <f>BGA!AQ743</f>
        <v>AA22</v>
      </c>
    </row>
    <row r="1372" spans="8:24" x14ac:dyDescent="0.25">
      <c r="H1372" s="2">
        <v>3180.5</v>
      </c>
      <c r="I1372" s="2">
        <v>1930.7</v>
      </c>
      <c r="J1372" s="2" t="s">
        <v>48</v>
      </c>
      <c r="P1372">
        <v>1441</v>
      </c>
      <c r="R1372">
        <v>3357.5</v>
      </c>
      <c r="S1372">
        <v>3454.7</v>
      </c>
      <c r="T1372" t="s">
        <v>1594</v>
      </c>
      <c r="U1372" t="str">
        <f>BGA!AT744</f>
        <v>VSS</v>
      </c>
      <c r="V1372" t="s">
        <v>48</v>
      </c>
      <c r="W1372" t="s">
        <v>420</v>
      </c>
      <c r="X1372" t="str">
        <f>BGA!AQ744</f>
        <v>AA23</v>
      </c>
    </row>
    <row r="1373" spans="8:24" x14ac:dyDescent="0.25">
      <c r="H1373" s="2">
        <v>3357.5</v>
      </c>
      <c r="I1373" s="2">
        <v>1930.7</v>
      </c>
      <c r="J1373" s="2" t="s">
        <v>48</v>
      </c>
      <c r="P1373">
        <v>1442</v>
      </c>
      <c r="R1373">
        <v>4242.5</v>
      </c>
      <c r="S1373">
        <v>3454.7</v>
      </c>
      <c r="T1373" t="s">
        <v>1594</v>
      </c>
      <c r="U1373" t="str">
        <f>BGA!AT746</f>
        <v>VSS</v>
      </c>
      <c r="V1373" t="s">
        <v>48</v>
      </c>
      <c r="W1373" t="s">
        <v>420</v>
      </c>
      <c r="X1373" t="str">
        <f>BGA!AQ746</f>
        <v>AA25</v>
      </c>
    </row>
    <row r="1374" spans="8:24" x14ac:dyDescent="0.25">
      <c r="H1374" s="2">
        <v>3534.5</v>
      </c>
      <c r="I1374" s="2">
        <v>1930.7</v>
      </c>
      <c r="J1374" s="2" t="s">
        <v>48</v>
      </c>
      <c r="P1374">
        <v>1443</v>
      </c>
      <c r="R1374">
        <v>1853</v>
      </c>
      <c r="S1374">
        <v>3549.95</v>
      </c>
      <c r="T1374" t="s">
        <v>1594</v>
      </c>
      <c r="U1374" t="str">
        <f>BGA!AT748</f>
        <v>VSS</v>
      </c>
      <c r="V1374" t="s">
        <v>48</v>
      </c>
      <c r="W1374" t="s">
        <v>420</v>
      </c>
      <c r="X1374" t="str">
        <f>BGA!AQ748</f>
        <v>AA27</v>
      </c>
    </row>
    <row r="1375" spans="8:24" x14ac:dyDescent="0.25">
      <c r="H1375" s="2">
        <v>3888.5</v>
      </c>
      <c r="I1375" s="2">
        <v>1930.7</v>
      </c>
      <c r="J1375" s="2" t="s">
        <v>48</v>
      </c>
      <c r="P1375">
        <v>1444</v>
      </c>
      <c r="R1375">
        <v>2384</v>
      </c>
      <c r="S1375">
        <v>3549.95</v>
      </c>
      <c r="T1375" t="s">
        <v>1594</v>
      </c>
      <c r="U1375" t="str">
        <f>BGA!AT749</f>
        <v>VSS</v>
      </c>
      <c r="V1375" t="s">
        <v>48</v>
      </c>
      <c r="W1375" t="s">
        <v>420</v>
      </c>
      <c r="X1375" t="str">
        <f>BGA!AQ749</f>
        <v>AA28</v>
      </c>
    </row>
    <row r="1376" spans="8:24" x14ac:dyDescent="0.25">
      <c r="H1376" s="2">
        <v>4242.5</v>
      </c>
      <c r="I1376" s="2">
        <v>1930.7</v>
      </c>
      <c r="J1376" s="2" t="s">
        <v>48</v>
      </c>
      <c r="P1376">
        <v>1445</v>
      </c>
      <c r="R1376">
        <v>2649.5</v>
      </c>
      <c r="S1376">
        <v>3645.2</v>
      </c>
      <c r="T1376" t="s">
        <v>1594</v>
      </c>
      <c r="U1376" t="str">
        <f>BGA!AT750</f>
        <v>VSS</v>
      </c>
      <c r="V1376" t="s">
        <v>48</v>
      </c>
      <c r="W1376" t="s">
        <v>420</v>
      </c>
      <c r="X1376" t="str">
        <f>BGA!AQ750</f>
        <v>AA29</v>
      </c>
    </row>
    <row r="1377" spans="8:24" x14ac:dyDescent="0.25">
      <c r="H1377" s="2">
        <v>1676</v>
      </c>
      <c r="I1377" s="2">
        <v>2025.95</v>
      </c>
      <c r="J1377" s="2" t="s">
        <v>48</v>
      </c>
      <c r="P1377">
        <v>1446</v>
      </c>
      <c r="R1377">
        <v>3003.5</v>
      </c>
      <c r="S1377">
        <v>3645.2</v>
      </c>
      <c r="T1377" t="s">
        <v>1594</v>
      </c>
      <c r="U1377" t="str">
        <f>BGA!AT751</f>
        <v>VSS</v>
      </c>
      <c r="V1377" t="s">
        <v>48</v>
      </c>
      <c r="W1377" t="s">
        <v>420</v>
      </c>
      <c r="X1377" t="str">
        <f>BGA!AQ751</f>
        <v>AA30</v>
      </c>
    </row>
    <row r="1378" spans="8:24" x14ac:dyDescent="0.25">
      <c r="H1378" s="2">
        <v>2207</v>
      </c>
      <c r="I1378" s="2">
        <v>2025.95</v>
      </c>
      <c r="J1378" s="2" t="s">
        <v>48</v>
      </c>
      <c r="P1378">
        <v>1447</v>
      </c>
      <c r="R1378">
        <v>3180.5</v>
      </c>
      <c r="S1378">
        <v>3645.2</v>
      </c>
      <c r="T1378" t="s">
        <v>1594</v>
      </c>
      <c r="U1378" t="str">
        <f>BGA!AT753</f>
        <v>VSS</v>
      </c>
      <c r="V1378" t="s">
        <v>48</v>
      </c>
      <c r="W1378" t="s">
        <v>420</v>
      </c>
      <c r="X1378" t="str">
        <f>BGA!AQ753</f>
        <v>AA32</v>
      </c>
    </row>
    <row r="1379" spans="8:24" x14ac:dyDescent="0.25">
      <c r="H1379" s="2">
        <v>2384</v>
      </c>
      <c r="I1379" s="2">
        <v>2025.95</v>
      </c>
      <c r="J1379" s="2" t="s">
        <v>48</v>
      </c>
      <c r="P1379">
        <v>1448</v>
      </c>
      <c r="R1379">
        <v>3357.5</v>
      </c>
      <c r="S1379">
        <v>3645.2</v>
      </c>
      <c r="T1379" t="s">
        <v>1594</v>
      </c>
      <c r="U1379" t="str">
        <f>BGA!AT754</f>
        <v>VSS</v>
      </c>
      <c r="V1379" t="s">
        <v>48</v>
      </c>
      <c r="W1379" t="s">
        <v>420</v>
      </c>
      <c r="X1379" t="str">
        <f>BGA!AQ754</f>
        <v>AA33</v>
      </c>
    </row>
    <row r="1380" spans="8:24" x14ac:dyDescent="0.25">
      <c r="H1380" s="2">
        <v>2649.5</v>
      </c>
      <c r="I1380" s="2">
        <v>2121.1999999999998</v>
      </c>
      <c r="J1380" s="2" t="s">
        <v>48</v>
      </c>
      <c r="P1380">
        <v>1449</v>
      </c>
      <c r="R1380">
        <v>3534.5</v>
      </c>
      <c r="S1380">
        <v>3645.2</v>
      </c>
      <c r="T1380" t="s">
        <v>1594</v>
      </c>
      <c r="U1380" t="str">
        <f>BGA!AT761</f>
        <v>VSS</v>
      </c>
      <c r="V1380" t="s">
        <v>48</v>
      </c>
      <c r="W1380" t="s">
        <v>420</v>
      </c>
      <c r="X1380" t="str">
        <f>BGA!AQ761</f>
        <v>AB4</v>
      </c>
    </row>
    <row r="1381" spans="8:24" x14ac:dyDescent="0.25">
      <c r="H1381" s="2">
        <v>3003.5</v>
      </c>
      <c r="I1381" s="2">
        <v>2121.1999999999998</v>
      </c>
      <c r="J1381" s="2" t="s">
        <v>48</v>
      </c>
      <c r="P1381">
        <v>1450</v>
      </c>
      <c r="R1381">
        <v>3888.5</v>
      </c>
      <c r="S1381">
        <v>3645.2</v>
      </c>
      <c r="T1381" t="s">
        <v>1594</v>
      </c>
      <c r="U1381" t="str">
        <f>BGA!AT762</f>
        <v>VSS</v>
      </c>
      <c r="V1381" t="s">
        <v>48</v>
      </c>
      <c r="W1381" t="s">
        <v>420</v>
      </c>
      <c r="X1381" t="str">
        <f>BGA!AQ762</f>
        <v>AB5</v>
      </c>
    </row>
    <row r="1382" spans="8:24" x14ac:dyDescent="0.25">
      <c r="H1382" s="2">
        <v>3180.5</v>
      </c>
      <c r="I1382" s="2">
        <v>2121.1999999999998</v>
      </c>
      <c r="J1382" s="2" t="s">
        <v>48</v>
      </c>
      <c r="P1382">
        <v>1451</v>
      </c>
      <c r="R1382">
        <v>4242.5</v>
      </c>
      <c r="S1382">
        <v>3645.2</v>
      </c>
      <c r="T1382" t="s">
        <v>1594</v>
      </c>
      <c r="U1382" t="str">
        <f>BGA!AT764</f>
        <v>VSS</v>
      </c>
      <c r="V1382" t="s">
        <v>48</v>
      </c>
      <c r="W1382" t="s">
        <v>420</v>
      </c>
      <c r="X1382" t="str">
        <f>BGA!AQ764</f>
        <v>AB7</v>
      </c>
    </row>
    <row r="1383" spans="8:24" x14ac:dyDescent="0.25">
      <c r="H1383" s="2">
        <v>3357.5</v>
      </c>
      <c r="I1383" s="2">
        <v>2121.1999999999998</v>
      </c>
      <c r="J1383" s="2" t="s">
        <v>48</v>
      </c>
      <c r="P1383">
        <v>1452</v>
      </c>
      <c r="R1383">
        <v>1676</v>
      </c>
      <c r="S1383">
        <v>3740.45</v>
      </c>
      <c r="T1383" t="s">
        <v>1594</v>
      </c>
      <c r="U1383" t="str">
        <f>BGA!AT765</f>
        <v>VSS</v>
      </c>
      <c r="V1383" t="s">
        <v>48</v>
      </c>
      <c r="W1383" t="s">
        <v>420</v>
      </c>
      <c r="X1383" t="str">
        <f>BGA!AQ765</f>
        <v>AB8</v>
      </c>
    </row>
    <row r="1384" spans="8:24" x14ac:dyDescent="0.25">
      <c r="H1384" s="2">
        <v>4242.5</v>
      </c>
      <c r="I1384" s="2">
        <v>2121.1999999999998</v>
      </c>
      <c r="J1384" s="2" t="s">
        <v>48</v>
      </c>
      <c r="P1384">
        <v>1453</v>
      </c>
      <c r="R1384">
        <v>2207</v>
      </c>
      <c r="S1384">
        <v>3740.45</v>
      </c>
      <c r="T1384" t="s">
        <v>1594</v>
      </c>
      <c r="U1384" t="str">
        <f>BGA!AT768</f>
        <v>VSS</v>
      </c>
      <c r="V1384" t="s">
        <v>48</v>
      </c>
      <c r="W1384" t="s">
        <v>420</v>
      </c>
      <c r="X1384" t="str">
        <f>BGA!AQ768</f>
        <v>AB11</v>
      </c>
    </row>
    <row r="1385" spans="8:24" x14ac:dyDescent="0.25">
      <c r="H1385" s="2">
        <v>1853</v>
      </c>
      <c r="I1385" s="2">
        <v>2216.4499999999998</v>
      </c>
      <c r="J1385" s="2" t="s">
        <v>48</v>
      </c>
      <c r="P1385">
        <v>1454</v>
      </c>
      <c r="R1385">
        <v>2384</v>
      </c>
      <c r="S1385">
        <v>3740.45</v>
      </c>
      <c r="T1385" t="s">
        <v>1594</v>
      </c>
      <c r="U1385" t="str">
        <f>BGA!AT769</f>
        <v>VSS</v>
      </c>
      <c r="V1385" t="s">
        <v>48</v>
      </c>
      <c r="W1385" t="s">
        <v>420</v>
      </c>
      <c r="X1385" t="str">
        <f>BGA!AQ769</f>
        <v>AB12</v>
      </c>
    </row>
    <row r="1386" spans="8:24" x14ac:dyDescent="0.25">
      <c r="H1386" s="2">
        <v>2384</v>
      </c>
      <c r="I1386" s="2">
        <v>2216.4499999999998</v>
      </c>
      <c r="J1386" s="2" t="s">
        <v>48</v>
      </c>
      <c r="P1386">
        <v>1455</v>
      </c>
      <c r="R1386">
        <v>2649.5</v>
      </c>
      <c r="S1386">
        <v>3835.7</v>
      </c>
      <c r="T1386" t="s">
        <v>1594</v>
      </c>
      <c r="U1386" t="str">
        <f>BGA!AT771</f>
        <v>VSS</v>
      </c>
      <c r="V1386" t="s">
        <v>48</v>
      </c>
      <c r="W1386" t="s">
        <v>420</v>
      </c>
      <c r="X1386" t="str">
        <f>BGA!AQ771</f>
        <v>AB14</v>
      </c>
    </row>
    <row r="1387" spans="8:24" x14ac:dyDescent="0.25">
      <c r="H1387" s="2">
        <v>3623</v>
      </c>
      <c r="I1387" s="2">
        <v>2216.4499999999998</v>
      </c>
      <c r="J1387" s="2" t="s">
        <v>48</v>
      </c>
      <c r="P1387">
        <v>1456</v>
      </c>
      <c r="R1387">
        <v>3003.5</v>
      </c>
      <c r="S1387">
        <v>3835.7</v>
      </c>
      <c r="T1387" t="s">
        <v>1594</v>
      </c>
      <c r="U1387" t="str">
        <f>BGA!AT772</f>
        <v>VSS</v>
      </c>
      <c r="V1387" t="s">
        <v>48</v>
      </c>
      <c r="W1387" t="s">
        <v>420</v>
      </c>
      <c r="X1387" t="str">
        <f>BGA!AQ772</f>
        <v>AB15</v>
      </c>
    </row>
    <row r="1388" spans="8:24" x14ac:dyDescent="0.25">
      <c r="H1388" s="2">
        <v>3977</v>
      </c>
      <c r="I1388" s="2">
        <v>2216.4499999999998</v>
      </c>
      <c r="J1388" s="2" t="s">
        <v>48</v>
      </c>
      <c r="P1388">
        <v>1457</v>
      </c>
      <c r="R1388">
        <v>3180.5</v>
      </c>
      <c r="S1388">
        <v>3835.7</v>
      </c>
      <c r="T1388" t="s">
        <v>1594</v>
      </c>
      <c r="U1388" t="str">
        <f>BGA!AT773</f>
        <v>VSS</v>
      </c>
      <c r="V1388" t="s">
        <v>48</v>
      </c>
      <c r="W1388" t="s">
        <v>420</v>
      </c>
      <c r="X1388" t="str">
        <f>BGA!AQ773</f>
        <v>AB16</v>
      </c>
    </row>
    <row r="1389" spans="8:24" x14ac:dyDescent="0.25">
      <c r="H1389" s="2">
        <v>2649.5</v>
      </c>
      <c r="I1389" s="2">
        <v>2311.6999999999998</v>
      </c>
      <c r="J1389" s="2" t="s">
        <v>48</v>
      </c>
      <c r="P1389">
        <v>1458</v>
      </c>
      <c r="R1389">
        <v>3357.5</v>
      </c>
      <c r="S1389">
        <v>3835.7</v>
      </c>
      <c r="T1389" t="s">
        <v>1594</v>
      </c>
      <c r="U1389" t="str">
        <f>BGA!AT774</f>
        <v>VSS</v>
      </c>
      <c r="V1389" t="s">
        <v>48</v>
      </c>
      <c r="W1389" t="s">
        <v>420</v>
      </c>
      <c r="X1389" t="str">
        <f>BGA!AQ774</f>
        <v>AB17</v>
      </c>
    </row>
    <row r="1390" spans="8:24" x14ac:dyDescent="0.25">
      <c r="H1390" s="2">
        <v>3003.5</v>
      </c>
      <c r="I1390" s="2">
        <v>2311.6999999999998</v>
      </c>
      <c r="J1390" s="2" t="s">
        <v>48</v>
      </c>
      <c r="P1390">
        <v>1459</v>
      </c>
      <c r="R1390">
        <v>4242.5</v>
      </c>
      <c r="S1390">
        <v>3835.7</v>
      </c>
      <c r="T1390" t="s">
        <v>1594</v>
      </c>
      <c r="U1390" t="str">
        <f>BGA!AT775</f>
        <v>VSS</v>
      </c>
      <c r="V1390" t="s">
        <v>48</v>
      </c>
      <c r="W1390" t="s">
        <v>420</v>
      </c>
      <c r="X1390" t="str">
        <f>BGA!AQ775</f>
        <v>AB18</v>
      </c>
    </row>
    <row r="1391" spans="8:24" x14ac:dyDescent="0.25">
      <c r="H1391" s="2">
        <v>3180.5</v>
      </c>
      <c r="I1391" s="2">
        <v>2311.6999999999998</v>
      </c>
      <c r="J1391" s="2" t="s">
        <v>48</v>
      </c>
      <c r="P1391">
        <v>1460</v>
      </c>
      <c r="R1391">
        <v>1853</v>
      </c>
      <c r="S1391">
        <v>3930.95</v>
      </c>
      <c r="T1391" t="s">
        <v>1594</v>
      </c>
      <c r="U1391" t="str">
        <f>BGA!AT776</f>
        <v>VSS</v>
      </c>
      <c r="V1391" t="s">
        <v>48</v>
      </c>
      <c r="W1391" t="s">
        <v>420</v>
      </c>
      <c r="X1391" t="str">
        <f>BGA!AQ776</f>
        <v>AB19</v>
      </c>
    </row>
    <row r="1392" spans="8:24" x14ac:dyDescent="0.25">
      <c r="H1392" s="2">
        <v>3357.5</v>
      </c>
      <c r="I1392" s="2">
        <v>2311.6999999999998</v>
      </c>
      <c r="J1392" s="2" t="s">
        <v>48</v>
      </c>
      <c r="P1392">
        <v>1461</v>
      </c>
      <c r="R1392">
        <v>2384</v>
      </c>
      <c r="S1392">
        <v>3930.95</v>
      </c>
      <c r="T1392" t="s">
        <v>1594</v>
      </c>
      <c r="U1392" t="str">
        <f>BGA!AT777</f>
        <v>VSS</v>
      </c>
      <c r="V1392" t="s">
        <v>48</v>
      </c>
      <c r="W1392" t="s">
        <v>420</v>
      </c>
      <c r="X1392" t="str">
        <f>BGA!AQ777</f>
        <v>AB20</v>
      </c>
    </row>
    <row r="1393" spans="8:24" x14ac:dyDescent="0.25">
      <c r="H1393" s="2">
        <v>4242.5</v>
      </c>
      <c r="I1393" s="2">
        <v>2311.6999999999998</v>
      </c>
      <c r="J1393" s="2" t="s">
        <v>48</v>
      </c>
      <c r="P1393">
        <v>1462</v>
      </c>
      <c r="R1393">
        <v>3623</v>
      </c>
      <c r="S1393">
        <v>3930.95</v>
      </c>
      <c r="T1393" t="s">
        <v>1594</v>
      </c>
      <c r="U1393" t="str">
        <f>BGA!AT778</f>
        <v>VSS</v>
      </c>
      <c r="V1393" t="s">
        <v>48</v>
      </c>
      <c r="W1393" t="s">
        <v>420</v>
      </c>
      <c r="X1393" t="str">
        <f>BGA!AQ778</f>
        <v>AB21</v>
      </c>
    </row>
    <row r="1394" spans="8:24" x14ac:dyDescent="0.25">
      <c r="H1394" s="2">
        <v>1853</v>
      </c>
      <c r="I1394" s="2">
        <v>2406.9499999999998</v>
      </c>
      <c r="J1394" s="2" t="s">
        <v>48</v>
      </c>
      <c r="P1394">
        <v>1463</v>
      </c>
      <c r="R1394">
        <v>3977</v>
      </c>
      <c r="S1394">
        <v>3930.95</v>
      </c>
      <c r="T1394" t="s">
        <v>1594</v>
      </c>
      <c r="U1394" t="str">
        <f>BGA!AT779</f>
        <v>VSS</v>
      </c>
      <c r="V1394" t="s">
        <v>48</v>
      </c>
      <c r="W1394" t="s">
        <v>420</v>
      </c>
      <c r="X1394" t="str">
        <f>BGA!AQ779</f>
        <v>AB22</v>
      </c>
    </row>
    <row r="1395" spans="8:24" x14ac:dyDescent="0.25">
      <c r="H1395" s="2">
        <v>2384</v>
      </c>
      <c r="I1395" s="2">
        <v>2406.9499999999998</v>
      </c>
      <c r="J1395" s="2" t="s">
        <v>48</v>
      </c>
      <c r="P1395">
        <v>1464</v>
      </c>
      <c r="R1395">
        <v>2649.5</v>
      </c>
      <c r="S1395">
        <v>4026.2</v>
      </c>
      <c r="T1395" t="s">
        <v>1594</v>
      </c>
      <c r="U1395" t="str">
        <f>BGA!AT780</f>
        <v>VSS</v>
      </c>
      <c r="V1395" t="s">
        <v>48</v>
      </c>
      <c r="W1395" t="s">
        <v>420</v>
      </c>
      <c r="X1395" t="str">
        <f>BGA!AQ780</f>
        <v>AB23</v>
      </c>
    </row>
    <row r="1396" spans="8:24" x14ac:dyDescent="0.25">
      <c r="H1396" s="2">
        <v>2649.5</v>
      </c>
      <c r="I1396" s="2">
        <v>2502.1999999999998</v>
      </c>
      <c r="J1396" s="2" t="s">
        <v>48</v>
      </c>
      <c r="P1396">
        <v>1465</v>
      </c>
      <c r="R1396">
        <v>3003.5</v>
      </c>
      <c r="S1396">
        <v>4026.2</v>
      </c>
      <c r="T1396" t="s">
        <v>1594</v>
      </c>
      <c r="U1396" t="str">
        <f>BGA!AT781</f>
        <v>VSS</v>
      </c>
      <c r="V1396" t="s">
        <v>48</v>
      </c>
      <c r="W1396" t="s">
        <v>420</v>
      </c>
      <c r="X1396" t="str">
        <f>BGA!AQ781</f>
        <v>AB24</v>
      </c>
    </row>
    <row r="1397" spans="8:24" x14ac:dyDescent="0.25">
      <c r="H1397" s="2">
        <v>3003.5</v>
      </c>
      <c r="I1397" s="2">
        <v>2502.1999999999998</v>
      </c>
      <c r="J1397" s="2" t="s">
        <v>48</v>
      </c>
      <c r="P1397">
        <v>1466</v>
      </c>
      <c r="R1397">
        <v>3180.5</v>
      </c>
      <c r="S1397">
        <v>4026.2</v>
      </c>
      <c r="T1397" t="s">
        <v>1594</v>
      </c>
      <c r="U1397" t="str">
        <f>BGA!AT782</f>
        <v>VSS</v>
      </c>
      <c r="V1397" t="s">
        <v>48</v>
      </c>
      <c r="W1397" t="s">
        <v>420</v>
      </c>
      <c r="X1397" t="str">
        <f>BGA!AQ782</f>
        <v>AB25</v>
      </c>
    </row>
    <row r="1398" spans="8:24" x14ac:dyDescent="0.25">
      <c r="H1398" s="2">
        <v>3180.5</v>
      </c>
      <c r="I1398" s="2">
        <v>2502.1999999999998</v>
      </c>
      <c r="J1398" s="2" t="s">
        <v>48</v>
      </c>
      <c r="P1398">
        <v>1467</v>
      </c>
      <c r="R1398">
        <v>3357.5</v>
      </c>
      <c r="S1398">
        <v>4026.2</v>
      </c>
      <c r="T1398" t="s">
        <v>1594</v>
      </c>
      <c r="U1398" t="str">
        <f>BGA!AT784</f>
        <v>VSS</v>
      </c>
      <c r="V1398" t="s">
        <v>48</v>
      </c>
      <c r="W1398" t="s">
        <v>420</v>
      </c>
      <c r="X1398" t="str">
        <f>BGA!AQ784</f>
        <v>AB27</v>
      </c>
    </row>
    <row r="1399" spans="8:24" x14ac:dyDescent="0.25">
      <c r="H1399" s="2">
        <v>3357.5</v>
      </c>
      <c r="I1399" s="2">
        <v>2502.1999999999998</v>
      </c>
      <c r="J1399" s="2" t="s">
        <v>48</v>
      </c>
      <c r="P1399">
        <v>1468</v>
      </c>
      <c r="R1399">
        <v>4242.5</v>
      </c>
      <c r="S1399">
        <v>4026.2</v>
      </c>
      <c r="T1399" t="s">
        <v>1594</v>
      </c>
      <c r="U1399" t="str">
        <f>BGA!AT785</f>
        <v>VSS</v>
      </c>
      <c r="V1399" t="s">
        <v>48</v>
      </c>
      <c r="W1399" t="s">
        <v>420</v>
      </c>
      <c r="X1399" t="str">
        <f>BGA!AQ785</f>
        <v>AB28</v>
      </c>
    </row>
    <row r="1400" spans="8:24" x14ac:dyDescent="0.25">
      <c r="H1400" s="2">
        <v>3534.5</v>
      </c>
      <c r="I1400" s="2">
        <v>2502.1999999999998</v>
      </c>
      <c r="J1400" s="2" t="s">
        <v>48</v>
      </c>
      <c r="P1400">
        <v>1469</v>
      </c>
      <c r="R1400">
        <v>1853</v>
      </c>
      <c r="S1400">
        <v>4121.45</v>
      </c>
      <c r="T1400" t="s">
        <v>1594</v>
      </c>
      <c r="U1400" t="str">
        <f>BGA!AT786</f>
        <v>VSS</v>
      </c>
      <c r="V1400" t="s">
        <v>48</v>
      </c>
      <c r="W1400" t="s">
        <v>420</v>
      </c>
      <c r="X1400" t="str">
        <f>BGA!AQ786</f>
        <v>AB29</v>
      </c>
    </row>
    <row r="1401" spans="8:24" x14ac:dyDescent="0.25">
      <c r="H1401" s="2">
        <v>3888.5</v>
      </c>
      <c r="I1401" s="2">
        <v>2502.1999999999998</v>
      </c>
      <c r="J1401" s="2" t="s">
        <v>48</v>
      </c>
      <c r="P1401">
        <v>1470</v>
      </c>
      <c r="R1401">
        <v>2384</v>
      </c>
      <c r="S1401">
        <v>4121.45</v>
      </c>
      <c r="T1401" t="s">
        <v>1594</v>
      </c>
      <c r="U1401" t="str">
        <f>BGA!AT787</f>
        <v>VSS</v>
      </c>
      <c r="V1401" t="s">
        <v>48</v>
      </c>
      <c r="W1401" t="s">
        <v>420</v>
      </c>
      <c r="X1401" t="str">
        <f>BGA!AQ787</f>
        <v>AB30</v>
      </c>
    </row>
    <row r="1402" spans="8:24" x14ac:dyDescent="0.25">
      <c r="H1402" s="2">
        <v>4242.5</v>
      </c>
      <c r="I1402" s="2">
        <v>2502.1999999999998</v>
      </c>
      <c r="J1402" s="2" t="s">
        <v>48</v>
      </c>
      <c r="P1402">
        <v>1471</v>
      </c>
      <c r="R1402">
        <v>2649.5</v>
      </c>
      <c r="S1402">
        <v>4216.7</v>
      </c>
      <c r="T1402" t="s">
        <v>1594</v>
      </c>
      <c r="U1402" t="str">
        <f>BGA!AT788</f>
        <v>VSS</v>
      </c>
      <c r="V1402" t="s">
        <v>48</v>
      </c>
      <c r="W1402" t="s">
        <v>420</v>
      </c>
      <c r="X1402" t="str">
        <f>BGA!AQ788</f>
        <v>AB31</v>
      </c>
    </row>
    <row r="1403" spans="8:24" x14ac:dyDescent="0.25">
      <c r="H1403" s="2">
        <v>1676</v>
      </c>
      <c r="I1403" s="2">
        <v>2597.4499999999998</v>
      </c>
      <c r="J1403" s="2" t="s">
        <v>48</v>
      </c>
      <c r="P1403">
        <v>1472</v>
      </c>
      <c r="R1403">
        <v>3003.5</v>
      </c>
      <c r="S1403">
        <v>4216.7</v>
      </c>
      <c r="T1403" t="s">
        <v>1594</v>
      </c>
      <c r="U1403" t="str">
        <f>BGA!AT789</f>
        <v>VSS</v>
      </c>
      <c r="V1403" t="s">
        <v>48</v>
      </c>
      <c r="W1403" t="s">
        <v>420</v>
      </c>
      <c r="X1403" t="str">
        <f>BGA!AQ789</f>
        <v>AB32</v>
      </c>
    </row>
    <row r="1404" spans="8:24" x14ac:dyDescent="0.25">
      <c r="H1404" s="2">
        <v>2207</v>
      </c>
      <c r="I1404" s="2">
        <v>2597.4499999999998</v>
      </c>
      <c r="J1404" s="2" t="s">
        <v>48</v>
      </c>
      <c r="P1404">
        <v>1473</v>
      </c>
      <c r="R1404">
        <v>3180.5</v>
      </c>
      <c r="S1404">
        <v>4216.7</v>
      </c>
      <c r="T1404" t="s">
        <v>1594</v>
      </c>
      <c r="U1404" t="str">
        <f>BGA!AT790</f>
        <v>VSS</v>
      </c>
      <c r="V1404" t="s">
        <v>48</v>
      </c>
      <c r="W1404" t="s">
        <v>420</v>
      </c>
      <c r="X1404" t="str">
        <f>BGA!AQ790</f>
        <v>AB33</v>
      </c>
    </row>
    <row r="1405" spans="8:24" x14ac:dyDescent="0.25">
      <c r="H1405" s="2">
        <v>2384</v>
      </c>
      <c r="I1405" s="2">
        <v>2597.4499999999998</v>
      </c>
      <c r="J1405" s="2" t="s">
        <v>48</v>
      </c>
      <c r="P1405">
        <v>1474</v>
      </c>
      <c r="R1405">
        <v>3357.5</v>
      </c>
      <c r="S1405">
        <v>4216.7</v>
      </c>
      <c r="T1405" t="s">
        <v>1594</v>
      </c>
      <c r="U1405" t="str">
        <f>BGA!AT797</f>
        <v>VSS</v>
      </c>
      <c r="V1405" t="s">
        <v>48</v>
      </c>
      <c r="W1405" t="s">
        <v>420</v>
      </c>
      <c r="X1405" t="str">
        <f>BGA!AQ797</f>
        <v>AC4</v>
      </c>
    </row>
    <row r="1406" spans="8:24" x14ac:dyDescent="0.25">
      <c r="H1406" s="2">
        <v>2649.5</v>
      </c>
      <c r="I1406" s="2">
        <v>2692.7</v>
      </c>
      <c r="J1406" s="2" t="s">
        <v>48</v>
      </c>
      <c r="P1406">
        <v>1475</v>
      </c>
      <c r="R1406">
        <v>3534.5</v>
      </c>
      <c r="S1406">
        <v>4216.7</v>
      </c>
      <c r="T1406" t="s">
        <v>1594</v>
      </c>
      <c r="U1406" t="str">
        <f>BGA!AT798</f>
        <v>VSS</v>
      </c>
      <c r="V1406" t="s">
        <v>48</v>
      </c>
      <c r="W1406" t="s">
        <v>420</v>
      </c>
      <c r="X1406" t="str">
        <f>BGA!AQ798</f>
        <v>AC5</v>
      </c>
    </row>
    <row r="1407" spans="8:24" x14ac:dyDescent="0.25">
      <c r="H1407" s="2">
        <v>3003.5</v>
      </c>
      <c r="I1407" s="2">
        <v>2692.7</v>
      </c>
      <c r="J1407" s="2" t="s">
        <v>48</v>
      </c>
      <c r="P1407">
        <v>1476</v>
      </c>
      <c r="R1407">
        <v>3888.5</v>
      </c>
      <c r="S1407">
        <v>4216.7</v>
      </c>
      <c r="T1407" t="s">
        <v>1594</v>
      </c>
      <c r="U1407" t="str">
        <f>BGA!AT799</f>
        <v>VSS</v>
      </c>
      <c r="V1407" t="s">
        <v>48</v>
      </c>
      <c r="W1407" t="s">
        <v>420</v>
      </c>
      <c r="X1407" t="str">
        <f>BGA!AQ799</f>
        <v>AC6</v>
      </c>
    </row>
    <row r="1408" spans="8:24" x14ac:dyDescent="0.25">
      <c r="H1408" s="2">
        <v>3180.5</v>
      </c>
      <c r="I1408" s="2">
        <v>2692.7</v>
      </c>
      <c r="J1408" s="2" t="s">
        <v>48</v>
      </c>
      <c r="P1408">
        <v>1477</v>
      </c>
      <c r="R1408">
        <v>4242.5</v>
      </c>
      <c r="S1408">
        <v>4216.7</v>
      </c>
      <c r="T1408" t="s">
        <v>1594</v>
      </c>
      <c r="U1408" t="str">
        <f>BGA!AT800</f>
        <v>VSS</v>
      </c>
      <c r="V1408" t="s">
        <v>48</v>
      </c>
      <c r="W1408" t="s">
        <v>420</v>
      </c>
      <c r="X1408" t="str">
        <f>BGA!AQ800</f>
        <v>AC7</v>
      </c>
    </row>
    <row r="1409" spans="8:24" x14ac:dyDescent="0.25">
      <c r="H1409" s="2">
        <v>3357.5</v>
      </c>
      <c r="I1409" s="2">
        <v>2692.7</v>
      </c>
      <c r="J1409" s="2" t="s">
        <v>48</v>
      </c>
      <c r="P1409">
        <v>1478</v>
      </c>
      <c r="R1409">
        <v>1676</v>
      </c>
      <c r="S1409">
        <v>4311.95</v>
      </c>
      <c r="T1409" t="s">
        <v>1594</v>
      </c>
      <c r="U1409" t="str">
        <f>BGA!AT801</f>
        <v>VSS</v>
      </c>
      <c r="V1409" t="s">
        <v>48</v>
      </c>
      <c r="W1409" t="s">
        <v>420</v>
      </c>
      <c r="X1409" t="str">
        <f>BGA!AQ801</f>
        <v>AC8</v>
      </c>
    </row>
    <row r="1410" spans="8:24" x14ac:dyDescent="0.25">
      <c r="H1410" s="2">
        <v>4242.5</v>
      </c>
      <c r="I1410" s="2">
        <v>2692.7</v>
      </c>
      <c r="J1410" s="2" t="s">
        <v>48</v>
      </c>
      <c r="P1410">
        <v>1479</v>
      </c>
      <c r="R1410">
        <v>2207</v>
      </c>
      <c r="S1410">
        <v>4311.95</v>
      </c>
      <c r="T1410" t="s">
        <v>1594</v>
      </c>
      <c r="U1410" t="str">
        <f>BGA!AT805</f>
        <v>VSS</v>
      </c>
      <c r="V1410" t="s">
        <v>48</v>
      </c>
      <c r="W1410" t="s">
        <v>420</v>
      </c>
      <c r="X1410" t="str">
        <f>BGA!AQ805</f>
        <v>AC12</v>
      </c>
    </row>
    <row r="1411" spans="8:24" x14ac:dyDescent="0.25">
      <c r="H1411" s="2">
        <v>1853</v>
      </c>
      <c r="I1411" s="2">
        <v>2787.95</v>
      </c>
      <c r="J1411" s="2" t="s">
        <v>48</v>
      </c>
      <c r="P1411">
        <v>1480</v>
      </c>
      <c r="R1411">
        <v>2384</v>
      </c>
      <c r="S1411">
        <v>4311.95</v>
      </c>
      <c r="T1411" t="s">
        <v>1594</v>
      </c>
      <c r="U1411" t="str">
        <f>BGA!AT806</f>
        <v>VSS</v>
      </c>
      <c r="V1411" t="s">
        <v>48</v>
      </c>
      <c r="W1411" t="s">
        <v>420</v>
      </c>
      <c r="X1411" t="str">
        <f>BGA!AQ806</f>
        <v>AC13</v>
      </c>
    </row>
    <row r="1412" spans="8:24" x14ac:dyDescent="0.25">
      <c r="H1412" s="2">
        <v>2384</v>
      </c>
      <c r="I1412" s="2">
        <v>2787.95</v>
      </c>
      <c r="J1412" s="2" t="s">
        <v>48</v>
      </c>
      <c r="P1412">
        <v>1481</v>
      </c>
      <c r="R1412">
        <v>3977</v>
      </c>
      <c r="S1412">
        <v>4311.95</v>
      </c>
      <c r="T1412" t="s">
        <v>1594</v>
      </c>
      <c r="U1412" t="str">
        <f>BGA!AT807</f>
        <v>VSS</v>
      </c>
      <c r="V1412" t="s">
        <v>48</v>
      </c>
      <c r="W1412" t="s">
        <v>420</v>
      </c>
      <c r="X1412" t="str">
        <f>BGA!AQ807</f>
        <v>AC14</v>
      </c>
    </row>
    <row r="1413" spans="8:24" x14ac:dyDescent="0.25">
      <c r="H1413" s="2">
        <v>3623</v>
      </c>
      <c r="I1413" s="2">
        <v>2787.95</v>
      </c>
      <c r="J1413" s="2" t="s">
        <v>48</v>
      </c>
      <c r="P1413">
        <v>1482</v>
      </c>
      <c r="R1413">
        <v>2649.5</v>
      </c>
      <c r="S1413">
        <v>4407.2</v>
      </c>
      <c r="T1413" t="s">
        <v>1594</v>
      </c>
      <c r="U1413" t="str">
        <f>BGA!AT808</f>
        <v>VSS</v>
      </c>
      <c r="V1413" t="s">
        <v>48</v>
      </c>
      <c r="W1413" t="s">
        <v>420</v>
      </c>
      <c r="X1413" t="str">
        <f>BGA!AQ808</f>
        <v>AC15</v>
      </c>
    </row>
    <row r="1414" spans="8:24" x14ac:dyDescent="0.25">
      <c r="H1414" s="2">
        <v>3977</v>
      </c>
      <c r="I1414" s="2">
        <v>2787.95</v>
      </c>
      <c r="J1414" s="2" t="s">
        <v>48</v>
      </c>
      <c r="P1414">
        <v>1483</v>
      </c>
      <c r="R1414">
        <v>3003.5</v>
      </c>
      <c r="S1414">
        <v>4407.2</v>
      </c>
      <c r="T1414" t="s">
        <v>1594</v>
      </c>
      <c r="U1414" t="str">
        <f>BGA!AT809</f>
        <v>VSS</v>
      </c>
      <c r="V1414" t="s">
        <v>48</v>
      </c>
      <c r="W1414" t="s">
        <v>420</v>
      </c>
      <c r="X1414" t="str">
        <f>BGA!AQ809</f>
        <v>AC16</v>
      </c>
    </row>
    <row r="1415" spans="8:24" x14ac:dyDescent="0.25">
      <c r="H1415" s="2">
        <v>2649.5</v>
      </c>
      <c r="I1415" s="2">
        <v>2883.2</v>
      </c>
      <c r="J1415" s="2" t="s">
        <v>48</v>
      </c>
      <c r="P1415">
        <v>1484</v>
      </c>
      <c r="R1415">
        <v>3180.5</v>
      </c>
      <c r="S1415">
        <v>4407.2</v>
      </c>
      <c r="T1415" t="s">
        <v>1594</v>
      </c>
      <c r="U1415" t="str">
        <f>BGA!AT810</f>
        <v>VSS</v>
      </c>
      <c r="V1415" t="s">
        <v>48</v>
      </c>
      <c r="W1415" t="s">
        <v>420</v>
      </c>
      <c r="X1415" t="str">
        <f>BGA!AQ810</f>
        <v>AC17</v>
      </c>
    </row>
    <row r="1416" spans="8:24" x14ac:dyDescent="0.25">
      <c r="H1416" s="2">
        <v>3003.5</v>
      </c>
      <c r="I1416" s="2">
        <v>2883.2</v>
      </c>
      <c r="J1416" s="2" t="s">
        <v>48</v>
      </c>
      <c r="P1416">
        <v>1485</v>
      </c>
      <c r="R1416">
        <v>3357.5</v>
      </c>
      <c r="S1416">
        <v>4407.2</v>
      </c>
      <c r="T1416" t="s">
        <v>1594</v>
      </c>
      <c r="U1416" t="str">
        <f>BGA!AT811</f>
        <v>VSS</v>
      </c>
      <c r="V1416" t="s">
        <v>48</v>
      </c>
      <c r="W1416" t="s">
        <v>420</v>
      </c>
      <c r="X1416" t="str">
        <f>BGA!AQ811</f>
        <v>AC18</v>
      </c>
    </row>
    <row r="1417" spans="8:24" x14ac:dyDescent="0.25">
      <c r="H1417" s="2">
        <v>3180.5</v>
      </c>
      <c r="I1417" s="2">
        <v>2883.2</v>
      </c>
      <c r="J1417" s="2" t="s">
        <v>48</v>
      </c>
      <c r="P1417">
        <v>1486</v>
      </c>
      <c r="R1417">
        <v>4065.5</v>
      </c>
      <c r="S1417">
        <v>4407.2</v>
      </c>
      <c r="T1417" t="s">
        <v>1594</v>
      </c>
      <c r="U1417" t="str">
        <f>BGA!AT812</f>
        <v>VSS</v>
      </c>
      <c r="V1417" t="s">
        <v>48</v>
      </c>
      <c r="W1417" t="s">
        <v>420</v>
      </c>
      <c r="X1417" t="str">
        <f>BGA!AQ812</f>
        <v>AC19</v>
      </c>
    </row>
    <row r="1418" spans="8:24" x14ac:dyDescent="0.25">
      <c r="H1418" s="2">
        <v>3357.5</v>
      </c>
      <c r="I1418" s="2">
        <v>2883.2</v>
      </c>
      <c r="J1418" s="2" t="s">
        <v>48</v>
      </c>
      <c r="P1418">
        <v>1487</v>
      </c>
      <c r="R1418">
        <v>4242.5</v>
      </c>
      <c r="S1418">
        <v>4407.2</v>
      </c>
      <c r="T1418" t="s">
        <v>1594</v>
      </c>
      <c r="U1418" t="str">
        <f>BGA!AT813</f>
        <v>VSS</v>
      </c>
      <c r="V1418" t="s">
        <v>48</v>
      </c>
      <c r="W1418" t="s">
        <v>420</v>
      </c>
      <c r="X1418" t="str">
        <f>BGA!AQ813</f>
        <v>AC20</v>
      </c>
    </row>
    <row r="1419" spans="8:24" x14ac:dyDescent="0.25">
      <c r="H1419" s="2">
        <v>4242.5</v>
      </c>
      <c r="I1419" s="2">
        <v>2883.2</v>
      </c>
      <c r="J1419" s="2" t="s">
        <v>48</v>
      </c>
      <c r="P1419">
        <v>1488</v>
      </c>
      <c r="R1419">
        <v>1853</v>
      </c>
      <c r="S1419">
        <v>4502.45</v>
      </c>
      <c r="T1419" t="s">
        <v>1594</v>
      </c>
      <c r="U1419" t="str">
        <f>BGA!AT814</f>
        <v>VSS</v>
      </c>
      <c r="V1419" t="s">
        <v>48</v>
      </c>
      <c r="W1419" t="s">
        <v>420</v>
      </c>
      <c r="X1419" t="str">
        <f>BGA!AQ814</f>
        <v>AC21</v>
      </c>
    </row>
    <row r="1420" spans="8:24" x14ac:dyDescent="0.25">
      <c r="H1420" s="2">
        <v>1853</v>
      </c>
      <c r="I1420" s="2">
        <v>2978.45</v>
      </c>
      <c r="J1420" s="2" t="s">
        <v>48</v>
      </c>
      <c r="P1420">
        <v>1489</v>
      </c>
      <c r="R1420">
        <v>2384</v>
      </c>
      <c r="S1420">
        <v>4502.45</v>
      </c>
      <c r="T1420" t="s">
        <v>1594</v>
      </c>
      <c r="U1420" t="str">
        <f>BGA!AT815</f>
        <v>VSS</v>
      </c>
      <c r="V1420" t="s">
        <v>48</v>
      </c>
      <c r="W1420" t="s">
        <v>420</v>
      </c>
      <c r="X1420" t="str">
        <f>BGA!AQ815</f>
        <v>AC22</v>
      </c>
    </row>
    <row r="1421" spans="8:24" x14ac:dyDescent="0.25">
      <c r="H1421" s="2">
        <v>2384</v>
      </c>
      <c r="I1421" s="2">
        <v>2978.45</v>
      </c>
      <c r="J1421" s="2" t="s">
        <v>48</v>
      </c>
      <c r="P1421">
        <v>1490</v>
      </c>
      <c r="R1421">
        <v>3446</v>
      </c>
      <c r="S1421">
        <v>4502.45</v>
      </c>
      <c r="T1421" t="s">
        <v>1594</v>
      </c>
      <c r="U1421" t="str">
        <f>BGA!AT816</f>
        <v>VSS</v>
      </c>
      <c r="V1421" t="s">
        <v>48</v>
      </c>
      <c r="W1421" t="s">
        <v>420</v>
      </c>
      <c r="X1421" t="str">
        <f>BGA!AQ816</f>
        <v>AC23</v>
      </c>
    </row>
    <row r="1422" spans="8:24" x14ac:dyDescent="0.25">
      <c r="H1422" s="2">
        <v>2649.5</v>
      </c>
      <c r="I1422" s="2">
        <v>3073.7</v>
      </c>
      <c r="J1422" s="2" t="s">
        <v>48</v>
      </c>
      <c r="P1422">
        <v>1491</v>
      </c>
      <c r="R1422">
        <v>3623</v>
      </c>
      <c r="S1422">
        <v>4502.45</v>
      </c>
      <c r="T1422" t="s">
        <v>1594</v>
      </c>
      <c r="U1422" t="str">
        <f>BGA!AT817</f>
        <v>VSS</v>
      </c>
      <c r="V1422" t="s">
        <v>48</v>
      </c>
      <c r="W1422" t="s">
        <v>420</v>
      </c>
      <c r="X1422" t="str">
        <f>BGA!AQ817</f>
        <v>AC24</v>
      </c>
    </row>
    <row r="1423" spans="8:24" x14ac:dyDescent="0.25">
      <c r="H1423" s="2">
        <v>3003.5</v>
      </c>
      <c r="I1423" s="2">
        <v>3073.7</v>
      </c>
      <c r="J1423" s="2" t="s">
        <v>48</v>
      </c>
      <c r="P1423">
        <v>1492</v>
      </c>
      <c r="R1423">
        <v>3800</v>
      </c>
      <c r="S1423">
        <v>4502.45</v>
      </c>
      <c r="T1423" t="s">
        <v>1594</v>
      </c>
      <c r="U1423" t="str">
        <f>BGA!AT818</f>
        <v>VSS</v>
      </c>
      <c r="V1423" t="s">
        <v>48</v>
      </c>
      <c r="W1423" t="s">
        <v>420</v>
      </c>
      <c r="X1423" t="str">
        <f>BGA!AQ818</f>
        <v>AC25</v>
      </c>
    </row>
    <row r="1424" spans="8:24" x14ac:dyDescent="0.25">
      <c r="H1424" s="2">
        <v>3180.5</v>
      </c>
      <c r="I1424" s="2">
        <v>3073.7</v>
      </c>
      <c r="J1424" s="2" t="s">
        <v>48</v>
      </c>
      <c r="P1424">
        <v>1493</v>
      </c>
      <c r="R1424">
        <v>4154</v>
      </c>
      <c r="S1424">
        <v>4502.45</v>
      </c>
      <c r="T1424" t="s">
        <v>1594</v>
      </c>
      <c r="U1424" t="str">
        <f>BGA!AT819</f>
        <v>VSS</v>
      </c>
      <c r="V1424" t="s">
        <v>48</v>
      </c>
      <c r="W1424" t="s">
        <v>420</v>
      </c>
      <c r="X1424" t="str">
        <f>BGA!AQ819</f>
        <v>AC26</v>
      </c>
    </row>
    <row r="1425" spans="8:24" x14ac:dyDescent="0.25">
      <c r="H1425" s="2">
        <v>3357.5</v>
      </c>
      <c r="I1425" s="2">
        <v>3073.7</v>
      </c>
      <c r="J1425" s="2" t="s">
        <v>48</v>
      </c>
      <c r="P1425">
        <v>1494</v>
      </c>
      <c r="R1425">
        <v>2649.5</v>
      </c>
      <c r="S1425">
        <v>4597.7</v>
      </c>
      <c r="T1425" t="s">
        <v>1594</v>
      </c>
      <c r="U1425" t="str">
        <f>BGA!AT822</f>
        <v>VSS</v>
      </c>
      <c r="V1425" t="s">
        <v>48</v>
      </c>
      <c r="W1425" t="s">
        <v>420</v>
      </c>
      <c r="X1425" t="str">
        <f>BGA!AQ822</f>
        <v>AC29</v>
      </c>
    </row>
    <row r="1426" spans="8:24" x14ac:dyDescent="0.25">
      <c r="H1426" s="2">
        <v>3534.5</v>
      </c>
      <c r="I1426" s="2">
        <v>3073.7</v>
      </c>
      <c r="J1426" s="2" t="s">
        <v>48</v>
      </c>
      <c r="P1426">
        <v>1495</v>
      </c>
      <c r="R1426">
        <v>4242.5</v>
      </c>
      <c r="S1426">
        <v>4597.7</v>
      </c>
      <c r="T1426" t="s">
        <v>1594</v>
      </c>
      <c r="U1426" t="str">
        <f>BGA!AT826</f>
        <v>VSS</v>
      </c>
      <c r="V1426" t="s">
        <v>48</v>
      </c>
      <c r="W1426" t="s">
        <v>420</v>
      </c>
      <c r="X1426" t="str">
        <f>BGA!AQ826</f>
        <v>AC33</v>
      </c>
    </row>
    <row r="1427" spans="8:24" x14ac:dyDescent="0.25">
      <c r="H1427" s="2">
        <v>3888.5</v>
      </c>
      <c r="I1427" s="2">
        <v>3073.7</v>
      </c>
      <c r="J1427" s="2" t="s">
        <v>48</v>
      </c>
      <c r="P1427">
        <v>1496</v>
      </c>
      <c r="R1427">
        <v>1853</v>
      </c>
      <c r="S1427">
        <v>4692.95</v>
      </c>
      <c r="T1427" t="s">
        <v>1594</v>
      </c>
      <c r="U1427" t="str">
        <f>BGA!AT833</f>
        <v>VSS</v>
      </c>
      <c r="V1427" t="s">
        <v>48</v>
      </c>
      <c r="W1427" t="s">
        <v>420</v>
      </c>
      <c r="X1427" t="str">
        <f>BGA!AQ833</f>
        <v>AD4</v>
      </c>
    </row>
    <row r="1428" spans="8:24" x14ac:dyDescent="0.25">
      <c r="H1428" s="2">
        <v>4242.5</v>
      </c>
      <c r="I1428" s="2">
        <v>3073.7</v>
      </c>
      <c r="J1428" s="2" t="s">
        <v>48</v>
      </c>
      <c r="P1428">
        <v>1497</v>
      </c>
      <c r="R1428">
        <v>2384</v>
      </c>
      <c r="S1428">
        <v>4692.95</v>
      </c>
      <c r="T1428" t="s">
        <v>1594</v>
      </c>
      <c r="U1428" t="str">
        <f>BGA!AT835</f>
        <v>VSS</v>
      </c>
      <c r="V1428" t="s">
        <v>48</v>
      </c>
      <c r="W1428" t="s">
        <v>420</v>
      </c>
      <c r="X1428" t="str">
        <f>BGA!AQ835</f>
        <v>AD6</v>
      </c>
    </row>
    <row r="1429" spans="8:24" x14ac:dyDescent="0.25">
      <c r="H1429" s="2">
        <v>1676</v>
      </c>
      <c r="I1429" s="2">
        <v>3168.95</v>
      </c>
      <c r="J1429" s="2" t="s">
        <v>48</v>
      </c>
      <c r="P1429">
        <v>1498</v>
      </c>
      <c r="R1429">
        <v>3623</v>
      </c>
      <c r="S1429">
        <v>4692.95</v>
      </c>
      <c r="T1429" t="s">
        <v>1594</v>
      </c>
      <c r="U1429" t="str">
        <f>BGA!AT836</f>
        <v>VSS</v>
      </c>
      <c r="V1429" t="s">
        <v>48</v>
      </c>
      <c r="W1429" t="s">
        <v>420</v>
      </c>
      <c r="X1429" t="str">
        <f>BGA!AQ836</f>
        <v>AD7</v>
      </c>
    </row>
    <row r="1430" spans="8:24" x14ac:dyDescent="0.25">
      <c r="H1430" s="2">
        <v>2207</v>
      </c>
      <c r="I1430" s="2">
        <v>3168.95</v>
      </c>
      <c r="J1430" s="2" t="s">
        <v>48</v>
      </c>
      <c r="P1430">
        <v>1499</v>
      </c>
      <c r="R1430">
        <v>3800</v>
      </c>
      <c r="S1430">
        <v>4692.95</v>
      </c>
      <c r="T1430" t="s">
        <v>1594</v>
      </c>
      <c r="U1430" t="str">
        <f>BGA!AT837</f>
        <v>VSS</v>
      </c>
      <c r="V1430" t="s">
        <v>48</v>
      </c>
      <c r="W1430" t="s">
        <v>420</v>
      </c>
      <c r="X1430" t="str">
        <f>BGA!AQ837</f>
        <v>AD8</v>
      </c>
    </row>
    <row r="1431" spans="8:24" x14ac:dyDescent="0.25">
      <c r="H1431" s="2">
        <v>2384</v>
      </c>
      <c r="I1431" s="2">
        <v>3168.95</v>
      </c>
      <c r="J1431" s="2" t="s">
        <v>48</v>
      </c>
      <c r="P1431">
        <v>1500</v>
      </c>
      <c r="R1431">
        <v>4154</v>
      </c>
      <c r="S1431">
        <v>4692.95</v>
      </c>
      <c r="T1431" t="s">
        <v>1594</v>
      </c>
      <c r="U1431" t="str">
        <f>BGA!AT841</f>
        <v>VSS</v>
      </c>
      <c r="V1431" t="s">
        <v>48</v>
      </c>
      <c r="W1431" t="s">
        <v>420</v>
      </c>
      <c r="X1431" t="str">
        <f>BGA!AQ841</f>
        <v>AD12</v>
      </c>
    </row>
    <row r="1432" spans="8:24" x14ac:dyDescent="0.25">
      <c r="H1432" s="2">
        <v>2649.5</v>
      </c>
      <c r="I1432" s="2">
        <v>3264.2</v>
      </c>
      <c r="J1432" s="2" t="s">
        <v>48</v>
      </c>
      <c r="P1432">
        <v>1501</v>
      </c>
      <c r="R1432">
        <v>2649.5</v>
      </c>
      <c r="S1432">
        <v>4788.2</v>
      </c>
      <c r="T1432" t="s">
        <v>1594</v>
      </c>
      <c r="U1432" t="str">
        <f>BGA!AT844</f>
        <v>VSS</v>
      </c>
      <c r="V1432" t="s">
        <v>48</v>
      </c>
      <c r="W1432" t="s">
        <v>420</v>
      </c>
      <c r="X1432" t="str">
        <f>BGA!AQ844</f>
        <v>AD15</v>
      </c>
    </row>
    <row r="1433" spans="8:24" x14ac:dyDescent="0.25">
      <c r="H1433" s="2">
        <v>3003.5</v>
      </c>
      <c r="I1433" s="2">
        <v>3264.2</v>
      </c>
      <c r="J1433" s="2" t="s">
        <v>48</v>
      </c>
      <c r="P1433">
        <v>1502</v>
      </c>
      <c r="R1433">
        <v>3003.5</v>
      </c>
      <c r="S1433">
        <v>4788.2</v>
      </c>
      <c r="T1433" t="s">
        <v>1594</v>
      </c>
      <c r="U1433" t="str">
        <f>BGA!AT845</f>
        <v>VSS</v>
      </c>
      <c r="V1433" t="s">
        <v>48</v>
      </c>
      <c r="W1433" t="s">
        <v>420</v>
      </c>
      <c r="X1433" t="str">
        <f>BGA!AQ845</f>
        <v>AD16</v>
      </c>
    </row>
    <row r="1434" spans="8:24" x14ac:dyDescent="0.25">
      <c r="H1434" s="2">
        <v>3180.5</v>
      </c>
      <c r="I1434" s="2">
        <v>3264.2</v>
      </c>
      <c r="J1434" s="2" t="s">
        <v>48</v>
      </c>
      <c r="P1434">
        <v>1503</v>
      </c>
      <c r="R1434">
        <v>3180.5</v>
      </c>
      <c r="S1434">
        <v>4788.2</v>
      </c>
      <c r="T1434" t="s">
        <v>1594</v>
      </c>
      <c r="U1434" t="str">
        <f>BGA!AT846</f>
        <v>VSS</v>
      </c>
      <c r="V1434" t="s">
        <v>48</v>
      </c>
      <c r="W1434" t="s">
        <v>420</v>
      </c>
      <c r="X1434" t="str">
        <f>BGA!AQ846</f>
        <v>AD17</v>
      </c>
    </row>
    <row r="1435" spans="8:24" x14ac:dyDescent="0.25">
      <c r="H1435" s="2">
        <v>3357.5</v>
      </c>
      <c r="I1435" s="2">
        <v>3264.2</v>
      </c>
      <c r="J1435" s="2" t="s">
        <v>48</v>
      </c>
      <c r="P1435">
        <v>1504</v>
      </c>
      <c r="R1435">
        <v>3357.5</v>
      </c>
      <c r="S1435">
        <v>4788.2</v>
      </c>
      <c r="T1435" t="s">
        <v>1594</v>
      </c>
      <c r="U1435" t="str">
        <f>BGA!AT847</f>
        <v>VSS</v>
      </c>
      <c r="V1435" t="s">
        <v>48</v>
      </c>
      <c r="W1435" t="s">
        <v>420</v>
      </c>
      <c r="X1435" t="str">
        <f>BGA!AQ847</f>
        <v>AD18</v>
      </c>
    </row>
    <row r="1436" spans="8:24" x14ac:dyDescent="0.25">
      <c r="H1436" s="2">
        <v>4242.5</v>
      </c>
      <c r="I1436" s="2">
        <v>3264.2</v>
      </c>
      <c r="J1436" s="2" t="s">
        <v>48</v>
      </c>
      <c r="P1436">
        <v>1505</v>
      </c>
      <c r="R1436">
        <v>3888.5</v>
      </c>
      <c r="S1436">
        <v>4788.2</v>
      </c>
      <c r="T1436" t="s">
        <v>1594</v>
      </c>
      <c r="U1436" t="str">
        <f>BGA!AT848</f>
        <v>VSS</v>
      </c>
      <c r="V1436" t="s">
        <v>48</v>
      </c>
      <c r="W1436" t="s">
        <v>420</v>
      </c>
      <c r="X1436" t="str">
        <f>BGA!AQ848</f>
        <v>AD19</v>
      </c>
    </row>
    <row r="1437" spans="8:24" x14ac:dyDescent="0.25">
      <c r="H1437" s="2">
        <v>1853</v>
      </c>
      <c r="I1437" s="2">
        <v>3359.45</v>
      </c>
      <c r="J1437" s="2" t="s">
        <v>48</v>
      </c>
      <c r="P1437">
        <v>1506</v>
      </c>
      <c r="R1437">
        <v>4065.5</v>
      </c>
      <c r="S1437">
        <v>4788.2</v>
      </c>
      <c r="T1437" t="s">
        <v>1594</v>
      </c>
      <c r="U1437" t="str">
        <f>BGA!AT849</f>
        <v>VSS</v>
      </c>
      <c r="V1437" t="s">
        <v>48</v>
      </c>
      <c r="W1437" t="s">
        <v>420</v>
      </c>
      <c r="X1437" t="str">
        <f>BGA!AQ849</f>
        <v>AD20</v>
      </c>
    </row>
    <row r="1438" spans="8:24" x14ac:dyDescent="0.25">
      <c r="H1438" s="2">
        <v>2384</v>
      </c>
      <c r="I1438" s="2">
        <v>3359.45</v>
      </c>
      <c r="J1438" s="2" t="s">
        <v>48</v>
      </c>
      <c r="P1438">
        <v>1507</v>
      </c>
      <c r="R1438">
        <v>4242.5</v>
      </c>
      <c r="S1438">
        <v>4788.2</v>
      </c>
      <c r="T1438" t="s">
        <v>1594</v>
      </c>
      <c r="U1438" t="str">
        <f>BGA!AT850</f>
        <v>VSS</v>
      </c>
      <c r="V1438" t="s">
        <v>48</v>
      </c>
      <c r="W1438" t="s">
        <v>420</v>
      </c>
      <c r="X1438" t="str">
        <f>BGA!AQ850</f>
        <v>AD21</v>
      </c>
    </row>
    <row r="1439" spans="8:24" x14ac:dyDescent="0.25">
      <c r="H1439" s="2">
        <v>3623</v>
      </c>
      <c r="I1439" s="2">
        <v>3359.45</v>
      </c>
      <c r="J1439" s="2" t="s">
        <v>48</v>
      </c>
      <c r="P1439">
        <v>1508</v>
      </c>
      <c r="R1439">
        <v>1676</v>
      </c>
      <c r="S1439">
        <v>4883.45</v>
      </c>
      <c r="T1439" t="s">
        <v>1594</v>
      </c>
      <c r="U1439" t="str">
        <f>BGA!AT851</f>
        <v>VSS</v>
      </c>
      <c r="V1439" t="s">
        <v>48</v>
      </c>
      <c r="W1439" t="s">
        <v>420</v>
      </c>
      <c r="X1439" t="str">
        <f>BGA!AQ851</f>
        <v>AD22</v>
      </c>
    </row>
    <row r="1440" spans="8:24" x14ac:dyDescent="0.25">
      <c r="H1440" s="2">
        <v>3977</v>
      </c>
      <c r="I1440" s="2">
        <v>3359.45</v>
      </c>
      <c r="J1440" s="2" t="s">
        <v>48</v>
      </c>
      <c r="P1440">
        <v>1509</v>
      </c>
      <c r="R1440">
        <v>1853</v>
      </c>
      <c r="S1440">
        <v>4883.45</v>
      </c>
      <c r="T1440" t="s">
        <v>1594</v>
      </c>
      <c r="U1440" t="str">
        <f>BGA!AT852</f>
        <v>VSS</v>
      </c>
      <c r="V1440" t="s">
        <v>48</v>
      </c>
      <c r="W1440" t="s">
        <v>420</v>
      </c>
      <c r="X1440" t="str">
        <f>BGA!AQ852</f>
        <v>AD23</v>
      </c>
    </row>
    <row r="1441" spans="8:24" x14ac:dyDescent="0.25">
      <c r="H1441" s="2">
        <v>2649.5</v>
      </c>
      <c r="I1441" s="2">
        <v>3454.7</v>
      </c>
      <c r="J1441" s="2" t="s">
        <v>48</v>
      </c>
      <c r="P1441">
        <v>1510</v>
      </c>
      <c r="R1441">
        <v>2030</v>
      </c>
      <c r="S1441">
        <v>4883.45</v>
      </c>
      <c r="T1441" t="s">
        <v>1594</v>
      </c>
      <c r="U1441" t="str">
        <f>BGA!AT853</f>
        <v>VSS</v>
      </c>
      <c r="V1441" t="s">
        <v>48</v>
      </c>
      <c r="W1441" t="s">
        <v>420</v>
      </c>
      <c r="X1441" t="str">
        <f>BGA!AQ853</f>
        <v>AD24</v>
      </c>
    </row>
    <row r="1442" spans="8:24" x14ac:dyDescent="0.25">
      <c r="H1442" s="2">
        <v>3003.5</v>
      </c>
      <c r="I1442" s="2">
        <v>3454.7</v>
      </c>
      <c r="J1442" s="2" t="s">
        <v>48</v>
      </c>
      <c r="P1442">
        <v>1511</v>
      </c>
      <c r="R1442">
        <v>2207</v>
      </c>
      <c r="S1442">
        <v>4883.45</v>
      </c>
      <c r="T1442" t="s">
        <v>1594</v>
      </c>
      <c r="U1442" t="str">
        <f>BGA!AT854</f>
        <v>VSS</v>
      </c>
      <c r="V1442" t="s">
        <v>48</v>
      </c>
      <c r="W1442" t="s">
        <v>420</v>
      </c>
      <c r="X1442" t="str">
        <f>BGA!AQ854</f>
        <v>AD25</v>
      </c>
    </row>
    <row r="1443" spans="8:24" x14ac:dyDescent="0.25">
      <c r="H1443" s="2">
        <v>3180.5</v>
      </c>
      <c r="I1443" s="2">
        <v>3454.7</v>
      </c>
      <c r="J1443" s="2" t="s">
        <v>48</v>
      </c>
      <c r="P1443">
        <v>1512</v>
      </c>
      <c r="R1443">
        <v>2384</v>
      </c>
      <c r="S1443">
        <v>4883.45</v>
      </c>
      <c r="T1443" t="s">
        <v>1594</v>
      </c>
      <c r="U1443" t="str">
        <f>BGA!AT855</f>
        <v>VSS</v>
      </c>
      <c r="V1443" t="s">
        <v>48</v>
      </c>
      <c r="W1443" t="s">
        <v>420</v>
      </c>
      <c r="X1443" t="str">
        <f>BGA!AQ855</f>
        <v>AD26</v>
      </c>
    </row>
    <row r="1444" spans="8:24" x14ac:dyDescent="0.25">
      <c r="H1444" s="2">
        <v>3357.5</v>
      </c>
      <c r="I1444" s="2">
        <v>3454.7</v>
      </c>
      <c r="J1444" s="2" t="s">
        <v>48</v>
      </c>
      <c r="P1444">
        <v>1513</v>
      </c>
      <c r="R1444">
        <v>2561</v>
      </c>
      <c r="S1444">
        <v>4883.45</v>
      </c>
      <c r="T1444" t="s">
        <v>1594</v>
      </c>
      <c r="U1444" t="str">
        <f>BGA!AT856</f>
        <v>VSS</v>
      </c>
      <c r="V1444" t="s">
        <v>48</v>
      </c>
      <c r="W1444" t="s">
        <v>420</v>
      </c>
      <c r="X1444" t="str">
        <f>BGA!AQ856</f>
        <v>AD27</v>
      </c>
    </row>
    <row r="1445" spans="8:24" x14ac:dyDescent="0.25">
      <c r="H1445" s="2">
        <v>4242.5</v>
      </c>
      <c r="I1445" s="2">
        <v>3454.7</v>
      </c>
      <c r="J1445" s="2" t="s">
        <v>48</v>
      </c>
      <c r="P1445">
        <v>1514</v>
      </c>
      <c r="R1445">
        <v>2738</v>
      </c>
      <c r="S1445">
        <v>4883.45</v>
      </c>
      <c r="T1445" t="s">
        <v>1594</v>
      </c>
      <c r="U1445" t="str">
        <f>BGA!AT857</f>
        <v>VSS</v>
      </c>
      <c r="V1445" t="s">
        <v>48</v>
      </c>
      <c r="W1445" t="s">
        <v>420</v>
      </c>
      <c r="X1445" t="str">
        <f>BGA!AQ857</f>
        <v>AD28</v>
      </c>
    </row>
    <row r="1446" spans="8:24" x14ac:dyDescent="0.25">
      <c r="H1446" s="2">
        <v>1853</v>
      </c>
      <c r="I1446" s="2">
        <v>3549.95</v>
      </c>
      <c r="J1446" s="2" t="s">
        <v>48</v>
      </c>
      <c r="P1446">
        <v>1515</v>
      </c>
      <c r="R1446">
        <v>3269</v>
      </c>
      <c r="S1446">
        <v>4883.45</v>
      </c>
      <c r="T1446" t="s">
        <v>1594</v>
      </c>
      <c r="U1446" t="str">
        <f>BGA!AT858</f>
        <v>VSS</v>
      </c>
      <c r="V1446" t="s">
        <v>48</v>
      </c>
      <c r="W1446" t="s">
        <v>420</v>
      </c>
      <c r="X1446" t="str">
        <f>BGA!AQ858</f>
        <v>AD29</v>
      </c>
    </row>
    <row r="1447" spans="8:24" x14ac:dyDescent="0.25">
      <c r="H1447" s="2">
        <v>2384</v>
      </c>
      <c r="I1447" s="2">
        <v>3549.95</v>
      </c>
      <c r="J1447" s="2" t="s">
        <v>48</v>
      </c>
      <c r="P1447">
        <v>1516</v>
      </c>
      <c r="R1447">
        <v>3623</v>
      </c>
      <c r="S1447">
        <v>4883.45</v>
      </c>
      <c r="T1447" t="s">
        <v>1594</v>
      </c>
      <c r="U1447" t="str">
        <f>BGA!AT862</f>
        <v>VSS</v>
      </c>
      <c r="V1447" t="s">
        <v>48</v>
      </c>
      <c r="W1447" t="s">
        <v>420</v>
      </c>
      <c r="X1447" t="str">
        <f>BGA!AQ862</f>
        <v>AD33</v>
      </c>
    </row>
    <row r="1448" spans="8:24" x14ac:dyDescent="0.25">
      <c r="H1448" s="2">
        <v>2649.5</v>
      </c>
      <c r="I1448" s="2">
        <v>3645.2</v>
      </c>
      <c r="J1448" s="2" t="s">
        <v>48</v>
      </c>
      <c r="P1448">
        <v>1517</v>
      </c>
      <c r="R1448">
        <v>3800</v>
      </c>
      <c r="S1448">
        <v>4883.45</v>
      </c>
      <c r="T1448" t="s">
        <v>1594</v>
      </c>
      <c r="U1448" t="str">
        <f>BGA!AT869</f>
        <v>VSS</v>
      </c>
      <c r="V1448" t="s">
        <v>48</v>
      </c>
      <c r="W1448" t="s">
        <v>420</v>
      </c>
      <c r="X1448" t="str">
        <f>BGA!AQ869</f>
        <v>AE4</v>
      </c>
    </row>
    <row r="1449" spans="8:24" x14ac:dyDescent="0.25">
      <c r="H1449" s="2">
        <v>3003.5</v>
      </c>
      <c r="I1449" s="2">
        <v>3645.2</v>
      </c>
      <c r="J1449" s="2" t="s">
        <v>48</v>
      </c>
      <c r="P1449">
        <v>1518</v>
      </c>
      <c r="R1449">
        <v>4154</v>
      </c>
      <c r="S1449">
        <v>4883.45</v>
      </c>
      <c r="T1449" t="s">
        <v>1594</v>
      </c>
      <c r="U1449" t="str">
        <f>BGA!AT871</f>
        <v>VSS</v>
      </c>
      <c r="V1449" t="s">
        <v>48</v>
      </c>
      <c r="W1449" t="s">
        <v>420</v>
      </c>
      <c r="X1449" t="str">
        <f>BGA!AQ871</f>
        <v>AE6</v>
      </c>
    </row>
    <row r="1450" spans="8:24" x14ac:dyDescent="0.25">
      <c r="H1450" s="2">
        <v>3180.5</v>
      </c>
      <c r="I1450" s="2">
        <v>3645.2</v>
      </c>
      <c r="J1450" s="2" t="s">
        <v>48</v>
      </c>
      <c r="P1450">
        <v>1519</v>
      </c>
      <c r="R1450">
        <v>1764.5</v>
      </c>
      <c r="S1450">
        <v>4978.7</v>
      </c>
      <c r="T1450" t="s">
        <v>1594</v>
      </c>
      <c r="U1450" t="str">
        <f>BGA!AT873</f>
        <v>VSS</v>
      </c>
      <c r="V1450" t="s">
        <v>48</v>
      </c>
      <c r="W1450" t="s">
        <v>420</v>
      </c>
      <c r="X1450" t="str">
        <f>BGA!AQ873</f>
        <v>AE8</v>
      </c>
    </row>
    <row r="1451" spans="8:24" x14ac:dyDescent="0.25">
      <c r="H1451" s="2">
        <v>3357.5</v>
      </c>
      <c r="I1451" s="2">
        <v>3645.2</v>
      </c>
      <c r="J1451" s="2" t="s">
        <v>48</v>
      </c>
      <c r="P1451">
        <v>1520</v>
      </c>
      <c r="R1451">
        <v>1941.5</v>
      </c>
      <c r="S1451">
        <v>4978.7</v>
      </c>
      <c r="T1451" t="s">
        <v>1594</v>
      </c>
      <c r="U1451" t="str">
        <f>BGA!AT874</f>
        <v>VSS</v>
      </c>
      <c r="V1451" t="s">
        <v>48</v>
      </c>
      <c r="W1451" t="s">
        <v>420</v>
      </c>
      <c r="X1451" t="str">
        <f>BGA!AQ874</f>
        <v>AE9</v>
      </c>
    </row>
    <row r="1452" spans="8:24" x14ac:dyDescent="0.25">
      <c r="H1452" s="2">
        <v>3534.5</v>
      </c>
      <c r="I1452" s="2">
        <v>3645.2</v>
      </c>
      <c r="J1452" s="2" t="s">
        <v>48</v>
      </c>
      <c r="P1452">
        <v>1521</v>
      </c>
      <c r="R1452">
        <v>2118.5</v>
      </c>
      <c r="S1452">
        <v>4978.7</v>
      </c>
      <c r="T1452" t="s">
        <v>1594</v>
      </c>
      <c r="U1452" t="str">
        <f>BGA!AT875</f>
        <v>VSS</v>
      </c>
      <c r="V1452" t="s">
        <v>48</v>
      </c>
      <c r="W1452" t="s">
        <v>420</v>
      </c>
      <c r="X1452" t="str">
        <f>BGA!AQ875</f>
        <v>AE10</v>
      </c>
    </row>
    <row r="1453" spans="8:24" x14ac:dyDescent="0.25">
      <c r="H1453" s="2">
        <v>3888.5</v>
      </c>
      <c r="I1453" s="2">
        <v>3645.2</v>
      </c>
      <c r="J1453" s="2" t="s">
        <v>48</v>
      </c>
      <c r="P1453">
        <v>1522</v>
      </c>
      <c r="R1453">
        <v>2295.5</v>
      </c>
      <c r="S1453">
        <v>4978.7</v>
      </c>
      <c r="T1453" t="s">
        <v>1594</v>
      </c>
      <c r="U1453" t="str">
        <f>BGA!AT876</f>
        <v>VSS</v>
      </c>
      <c r="V1453" t="s">
        <v>48</v>
      </c>
      <c r="W1453" t="s">
        <v>420</v>
      </c>
      <c r="X1453" t="str">
        <f>BGA!AQ876</f>
        <v>AE11</v>
      </c>
    </row>
    <row r="1454" spans="8:24" x14ac:dyDescent="0.25">
      <c r="H1454" s="2">
        <v>4242.5</v>
      </c>
      <c r="I1454" s="2">
        <v>3645.2</v>
      </c>
      <c r="J1454" s="2" t="s">
        <v>48</v>
      </c>
      <c r="P1454">
        <v>1523</v>
      </c>
      <c r="R1454">
        <v>2472.5</v>
      </c>
      <c r="S1454">
        <v>4978.7</v>
      </c>
      <c r="T1454" t="s">
        <v>1594</v>
      </c>
      <c r="U1454" t="str">
        <f>BGA!AT877</f>
        <v>VSS</v>
      </c>
      <c r="V1454" t="s">
        <v>48</v>
      </c>
      <c r="W1454" t="s">
        <v>420</v>
      </c>
      <c r="X1454" t="str">
        <f>BGA!AQ877</f>
        <v>AE12</v>
      </c>
    </row>
    <row r="1455" spans="8:24" x14ac:dyDescent="0.25">
      <c r="H1455" s="2">
        <v>1676</v>
      </c>
      <c r="I1455" s="2">
        <v>3740.45</v>
      </c>
      <c r="J1455" s="2" t="s">
        <v>48</v>
      </c>
      <c r="P1455">
        <v>1524</v>
      </c>
      <c r="R1455">
        <v>2649.5</v>
      </c>
      <c r="S1455">
        <v>4978.7</v>
      </c>
      <c r="T1455" t="s">
        <v>1594</v>
      </c>
      <c r="U1455" t="str">
        <f>BGA!AT878</f>
        <v>VSS</v>
      </c>
      <c r="V1455" t="s">
        <v>48</v>
      </c>
      <c r="W1455" t="s">
        <v>420</v>
      </c>
      <c r="X1455" t="str">
        <f>BGA!AQ878</f>
        <v>AE13</v>
      </c>
    </row>
    <row r="1456" spans="8:24" x14ac:dyDescent="0.25">
      <c r="H1456" s="2">
        <v>2207</v>
      </c>
      <c r="I1456" s="2">
        <v>3740.45</v>
      </c>
      <c r="J1456" s="2" t="s">
        <v>48</v>
      </c>
      <c r="P1456">
        <v>1525</v>
      </c>
      <c r="R1456">
        <v>2826.5</v>
      </c>
      <c r="S1456">
        <v>4978.7</v>
      </c>
      <c r="T1456" t="s">
        <v>1594</v>
      </c>
      <c r="U1456" t="str">
        <f>BGA!AT879</f>
        <v>VSS</v>
      </c>
      <c r="V1456" t="s">
        <v>48</v>
      </c>
      <c r="W1456" t="s">
        <v>420</v>
      </c>
      <c r="X1456" t="str">
        <f>BGA!AQ879</f>
        <v>AE14</v>
      </c>
    </row>
    <row r="1457" spans="8:24" x14ac:dyDescent="0.25">
      <c r="H1457" s="2">
        <v>2384</v>
      </c>
      <c r="I1457" s="2">
        <v>3740.45</v>
      </c>
      <c r="J1457" s="2" t="s">
        <v>48</v>
      </c>
      <c r="P1457">
        <v>1526</v>
      </c>
      <c r="R1457">
        <v>3180.5</v>
      </c>
      <c r="S1457">
        <v>4978.7</v>
      </c>
      <c r="T1457" t="s">
        <v>1594</v>
      </c>
      <c r="U1457" t="str">
        <f>BGA!AT880</f>
        <v>VSS</v>
      </c>
      <c r="V1457" t="s">
        <v>48</v>
      </c>
      <c r="W1457" t="s">
        <v>420</v>
      </c>
      <c r="X1457" t="str">
        <f>BGA!AQ880</f>
        <v>AE15</v>
      </c>
    </row>
    <row r="1458" spans="8:24" x14ac:dyDescent="0.25">
      <c r="H1458" s="2">
        <v>2649.5</v>
      </c>
      <c r="I1458" s="2">
        <v>3835.7</v>
      </c>
      <c r="J1458" s="2" t="s">
        <v>48</v>
      </c>
      <c r="P1458">
        <v>1527</v>
      </c>
      <c r="R1458">
        <v>3357.5</v>
      </c>
      <c r="S1458">
        <v>4978.7</v>
      </c>
      <c r="T1458" t="s">
        <v>1594</v>
      </c>
      <c r="U1458" t="str">
        <f>BGA!AT881</f>
        <v>VSS</v>
      </c>
      <c r="V1458" t="s">
        <v>48</v>
      </c>
      <c r="W1458" t="s">
        <v>420</v>
      </c>
      <c r="X1458" t="str">
        <f>BGA!AQ881</f>
        <v>AE16</v>
      </c>
    </row>
    <row r="1459" spans="8:24" x14ac:dyDescent="0.25">
      <c r="H1459" s="2">
        <v>3003.5</v>
      </c>
      <c r="I1459" s="2">
        <v>3835.7</v>
      </c>
      <c r="J1459" s="2" t="s">
        <v>48</v>
      </c>
      <c r="P1459">
        <v>1528</v>
      </c>
      <c r="R1459">
        <v>3534.5</v>
      </c>
      <c r="S1459">
        <v>4978.7</v>
      </c>
      <c r="T1459" t="s">
        <v>1594</v>
      </c>
      <c r="U1459" t="str">
        <f>BGA!AT882</f>
        <v>VSS</v>
      </c>
      <c r="V1459" t="s">
        <v>48</v>
      </c>
      <c r="W1459" t="s">
        <v>420</v>
      </c>
      <c r="X1459" t="str">
        <f>BGA!AQ882</f>
        <v>AE17</v>
      </c>
    </row>
    <row r="1460" spans="8:24" x14ac:dyDescent="0.25">
      <c r="H1460" s="2">
        <v>3180.5</v>
      </c>
      <c r="I1460" s="2">
        <v>3835.7</v>
      </c>
      <c r="J1460" s="2" t="s">
        <v>48</v>
      </c>
      <c r="P1460">
        <v>1529</v>
      </c>
      <c r="R1460">
        <v>3711.5</v>
      </c>
      <c r="S1460">
        <v>4978.7</v>
      </c>
      <c r="T1460" t="s">
        <v>1594</v>
      </c>
      <c r="U1460" t="str">
        <f>BGA!AT883</f>
        <v>VSS</v>
      </c>
      <c r="V1460" t="s">
        <v>48</v>
      </c>
      <c r="W1460" t="s">
        <v>420</v>
      </c>
      <c r="X1460" t="str">
        <f>BGA!AQ883</f>
        <v>AE18</v>
      </c>
    </row>
    <row r="1461" spans="8:24" x14ac:dyDescent="0.25">
      <c r="H1461" s="2">
        <v>3357.5</v>
      </c>
      <c r="I1461" s="2">
        <v>3835.7</v>
      </c>
      <c r="J1461" s="2" t="s">
        <v>48</v>
      </c>
      <c r="P1461">
        <v>1530</v>
      </c>
      <c r="R1461">
        <v>3888.5</v>
      </c>
      <c r="S1461">
        <v>4978.7</v>
      </c>
      <c r="T1461" t="s">
        <v>1594</v>
      </c>
      <c r="U1461" t="str">
        <f>BGA!AT884</f>
        <v>VSS</v>
      </c>
      <c r="V1461" t="s">
        <v>48</v>
      </c>
      <c r="W1461" t="s">
        <v>420</v>
      </c>
      <c r="X1461" t="str">
        <f>BGA!AQ884</f>
        <v>AE19</v>
      </c>
    </row>
    <row r="1462" spans="8:24" x14ac:dyDescent="0.25">
      <c r="H1462" s="2">
        <v>4242.5</v>
      </c>
      <c r="I1462" s="2">
        <v>3835.7</v>
      </c>
      <c r="J1462" s="2" t="s">
        <v>48</v>
      </c>
      <c r="P1462">
        <v>1531</v>
      </c>
      <c r="R1462">
        <v>4065.5</v>
      </c>
      <c r="S1462">
        <v>4978.7</v>
      </c>
      <c r="T1462" t="s">
        <v>1594</v>
      </c>
      <c r="U1462" t="str">
        <f>BGA!AT885</f>
        <v>VSS</v>
      </c>
      <c r="V1462" t="s">
        <v>48</v>
      </c>
      <c r="W1462" t="s">
        <v>420</v>
      </c>
      <c r="X1462" t="str">
        <f>BGA!AQ885</f>
        <v>AE20</v>
      </c>
    </row>
    <row r="1463" spans="8:24" x14ac:dyDescent="0.25">
      <c r="H1463" s="2">
        <v>1853</v>
      </c>
      <c r="I1463" s="2">
        <v>3930.95</v>
      </c>
      <c r="J1463" s="2" t="s">
        <v>48</v>
      </c>
      <c r="P1463">
        <v>1532</v>
      </c>
      <c r="R1463">
        <v>2030</v>
      </c>
      <c r="S1463">
        <v>5073.95</v>
      </c>
      <c r="T1463" t="s">
        <v>1594</v>
      </c>
      <c r="U1463" t="str">
        <f>BGA!AT886</f>
        <v>VSS</v>
      </c>
      <c r="V1463" t="s">
        <v>48</v>
      </c>
      <c r="W1463" t="s">
        <v>420</v>
      </c>
      <c r="X1463" t="str">
        <f>BGA!AQ886</f>
        <v>AE21</v>
      </c>
    </row>
    <row r="1464" spans="8:24" x14ac:dyDescent="0.25">
      <c r="H1464" s="2">
        <v>2384</v>
      </c>
      <c r="I1464" s="2">
        <v>3930.95</v>
      </c>
      <c r="J1464" s="2" t="s">
        <v>48</v>
      </c>
      <c r="P1464">
        <v>1533</v>
      </c>
      <c r="R1464">
        <v>2207</v>
      </c>
      <c r="S1464">
        <v>5073.95</v>
      </c>
      <c r="T1464" t="s">
        <v>1594</v>
      </c>
      <c r="U1464" t="str">
        <f>BGA!AT887</f>
        <v>VSS</v>
      </c>
      <c r="V1464" t="s">
        <v>48</v>
      </c>
      <c r="W1464" t="s">
        <v>420</v>
      </c>
      <c r="X1464" t="str">
        <f>BGA!AQ887</f>
        <v>AE22</v>
      </c>
    </row>
    <row r="1465" spans="8:24" x14ac:dyDescent="0.25">
      <c r="H1465" s="2">
        <v>3623</v>
      </c>
      <c r="I1465" s="2">
        <v>3930.95</v>
      </c>
      <c r="J1465" s="2" t="s">
        <v>48</v>
      </c>
      <c r="P1465">
        <v>1534</v>
      </c>
      <c r="R1465">
        <v>2384</v>
      </c>
      <c r="S1465">
        <v>5073.95</v>
      </c>
      <c r="T1465" t="s">
        <v>1594</v>
      </c>
      <c r="U1465" t="str">
        <f>BGA!AT888</f>
        <v>VSS</v>
      </c>
      <c r="V1465" t="s">
        <v>48</v>
      </c>
      <c r="W1465" t="s">
        <v>420</v>
      </c>
      <c r="X1465" t="str">
        <f>BGA!AQ888</f>
        <v>AE23</v>
      </c>
    </row>
    <row r="1466" spans="8:24" x14ac:dyDescent="0.25">
      <c r="H1466" s="2">
        <v>3977</v>
      </c>
      <c r="I1466" s="2">
        <v>3930.95</v>
      </c>
      <c r="J1466" s="2" t="s">
        <v>48</v>
      </c>
      <c r="P1466">
        <v>1535</v>
      </c>
      <c r="R1466">
        <v>2561</v>
      </c>
      <c r="S1466">
        <v>5073.95</v>
      </c>
      <c r="T1466" t="s">
        <v>1594</v>
      </c>
      <c r="U1466" t="str">
        <f>BGA!AT889</f>
        <v>VSS</v>
      </c>
      <c r="V1466" t="s">
        <v>48</v>
      </c>
      <c r="W1466" t="s">
        <v>420</v>
      </c>
      <c r="X1466" t="str">
        <f>BGA!AQ889</f>
        <v>AE24</v>
      </c>
    </row>
    <row r="1467" spans="8:24" x14ac:dyDescent="0.25">
      <c r="H1467" s="2">
        <v>2649.5</v>
      </c>
      <c r="I1467" s="2">
        <v>4026.2</v>
      </c>
      <c r="J1467" s="2" t="s">
        <v>48</v>
      </c>
      <c r="P1467">
        <v>1536</v>
      </c>
      <c r="R1467">
        <v>2738</v>
      </c>
      <c r="S1467">
        <v>5073.95</v>
      </c>
      <c r="T1467" t="s">
        <v>1594</v>
      </c>
      <c r="U1467" t="str">
        <f>BGA!AT890</f>
        <v>VSS</v>
      </c>
      <c r="V1467" t="s">
        <v>48</v>
      </c>
      <c r="W1467" t="s">
        <v>420</v>
      </c>
      <c r="X1467" t="str">
        <f>BGA!AQ890</f>
        <v>AE25</v>
      </c>
    </row>
    <row r="1468" spans="8:24" x14ac:dyDescent="0.25">
      <c r="H1468" s="2">
        <v>3003.5</v>
      </c>
      <c r="I1468" s="2">
        <v>4026.2</v>
      </c>
      <c r="J1468" s="2" t="s">
        <v>48</v>
      </c>
      <c r="P1468">
        <v>1537</v>
      </c>
      <c r="R1468">
        <v>2915</v>
      </c>
      <c r="S1468">
        <v>5073.95</v>
      </c>
      <c r="T1468" t="s">
        <v>1594</v>
      </c>
      <c r="U1468" t="str">
        <f>BGA!AT891</f>
        <v>VSS</v>
      </c>
      <c r="V1468" t="s">
        <v>48</v>
      </c>
      <c r="W1468" t="s">
        <v>420</v>
      </c>
      <c r="X1468" t="str">
        <f>BGA!AQ891</f>
        <v>AE26</v>
      </c>
    </row>
    <row r="1469" spans="8:24" x14ac:dyDescent="0.25">
      <c r="H1469" s="2">
        <v>3180.5</v>
      </c>
      <c r="I1469" s="2">
        <v>4026.2</v>
      </c>
      <c r="J1469" s="2" t="s">
        <v>48</v>
      </c>
      <c r="P1469">
        <v>1538</v>
      </c>
      <c r="R1469">
        <v>3092</v>
      </c>
      <c r="S1469">
        <v>5073.95</v>
      </c>
      <c r="T1469" t="s">
        <v>1594</v>
      </c>
      <c r="U1469" t="str">
        <f>BGA!AT892</f>
        <v>VSS</v>
      </c>
      <c r="V1469" t="s">
        <v>48</v>
      </c>
      <c r="W1469" t="s">
        <v>420</v>
      </c>
      <c r="X1469" t="str">
        <f>BGA!AQ892</f>
        <v>AE27</v>
      </c>
    </row>
    <row r="1470" spans="8:24" x14ac:dyDescent="0.25">
      <c r="H1470" s="2">
        <v>3357.5</v>
      </c>
      <c r="I1470" s="2">
        <v>4026.2</v>
      </c>
      <c r="J1470" s="2" t="s">
        <v>48</v>
      </c>
      <c r="P1470">
        <v>1539</v>
      </c>
      <c r="R1470">
        <v>3269</v>
      </c>
      <c r="S1470">
        <v>5073.95</v>
      </c>
      <c r="T1470" t="s">
        <v>1594</v>
      </c>
      <c r="U1470" t="str">
        <f>BGA!AT894</f>
        <v>VSS</v>
      </c>
      <c r="V1470" t="s">
        <v>48</v>
      </c>
      <c r="W1470" t="s">
        <v>420</v>
      </c>
      <c r="X1470" t="str">
        <f>BGA!AQ894</f>
        <v>AE29</v>
      </c>
    </row>
    <row r="1471" spans="8:24" x14ac:dyDescent="0.25">
      <c r="H1471" s="2">
        <v>4242.5</v>
      </c>
      <c r="I1471" s="2">
        <v>4026.2</v>
      </c>
      <c r="J1471" s="2" t="s">
        <v>48</v>
      </c>
      <c r="P1471">
        <v>1540</v>
      </c>
      <c r="R1471">
        <v>3446</v>
      </c>
      <c r="S1471">
        <v>5073.95</v>
      </c>
      <c r="T1471" t="s">
        <v>1594</v>
      </c>
      <c r="U1471" t="str">
        <f>BGA!AT895</f>
        <v>VSS</v>
      </c>
      <c r="V1471" t="s">
        <v>48</v>
      </c>
      <c r="W1471" t="s">
        <v>420</v>
      </c>
      <c r="X1471" t="str">
        <f>BGA!AQ895</f>
        <v>AE30</v>
      </c>
    </row>
    <row r="1472" spans="8:24" x14ac:dyDescent="0.25">
      <c r="H1472" s="2">
        <v>1853</v>
      </c>
      <c r="I1472" s="2">
        <v>4121.45</v>
      </c>
      <c r="J1472" s="2" t="s">
        <v>48</v>
      </c>
      <c r="P1472">
        <v>1541</v>
      </c>
      <c r="R1472">
        <v>3623</v>
      </c>
      <c r="S1472">
        <v>5073.95</v>
      </c>
      <c r="T1472" t="s">
        <v>1594</v>
      </c>
      <c r="U1472" t="str">
        <f>BGA!AT898</f>
        <v>VSS</v>
      </c>
      <c r="V1472" t="s">
        <v>48</v>
      </c>
      <c r="W1472" t="s">
        <v>420</v>
      </c>
      <c r="X1472" t="str">
        <f>BGA!AQ898</f>
        <v>AE33</v>
      </c>
    </row>
    <row r="1473" spans="8:24" x14ac:dyDescent="0.25">
      <c r="H1473" s="2">
        <v>2384</v>
      </c>
      <c r="I1473" s="2">
        <v>4121.45</v>
      </c>
      <c r="J1473" s="2" t="s">
        <v>48</v>
      </c>
      <c r="P1473">
        <v>1542</v>
      </c>
      <c r="R1473">
        <v>3800</v>
      </c>
      <c r="S1473">
        <v>5073.95</v>
      </c>
      <c r="T1473" t="s">
        <v>1594</v>
      </c>
      <c r="U1473" t="str">
        <f>BGA!AT903</f>
        <v>VSS</v>
      </c>
      <c r="V1473" t="s">
        <v>48</v>
      </c>
      <c r="W1473" t="s">
        <v>420</v>
      </c>
      <c r="X1473" t="str">
        <f>BGA!AQ903</f>
        <v>AF2</v>
      </c>
    </row>
    <row r="1474" spans="8:24" x14ac:dyDescent="0.25">
      <c r="H1474" s="2">
        <v>2649.5</v>
      </c>
      <c r="I1474" s="2">
        <v>4216.7</v>
      </c>
      <c r="J1474" s="2" t="s">
        <v>48</v>
      </c>
      <c r="T1474" t="s">
        <v>1595</v>
      </c>
      <c r="U1474" t="str">
        <f>BGA!AT5</f>
        <v>DIE4_RDI_PL_CFG[27]</v>
      </c>
      <c r="W1474" t="s">
        <v>420</v>
      </c>
      <c r="X1474" t="str">
        <f>BGA!AQ5</f>
        <v>A4</v>
      </c>
    </row>
    <row r="1475" spans="8:24" x14ac:dyDescent="0.25">
      <c r="H1475" s="2">
        <v>3003.5</v>
      </c>
      <c r="I1475" s="2">
        <v>4216.7</v>
      </c>
      <c r="J1475" s="2" t="s">
        <v>48</v>
      </c>
      <c r="T1475" t="s">
        <v>1595</v>
      </c>
      <c r="U1475" t="str">
        <f>BGA!AT6</f>
        <v>DIE4_RDI_PL_CFG[29]</v>
      </c>
      <c r="W1475" t="s">
        <v>420</v>
      </c>
      <c r="X1475" t="str">
        <f>BGA!AQ6</f>
        <v>A5</v>
      </c>
    </row>
    <row r="1476" spans="8:24" x14ac:dyDescent="0.25">
      <c r="H1476" s="2">
        <v>3180.5</v>
      </c>
      <c r="I1476" s="2">
        <v>4216.7</v>
      </c>
      <c r="J1476" s="2" t="s">
        <v>48</v>
      </c>
      <c r="T1476" t="s">
        <v>1595</v>
      </c>
      <c r="U1476" t="str">
        <f>BGA!AT7</f>
        <v>DIE4_RDI_PL_CFG[31]</v>
      </c>
      <c r="W1476" t="s">
        <v>420</v>
      </c>
      <c r="X1476" t="str">
        <f>BGA!AQ7</f>
        <v>A6</v>
      </c>
    </row>
    <row r="1477" spans="8:24" x14ac:dyDescent="0.25">
      <c r="H1477" s="2">
        <v>3357.5</v>
      </c>
      <c r="I1477" s="2">
        <v>4216.7</v>
      </c>
      <c r="J1477" s="2" t="s">
        <v>48</v>
      </c>
      <c r="T1477" t="s">
        <v>1595</v>
      </c>
      <c r="U1477" t="str">
        <f>BGA!AT8</f>
        <v>DIE4_RDI_PL_CFG_VLD</v>
      </c>
      <c r="W1477" t="s">
        <v>420</v>
      </c>
      <c r="X1477" t="str">
        <f>BGA!AQ8</f>
        <v>A7</v>
      </c>
    </row>
    <row r="1478" spans="8:24" x14ac:dyDescent="0.25">
      <c r="H1478" s="2">
        <v>3534.5</v>
      </c>
      <c r="I1478" s="2">
        <v>4216.7</v>
      </c>
      <c r="J1478" s="2" t="s">
        <v>48</v>
      </c>
      <c r="T1478" t="s">
        <v>1595</v>
      </c>
      <c r="U1478" t="str">
        <f>BGA!AT9</f>
        <v>DIE4_TRST_N</v>
      </c>
      <c r="W1478" t="s">
        <v>420</v>
      </c>
      <c r="X1478" t="str">
        <f>BGA!AQ9</f>
        <v>A8</v>
      </c>
    </row>
    <row r="1479" spans="8:24" x14ac:dyDescent="0.25">
      <c r="H1479" s="2">
        <v>3888.5</v>
      </c>
      <c r="I1479" s="2">
        <v>4216.7</v>
      </c>
      <c r="J1479" s="2" t="s">
        <v>48</v>
      </c>
      <c r="T1479" t="s">
        <v>1595</v>
      </c>
      <c r="U1479" t="str">
        <f>BGA!AT10</f>
        <v>DIE4_TCK</v>
      </c>
      <c r="W1479" t="s">
        <v>420</v>
      </c>
      <c r="X1479" t="str">
        <f>BGA!AQ10</f>
        <v>A9</v>
      </c>
    </row>
    <row r="1480" spans="8:24" x14ac:dyDescent="0.25">
      <c r="H1480" s="2">
        <v>4242.5</v>
      </c>
      <c r="I1480" s="2">
        <v>4216.7</v>
      </c>
      <c r="J1480" s="2" t="s">
        <v>48</v>
      </c>
      <c r="T1480" t="s">
        <v>1595</v>
      </c>
      <c r="U1480" t="str">
        <f>BGA!AT31</f>
        <v>DIE8_RDI_PL_CFG_VLD</v>
      </c>
      <c r="W1480" t="s">
        <v>420</v>
      </c>
      <c r="X1480" t="str">
        <f>BGA!AQ31</f>
        <v>A30</v>
      </c>
    </row>
    <row r="1481" spans="8:24" x14ac:dyDescent="0.25">
      <c r="H1481" s="2">
        <v>1676</v>
      </c>
      <c r="I1481" s="2">
        <v>4311.95</v>
      </c>
      <c r="J1481" s="2" t="s">
        <v>48</v>
      </c>
      <c r="T1481" t="s">
        <v>1595</v>
      </c>
      <c r="U1481" t="str">
        <f>BGA!AT32</f>
        <v>DIE8_RDI_PL_CFG[31]</v>
      </c>
      <c r="W1481" t="s">
        <v>420</v>
      </c>
      <c r="X1481" t="str">
        <f>BGA!AQ32</f>
        <v>A31</v>
      </c>
    </row>
    <row r="1482" spans="8:24" x14ac:dyDescent="0.25">
      <c r="H1482" s="2">
        <v>2207</v>
      </c>
      <c r="I1482" s="2">
        <v>4311.95</v>
      </c>
      <c r="J1482" s="2" t="s">
        <v>48</v>
      </c>
      <c r="T1482" t="s">
        <v>1595</v>
      </c>
      <c r="U1482" t="str">
        <f>BGA!AT33</f>
        <v>DIE8_RDI_PL_CFG[29]</v>
      </c>
      <c r="W1482" t="s">
        <v>420</v>
      </c>
      <c r="X1482" t="str">
        <f>BGA!AQ33</f>
        <v>A32</v>
      </c>
    </row>
    <row r="1483" spans="8:24" x14ac:dyDescent="0.25">
      <c r="H1483" s="2">
        <v>2384</v>
      </c>
      <c r="I1483" s="2">
        <v>4311.95</v>
      </c>
      <c r="J1483" s="2" t="s">
        <v>48</v>
      </c>
      <c r="T1483" t="s">
        <v>1595</v>
      </c>
      <c r="U1483" t="str">
        <f>BGA!AT34</f>
        <v>DIE8_RDI_PL_CFG[27]</v>
      </c>
      <c r="W1483" t="s">
        <v>420</v>
      </c>
      <c r="X1483" t="str">
        <f>BGA!AQ34</f>
        <v>A33</v>
      </c>
    </row>
    <row r="1484" spans="8:24" x14ac:dyDescent="0.25">
      <c r="H1484" s="2">
        <v>3977</v>
      </c>
      <c r="I1484" s="2">
        <v>4311.95</v>
      </c>
      <c r="J1484" s="2" t="s">
        <v>48</v>
      </c>
      <c r="T1484" t="s">
        <v>1595</v>
      </c>
      <c r="U1484" t="str">
        <f>BGA!AT41</f>
        <v>DIE4_RDI_PL_CFG[10]</v>
      </c>
      <c r="W1484" t="s">
        <v>420</v>
      </c>
      <c r="X1484" t="str">
        <f>BGA!AQ41</f>
        <v>B4</v>
      </c>
    </row>
    <row r="1485" spans="8:24" x14ac:dyDescent="0.25">
      <c r="H1485" s="2">
        <v>2649.5</v>
      </c>
      <c r="I1485" s="2">
        <v>4407.2</v>
      </c>
      <c r="J1485" s="2" t="s">
        <v>48</v>
      </c>
      <c r="T1485" t="s">
        <v>1595</v>
      </c>
      <c r="U1485" t="str">
        <f>BGA!AT42</f>
        <v>DIE4_RDI_PL_CFG[28]</v>
      </c>
      <c r="W1485" t="s">
        <v>420</v>
      </c>
      <c r="X1485" t="str">
        <f>BGA!AQ42</f>
        <v>B5</v>
      </c>
    </row>
    <row r="1486" spans="8:24" x14ac:dyDescent="0.25">
      <c r="H1486" s="2">
        <v>3003.5</v>
      </c>
      <c r="I1486" s="2">
        <v>4407.2</v>
      </c>
      <c r="J1486" s="2" t="s">
        <v>48</v>
      </c>
      <c r="T1486" t="s">
        <v>1595</v>
      </c>
      <c r="U1486" t="str">
        <f>BGA!AT43</f>
        <v>DIE4_RDI_PL_CFG[30]</v>
      </c>
      <c r="W1486" t="s">
        <v>420</v>
      </c>
      <c r="X1486" t="str">
        <f>BGA!AQ43</f>
        <v>B6</v>
      </c>
    </row>
    <row r="1487" spans="8:24" x14ac:dyDescent="0.25">
      <c r="H1487" s="2">
        <v>3180.5</v>
      </c>
      <c r="I1487" s="2">
        <v>4407.2</v>
      </c>
      <c r="J1487" s="2" t="s">
        <v>48</v>
      </c>
      <c r="T1487" t="s">
        <v>1595</v>
      </c>
      <c r="U1487" t="str">
        <f>BGA!AT44</f>
        <v>DIE4_RDI_PL_CFG[15]</v>
      </c>
      <c r="W1487" t="s">
        <v>420</v>
      </c>
      <c r="X1487" t="str">
        <f>BGA!AQ44</f>
        <v>B7</v>
      </c>
    </row>
    <row r="1488" spans="8:24" x14ac:dyDescent="0.25">
      <c r="H1488" s="2">
        <v>3357.5</v>
      </c>
      <c r="I1488" s="2">
        <v>4407.2</v>
      </c>
      <c r="J1488" s="2" t="s">
        <v>48</v>
      </c>
      <c r="T1488" t="s">
        <v>1595</v>
      </c>
      <c r="U1488" t="str">
        <f>BGA!AT45</f>
        <v>DIE4_TDI</v>
      </c>
      <c r="W1488" t="s">
        <v>420</v>
      </c>
      <c r="X1488" t="str">
        <f>BGA!AQ45</f>
        <v>B8</v>
      </c>
    </row>
    <row r="1489" spans="8:24" x14ac:dyDescent="0.25">
      <c r="H1489" s="2">
        <v>4065.5</v>
      </c>
      <c r="I1489" s="2">
        <v>4407.2</v>
      </c>
      <c r="J1489" s="2" t="s">
        <v>48</v>
      </c>
      <c r="T1489" t="s">
        <v>1595</v>
      </c>
      <c r="U1489" t="str">
        <f>BGA!AT67</f>
        <v>DIE8_RDI_PL_CFG[15]</v>
      </c>
      <c r="W1489" t="s">
        <v>420</v>
      </c>
      <c r="X1489" t="str">
        <f>BGA!AQ67</f>
        <v>B30</v>
      </c>
    </row>
    <row r="1490" spans="8:24" x14ac:dyDescent="0.25">
      <c r="H1490" s="2">
        <v>4242.5</v>
      </c>
      <c r="I1490" s="2">
        <v>4407.2</v>
      </c>
      <c r="J1490" s="2" t="s">
        <v>48</v>
      </c>
      <c r="T1490" t="s">
        <v>1595</v>
      </c>
      <c r="U1490" t="str">
        <f>BGA!AT68</f>
        <v>DIE8_RDI_PL_CFG[30]</v>
      </c>
      <c r="W1490" t="s">
        <v>420</v>
      </c>
      <c r="X1490" t="str">
        <f>BGA!AQ68</f>
        <v>B31</v>
      </c>
    </row>
    <row r="1491" spans="8:24" x14ac:dyDescent="0.25">
      <c r="H1491" s="2">
        <v>1853</v>
      </c>
      <c r="I1491" s="2">
        <v>4502.45</v>
      </c>
      <c r="J1491" s="2" t="s">
        <v>48</v>
      </c>
      <c r="T1491" t="s">
        <v>1595</v>
      </c>
      <c r="U1491" t="str">
        <f>BGA!AT69</f>
        <v>DIE8_RDI_PL_CFG[28]</v>
      </c>
      <c r="W1491" t="s">
        <v>420</v>
      </c>
      <c r="X1491" t="str">
        <f>BGA!AQ69</f>
        <v>B32</v>
      </c>
    </row>
    <row r="1492" spans="8:24" x14ac:dyDescent="0.25">
      <c r="H1492" s="2">
        <v>2384</v>
      </c>
      <c r="I1492" s="2">
        <v>4502.45</v>
      </c>
      <c r="J1492" s="2" t="s">
        <v>48</v>
      </c>
      <c r="T1492" t="s">
        <v>1595</v>
      </c>
      <c r="U1492" t="str">
        <f>BGA!AT70</f>
        <v>DIE8_RDI_PL_CFG[10]</v>
      </c>
      <c r="W1492" t="s">
        <v>420</v>
      </c>
      <c r="X1492" t="str">
        <f>BGA!AQ70</f>
        <v>B33</v>
      </c>
    </row>
    <row r="1493" spans="8:24" x14ac:dyDescent="0.25">
      <c r="H1493" s="2">
        <v>3446</v>
      </c>
      <c r="I1493" s="2">
        <v>4502.45</v>
      </c>
      <c r="J1493" s="2" t="s">
        <v>48</v>
      </c>
      <c r="T1493" t="s">
        <v>1595</v>
      </c>
      <c r="U1493" t="str">
        <f>BGA!AT77</f>
        <v>DIE4_RDI_PL_CFG[11]</v>
      </c>
      <c r="W1493" t="s">
        <v>420</v>
      </c>
      <c r="X1493" t="str">
        <f>BGA!AQ77</f>
        <v>C4</v>
      </c>
    </row>
    <row r="1494" spans="8:24" x14ac:dyDescent="0.25">
      <c r="H1494" s="2">
        <v>3623</v>
      </c>
      <c r="I1494" s="2">
        <v>4502.45</v>
      </c>
      <c r="J1494" s="2" t="s">
        <v>48</v>
      </c>
      <c r="T1494" t="s">
        <v>1595</v>
      </c>
      <c r="U1494" t="str">
        <f>BGA!AT78</f>
        <v>DIE4_RDI_PL_CFG[12]</v>
      </c>
      <c r="W1494" t="s">
        <v>420</v>
      </c>
      <c r="X1494" t="str">
        <f>BGA!AQ78</f>
        <v>C5</v>
      </c>
    </row>
    <row r="1495" spans="8:24" x14ac:dyDescent="0.25">
      <c r="H1495" s="2">
        <v>3800</v>
      </c>
      <c r="I1495" s="2">
        <v>4502.45</v>
      </c>
      <c r="J1495" s="2" t="s">
        <v>48</v>
      </c>
      <c r="T1495" t="s">
        <v>1595</v>
      </c>
      <c r="U1495" t="str">
        <f>BGA!AT79</f>
        <v>DIE4_RDI_PL_CFG[13]</v>
      </c>
      <c r="W1495" t="s">
        <v>420</v>
      </c>
      <c r="X1495" t="str">
        <f>BGA!AQ79</f>
        <v>C6</v>
      </c>
    </row>
    <row r="1496" spans="8:24" x14ac:dyDescent="0.25">
      <c r="H1496" s="2">
        <v>4154</v>
      </c>
      <c r="I1496" s="2">
        <v>4502.45</v>
      </c>
      <c r="J1496" s="2" t="s">
        <v>48</v>
      </c>
      <c r="T1496" t="s">
        <v>1595</v>
      </c>
      <c r="U1496" t="str">
        <f>BGA!AT80</f>
        <v>DIE4_RDI_PL_CFG[14]</v>
      </c>
      <c r="W1496" t="s">
        <v>420</v>
      </c>
      <c r="X1496" t="str">
        <f>BGA!AQ80</f>
        <v>C7</v>
      </c>
    </row>
    <row r="1497" spans="8:24" x14ac:dyDescent="0.25">
      <c r="H1497" s="2">
        <v>2649.5</v>
      </c>
      <c r="I1497" s="2">
        <v>4597.7</v>
      </c>
      <c r="J1497" s="2" t="s">
        <v>48</v>
      </c>
      <c r="T1497" t="s">
        <v>1595</v>
      </c>
      <c r="U1497" t="str">
        <f>BGA!AT81</f>
        <v>DIE4_TMS</v>
      </c>
      <c r="W1497" t="s">
        <v>420</v>
      </c>
      <c r="X1497" t="str">
        <f>BGA!AQ81</f>
        <v>C8</v>
      </c>
    </row>
    <row r="1498" spans="8:24" x14ac:dyDescent="0.25">
      <c r="H1498" s="2">
        <v>4242.5</v>
      </c>
      <c r="I1498" s="2">
        <v>4597.7</v>
      </c>
      <c r="J1498" s="2" t="s">
        <v>48</v>
      </c>
      <c r="T1498" t="s">
        <v>1595</v>
      </c>
      <c r="U1498" t="str">
        <f>BGA!AT103</f>
        <v>DIE8_RDI_PL_CFG[14]</v>
      </c>
      <c r="W1498" t="s">
        <v>420</v>
      </c>
      <c r="X1498" t="str">
        <f>BGA!AQ103</f>
        <v>C30</v>
      </c>
    </row>
    <row r="1499" spans="8:24" x14ac:dyDescent="0.25">
      <c r="H1499" s="2">
        <v>1853</v>
      </c>
      <c r="I1499" s="2">
        <v>4692.95</v>
      </c>
      <c r="J1499" s="2" t="s">
        <v>48</v>
      </c>
      <c r="T1499" t="s">
        <v>1595</v>
      </c>
      <c r="U1499" t="str">
        <f>BGA!AT104</f>
        <v>DIE8_RDI_PL_CFG[13]</v>
      </c>
      <c r="W1499" t="s">
        <v>420</v>
      </c>
      <c r="X1499" t="str">
        <f>BGA!AQ104</f>
        <v>C31</v>
      </c>
    </row>
    <row r="1500" spans="8:24" x14ac:dyDescent="0.25">
      <c r="H1500" s="2">
        <v>2384</v>
      </c>
      <c r="I1500" s="2">
        <v>4692.95</v>
      </c>
      <c r="J1500" s="2" t="s">
        <v>48</v>
      </c>
      <c r="T1500" t="s">
        <v>1595</v>
      </c>
      <c r="U1500" t="str">
        <f>BGA!AT105</f>
        <v>DIE8_RDI_PL_CFG[12]</v>
      </c>
      <c r="W1500" t="s">
        <v>420</v>
      </c>
      <c r="X1500" t="str">
        <f>BGA!AQ105</f>
        <v>C32</v>
      </c>
    </row>
    <row r="1501" spans="8:24" x14ac:dyDescent="0.25">
      <c r="H1501" s="2">
        <v>3623</v>
      </c>
      <c r="I1501" s="2">
        <v>4692.95</v>
      </c>
      <c r="J1501" s="2" t="s">
        <v>48</v>
      </c>
      <c r="T1501" t="s">
        <v>1595</v>
      </c>
      <c r="U1501" t="str">
        <f>BGA!AT106</f>
        <v>DIE8_RDI_PL_CFG[11]</v>
      </c>
      <c r="W1501" t="s">
        <v>420</v>
      </c>
      <c r="X1501" t="str">
        <f>BGA!AQ106</f>
        <v>C33</v>
      </c>
    </row>
    <row r="1502" spans="8:24" x14ac:dyDescent="0.25">
      <c r="H1502" s="2">
        <v>3800</v>
      </c>
      <c r="I1502" s="2">
        <v>4692.95</v>
      </c>
      <c r="J1502" s="2" t="s">
        <v>48</v>
      </c>
      <c r="T1502" t="s">
        <v>1595</v>
      </c>
      <c r="U1502" t="str">
        <f>BGA!AT110</f>
        <v>DIE4_RDI_PL_CFG[1]</v>
      </c>
      <c r="W1502" t="s">
        <v>420</v>
      </c>
      <c r="X1502" t="str">
        <f>BGA!AQ110</f>
        <v>D1</v>
      </c>
    </row>
    <row r="1503" spans="8:24" x14ac:dyDescent="0.25">
      <c r="H1503" s="2">
        <v>4154</v>
      </c>
      <c r="I1503" s="2">
        <v>4692.95</v>
      </c>
      <c r="J1503" s="2" t="s">
        <v>48</v>
      </c>
      <c r="T1503" t="s">
        <v>1595</v>
      </c>
      <c r="U1503" t="str">
        <f>BGA!AT111</f>
        <v>DIE4_RDI_PL_CFG[0]</v>
      </c>
      <c r="W1503" t="s">
        <v>420</v>
      </c>
      <c r="X1503" t="str">
        <f>BGA!AQ111</f>
        <v>D2</v>
      </c>
    </row>
    <row r="1504" spans="8:24" x14ac:dyDescent="0.25">
      <c r="H1504" s="2">
        <v>2649.5</v>
      </c>
      <c r="I1504" s="2">
        <v>4788.2</v>
      </c>
      <c r="J1504" s="2" t="s">
        <v>48</v>
      </c>
      <c r="T1504" t="s">
        <v>1595</v>
      </c>
      <c r="U1504" t="str">
        <f>BGA!AT112</f>
        <v>DIE4_RDI_PL_CFG[16]</v>
      </c>
      <c r="W1504" t="s">
        <v>420</v>
      </c>
      <c r="X1504" t="str">
        <f>BGA!AQ112</f>
        <v>D3</v>
      </c>
    </row>
    <row r="1505" spans="8:24" x14ac:dyDescent="0.25">
      <c r="H1505" s="2">
        <v>3003.5</v>
      </c>
      <c r="I1505" s="2">
        <v>4788.2</v>
      </c>
      <c r="J1505" s="2" t="s">
        <v>48</v>
      </c>
      <c r="T1505" t="s">
        <v>1595</v>
      </c>
      <c r="U1505" t="str">
        <f>BGA!AT114</f>
        <v>DIE4_BP_ZN</v>
      </c>
      <c r="W1505" t="s">
        <v>420</v>
      </c>
      <c r="X1505" t="str">
        <f>BGA!AQ114</f>
        <v>D5</v>
      </c>
    </row>
    <row r="1506" spans="8:24" x14ac:dyDescent="0.25">
      <c r="H1506" s="2">
        <v>3180.5</v>
      </c>
      <c r="I1506" s="2">
        <v>4788.2</v>
      </c>
      <c r="J1506" s="2" t="s">
        <v>48</v>
      </c>
      <c r="T1506" t="s">
        <v>1595</v>
      </c>
      <c r="U1506" t="str">
        <f>BGA!AT116</f>
        <v>DIE4_BP_ATO</v>
      </c>
      <c r="W1506" t="s">
        <v>420</v>
      </c>
      <c r="X1506" t="str">
        <f>BGA!AQ116</f>
        <v>D7</v>
      </c>
    </row>
    <row r="1507" spans="8:24" x14ac:dyDescent="0.25">
      <c r="H1507" s="2">
        <v>3357.5</v>
      </c>
      <c r="I1507" s="2">
        <v>4788.2</v>
      </c>
      <c r="J1507" s="2" t="s">
        <v>48</v>
      </c>
      <c r="T1507" t="s">
        <v>1595</v>
      </c>
      <c r="U1507" t="str">
        <f>BGA!AT117</f>
        <v>DIE4_CHIP_RST_N</v>
      </c>
      <c r="W1507" t="s">
        <v>420</v>
      </c>
      <c r="X1507" t="str">
        <f>BGA!AQ117</f>
        <v>D8</v>
      </c>
    </row>
    <row r="1508" spans="8:24" x14ac:dyDescent="0.25">
      <c r="H1508" s="2">
        <v>3888.5</v>
      </c>
      <c r="I1508" s="2">
        <v>4788.2</v>
      </c>
      <c r="J1508" s="2" t="s">
        <v>48</v>
      </c>
      <c r="T1508" t="s">
        <v>1595</v>
      </c>
      <c r="U1508" t="str">
        <f>BGA!AT139</f>
        <v>DIE8_BP_ATO</v>
      </c>
      <c r="W1508" t="s">
        <v>420</v>
      </c>
      <c r="X1508" t="str">
        <f>BGA!AQ139</f>
        <v>D30</v>
      </c>
    </row>
    <row r="1509" spans="8:24" x14ac:dyDescent="0.25">
      <c r="H1509" s="2">
        <v>4065.5</v>
      </c>
      <c r="I1509" s="2">
        <v>4788.2</v>
      </c>
      <c r="J1509" s="2" t="s">
        <v>48</v>
      </c>
      <c r="T1509" t="s">
        <v>1595</v>
      </c>
      <c r="U1509" t="str">
        <f>BGA!AT141</f>
        <v>DIE8_BP_ZN</v>
      </c>
      <c r="W1509" t="s">
        <v>420</v>
      </c>
      <c r="X1509" t="str">
        <f>BGA!AQ141</f>
        <v>D32</v>
      </c>
    </row>
    <row r="1510" spans="8:24" x14ac:dyDescent="0.25">
      <c r="H1510" s="2">
        <v>4242.5</v>
      </c>
      <c r="I1510" s="2">
        <v>4788.2</v>
      </c>
      <c r="J1510" s="2" t="s">
        <v>48</v>
      </c>
      <c r="T1510" t="s">
        <v>1595</v>
      </c>
      <c r="U1510" t="str">
        <f>BGA!AT143</f>
        <v>DIE8_RDI_PL_CFG[16]</v>
      </c>
      <c r="W1510" t="s">
        <v>420</v>
      </c>
      <c r="X1510" t="str">
        <f>BGA!AQ143</f>
        <v>D34</v>
      </c>
    </row>
    <row r="1511" spans="8:24" x14ac:dyDescent="0.25">
      <c r="H1511" s="2">
        <v>1676</v>
      </c>
      <c r="I1511" s="2">
        <v>4883.45</v>
      </c>
      <c r="J1511" s="2" t="s">
        <v>48</v>
      </c>
      <c r="T1511" t="s">
        <v>1595</v>
      </c>
      <c r="U1511" t="str">
        <f>BGA!AT144</f>
        <v>DIE8_RDI_PL_CFG[0]</v>
      </c>
      <c r="W1511" t="s">
        <v>420</v>
      </c>
      <c r="X1511" t="str">
        <f>BGA!AQ144</f>
        <v>D35</v>
      </c>
    </row>
    <row r="1512" spans="8:24" x14ac:dyDescent="0.25">
      <c r="H1512" s="2">
        <v>1853</v>
      </c>
      <c r="I1512" s="2">
        <v>4883.45</v>
      </c>
      <c r="J1512" s="2" t="s">
        <v>48</v>
      </c>
      <c r="T1512" t="s">
        <v>1595</v>
      </c>
      <c r="U1512" t="str">
        <f>BGA!AT145</f>
        <v>DIE8_RDI_PL_CFG[1]</v>
      </c>
      <c r="W1512" t="s">
        <v>420</v>
      </c>
      <c r="X1512" t="str">
        <f>BGA!AQ145</f>
        <v>D36</v>
      </c>
    </row>
    <row r="1513" spans="8:24" x14ac:dyDescent="0.25">
      <c r="H1513" s="2">
        <v>2030</v>
      </c>
      <c r="I1513" s="2">
        <v>4883.45</v>
      </c>
      <c r="J1513" s="2" t="s">
        <v>48</v>
      </c>
      <c r="T1513" t="s">
        <v>1595</v>
      </c>
      <c r="U1513" t="str">
        <f>BGA!AT146</f>
        <v>DIE4_RDI_PL_CFG[19]</v>
      </c>
      <c r="W1513" t="s">
        <v>420</v>
      </c>
      <c r="X1513" t="str">
        <f>BGA!AQ146</f>
        <v>E1</v>
      </c>
    </row>
    <row r="1514" spans="8:24" x14ac:dyDescent="0.25">
      <c r="H1514" s="2">
        <v>2207</v>
      </c>
      <c r="I1514" s="2">
        <v>4883.45</v>
      </c>
      <c r="J1514" s="2" t="s">
        <v>48</v>
      </c>
      <c r="T1514" t="s">
        <v>1595</v>
      </c>
      <c r="U1514" t="str">
        <f>BGA!AT147</f>
        <v>DIE4_RDI_PL_CFG[17]</v>
      </c>
      <c r="W1514" t="s">
        <v>420</v>
      </c>
      <c r="X1514" t="str">
        <f>BGA!AQ147</f>
        <v>E2</v>
      </c>
    </row>
    <row r="1515" spans="8:24" x14ac:dyDescent="0.25">
      <c r="H1515" s="2">
        <v>2384</v>
      </c>
      <c r="I1515" s="2">
        <v>4883.45</v>
      </c>
      <c r="J1515" s="2" t="s">
        <v>48</v>
      </c>
      <c r="T1515" t="s">
        <v>1595</v>
      </c>
      <c r="U1515" t="str">
        <f>BGA!AT148</f>
        <v>DIE4_RDI_PL_CFG[18]</v>
      </c>
      <c r="W1515" t="s">
        <v>420</v>
      </c>
      <c r="X1515" t="str">
        <f>BGA!AQ148</f>
        <v>E3</v>
      </c>
    </row>
    <row r="1516" spans="8:24" x14ac:dyDescent="0.25">
      <c r="H1516" s="2">
        <v>2561</v>
      </c>
      <c r="I1516" s="2">
        <v>4883.45</v>
      </c>
      <c r="J1516" s="2" t="s">
        <v>48</v>
      </c>
      <c r="T1516" t="s">
        <v>1595</v>
      </c>
      <c r="U1516" t="str">
        <f>BGA!AT150</f>
        <v>DIE4_TDO</v>
      </c>
      <c r="W1516" t="s">
        <v>420</v>
      </c>
      <c r="X1516" t="str">
        <f>BGA!AQ150</f>
        <v>E5</v>
      </c>
    </row>
    <row r="1517" spans="8:24" x14ac:dyDescent="0.25">
      <c r="H1517" s="2">
        <v>2738</v>
      </c>
      <c r="I1517" s="2">
        <v>4883.45</v>
      </c>
      <c r="J1517" s="2" t="s">
        <v>48</v>
      </c>
      <c r="T1517" t="s">
        <v>1595</v>
      </c>
      <c r="U1517" t="str">
        <f>BGA!AT152</f>
        <v>DIE4_BP_DTO</v>
      </c>
      <c r="W1517" t="s">
        <v>420</v>
      </c>
      <c r="X1517" t="str">
        <f>BGA!AQ152</f>
        <v>E7</v>
      </c>
    </row>
    <row r="1518" spans="8:24" x14ac:dyDescent="0.25">
      <c r="H1518" s="2">
        <v>3269</v>
      </c>
      <c r="I1518" s="2">
        <v>4883.45</v>
      </c>
      <c r="J1518" s="2" t="s">
        <v>48</v>
      </c>
      <c r="T1518" t="s">
        <v>1595</v>
      </c>
      <c r="U1518" t="str">
        <f>BGA!AT153</f>
        <v>DIE4_DBG_SEL[1]</v>
      </c>
      <c r="W1518" t="s">
        <v>420</v>
      </c>
      <c r="X1518" t="str">
        <f>BGA!AQ153</f>
        <v>E8</v>
      </c>
    </row>
    <row r="1519" spans="8:24" x14ac:dyDescent="0.25">
      <c r="H1519" s="2">
        <v>3623</v>
      </c>
      <c r="I1519" s="2">
        <v>4883.45</v>
      </c>
      <c r="J1519" s="2" t="s">
        <v>48</v>
      </c>
      <c r="T1519" t="s">
        <v>1595</v>
      </c>
      <c r="U1519" t="str">
        <f>BGA!AT175</f>
        <v>DIE8_BP_DTO</v>
      </c>
      <c r="W1519" t="s">
        <v>420</v>
      </c>
      <c r="X1519" t="str">
        <f>BGA!AQ175</f>
        <v>E30</v>
      </c>
    </row>
    <row r="1520" spans="8:24" x14ac:dyDescent="0.25">
      <c r="H1520" s="2">
        <v>3800</v>
      </c>
      <c r="I1520" s="2">
        <v>4883.45</v>
      </c>
      <c r="J1520" s="2" t="s">
        <v>48</v>
      </c>
      <c r="T1520" t="s">
        <v>1595</v>
      </c>
      <c r="U1520" t="str">
        <f>BGA!AT177</f>
        <v>DIE8_TDO</v>
      </c>
      <c r="W1520" t="s">
        <v>420</v>
      </c>
      <c r="X1520" t="str">
        <f>BGA!AQ177</f>
        <v>E32</v>
      </c>
    </row>
    <row r="1521" spans="8:24" x14ac:dyDescent="0.25">
      <c r="H1521" s="2">
        <v>4154</v>
      </c>
      <c r="I1521" s="2">
        <v>4883.45</v>
      </c>
      <c r="J1521" s="2" t="s">
        <v>48</v>
      </c>
      <c r="T1521" t="s">
        <v>1595</v>
      </c>
      <c r="U1521" t="str">
        <f>BGA!AT179</f>
        <v>DIE8_RDI_PL_CFG[18]</v>
      </c>
      <c r="W1521" t="s">
        <v>420</v>
      </c>
      <c r="X1521" t="str">
        <f>BGA!AQ179</f>
        <v>E34</v>
      </c>
    </row>
    <row r="1522" spans="8:24" x14ac:dyDescent="0.25">
      <c r="H1522" s="2">
        <v>1764.5</v>
      </c>
      <c r="I1522" s="2">
        <v>4978.7</v>
      </c>
      <c r="J1522" s="2" t="s">
        <v>48</v>
      </c>
      <c r="T1522" t="s">
        <v>1595</v>
      </c>
      <c r="U1522" t="str">
        <f>BGA!AT180</f>
        <v>DIE8_RDI_PL_CFG[17]</v>
      </c>
      <c r="W1522" t="s">
        <v>420</v>
      </c>
      <c r="X1522" t="str">
        <f>BGA!AQ180</f>
        <v>E35</v>
      </c>
    </row>
    <row r="1523" spans="8:24" x14ac:dyDescent="0.25">
      <c r="H1523" s="2">
        <v>1941.5</v>
      </c>
      <c r="I1523" s="2">
        <v>4978.7</v>
      </c>
      <c r="J1523" s="2" t="s">
        <v>48</v>
      </c>
      <c r="T1523" t="s">
        <v>1595</v>
      </c>
      <c r="U1523" t="str">
        <f>BGA!AT181</f>
        <v>DIE8_RDI_PL_CFG[19]</v>
      </c>
      <c r="W1523" t="s">
        <v>420</v>
      </c>
      <c r="X1523" t="str">
        <f>BGA!AQ181</f>
        <v>E36</v>
      </c>
    </row>
    <row r="1524" spans="8:24" x14ac:dyDescent="0.25">
      <c r="H1524" s="2">
        <v>2118.5</v>
      </c>
      <c r="I1524" s="2">
        <v>4978.7</v>
      </c>
      <c r="J1524" s="2" t="s">
        <v>48</v>
      </c>
      <c r="T1524" t="s">
        <v>1595</v>
      </c>
      <c r="U1524" t="str">
        <f>BGA!AT182</f>
        <v>DIE4_RDI_PL_CFG[2]</v>
      </c>
      <c r="W1524" t="s">
        <v>420</v>
      </c>
      <c r="X1524" t="str">
        <f>BGA!AQ182</f>
        <v>F1</v>
      </c>
    </row>
    <row r="1525" spans="8:24" x14ac:dyDescent="0.25">
      <c r="H1525" s="2">
        <v>2295.5</v>
      </c>
      <c r="I1525" s="2">
        <v>4978.7</v>
      </c>
      <c r="J1525" s="2" t="s">
        <v>48</v>
      </c>
      <c r="T1525" t="s">
        <v>1595</v>
      </c>
      <c r="U1525" t="str">
        <f>BGA!AT183</f>
        <v>DIE4_RDI_PL_CFG[3]</v>
      </c>
      <c r="W1525" t="s">
        <v>420</v>
      </c>
      <c r="X1525" t="str">
        <f>BGA!AQ183</f>
        <v>F2</v>
      </c>
    </row>
    <row r="1526" spans="8:24" x14ac:dyDescent="0.25">
      <c r="H1526" s="2">
        <v>2472.5</v>
      </c>
      <c r="I1526" s="2">
        <v>4978.7</v>
      </c>
      <c r="J1526" s="2" t="s">
        <v>48</v>
      </c>
      <c r="T1526" t="s">
        <v>1595</v>
      </c>
      <c r="U1526" t="str">
        <f>BGA!AT184</f>
        <v>DIE4_RDI_PL_CFG[4]</v>
      </c>
      <c r="W1526" t="s">
        <v>420</v>
      </c>
      <c r="X1526" t="str">
        <f>BGA!AQ184</f>
        <v>F3</v>
      </c>
    </row>
    <row r="1527" spans="8:24" x14ac:dyDescent="0.25">
      <c r="H1527" s="2">
        <v>2649.5</v>
      </c>
      <c r="I1527" s="2">
        <v>4978.7</v>
      </c>
      <c r="J1527" s="2" t="s">
        <v>48</v>
      </c>
      <c r="T1527" t="s">
        <v>1595</v>
      </c>
      <c r="U1527" t="str">
        <f>BGA!AT186</f>
        <v>DIE4_RDI_PL_CFG_CRD</v>
      </c>
      <c r="W1527" t="s">
        <v>420</v>
      </c>
      <c r="X1527" t="str">
        <f>BGA!AQ186</f>
        <v>F5</v>
      </c>
    </row>
    <row r="1528" spans="8:24" x14ac:dyDescent="0.25">
      <c r="H1528" s="2">
        <v>2826.5</v>
      </c>
      <c r="I1528" s="2">
        <v>4978.7</v>
      </c>
      <c r="J1528" s="2" t="s">
        <v>48</v>
      </c>
      <c r="T1528" t="s">
        <v>1595</v>
      </c>
      <c r="U1528" t="str">
        <f>BGA!AT188</f>
        <v>DIE4_RDI_DCK</v>
      </c>
      <c r="W1528" t="s">
        <v>420</v>
      </c>
      <c r="X1528" t="str">
        <f>BGA!AQ188</f>
        <v>F7</v>
      </c>
    </row>
    <row r="1529" spans="8:24" x14ac:dyDescent="0.25">
      <c r="H1529" s="2">
        <v>3180.5</v>
      </c>
      <c r="I1529" s="2">
        <v>4978.7</v>
      </c>
      <c r="J1529" s="2" t="s">
        <v>48</v>
      </c>
      <c r="T1529" t="s">
        <v>1595</v>
      </c>
      <c r="U1529" t="str">
        <f>BGA!AT189</f>
        <v>DIE4_DBG_SEL[0]</v>
      </c>
      <c r="W1529" t="s">
        <v>420</v>
      </c>
      <c r="X1529" t="str">
        <f>BGA!AQ189</f>
        <v>F8</v>
      </c>
    </row>
    <row r="1530" spans="8:24" x14ac:dyDescent="0.25">
      <c r="H1530" s="2">
        <v>3357.5</v>
      </c>
      <c r="I1530" s="2">
        <v>4978.7</v>
      </c>
      <c r="J1530" s="2" t="s">
        <v>48</v>
      </c>
      <c r="T1530" t="s">
        <v>1595</v>
      </c>
      <c r="U1530" t="str">
        <f>BGA!AT211</f>
        <v>DIE8_RDI_DCK</v>
      </c>
      <c r="W1530" t="s">
        <v>420</v>
      </c>
      <c r="X1530" t="str">
        <f>BGA!AQ211</f>
        <v>F30</v>
      </c>
    </row>
    <row r="1531" spans="8:24" x14ac:dyDescent="0.25">
      <c r="H1531" s="2">
        <v>3534.5</v>
      </c>
      <c r="I1531" s="2">
        <v>4978.7</v>
      </c>
      <c r="J1531" s="2" t="s">
        <v>48</v>
      </c>
      <c r="T1531" t="s">
        <v>1595</v>
      </c>
      <c r="U1531" t="str">
        <f>BGA!AT212</f>
        <v>DIE8_RDI_ACK</v>
      </c>
      <c r="W1531" t="s">
        <v>420</v>
      </c>
      <c r="X1531" t="str">
        <f>BGA!AQ212</f>
        <v>F31</v>
      </c>
    </row>
    <row r="1532" spans="8:24" x14ac:dyDescent="0.25">
      <c r="H1532" s="2">
        <v>3711.5</v>
      </c>
      <c r="I1532" s="2">
        <v>4978.7</v>
      </c>
      <c r="J1532" s="2" t="s">
        <v>48</v>
      </c>
      <c r="T1532" t="s">
        <v>1595</v>
      </c>
      <c r="U1532" t="str">
        <f>BGA!AT213</f>
        <v>DIE8_RDI_PL_CFG_CRD</v>
      </c>
      <c r="W1532" t="s">
        <v>420</v>
      </c>
      <c r="X1532" t="str">
        <f>BGA!AQ213</f>
        <v>F32</v>
      </c>
    </row>
    <row r="1533" spans="8:24" x14ac:dyDescent="0.25">
      <c r="H1533" s="2">
        <v>3888.5</v>
      </c>
      <c r="I1533" s="2">
        <v>4978.7</v>
      </c>
      <c r="J1533" s="2" t="s">
        <v>48</v>
      </c>
      <c r="T1533" t="s">
        <v>1595</v>
      </c>
      <c r="U1533" t="str">
        <f>BGA!AT215</f>
        <v>DIE8_RDI_PL_CFG[4]</v>
      </c>
      <c r="W1533" t="s">
        <v>420</v>
      </c>
      <c r="X1533" t="str">
        <f>BGA!AQ215</f>
        <v>F34</v>
      </c>
    </row>
    <row r="1534" spans="8:24" x14ac:dyDescent="0.25">
      <c r="H1534" s="2">
        <v>4065.5</v>
      </c>
      <c r="I1534" s="2">
        <v>4978.7</v>
      </c>
      <c r="J1534" s="2" t="s">
        <v>48</v>
      </c>
      <c r="T1534" t="s">
        <v>1595</v>
      </c>
      <c r="U1534" t="str">
        <f>BGA!AT216</f>
        <v>DIE8_RDI_PL_CFG[3]</v>
      </c>
      <c r="W1534" t="s">
        <v>420</v>
      </c>
      <c r="X1534" t="str">
        <f>BGA!AQ216</f>
        <v>F35</v>
      </c>
    </row>
    <row r="1535" spans="8:24" x14ac:dyDescent="0.25">
      <c r="H1535" s="2">
        <v>2030</v>
      </c>
      <c r="I1535" s="2">
        <v>5073.95</v>
      </c>
      <c r="J1535" s="2" t="s">
        <v>48</v>
      </c>
      <c r="T1535" t="s">
        <v>1595</v>
      </c>
      <c r="U1535" t="str">
        <f>BGA!AT217</f>
        <v>DIE8_RDI_PL_CFG[2]</v>
      </c>
      <c r="W1535" t="s">
        <v>420</v>
      </c>
      <c r="X1535" t="str">
        <f>BGA!AQ217</f>
        <v>F36</v>
      </c>
    </row>
    <row r="1536" spans="8:24" x14ac:dyDescent="0.25">
      <c r="H1536" s="2">
        <v>2207</v>
      </c>
      <c r="I1536" s="2">
        <v>5073.95</v>
      </c>
      <c r="J1536" s="2" t="s">
        <v>48</v>
      </c>
      <c r="T1536" t="s">
        <v>1595</v>
      </c>
      <c r="U1536" t="str">
        <f>BGA!AT218</f>
        <v>DIE4_RDI_PL_CFG[6]</v>
      </c>
      <c r="W1536" t="s">
        <v>420</v>
      </c>
      <c r="X1536" t="str">
        <f>BGA!AQ218</f>
        <v>G1</v>
      </c>
    </row>
    <row r="1537" spans="8:24" x14ac:dyDescent="0.25">
      <c r="H1537" s="2">
        <v>2384</v>
      </c>
      <c r="I1537" s="2">
        <v>5073.95</v>
      </c>
      <c r="J1537" s="2" t="s">
        <v>48</v>
      </c>
      <c r="T1537" t="s">
        <v>1595</v>
      </c>
      <c r="U1537" t="str">
        <f>BGA!AT219</f>
        <v>DIE4_RDI_PL_CFG[5]</v>
      </c>
      <c r="W1537" t="s">
        <v>420</v>
      </c>
      <c r="X1537" t="str">
        <f>BGA!AQ219</f>
        <v>G2</v>
      </c>
    </row>
    <row r="1538" spans="8:24" x14ac:dyDescent="0.25">
      <c r="H1538" s="2">
        <v>2561</v>
      </c>
      <c r="I1538" s="2">
        <v>5073.95</v>
      </c>
      <c r="J1538" s="2" t="s">
        <v>48</v>
      </c>
      <c r="T1538" t="s">
        <v>1595</v>
      </c>
      <c r="U1538" t="str">
        <f>BGA!AT220</f>
        <v>DIE4_RDI_PL_CFG[20]</v>
      </c>
      <c r="W1538" t="s">
        <v>420</v>
      </c>
      <c r="X1538" t="str">
        <f>BGA!AQ220</f>
        <v>G3</v>
      </c>
    </row>
    <row r="1539" spans="8:24" x14ac:dyDescent="0.25">
      <c r="H1539" s="2">
        <v>2738</v>
      </c>
      <c r="I1539" s="2">
        <v>5073.95</v>
      </c>
      <c r="J1539" s="2" t="s">
        <v>48</v>
      </c>
      <c r="T1539" t="s">
        <v>1595</v>
      </c>
      <c r="U1539" t="str">
        <f>BGA!AT224</f>
        <v>DIE4_RDI_ACK</v>
      </c>
      <c r="W1539" t="s">
        <v>420</v>
      </c>
      <c r="X1539" t="str">
        <f>BGA!AQ224</f>
        <v>G7</v>
      </c>
    </row>
    <row r="1540" spans="8:24" x14ac:dyDescent="0.25">
      <c r="H1540" s="2">
        <v>2915</v>
      </c>
      <c r="I1540" s="2">
        <v>5073.95</v>
      </c>
      <c r="J1540" s="2" t="s">
        <v>48</v>
      </c>
      <c r="T1540" t="s">
        <v>1595</v>
      </c>
      <c r="U1540" t="str">
        <f>BGA!AT244</f>
        <v>DIE8_VCCAON</v>
      </c>
      <c r="W1540" t="s">
        <v>420</v>
      </c>
      <c r="X1540" t="str">
        <f>BGA!AQ244</f>
        <v>G27</v>
      </c>
    </row>
    <row r="1541" spans="8:24" x14ac:dyDescent="0.25">
      <c r="H1541" s="2">
        <v>3092</v>
      </c>
      <c r="I1541" s="2">
        <v>5073.95</v>
      </c>
      <c r="J1541" s="2" t="s">
        <v>48</v>
      </c>
      <c r="T1541" t="s">
        <v>1595</v>
      </c>
      <c r="U1541" t="str">
        <f>BGA!AT245</f>
        <v>DIE8_VCCAON</v>
      </c>
      <c r="W1541" t="s">
        <v>420</v>
      </c>
      <c r="X1541" t="str">
        <f>BGA!AQ245</f>
        <v>G28</v>
      </c>
    </row>
    <row r="1542" spans="8:24" x14ac:dyDescent="0.25">
      <c r="H1542" s="2">
        <v>3269</v>
      </c>
      <c r="I1542" s="2">
        <v>5073.95</v>
      </c>
      <c r="J1542" s="2" t="s">
        <v>48</v>
      </c>
      <c r="T1542" t="s">
        <v>1595</v>
      </c>
      <c r="U1542" t="str">
        <f>BGA!AT247</f>
        <v>DIE8_VDD</v>
      </c>
      <c r="W1542" t="s">
        <v>420</v>
      </c>
      <c r="X1542" t="str">
        <f>BGA!AQ247</f>
        <v>G30</v>
      </c>
    </row>
    <row r="1543" spans="8:24" x14ac:dyDescent="0.25">
      <c r="H1543" s="2">
        <v>3446</v>
      </c>
      <c r="I1543" s="2">
        <v>5073.95</v>
      </c>
      <c r="J1543" s="2" t="s">
        <v>48</v>
      </c>
      <c r="T1543" t="s">
        <v>1595</v>
      </c>
      <c r="U1543" t="str">
        <f>BGA!AT248</f>
        <v>DIE8_TC_VDDQ</v>
      </c>
      <c r="W1543" t="s">
        <v>420</v>
      </c>
      <c r="X1543" t="str">
        <f>BGA!AQ248</f>
        <v>G31</v>
      </c>
    </row>
    <row r="1544" spans="8:24" x14ac:dyDescent="0.25">
      <c r="H1544" s="2">
        <v>3623</v>
      </c>
      <c r="I1544" s="2">
        <v>5073.95</v>
      </c>
      <c r="J1544" s="2" t="s">
        <v>48</v>
      </c>
      <c r="T1544" t="s">
        <v>1595</v>
      </c>
      <c r="U1544" t="str">
        <f>BGA!AT249</f>
        <v>DIE8_TC_VDDQ</v>
      </c>
      <c r="W1544" t="s">
        <v>420</v>
      </c>
      <c r="X1544" t="str">
        <f>BGA!AQ249</f>
        <v>G32</v>
      </c>
    </row>
    <row r="1545" spans="8:24" x14ac:dyDescent="0.25">
      <c r="H1545" s="2">
        <v>3800</v>
      </c>
      <c r="I1545" s="2">
        <v>5073.95</v>
      </c>
      <c r="J1545" s="2" t="s">
        <v>48</v>
      </c>
      <c r="T1545" t="s">
        <v>1595</v>
      </c>
      <c r="U1545" t="str">
        <f>BGA!AT251</f>
        <v>DIE8_RDI_PL_CFG[20]</v>
      </c>
      <c r="W1545" t="s">
        <v>420</v>
      </c>
      <c r="X1545" t="str">
        <f>BGA!AQ251</f>
        <v>G34</v>
      </c>
    </row>
    <row r="1546" spans="8:24" x14ac:dyDescent="0.25">
      <c r="T1546" t="s">
        <v>1595</v>
      </c>
      <c r="U1546" t="str">
        <f>BGA!AT252</f>
        <v>DIE8_RDI_PL_CFG[5]</v>
      </c>
      <c r="W1546" t="s">
        <v>420</v>
      </c>
      <c r="X1546" t="str">
        <f>BGA!AQ252</f>
        <v>G35</v>
      </c>
    </row>
    <row r="1547" spans="8:24" x14ac:dyDescent="0.25">
      <c r="T1547" t="s">
        <v>1595</v>
      </c>
      <c r="U1547" t="str">
        <f>BGA!AT253</f>
        <v>DIE8_RDI_PL_CFG[6]</v>
      </c>
      <c r="W1547" t="s">
        <v>420</v>
      </c>
      <c r="X1547" t="str">
        <f>BGA!AQ253</f>
        <v>G36</v>
      </c>
    </row>
    <row r="1548" spans="8:24" x14ac:dyDescent="0.25">
      <c r="T1548" t="s">
        <v>1595</v>
      </c>
      <c r="U1548" t="str">
        <f>BGA!AT254</f>
        <v>DIE4_RDI_PL_CFG[8]</v>
      </c>
      <c r="W1548" t="s">
        <v>420</v>
      </c>
      <c r="X1548" t="str">
        <f>BGA!AQ254</f>
        <v>H1</v>
      </c>
    </row>
    <row r="1549" spans="8:24" x14ac:dyDescent="0.25">
      <c r="T1549" t="s">
        <v>1595</v>
      </c>
      <c r="U1549" t="str">
        <f>BGA!AT255</f>
        <v>DIE4_RDI_PL_CFG[7]</v>
      </c>
      <c r="W1549" t="s">
        <v>420</v>
      </c>
      <c r="X1549" t="str">
        <f>BGA!AQ255</f>
        <v>H2</v>
      </c>
    </row>
    <row r="1550" spans="8:24" x14ac:dyDescent="0.25">
      <c r="T1550" t="s">
        <v>1595</v>
      </c>
      <c r="U1550" t="str">
        <f>BGA!AT256</f>
        <v>DIE4_RDI_PL_CFG[21]</v>
      </c>
      <c r="W1550" t="s">
        <v>420</v>
      </c>
      <c r="X1550" t="str">
        <f>BGA!AQ256</f>
        <v>H3</v>
      </c>
    </row>
    <row r="1551" spans="8:24" x14ac:dyDescent="0.25">
      <c r="T1551" t="s">
        <v>1595</v>
      </c>
      <c r="U1551" t="str">
        <f>BGA!AT258</f>
        <v>DIE4_CLK_N</v>
      </c>
      <c r="W1551" t="s">
        <v>420</v>
      </c>
      <c r="X1551" t="str">
        <f>BGA!AQ258</f>
        <v>H5</v>
      </c>
    </row>
    <row r="1552" spans="8:24" x14ac:dyDescent="0.25">
      <c r="T1552" t="s">
        <v>1595</v>
      </c>
      <c r="U1552" t="str">
        <f>BGA!AT283</f>
        <v>DIE8_VDD</v>
      </c>
      <c r="W1552" t="s">
        <v>420</v>
      </c>
      <c r="X1552" t="str">
        <f>BGA!AQ283</f>
        <v>H30</v>
      </c>
    </row>
    <row r="1553" spans="20:24" x14ac:dyDescent="0.25">
      <c r="T1553" t="s">
        <v>1595</v>
      </c>
      <c r="U1553" t="str">
        <f>BGA!AT284</f>
        <v>DIE8_VDDA</v>
      </c>
      <c r="W1553" t="s">
        <v>420</v>
      </c>
      <c r="X1553" t="str">
        <f>BGA!AQ284</f>
        <v>H31</v>
      </c>
    </row>
    <row r="1554" spans="20:24" x14ac:dyDescent="0.25">
      <c r="T1554" t="s">
        <v>1595</v>
      </c>
      <c r="U1554" t="str">
        <f>BGA!AT285</f>
        <v>DIE8_VDDA</v>
      </c>
      <c r="W1554" t="s">
        <v>420</v>
      </c>
      <c r="X1554" t="str">
        <f>BGA!AQ285</f>
        <v>H32</v>
      </c>
    </row>
    <row r="1555" spans="20:24" x14ac:dyDescent="0.25">
      <c r="T1555" t="s">
        <v>1595</v>
      </c>
      <c r="U1555" t="str">
        <f>BGA!AT287</f>
        <v>DIE8_RDI_PL_CFG[21]</v>
      </c>
      <c r="W1555" t="s">
        <v>420</v>
      </c>
      <c r="X1555" t="str">
        <f>BGA!AQ287</f>
        <v>H34</v>
      </c>
    </row>
    <row r="1556" spans="20:24" x14ac:dyDescent="0.25">
      <c r="T1556" t="s">
        <v>1595</v>
      </c>
      <c r="U1556" t="str">
        <f>BGA!AT288</f>
        <v>DIE8_RDI_PL_CFG[7]</v>
      </c>
      <c r="W1556" t="s">
        <v>420</v>
      </c>
      <c r="X1556" t="str">
        <f>BGA!AQ288</f>
        <v>H35</v>
      </c>
    </row>
    <row r="1557" spans="20:24" x14ac:dyDescent="0.25">
      <c r="T1557" t="s">
        <v>1595</v>
      </c>
      <c r="U1557" t="str">
        <f>BGA!AT289</f>
        <v>DIE8_RDI_PL_CFG[8]</v>
      </c>
      <c r="W1557" t="s">
        <v>420</v>
      </c>
      <c r="X1557" t="str">
        <f>BGA!AQ289</f>
        <v>H36</v>
      </c>
    </row>
    <row r="1558" spans="20:24" x14ac:dyDescent="0.25">
      <c r="T1558" t="s">
        <v>1595</v>
      </c>
      <c r="U1558" t="str">
        <f>BGA!AT290</f>
        <v>DIE4_RDI_PL_CFG[9]</v>
      </c>
      <c r="W1558" t="s">
        <v>420</v>
      </c>
      <c r="X1558" t="str">
        <f>BGA!AQ290</f>
        <v>J1</v>
      </c>
    </row>
    <row r="1559" spans="20:24" x14ac:dyDescent="0.25">
      <c r="T1559" t="s">
        <v>1595</v>
      </c>
      <c r="U1559" t="str">
        <f>BGA!AT291</f>
        <v>DIE4_RDI_PL_CFG[24]</v>
      </c>
      <c r="W1559" t="s">
        <v>420</v>
      </c>
      <c r="X1559" t="str">
        <f>BGA!AQ291</f>
        <v>J2</v>
      </c>
    </row>
    <row r="1560" spans="20:24" x14ac:dyDescent="0.25">
      <c r="T1560" t="s">
        <v>1595</v>
      </c>
      <c r="U1560" t="str">
        <f>BGA!AT292</f>
        <v>DIE4_RDI_PL_CFG[22]</v>
      </c>
      <c r="W1560" t="s">
        <v>420</v>
      </c>
      <c r="X1560" t="str">
        <f>BGA!AQ292</f>
        <v>J3</v>
      </c>
    </row>
    <row r="1561" spans="20:24" x14ac:dyDescent="0.25">
      <c r="T1561" t="s">
        <v>1595</v>
      </c>
      <c r="U1561" t="str">
        <f>BGA!AT294</f>
        <v>DIE4_CLK_P</v>
      </c>
      <c r="W1561" t="s">
        <v>420</v>
      </c>
      <c r="X1561" t="str">
        <f>BGA!AQ294</f>
        <v>J5</v>
      </c>
    </row>
    <row r="1562" spans="20:24" x14ac:dyDescent="0.25">
      <c r="T1562" t="s">
        <v>1595</v>
      </c>
      <c r="U1562" t="str">
        <f>BGA!AT296</f>
        <v>DIE4_VDD</v>
      </c>
      <c r="W1562" t="s">
        <v>420</v>
      </c>
      <c r="X1562" t="str">
        <f>BGA!AQ296</f>
        <v>J7</v>
      </c>
    </row>
    <row r="1563" spans="20:24" x14ac:dyDescent="0.25">
      <c r="T1563" t="s">
        <v>1595</v>
      </c>
      <c r="U1563" t="str">
        <f>BGA!AT317</f>
        <v>DIE8_VCCIO</v>
      </c>
      <c r="W1563" t="s">
        <v>420</v>
      </c>
      <c r="X1563" t="str">
        <f>BGA!AQ317</f>
        <v>J28</v>
      </c>
    </row>
    <row r="1564" spans="20:24" x14ac:dyDescent="0.25">
      <c r="T1564" t="s">
        <v>1595</v>
      </c>
      <c r="U1564" t="str">
        <f>BGA!AT320</f>
        <v>DIE8_VAA</v>
      </c>
      <c r="W1564" t="s">
        <v>420</v>
      </c>
      <c r="X1564" t="str">
        <f>BGA!AQ320</f>
        <v>J31</v>
      </c>
    </row>
    <row r="1565" spans="20:24" x14ac:dyDescent="0.25">
      <c r="T1565" t="s">
        <v>1595</v>
      </c>
      <c r="U1565" t="str">
        <f>BGA!AT321</f>
        <v>DIE8_VAA</v>
      </c>
      <c r="W1565" t="s">
        <v>420</v>
      </c>
      <c r="X1565" t="str">
        <f>BGA!AQ321</f>
        <v>J32</v>
      </c>
    </row>
    <row r="1566" spans="20:24" x14ac:dyDescent="0.25">
      <c r="T1566" t="s">
        <v>1595</v>
      </c>
      <c r="U1566" t="str">
        <f>BGA!AT323</f>
        <v>DIE8_RDI_PL_CFG[22]</v>
      </c>
      <c r="W1566" t="s">
        <v>420</v>
      </c>
      <c r="X1566" t="str">
        <f>BGA!AQ323</f>
        <v>J34</v>
      </c>
    </row>
    <row r="1567" spans="20:24" x14ac:dyDescent="0.25">
      <c r="T1567" t="s">
        <v>1595</v>
      </c>
      <c r="U1567" t="str">
        <f>BGA!AT324</f>
        <v>DIE8_RDI_PL_CFG[24]</v>
      </c>
      <c r="W1567" t="s">
        <v>420</v>
      </c>
      <c r="X1567" t="str">
        <f>BGA!AQ324</f>
        <v>J35</v>
      </c>
    </row>
    <row r="1568" spans="20:24" x14ac:dyDescent="0.25">
      <c r="T1568" t="s">
        <v>1595</v>
      </c>
      <c r="U1568" t="str">
        <f>BGA!AT325</f>
        <v>DIE8_RDI_PL_CFG[9]</v>
      </c>
      <c r="W1568" t="s">
        <v>420</v>
      </c>
      <c r="X1568" t="str">
        <f>BGA!AQ325</f>
        <v>J36</v>
      </c>
    </row>
    <row r="1569" spans="20:24" x14ac:dyDescent="0.25">
      <c r="T1569" t="s">
        <v>1595</v>
      </c>
      <c r="U1569" t="str">
        <f>BGA!AT326</f>
        <v>DIE4_RDI_PL_CFG[25]</v>
      </c>
      <c r="W1569" t="s">
        <v>420</v>
      </c>
      <c r="X1569" t="str">
        <f>BGA!AQ326</f>
        <v>K1</v>
      </c>
    </row>
    <row r="1570" spans="20:24" x14ac:dyDescent="0.25">
      <c r="T1570" t="s">
        <v>1595</v>
      </c>
      <c r="U1570" t="str">
        <f>BGA!AT327</f>
        <v>DIE4_RDI_PL_CFG[23]</v>
      </c>
      <c r="W1570" t="s">
        <v>420</v>
      </c>
      <c r="X1570" t="str">
        <f>BGA!AQ327</f>
        <v>K2</v>
      </c>
    </row>
    <row r="1571" spans="20:24" x14ac:dyDescent="0.25">
      <c r="T1571" t="s">
        <v>1595</v>
      </c>
      <c r="U1571" t="str">
        <f>BGA!AT328</f>
        <v>DIE4_RDI_PL_CFG[26]</v>
      </c>
      <c r="W1571" t="s">
        <v>420</v>
      </c>
      <c r="X1571" t="str">
        <f>BGA!AQ328</f>
        <v>K3</v>
      </c>
    </row>
    <row r="1572" spans="20:24" x14ac:dyDescent="0.25">
      <c r="T1572" t="s">
        <v>1595</v>
      </c>
      <c r="U1572" t="str">
        <f>BGA!AT332</f>
        <v>DIE4_VDD</v>
      </c>
      <c r="W1572" t="s">
        <v>420</v>
      </c>
      <c r="X1572" t="str">
        <f>BGA!AQ332</f>
        <v>K7</v>
      </c>
    </row>
    <row r="1573" spans="20:24" x14ac:dyDescent="0.25">
      <c r="T1573" t="s">
        <v>1595</v>
      </c>
      <c r="U1573" t="str">
        <f>BGA!AT334</f>
        <v>DIE4_VCCIO</v>
      </c>
      <c r="W1573" t="s">
        <v>420</v>
      </c>
      <c r="X1573" t="str">
        <f>BGA!AQ334</f>
        <v>K9</v>
      </c>
    </row>
    <row r="1574" spans="20:24" x14ac:dyDescent="0.25">
      <c r="T1574" t="s">
        <v>1595</v>
      </c>
      <c r="U1574" t="str">
        <f>BGA!AT353</f>
        <v>DIE8_VCCIO</v>
      </c>
      <c r="W1574" t="s">
        <v>420</v>
      </c>
      <c r="X1574" t="str">
        <f>BGA!AQ353</f>
        <v>K28</v>
      </c>
    </row>
    <row r="1575" spans="20:24" x14ac:dyDescent="0.25">
      <c r="T1575" t="s">
        <v>1595</v>
      </c>
      <c r="U1575" t="str">
        <f>BGA!AT355</f>
        <v>DIE8_VDD</v>
      </c>
      <c r="W1575" t="s">
        <v>420</v>
      </c>
      <c r="X1575" t="str">
        <f>BGA!AQ355</f>
        <v>K30</v>
      </c>
    </row>
    <row r="1576" spans="20:24" x14ac:dyDescent="0.25">
      <c r="T1576" t="s">
        <v>1595</v>
      </c>
      <c r="U1576" t="str">
        <f>BGA!AT359</f>
        <v>DIE8_RDI_PL_CFG[26]</v>
      </c>
      <c r="W1576" t="s">
        <v>420</v>
      </c>
      <c r="X1576" t="str">
        <f>BGA!AQ359</f>
        <v>K34</v>
      </c>
    </row>
    <row r="1577" spans="20:24" x14ac:dyDescent="0.25">
      <c r="T1577" t="s">
        <v>1595</v>
      </c>
      <c r="U1577" t="str">
        <f>BGA!AT360</f>
        <v>DIE8_RDI_PL_CFG[23]</v>
      </c>
      <c r="W1577" t="s">
        <v>420</v>
      </c>
      <c r="X1577" t="str">
        <f>BGA!AQ360</f>
        <v>K35</v>
      </c>
    </row>
    <row r="1578" spans="20:24" x14ac:dyDescent="0.25">
      <c r="T1578" t="s">
        <v>1595</v>
      </c>
      <c r="U1578" t="str">
        <f>BGA!AT361</f>
        <v>DIE8_RDI_PL_CFG[25]</v>
      </c>
      <c r="W1578" t="s">
        <v>420</v>
      </c>
      <c r="X1578" t="str">
        <f>BGA!AQ361</f>
        <v>K36</v>
      </c>
    </row>
    <row r="1579" spans="20:24" x14ac:dyDescent="0.25">
      <c r="T1579" t="s">
        <v>1595</v>
      </c>
      <c r="U1579" t="str">
        <f>BGA!AT366</f>
        <v>DIE4_VAA</v>
      </c>
      <c r="W1579" t="s">
        <v>420</v>
      </c>
      <c r="X1579" t="str">
        <f>BGA!AQ366</f>
        <v>L5</v>
      </c>
    </row>
    <row r="1580" spans="20:24" x14ac:dyDescent="0.25">
      <c r="T1580" t="s">
        <v>1595</v>
      </c>
      <c r="U1580" t="str">
        <f>BGA!AT367</f>
        <v>DIE4_VAA</v>
      </c>
      <c r="W1580" t="s">
        <v>420</v>
      </c>
      <c r="X1580" t="str">
        <f>BGA!AQ367</f>
        <v>L6</v>
      </c>
    </row>
    <row r="1581" spans="20:24" x14ac:dyDescent="0.25">
      <c r="T1581" t="s">
        <v>1595</v>
      </c>
      <c r="U1581" t="str">
        <f>BGA!AT370</f>
        <v>DIE4_VCCIO</v>
      </c>
      <c r="W1581" t="s">
        <v>420</v>
      </c>
      <c r="X1581" t="str">
        <f>BGA!AQ370</f>
        <v>L9</v>
      </c>
    </row>
    <row r="1582" spans="20:24" x14ac:dyDescent="0.25">
      <c r="T1582" t="s">
        <v>1595</v>
      </c>
      <c r="U1582" t="str">
        <f>BGA!AT391</f>
        <v>DIE8_VDD</v>
      </c>
      <c r="W1582" t="s">
        <v>420</v>
      </c>
      <c r="X1582" t="str">
        <f>BGA!AQ391</f>
        <v>L30</v>
      </c>
    </row>
    <row r="1583" spans="20:24" x14ac:dyDescent="0.25">
      <c r="T1583" t="s">
        <v>1595</v>
      </c>
      <c r="U1583" t="str">
        <f>BGA!AT393</f>
        <v>DIE8_CLK_P</v>
      </c>
      <c r="W1583" t="s">
        <v>420</v>
      </c>
      <c r="X1583" t="str">
        <f>BGA!AQ393</f>
        <v>L32</v>
      </c>
    </row>
    <row r="1584" spans="20:24" x14ac:dyDescent="0.25">
      <c r="T1584" t="s">
        <v>1595</v>
      </c>
      <c r="U1584" t="str">
        <f>BGA!AT397</f>
        <v>DIE8_TCK</v>
      </c>
      <c r="W1584" t="s">
        <v>420</v>
      </c>
      <c r="X1584" t="str">
        <f>BGA!AQ397</f>
        <v>L36</v>
      </c>
    </row>
    <row r="1585" spans="20:24" x14ac:dyDescent="0.25">
      <c r="T1585" t="s">
        <v>1595</v>
      </c>
      <c r="U1585" t="str">
        <f>BGA!AT402</f>
        <v>DIE4_VDDA</v>
      </c>
      <c r="W1585" t="s">
        <v>420</v>
      </c>
      <c r="X1585" t="str">
        <f>BGA!AQ402</f>
        <v>M5</v>
      </c>
    </row>
    <row r="1586" spans="20:24" x14ac:dyDescent="0.25">
      <c r="T1586" t="s">
        <v>1595</v>
      </c>
      <c r="U1586" t="str">
        <f>BGA!AT403</f>
        <v>DIE4_VDDA</v>
      </c>
      <c r="W1586" t="s">
        <v>420</v>
      </c>
      <c r="X1586" t="str">
        <f>BGA!AQ403</f>
        <v>M6</v>
      </c>
    </row>
    <row r="1587" spans="20:24" x14ac:dyDescent="0.25">
      <c r="T1587" t="s">
        <v>1595</v>
      </c>
      <c r="U1587" t="str">
        <f>BGA!AT404</f>
        <v>DIE4_VDD</v>
      </c>
      <c r="W1587" t="s">
        <v>420</v>
      </c>
      <c r="X1587" t="str">
        <f>BGA!AQ404</f>
        <v>M7</v>
      </c>
    </row>
    <row r="1588" spans="20:24" x14ac:dyDescent="0.25">
      <c r="T1588" t="s">
        <v>1595</v>
      </c>
      <c r="U1588" t="str">
        <f>BGA!AT429</f>
        <v>DIE8_CLK_N</v>
      </c>
      <c r="W1588" t="s">
        <v>420</v>
      </c>
      <c r="X1588" t="str">
        <f>BGA!AQ429</f>
        <v>M32</v>
      </c>
    </row>
    <row r="1589" spans="20:24" x14ac:dyDescent="0.25">
      <c r="T1589" t="s">
        <v>1595</v>
      </c>
      <c r="U1589" t="str">
        <f>BGA!AT431</f>
        <v>DIE8_CHIP_RST_N</v>
      </c>
      <c r="W1589" t="s">
        <v>420</v>
      </c>
      <c r="X1589" t="str">
        <f>BGA!AQ431</f>
        <v>M34</v>
      </c>
    </row>
    <row r="1590" spans="20:24" x14ac:dyDescent="0.25">
      <c r="T1590" t="s">
        <v>1595</v>
      </c>
      <c r="U1590" t="str">
        <f>BGA!AT432</f>
        <v>DIE8_DBG_SEL[1]</v>
      </c>
      <c r="W1590" t="s">
        <v>420</v>
      </c>
      <c r="X1590" t="str">
        <f>BGA!AQ432</f>
        <v>M35</v>
      </c>
    </row>
    <row r="1591" spans="20:24" x14ac:dyDescent="0.25">
      <c r="T1591" t="s">
        <v>1595</v>
      </c>
      <c r="U1591" t="str">
        <f>BGA!AT433</f>
        <v>DIE8_DBG_SEL[0]</v>
      </c>
      <c r="W1591" t="s">
        <v>420</v>
      </c>
      <c r="X1591" t="str">
        <f>BGA!AQ433</f>
        <v>M36</v>
      </c>
    </row>
    <row r="1592" spans="20:24" x14ac:dyDescent="0.25">
      <c r="T1592" t="s">
        <v>1595</v>
      </c>
      <c r="U1592" t="str">
        <f>BGA!AT438</f>
        <v>DIE4_TC_VDDQ</v>
      </c>
      <c r="W1592" t="s">
        <v>420</v>
      </c>
      <c r="X1592" t="str">
        <f>BGA!AQ438</f>
        <v>N5</v>
      </c>
    </row>
    <row r="1593" spans="20:24" x14ac:dyDescent="0.25">
      <c r="T1593" t="s">
        <v>1595</v>
      </c>
      <c r="U1593" t="str">
        <f>BGA!AT439</f>
        <v>DIE4_TC_VDDQ</v>
      </c>
      <c r="W1593" t="s">
        <v>420</v>
      </c>
      <c r="X1593" t="str">
        <f>BGA!AQ439</f>
        <v>N6</v>
      </c>
    </row>
    <row r="1594" spans="20:24" x14ac:dyDescent="0.25">
      <c r="T1594" t="s">
        <v>1595</v>
      </c>
      <c r="U1594" t="str">
        <f>BGA!AT440</f>
        <v>DIE4_VDD</v>
      </c>
      <c r="W1594" t="s">
        <v>420</v>
      </c>
      <c r="X1594" t="str">
        <f>BGA!AQ440</f>
        <v>N7</v>
      </c>
    </row>
    <row r="1595" spans="20:24" x14ac:dyDescent="0.25">
      <c r="T1595" t="s">
        <v>1595</v>
      </c>
      <c r="U1595" t="str">
        <f>BGA!AT442</f>
        <v>DIE4_VCCAON</v>
      </c>
      <c r="W1595" t="s">
        <v>420</v>
      </c>
      <c r="X1595" t="str">
        <f>BGA!AQ442</f>
        <v>N9</v>
      </c>
    </row>
    <row r="1596" spans="20:24" x14ac:dyDescent="0.25">
      <c r="T1596" t="s">
        <v>1595</v>
      </c>
      <c r="U1596" t="str">
        <f>BGA!AT443</f>
        <v>DIE4_VCCAON</v>
      </c>
      <c r="W1596" t="s">
        <v>420</v>
      </c>
      <c r="X1596" t="str">
        <f>BGA!AQ443</f>
        <v>N10</v>
      </c>
    </row>
    <row r="1597" spans="20:24" x14ac:dyDescent="0.25">
      <c r="T1597" t="s">
        <v>1595</v>
      </c>
      <c r="U1597" t="str">
        <f>BGA!AT467</f>
        <v>DIE8_TRST_N</v>
      </c>
      <c r="W1597" t="s">
        <v>420</v>
      </c>
      <c r="X1597" t="str">
        <f>BGA!AQ467</f>
        <v>N34</v>
      </c>
    </row>
    <row r="1598" spans="20:24" x14ac:dyDescent="0.25">
      <c r="T1598" t="s">
        <v>1595</v>
      </c>
      <c r="U1598" t="str">
        <f>BGA!AT468</f>
        <v>DIE8_TDI</v>
      </c>
      <c r="W1598" t="s">
        <v>420</v>
      </c>
      <c r="X1598" t="str">
        <f>BGA!AQ468</f>
        <v>N35</v>
      </c>
    </row>
    <row r="1599" spans="20:24" x14ac:dyDescent="0.25">
      <c r="T1599" t="s">
        <v>1595</v>
      </c>
      <c r="U1599" t="str">
        <f>BGA!AT469</f>
        <v>DIE8_TMS</v>
      </c>
      <c r="W1599" t="s">
        <v>420</v>
      </c>
      <c r="X1599" t="str">
        <f>BGA!AQ469</f>
        <v>N36</v>
      </c>
    </row>
    <row r="1600" spans="20:24" x14ac:dyDescent="0.25">
      <c r="T1600" t="s">
        <v>1595</v>
      </c>
      <c r="U1600" t="str">
        <f>BGA!AT636</f>
        <v>DIE6_VCCAON</v>
      </c>
      <c r="W1600" t="s">
        <v>420</v>
      </c>
      <c r="X1600" t="str">
        <f>BGA!AQ636</f>
        <v>V23</v>
      </c>
    </row>
    <row r="1601" spans="20:24" x14ac:dyDescent="0.25">
      <c r="T1601" t="s">
        <v>1595</v>
      </c>
      <c r="U1601" t="str">
        <f>BGA!AT637</f>
        <v>DIE6_VCCAON</v>
      </c>
      <c r="W1601" t="s">
        <v>420</v>
      </c>
      <c r="X1601" t="str">
        <f>BGA!AQ637</f>
        <v>V24</v>
      </c>
    </row>
    <row r="1602" spans="20:24" x14ac:dyDescent="0.25">
      <c r="T1602" t="s">
        <v>1595</v>
      </c>
      <c r="U1602" t="str">
        <f>BGA!AT639</f>
        <v>DIE6_VDD</v>
      </c>
      <c r="W1602" t="s">
        <v>420</v>
      </c>
      <c r="X1602" t="str">
        <f>BGA!AQ639</f>
        <v>V26</v>
      </c>
    </row>
    <row r="1603" spans="20:24" x14ac:dyDescent="0.25">
      <c r="T1603" t="s">
        <v>1595</v>
      </c>
      <c r="U1603" t="str">
        <f>BGA!AT640</f>
        <v>DIE6_TC_VDDQ</v>
      </c>
      <c r="W1603" t="s">
        <v>420</v>
      </c>
      <c r="X1603" t="str">
        <f>BGA!AQ640</f>
        <v>V27</v>
      </c>
    </row>
    <row r="1604" spans="20:24" x14ac:dyDescent="0.25">
      <c r="T1604" t="s">
        <v>1595</v>
      </c>
      <c r="U1604" t="str">
        <f>BGA!AT641</f>
        <v>DIE6_TC_VDDQ</v>
      </c>
      <c r="W1604" t="s">
        <v>420</v>
      </c>
      <c r="X1604" t="str">
        <f>BGA!AQ641</f>
        <v>V28</v>
      </c>
    </row>
    <row r="1605" spans="20:24" x14ac:dyDescent="0.25">
      <c r="T1605" t="s">
        <v>1595</v>
      </c>
      <c r="U1605" t="str">
        <f>BGA!AT675</f>
        <v>DIE6_VDD</v>
      </c>
      <c r="W1605" t="s">
        <v>420</v>
      </c>
      <c r="X1605" t="str">
        <f>BGA!AQ675</f>
        <v>W26</v>
      </c>
    </row>
    <row r="1606" spans="20:24" x14ac:dyDescent="0.25">
      <c r="T1606" t="s">
        <v>1595</v>
      </c>
      <c r="U1606" t="str">
        <f>BGA!AT676</f>
        <v>DIE6_VDDA</v>
      </c>
      <c r="W1606" t="s">
        <v>420</v>
      </c>
      <c r="X1606" t="str">
        <f>BGA!AQ676</f>
        <v>W27</v>
      </c>
    </row>
    <row r="1607" spans="20:24" x14ac:dyDescent="0.25">
      <c r="T1607" t="s">
        <v>1595</v>
      </c>
      <c r="U1607" t="str">
        <f>BGA!AT677</f>
        <v>DIE6_VDDA</v>
      </c>
      <c r="W1607" t="s">
        <v>420</v>
      </c>
      <c r="X1607" t="str">
        <f>BGA!AQ677</f>
        <v>W28</v>
      </c>
    </row>
    <row r="1608" spans="20:24" x14ac:dyDescent="0.25">
      <c r="T1608" t="s">
        <v>1595</v>
      </c>
      <c r="U1608" t="str">
        <f>BGA!AT696</f>
        <v>DIE2_VDD</v>
      </c>
      <c r="W1608" t="s">
        <v>420</v>
      </c>
      <c r="X1608" t="str">
        <f>BGA!AQ696</f>
        <v>Y11</v>
      </c>
    </row>
    <row r="1609" spans="20:24" x14ac:dyDescent="0.25">
      <c r="T1609" t="s">
        <v>1595</v>
      </c>
      <c r="U1609" t="str">
        <f>BGA!AT709</f>
        <v>DIE6_VCCIO</v>
      </c>
      <c r="W1609" t="s">
        <v>420</v>
      </c>
      <c r="X1609" t="str">
        <f>BGA!AQ709</f>
        <v>Y24</v>
      </c>
    </row>
    <row r="1610" spans="20:24" x14ac:dyDescent="0.25">
      <c r="T1610" t="s">
        <v>1595</v>
      </c>
      <c r="U1610" t="str">
        <f>BGA!AT712</f>
        <v>DIE6_VAA</v>
      </c>
      <c r="W1610" t="s">
        <v>420</v>
      </c>
      <c r="X1610" t="str">
        <f>BGA!AQ712</f>
        <v>Y27</v>
      </c>
    </row>
    <row r="1611" spans="20:24" x14ac:dyDescent="0.25">
      <c r="T1611" t="s">
        <v>1595</v>
      </c>
      <c r="U1611" t="str">
        <f>BGA!AT713</f>
        <v>DIE6_VAA</v>
      </c>
      <c r="W1611" t="s">
        <v>420</v>
      </c>
      <c r="X1611" t="str">
        <f>BGA!AQ713</f>
        <v>Y28</v>
      </c>
    </row>
    <row r="1612" spans="20:24" x14ac:dyDescent="0.25">
      <c r="T1612" t="s">
        <v>1595</v>
      </c>
      <c r="U1612" t="str">
        <f>BGA!AT716</f>
        <v>DIE6_CLK_P</v>
      </c>
      <c r="W1612" t="s">
        <v>420</v>
      </c>
      <c r="X1612" t="str">
        <f>BGA!AQ716</f>
        <v>Y31</v>
      </c>
    </row>
    <row r="1613" spans="20:24" x14ac:dyDescent="0.25">
      <c r="T1613" t="s">
        <v>1595</v>
      </c>
      <c r="U1613" t="str">
        <f>BGA!AT727</f>
        <v>DIE2_CLK_N</v>
      </c>
      <c r="W1613" t="s">
        <v>420</v>
      </c>
      <c r="X1613" t="str">
        <f>BGA!AQ727</f>
        <v>AA6</v>
      </c>
    </row>
    <row r="1614" spans="20:24" x14ac:dyDescent="0.25">
      <c r="T1614" t="s">
        <v>1595</v>
      </c>
      <c r="U1614" t="str">
        <f>BGA!AT732</f>
        <v>DIE2_VDD</v>
      </c>
      <c r="W1614" t="s">
        <v>420</v>
      </c>
      <c r="X1614" t="str">
        <f>BGA!AQ732</f>
        <v>AA11</v>
      </c>
    </row>
    <row r="1615" spans="20:24" x14ac:dyDescent="0.25">
      <c r="T1615" t="s">
        <v>1595</v>
      </c>
      <c r="U1615" t="str">
        <f>BGA!AT734</f>
        <v>DIE2_VCCIO</v>
      </c>
      <c r="W1615" t="s">
        <v>420</v>
      </c>
      <c r="X1615" t="str">
        <f>BGA!AQ734</f>
        <v>AA13</v>
      </c>
    </row>
    <row r="1616" spans="20:24" x14ac:dyDescent="0.25">
      <c r="T1616" t="s">
        <v>1595</v>
      </c>
      <c r="U1616" t="str">
        <f>BGA!AT745</f>
        <v>DIE6_VCCIO</v>
      </c>
      <c r="W1616" t="s">
        <v>420</v>
      </c>
      <c r="X1616" t="str">
        <f>BGA!AQ745</f>
        <v>AA24</v>
      </c>
    </row>
    <row r="1617" spans="20:24" x14ac:dyDescent="0.25">
      <c r="T1617" t="s">
        <v>1595</v>
      </c>
      <c r="U1617" t="str">
        <f>BGA!AT747</f>
        <v>DIE6_VDD</v>
      </c>
      <c r="W1617" t="s">
        <v>420</v>
      </c>
      <c r="X1617" t="str">
        <f>BGA!AQ747</f>
        <v>AA26</v>
      </c>
    </row>
    <row r="1618" spans="20:24" x14ac:dyDescent="0.25">
      <c r="T1618" t="s">
        <v>1595</v>
      </c>
      <c r="U1618" t="str">
        <f>BGA!AT752</f>
        <v>DIE6_CLK_N</v>
      </c>
      <c r="W1618" t="s">
        <v>420</v>
      </c>
      <c r="X1618" t="str">
        <f>BGA!AQ752</f>
        <v>AA31</v>
      </c>
    </row>
    <row r="1619" spans="20:24" x14ac:dyDescent="0.25">
      <c r="T1619" t="s">
        <v>1595</v>
      </c>
      <c r="U1619" t="str">
        <f>BGA!AT763</f>
        <v>DIE2_CLK_P</v>
      </c>
      <c r="W1619" t="s">
        <v>420</v>
      </c>
      <c r="X1619" t="str">
        <f>BGA!AQ763</f>
        <v>AB6</v>
      </c>
    </row>
    <row r="1620" spans="20:24" x14ac:dyDescent="0.25">
      <c r="T1620" t="s">
        <v>1595</v>
      </c>
      <c r="U1620" t="str">
        <f>BGA!AT766</f>
        <v>DIE2_VAA</v>
      </c>
      <c r="W1620" t="s">
        <v>420</v>
      </c>
      <c r="X1620" t="str">
        <f>BGA!AQ766</f>
        <v>AB9</v>
      </c>
    </row>
    <row r="1621" spans="20:24" x14ac:dyDescent="0.25">
      <c r="T1621" t="s">
        <v>1595</v>
      </c>
      <c r="U1621" t="str">
        <f>BGA!AT767</f>
        <v>DIE2_VAA</v>
      </c>
      <c r="W1621" t="s">
        <v>420</v>
      </c>
      <c r="X1621" t="str">
        <f>BGA!AQ767</f>
        <v>AB10</v>
      </c>
    </row>
    <row r="1622" spans="20:24" x14ac:dyDescent="0.25">
      <c r="T1622" t="s">
        <v>1595</v>
      </c>
      <c r="U1622" t="str">
        <f>BGA!AT770</f>
        <v>DIE2_VCCIO</v>
      </c>
      <c r="W1622" t="s">
        <v>420</v>
      </c>
      <c r="X1622" t="str">
        <f>BGA!AQ770</f>
        <v>AB13</v>
      </c>
    </row>
    <row r="1623" spans="20:24" x14ac:dyDescent="0.25">
      <c r="T1623" t="s">
        <v>1595</v>
      </c>
      <c r="U1623" t="str">
        <f>BGA!AT783</f>
        <v>DIE6_VDD</v>
      </c>
      <c r="W1623" t="s">
        <v>420</v>
      </c>
      <c r="X1623" t="str">
        <f>BGA!AQ783</f>
        <v>AB26</v>
      </c>
    </row>
    <row r="1624" spans="20:24" x14ac:dyDescent="0.25">
      <c r="T1624" t="s">
        <v>1595</v>
      </c>
      <c r="U1624" t="str">
        <f>BGA!AT802</f>
        <v>DIE2_VDDA</v>
      </c>
      <c r="W1624" t="s">
        <v>420</v>
      </c>
      <c r="X1624" t="str">
        <f>BGA!AQ802</f>
        <v>AC9</v>
      </c>
    </row>
    <row r="1625" spans="20:24" x14ac:dyDescent="0.25">
      <c r="T1625" t="s">
        <v>1595</v>
      </c>
      <c r="U1625" t="str">
        <f>BGA!AT803</f>
        <v>DIE2_VDDA</v>
      </c>
      <c r="W1625" t="s">
        <v>420</v>
      </c>
      <c r="X1625" t="str">
        <f>BGA!AQ803</f>
        <v>AC10</v>
      </c>
    </row>
    <row r="1626" spans="20:24" x14ac:dyDescent="0.25">
      <c r="T1626" t="s">
        <v>1595</v>
      </c>
      <c r="U1626" t="str">
        <f>BGA!AT804</f>
        <v>DIE2_VDD</v>
      </c>
      <c r="W1626" t="s">
        <v>420</v>
      </c>
      <c r="X1626" t="str">
        <f>BGA!AQ804</f>
        <v>AC11</v>
      </c>
    </row>
    <row r="1627" spans="20:24" x14ac:dyDescent="0.25">
      <c r="T1627" t="s">
        <v>1595</v>
      </c>
      <c r="U1627" t="str">
        <f>BGA!AT820</f>
        <v>DIE5_VCCAON</v>
      </c>
      <c r="W1627" t="s">
        <v>420</v>
      </c>
      <c r="X1627" t="str">
        <f>BGA!AQ820</f>
        <v>AC27</v>
      </c>
    </row>
    <row r="1628" spans="20:24" x14ac:dyDescent="0.25">
      <c r="T1628" t="s">
        <v>1595</v>
      </c>
      <c r="U1628" t="str">
        <f>BGA!AT821</f>
        <v>DIE5_VCCAON</v>
      </c>
      <c r="W1628" t="s">
        <v>420</v>
      </c>
      <c r="X1628" t="str">
        <f>BGA!AQ821</f>
        <v>AC28</v>
      </c>
    </row>
    <row r="1629" spans="20:24" x14ac:dyDescent="0.25">
      <c r="T1629" t="s">
        <v>1595</v>
      </c>
      <c r="U1629" t="str">
        <f>BGA!AT823</f>
        <v>DIE5_VDD</v>
      </c>
      <c r="W1629" t="s">
        <v>420</v>
      </c>
      <c r="X1629" t="str">
        <f>BGA!AQ823</f>
        <v>AC30</v>
      </c>
    </row>
    <row r="1630" spans="20:24" x14ac:dyDescent="0.25">
      <c r="T1630" t="s">
        <v>1595</v>
      </c>
      <c r="U1630" t="str">
        <f>BGA!AT824</f>
        <v>DIE5_TC_VDDQ</v>
      </c>
      <c r="W1630" t="s">
        <v>420</v>
      </c>
      <c r="X1630" t="str">
        <f>BGA!AQ824</f>
        <v>AC31</v>
      </c>
    </row>
    <row r="1631" spans="20:24" x14ac:dyDescent="0.25">
      <c r="T1631" t="s">
        <v>1595</v>
      </c>
      <c r="U1631" t="str">
        <f>BGA!AT825</f>
        <v>DIE5_TC_VDDQ</v>
      </c>
      <c r="W1631" t="s">
        <v>420</v>
      </c>
      <c r="X1631" t="str">
        <f>BGA!AQ825</f>
        <v>AC32</v>
      </c>
    </row>
    <row r="1632" spans="20:24" x14ac:dyDescent="0.25">
      <c r="T1632" t="s">
        <v>1595</v>
      </c>
      <c r="U1632" t="str">
        <f>BGA!AT830</f>
        <v>DIE1_TMS</v>
      </c>
      <c r="W1632" t="s">
        <v>420</v>
      </c>
      <c r="X1632" t="str">
        <f>BGA!AQ830</f>
        <v>AD1</v>
      </c>
    </row>
    <row r="1633" spans="20:24" x14ac:dyDescent="0.25">
      <c r="T1633" t="s">
        <v>1595</v>
      </c>
      <c r="U1633" t="str">
        <f>BGA!AT831</f>
        <v>DIE1_TDI</v>
      </c>
      <c r="W1633" t="s">
        <v>420</v>
      </c>
      <c r="X1633" t="str">
        <f>BGA!AQ831</f>
        <v>AD2</v>
      </c>
    </row>
    <row r="1634" spans="20:24" x14ac:dyDescent="0.25">
      <c r="T1634" t="s">
        <v>1595</v>
      </c>
      <c r="U1634" t="str">
        <f>BGA!AT832</f>
        <v>DIE1_TRST_N</v>
      </c>
      <c r="W1634" t="s">
        <v>420</v>
      </c>
      <c r="X1634" t="str">
        <f>BGA!AQ832</f>
        <v>AD3</v>
      </c>
    </row>
    <row r="1635" spans="20:24" x14ac:dyDescent="0.25">
      <c r="T1635" t="s">
        <v>1595</v>
      </c>
      <c r="U1635" t="str">
        <f>BGA!AT834</f>
        <v>DIE1_CLK_N</v>
      </c>
      <c r="W1635" t="s">
        <v>420</v>
      </c>
      <c r="X1635" t="str">
        <f>BGA!AQ834</f>
        <v>AD5</v>
      </c>
    </row>
    <row r="1636" spans="20:24" x14ac:dyDescent="0.25">
      <c r="T1636" t="s">
        <v>1595</v>
      </c>
      <c r="U1636" t="str">
        <f>BGA!AT838</f>
        <v>DIE2_TC_VDDQ</v>
      </c>
      <c r="W1636" t="s">
        <v>420</v>
      </c>
      <c r="X1636" t="str">
        <f>BGA!AQ838</f>
        <v>AD9</v>
      </c>
    </row>
    <row r="1637" spans="20:24" x14ac:dyDescent="0.25">
      <c r="T1637" t="s">
        <v>1595</v>
      </c>
      <c r="U1637" t="str">
        <f>BGA!AT839</f>
        <v>DIE2_TC_VDDQ</v>
      </c>
      <c r="W1637" t="s">
        <v>420</v>
      </c>
      <c r="X1637" t="str">
        <f>BGA!AQ839</f>
        <v>AD10</v>
      </c>
    </row>
    <row r="1638" spans="20:24" x14ac:dyDescent="0.25">
      <c r="T1638" t="s">
        <v>1595</v>
      </c>
      <c r="U1638" t="str">
        <f>BGA!AT840</f>
        <v>DIE2_VDD</v>
      </c>
      <c r="W1638" t="s">
        <v>420</v>
      </c>
      <c r="X1638" t="str">
        <f>BGA!AQ840</f>
        <v>AD11</v>
      </c>
    </row>
    <row r="1639" spans="20:24" x14ac:dyDescent="0.25">
      <c r="T1639" t="s">
        <v>1595</v>
      </c>
      <c r="U1639" t="str">
        <f>BGA!AT842</f>
        <v>DIE2_VCCAON</v>
      </c>
      <c r="W1639" t="s">
        <v>420</v>
      </c>
      <c r="X1639" t="str">
        <f>BGA!AQ842</f>
        <v>AD13</v>
      </c>
    </row>
    <row r="1640" spans="20:24" x14ac:dyDescent="0.25">
      <c r="T1640" t="s">
        <v>1595</v>
      </c>
      <c r="U1640" t="str">
        <f>BGA!AT843</f>
        <v>DIE2_VCCAON</v>
      </c>
      <c r="W1640" t="s">
        <v>420</v>
      </c>
      <c r="X1640" t="str">
        <f>BGA!AQ843</f>
        <v>AD14</v>
      </c>
    </row>
    <row r="1641" spans="20:24" x14ac:dyDescent="0.25">
      <c r="T1641" t="s">
        <v>1595</v>
      </c>
      <c r="U1641" t="str">
        <f>BGA!AT859</f>
        <v>DIE5_VDD</v>
      </c>
      <c r="W1641" t="s">
        <v>420</v>
      </c>
      <c r="X1641" t="str">
        <f>BGA!AQ859</f>
        <v>AD30</v>
      </c>
    </row>
    <row r="1642" spans="20:24" x14ac:dyDescent="0.25">
      <c r="T1642" t="s">
        <v>1595</v>
      </c>
      <c r="U1642" t="str">
        <f>BGA!AT860</f>
        <v>DIE5_VDDA</v>
      </c>
      <c r="W1642" t="s">
        <v>420</v>
      </c>
      <c r="X1642" t="str">
        <f>BGA!AQ860</f>
        <v>AD31</v>
      </c>
    </row>
    <row r="1643" spans="20:24" x14ac:dyDescent="0.25">
      <c r="T1643" t="s">
        <v>1595</v>
      </c>
      <c r="U1643" t="str">
        <f>BGA!AT861</f>
        <v>DIE5_VDDA</v>
      </c>
      <c r="W1643" t="s">
        <v>420</v>
      </c>
      <c r="X1643" t="str">
        <f>BGA!AQ861</f>
        <v>AD32</v>
      </c>
    </row>
    <row r="1644" spans="20:24" x14ac:dyDescent="0.25">
      <c r="T1644" t="s">
        <v>1595</v>
      </c>
      <c r="U1644" t="str">
        <f>BGA!AT866</f>
        <v>DIE1_DBG_SEL[0]</v>
      </c>
      <c r="W1644" t="s">
        <v>420</v>
      </c>
      <c r="X1644" t="str">
        <f>BGA!AQ866</f>
        <v>AE1</v>
      </c>
    </row>
    <row r="1645" spans="20:24" x14ac:dyDescent="0.25">
      <c r="T1645" t="s">
        <v>1595</v>
      </c>
      <c r="U1645" t="str">
        <f>BGA!AT867</f>
        <v>DIE1_DBG_SEL[1]</v>
      </c>
      <c r="W1645" t="s">
        <v>420</v>
      </c>
      <c r="X1645" t="str">
        <f>BGA!AQ867</f>
        <v>AE2</v>
      </c>
    </row>
    <row r="1646" spans="20:24" x14ac:dyDescent="0.25">
      <c r="T1646" t="s">
        <v>1595</v>
      </c>
      <c r="U1646" t="str">
        <f>BGA!AT868</f>
        <v>DIE1_CHIP_RST_N</v>
      </c>
      <c r="W1646" t="s">
        <v>420</v>
      </c>
      <c r="X1646" t="str">
        <f>BGA!AQ868</f>
        <v>AE3</v>
      </c>
    </row>
    <row r="1647" spans="20:24" x14ac:dyDescent="0.25">
      <c r="T1647" t="s">
        <v>1595</v>
      </c>
      <c r="U1647" t="str">
        <f>BGA!AT870</f>
        <v>DIE1_CLK_P</v>
      </c>
      <c r="W1647" t="s">
        <v>420</v>
      </c>
      <c r="X1647" t="str">
        <f>BGA!AQ870</f>
        <v>AE5</v>
      </c>
    </row>
    <row r="1648" spans="20:24" x14ac:dyDescent="0.25">
      <c r="T1648" t="s">
        <v>1595</v>
      </c>
      <c r="U1648" t="str">
        <f>BGA!AT872</f>
        <v>DIE1_VDD</v>
      </c>
      <c r="W1648" t="s">
        <v>420</v>
      </c>
      <c r="X1648" t="str">
        <f>BGA!AQ872</f>
        <v>AE7</v>
      </c>
    </row>
    <row r="1649" spans="20:24" x14ac:dyDescent="0.25">
      <c r="T1649" t="s">
        <v>1595</v>
      </c>
      <c r="U1649" t="str">
        <f>BGA!AT893</f>
        <v>DIE5_VCCIO</v>
      </c>
      <c r="W1649" t="s">
        <v>420</v>
      </c>
      <c r="X1649" t="str">
        <f>BGA!AQ893</f>
        <v>AE28</v>
      </c>
    </row>
    <row r="1650" spans="20:24" x14ac:dyDescent="0.25">
      <c r="T1650" t="s">
        <v>1595</v>
      </c>
      <c r="U1650" t="str">
        <f>BGA!AT896</f>
        <v>DIE5_VAA</v>
      </c>
      <c r="W1650" t="s">
        <v>420</v>
      </c>
      <c r="X1650" t="str">
        <f>BGA!AQ896</f>
        <v>AE31</v>
      </c>
    </row>
    <row r="1651" spans="20:24" x14ac:dyDescent="0.25">
      <c r="T1651" t="s">
        <v>1595</v>
      </c>
      <c r="U1651" t="str">
        <f>BGA!AT897</f>
        <v>DIE5_VAA</v>
      </c>
      <c r="W1651" t="s">
        <v>420</v>
      </c>
      <c r="X1651" t="str">
        <f>BGA!AQ897</f>
        <v>AE32</v>
      </c>
    </row>
    <row r="1652" spans="20:24" x14ac:dyDescent="0.25">
      <c r="T1652" t="s">
        <v>1595</v>
      </c>
      <c r="U1652" t="str">
        <f>BGA!AT902</f>
        <v>DIE1_TCK</v>
      </c>
      <c r="W1652" t="s">
        <v>420</v>
      </c>
      <c r="X1652" t="str">
        <f>BGA!AQ902</f>
        <v>AF1</v>
      </c>
    </row>
    <row r="1653" spans="20:24" x14ac:dyDescent="0.25">
      <c r="T1653" t="s">
        <v>1594</v>
      </c>
      <c r="U1653" t="str">
        <f>BGA!AT904</f>
        <v>VSS</v>
      </c>
      <c r="W1653" t="s">
        <v>420</v>
      </c>
      <c r="X1653" t="str">
        <f>BGA!AQ904</f>
        <v>AF3</v>
      </c>
    </row>
    <row r="1654" spans="20:24" x14ac:dyDescent="0.25">
      <c r="T1654" t="s">
        <v>1594</v>
      </c>
      <c r="U1654" t="str">
        <f>BGA!AT905</f>
        <v>VSS</v>
      </c>
      <c r="W1654" t="s">
        <v>420</v>
      </c>
      <c r="X1654" t="str">
        <f>BGA!AQ905</f>
        <v>AF4</v>
      </c>
    </row>
    <row r="1655" spans="20:24" x14ac:dyDescent="0.25">
      <c r="T1655" t="s">
        <v>1594</v>
      </c>
      <c r="U1655" t="str">
        <f>BGA!AT906</f>
        <v>VSS</v>
      </c>
      <c r="W1655" t="s">
        <v>420</v>
      </c>
      <c r="X1655" t="str">
        <f>BGA!AQ906</f>
        <v>AF5</v>
      </c>
    </row>
    <row r="1656" spans="20:24" x14ac:dyDescent="0.25">
      <c r="T1656" t="s">
        <v>1594</v>
      </c>
      <c r="U1656" t="str">
        <f>BGA!AT907</f>
        <v>VSS</v>
      </c>
      <c r="W1656" t="s">
        <v>420</v>
      </c>
      <c r="X1656" t="str">
        <f>BGA!AQ907</f>
        <v>AF6</v>
      </c>
    </row>
    <row r="1657" spans="20:24" x14ac:dyDescent="0.25">
      <c r="T1657" t="s">
        <v>1595</v>
      </c>
      <c r="U1657" t="str">
        <f>BGA!AT908</f>
        <v>DIE1_VDD</v>
      </c>
      <c r="W1657" t="s">
        <v>420</v>
      </c>
      <c r="X1657" t="str">
        <f>BGA!AQ908</f>
        <v>AF7</v>
      </c>
    </row>
    <row r="1658" spans="20:24" x14ac:dyDescent="0.25">
      <c r="T1658" t="s">
        <v>1594</v>
      </c>
      <c r="U1658" t="str">
        <f>BGA!AT909</f>
        <v>VSS</v>
      </c>
      <c r="W1658" t="s">
        <v>420</v>
      </c>
      <c r="X1658" t="str">
        <f>BGA!AQ909</f>
        <v>AF8</v>
      </c>
    </row>
    <row r="1659" spans="20:24" x14ac:dyDescent="0.25">
      <c r="T1659" t="s">
        <v>1595</v>
      </c>
      <c r="U1659" t="str">
        <f>BGA!AT910</f>
        <v>DIE1_VCCIO</v>
      </c>
      <c r="W1659" t="s">
        <v>420</v>
      </c>
      <c r="X1659" t="str">
        <f>BGA!AQ910</f>
        <v>AF9</v>
      </c>
    </row>
    <row r="1660" spans="20:24" x14ac:dyDescent="0.25">
      <c r="T1660" t="s">
        <v>1594</v>
      </c>
      <c r="U1660" t="str">
        <f>BGA!AT911</f>
        <v>VSS</v>
      </c>
      <c r="W1660" t="s">
        <v>420</v>
      </c>
      <c r="X1660" t="str">
        <f>BGA!AQ911</f>
        <v>AF10</v>
      </c>
    </row>
    <row r="1661" spans="20:24" x14ac:dyDescent="0.25">
      <c r="T1661" t="s">
        <v>1594</v>
      </c>
      <c r="U1661" t="str">
        <f>BGA!AT912</f>
        <v>VSS</v>
      </c>
      <c r="W1661" t="s">
        <v>420</v>
      </c>
      <c r="X1661" t="str">
        <f>BGA!AQ912</f>
        <v>AF11</v>
      </c>
    </row>
    <row r="1662" spans="20:24" x14ac:dyDescent="0.25">
      <c r="T1662" t="s">
        <v>1594</v>
      </c>
      <c r="U1662" t="str">
        <f>BGA!AT913</f>
        <v>VSS</v>
      </c>
      <c r="W1662" t="s">
        <v>420</v>
      </c>
      <c r="X1662" t="str">
        <f>BGA!AQ913</f>
        <v>AF12</v>
      </c>
    </row>
    <row r="1663" spans="20:24" x14ac:dyDescent="0.25">
      <c r="T1663" t="s">
        <v>1594</v>
      </c>
      <c r="U1663" t="str">
        <f>BGA!AT914</f>
        <v>VSS</v>
      </c>
      <c r="W1663" t="s">
        <v>420</v>
      </c>
      <c r="X1663" t="str">
        <f>BGA!AQ914</f>
        <v>AF13</v>
      </c>
    </row>
    <row r="1664" spans="20:24" x14ac:dyDescent="0.25">
      <c r="T1664" t="s">
        <v>1594</v>
      </c>
      <c r="U1664" t="str">
        <f>BGA!AT915</f>
        <v>VSS</v>
      </c>
      <c r="W1664" t="s">
        <v>420</v>
      </c>
      <c r="X1664" t="str">
        <f>BGA!AQ915</f>
        <v>AF14</v>
      </c>
    </row>
    <row r="1665" spans="20:24" x14ac:dyDescent="0.25">
      <c r="T1665" t="s">
        <v>1594</v>
      </c>
      <c r="U1665" t="str">
        <f>BGA!AT916</f>
        <v>VSS</v>
      </c>
      <c r="W1665" t="s">
        <v>420</v>
      </c>
      <c r="X1665" t="str">
        <f>BGA!AQ916</f>
        <v>AF15</v>
      </c>
    </row>
    <row r="1666" spans="20:24" x14ac:dyDescent="0.25">
      <c r="T1666" t="s">
        <v>1594</v>
      </c>
      <c r="U1666" t="str">
        <f>BGA!AT917</f>
        <v>VSS</v>
      </c>
      <c r="W1666" t="s">
        <v>420</v>
      </c>
      <c r="X1666" t="str">
        <f>BGA!AQ917</f>
        <v>AF16</v>
      </c>
    </row>
    <row r="1667" spans="20:24" x14ac:dyDescent="0.25">
      <c r="T1667" t="s">
        <v>1594</v>
      </c>
      <c r="U1667" t="str">
        <f>BGA!AT918</f>
        <v>VSS</v>
      </c>
      <c r="W1667" t="s">
        <v>420</v>
      </c>
      <c r="X1667" t="str">
        <f>BGA!AQ918</f>
        <v>AF17</v>
      </c>
    </row>
    <row r="1668" spans="20:24" x14ac:dyDescent="0.25">
      <c r="T1668" t="s">
        <v>1594</v>
      </c>
      <c r="U1668" t="str">
        <f>BGA!AT919</f>
        <v>VSS</v>
      </c>
      <c r="W1668" t="s">
        <v>420</v>
      </c>
      <c r="X1668" t="str">
        <f>BGA!AQ919</f>
        <v>AF18</v>
      </c>
    </row>
    <row r="1669" spans="20:24" x14ac:dyDescent="0.25">
      <c r="T1669" t="s">
        <v>1594</v>
      </c>
      <c r="U1669" t="str">
        <f>BGA!AT920</f>
        <v>VSS</v>
      </c>
      <c r="W1669" t="s">
        <v>420</v>
      </c>
      <c r="X1669" t="str">
        <f>BGA!AQ920</f>
        <v>AF19</v>
      </c>
    </row>
    <row r="1670" spans="20:24" x14ac:dyDescent="0.25">
      <c r="T1670" t="s">
        <v>1594</v>
      </c>
      <c r="U1670" t="str">
        <f>BGA!AT921</f>
        <v>VSS</v>
      </c>
      <c r="W1670" t="s">
        <v>420</v>
      </c>
      <c r="X1670" t="str">
        <f>BGA!AQ921</f>
        <v>AF20</v>
      </c>
    </row>
    <row r="1671" spans="20:24" x14ac:dyDescent="0.25">
      <c r="T1671" t="s">
        <v>1594</v>
      </c>
      <c r="U1671" t="str">
        <f>BGA!AT922</f>
        <v>VSS</v>
      </c>
      <c r="W1671" t="s">
        <v>420</v>
      </c>
      <c r="X1671" t="str">
        <f>BGA!AQ922</f>
        <v>AF21</v>
      </c>
    </row>
    <row r="1672" spans="20:24" x14ac:dyDescent="0.25">
      <c r="T1672" t="s">
        <v>1594</v>
      </c>
      <c r="U1672" t="str">
        <f>BGA!AT923</f>
        <v>VSS</v>
      </c>
      <c r="W1672" t="s">
        <v>420</v>
      </c>
      <c r="X1672" t="str">
        <f>BGA!AQ923</f>
        <v>AF22</v>
      </c>
    </row>
    <row r="1673" spans="20:24" x14ac:dyDescent="0.25">
      <c r="T1673" t="s">
        <v>1594</v>
      </c>
      <c r="U1673" t="str">
        <f>BGA!AT924</f>
        <v>VSS</v>
      </c>
      <c r="W1673" t="s">
        <v>420</v>
      </c>
      <c r="X1673" t="str">
        <f>BGA!AQ924</f>
        <v>AF23</v>
      </c>
    </row>
    <row r="1674" spans="20:24" x14ac:dyDescent="0.25">
      <c r="T1674" t="s">
        <v>1594</v>
      </c>
      <c r="U1674" t="str">
        <f>BGA!AT925</f>
        <v>VSS</v>
      </c>
      <c r="W1674" t="s">
        <v>420</v>
      </c>
      <c r="X1674" t="str">
        <f>BGA!AQ925</f>
        <v>AF24</v>
      </c>
    </row>
    <row r="1675" spans="20:24" x14ac:dyDescent="0.25">
      <c r="T1675" t="s">
        <v>1594</v>
      </c>
      <c r="U1675" t="str">
        <f>BGA!AT926</f>
        <v>VSS</v>
      </c>
      <c r="W1675" t="s">
        <v>420</v>
      </c>
      <c r="X1675" t="str">
        <f>BGA!AQ926</f>
        <v>AF25</v>
      </c>
    </row>
    <row r="1676" spans="20:24" x14ac:dyDescent="0.25">
      <c r="T1676" t="s">
        <v>1594</v>
      </c>
      <c r="U1676" t="str">
        <f>BGA!AT927</f>
        <v>VSS</v>
      </c>
      <c r="W1676" t="s">
        <v>420</v>
      </c>
      <c r="X1676" t="str">
        <f>BGA!AQ927</f>
        <v>AF26</v>
      </c>
    </row>
    <row r="1677" spans="20:24" x14ac:dyDescent="0.25">
      <c r="T1677" t="s">
        <v>1594</v>
      </c>
      <c r="U1677" t="str">
        <f>BGA!AT928</f>
        <v>VSS</v>
      </c>
      <c r="W1677" t="s">
        <v>420</v>
      </c>
      <c r="X1677" t="str">
        <f>BGA!AQ928</f>
        <v>AF27</v>
      </c>
    </row>
    <row r="1678" spans="20:24" x14ac:dyDescent="0.25">
      <c r="T1678" t="s">
        <v>1595</v>
      </c>
      <c r="U1678" t="str">
        <f>BGA!AT929</f>
        <v>DIE5_VCCIO</v>
      </c>
      <c r="W1678" t="s">
        <v>420</v>
      </c>
      <c r="X1678" t="str">
        <f>BGA!AQ929</f>
        <v>AF28</v>
      </c>
    </row>
    <row r="1679" spans="20:24" x14ac:dyDescent="0.25">
      <c r="T1679" t="s">
        <v>1594</v>
      </c>
      <c r="U1679" t="str">
        <f>BGA!AT930</f>
        <v>VSS</v>
      </c>
      <c r="W1679" t="s">
        <v>420</v>
      </c>
      <c r="X1679" t="str">
        <f>BGA!AQ930</f>
        <v>AF29</v>
      </c>
    </row>
    <row r="1680" spans="20:24" x14ac:dyDescent="0.25">
      <c r="T1680" t="s">
        <v>1595</v>
      </c>
      <c r="U1680" t="str">
        <f>BGA!AT931</f>
        <v>DIE5_VDD</v>
      </c>
      <c r="W1680" t="s">
        <v>420</v>
      </c>
      <c r="X1680" t="str">
        <f>BGA!AQ931</f>
        <v>AF30</v>
      </c>
    </row>
    <row r="1681" spans="20:24" x14ac:dyDescent="0.25">
      <c r="T1681" t="s">
        <v>1594</v>
      </c>
      <c r="U1681" t="str">
        <f>BGA!AT932</f>
        <v>VSS</v>
      </c>
      <c r="W1681" t="s">
        <v>420</v>
      </c>
      <c r="X1681" t="str">
        <f>BGA!AQ932</f>
        <v>AF31</v>
      </c>
    </row>
    <row r="1682" spans="20:24" x14ac:dyDescent="0.25">
      <c r="T1682" t="s">
        <v>1594</v>
      </c>
      <c r="U1682" t="str">
        <f>BGA!AT933</f>
        <v>VSS</v>
      </c>
      <c r="W1682" t="s">
        <v>420</v>
      </c>
      <c r="X1682" t="str">
        <f>BGA!AQ933</f>
        <v>AF32</v>
      </c>
    </row>
    <row r="1683" spans="20:24" x14ac:dyDescent="0.25">
      <c r="T1683" t="s">
        <v>1594</v>
      </c>
      <c r="U1683" t="str">
        <f>BGA!AT934</f>
        <v>VSS</v>
      </c>
      <c r="W1683" t="s">
        <v>420</v>
      </c>
      <c r="X1683" t="str">
        <f>BGA!AQ934</f>
        <v>AF33</v>
      </c>
    </row>
    <row r="1684" spans="20:24" x14ac:dyDescent="0.25">
      <c r="T1684" t="s">
        <v>1595</v>
      </c>
      <c r="U1684" t="str">
        <f>BGA!AT935</f>
        <v>DIE5_RDI_PL_CFG[26]</v>
      </c>
      <c r="W1684" t="s">
        <v>420</v>
      </c>
      <c r="X1684" t="str">
        <f>BGA!AQ935</f>
        <v>AF34</v>
      </c>
    </row>
    <row r="1685" spans="20:24" x14ac:dyDescent="0.25">
      <c r="T1685" t="s">
        <v>1595</v>
      </c>
      <c r="U1685" t="str">
        <f>BGA!AT936</f>
        <v>DIE5_RDI_PL_CFG[23]</v>
      </c>
      <c r="W1685" t="s">
        <v>420</v>
      </c>
      <c r="X1685" t="str">
        <f>BGA!AQ936</f>
        <v>AF35</v>
      </c>
    </row>
    <row r="1686" spans="20:24" x14ac:dyDescent="0.25">
      <c r="T1686" t="s">
        <v>1595</v>
      </c>
      <c r="U1686" t="str">
        <f>BGA!AT937</f>
        <v>DIE5_RDI_PL_CFG[25]</v>
      </c>
      <c r="W1686" t="s">
        <v>420</v>
      </c>
      <c r="X1686" t="str">
        <f>BGA!AQ937</f>
        <v>AF36</v>
      </c>
    </row>
    <row r="1687" spans="20:24" x14ac:dyDescent="0.25">
      <c r="T1687" t="s">
        <v>1595</v>
      </c>
      <c r="U1687" t="str">
        <f>BGA!AT938</f>
        <v>DIE1_RDI_PL_CFG[25]</v>
      </c>
      <c r="W1687" t="s">
        <v>420</v>
      </c>
      <c r="X1687" t="str">
        <f>BGA!AQ938</f>
        <v>AG1</v>
      </c>
    </row>
    <row r="1688" spans="20:24" x14ac:dyDescent="0.25">
      <c r="T1688" t="s">
        <v>1595</v>
      </c>
      <c r="U1688" t="str">
        <f>BGA!AT939</f>
        <v>DIE1_RDI_PL_CFG[23]</v>
      </c>
      <c r="W1688" t="s">
        <v>420</v>
      </c>
      <c r="X1688" t="str">
        <f>BGA!AQ939</f>
        <v>AG2</v>
      </c>
    </row>
    <row r="1689" spans="20:24" x14ac:dyDescent="0.25">
      <c r="T1689" t="s">
        <v>1595</v>
      </c>
      <c r="U1689" t="str">
        <f>BGA!AT940</f>
        <v>DIE1_RDI_PL_CFG[26]</v>
      </c>
      <c r="W1689" t="s">
        <v>420</v>
      </c>
      <c r="X1689" t="str">
        <f>BGA!AQ940</f>
        <v>AG3</v>
      </c>
    </row>
    <row r="1690" spans="20:24" x14ac:dyDescent="0.25">
      <c r="T1690" t="s">
        <v>1594</v>
      </c>
      <c r="U1690" t="str">
        <f>BGA!AT941</f>
        <v>VSS</v>
      </c>
      <c r="W1690" t="s">
        <v>420</v>
      </c>
      <c r="X1690" t="str">
        <f>BGA!AQ941</f>
        <v>AG4</v>
      </c>
    </row>
    <row r="1691" spans="20:24" x14ac:dyDescent="0.25">
      <c r="T1691" t="s">
        <v>1595</v>
      </c>
      <c r="U1691" t="str">
        <f>BGA!AT942</f>
        <v>DIE1_VAA</v>
      </c>
      <c r="W1691" t="s">
        <v>420</v>
      </c>
      <c r="X1691" t="str">
        <f>BGA!AQ942</f>
        <v>AG5</v>
      </c>
    </row>
    <row r="1692" spans="20:24" x14ac:dyDescent="0.25">
      <c r="T1692" t="s">
        <v>1595</v>
      </c>
      <c r="U1692" t="str">
        <f>BGA!AT943</f>
        <v>DIE1_VAA</v>
      </c>
      <c r="W1692" t="s">
        <v>420</v>
      </c>
      <c r="X1692" t="str">
        <f>BGA!AQ943</f>
        <v>AG6</v>
      </c>
    </row>
    <row r="1693" spans="20:24" x14ac:dyDescent="0.25">
      <c r="T1693" t="s">
        <v>1594</v>
      </c>
      <c r="U1693" t="str">
        <f>BGA!AT944</f>
        <v>VSS</v>
      </c>
      <c r="W1693" t="s">
        <v>420</v>
      </c>
      <c r="X1693" t="str">
        <f>BGA!AQ944</f>
        <v>AG7</v>
      </c>
    </row>
    <row r="1694" spans="20:24" x14ac:dyDescent="0.25">
      <c r="T1694" t="s">
        <v>1594</v>
      </c>
      <c r="U1694" t="str">
        <f>BGA!AT945</f>
        <v>VSS</v>
      </c>
      <c r="W1694" t="s">
        <v>420</v>
      </c>
      <c r="X1694" t="str">
        <f>BGA!AQ945</f>
        <v>AG8</v>
      </c>
    </row>
    <row r="1695" spans="20:24" x14ac:dyDescent="0.25">
      <c r="T1695" t="s">
        <v>1595</v>
      </c>
      <c r="U1695" t="str">
        <f>BGA!AT946</f>
        <v>DIE1_VCCIO</v>
      </c>
      <c r="W1695" t="s">
        <v>420</v>
      </c>
      <c r="X1695" t="str">
        <f>BGA!AQ946</f>
        <v>AG9</v>
      </c>
    </row>
    <row r="1696" spans="20:24" x14ac:dyDescent="0.25">
      <c r="T1696" t="s">
        <v>1594</v>
      </c>
      <c r="U1696" t="str">
        <f>BGA!AT947</f>
        <v>VSS</v>
      </c>
      <c r="W1696" t="s">
        <v>420</v>
      </c>
      <c r="X1696" t="str">
        <f>BGA!AQ947</f>
        <v>AG10</v>
      </c>
    </row>
    <row r="1697" spans="20:24" x14ac:dyDescent="0.25">
      <c r="T1697" t="s">
        <v>1594</v>
      </c>
      <c r="U1697" t="str">
        <f>BGA!AT948</f>
        <v>VSS</v>
      </c>
      <c r="W1697" t="s">
        <v>420</v>
      </c>
      <c r="X1697" t="str">
        <f>BGA!AQ948</f>
        <v>AG11</v>
      </c>
    </row>
    <row r="1698" spans="20:24" x14ac:dyDescent="0.25">
      <c r="T1698" t="s">
        <v>1594</v>
      </c>
      <c r="U1698" t="str">
        <f>BGA!AT949</f>
        <v>VSS</v>
      </c>
      <c r="W1698" t="s">
        <v>420</v>
      </c>
      <c r="X1698" t="str">
        <f>BGA!AQ949</f>
        <v>AG12</v>
      </c>
    </row>
    <row r="1699" spans="20:24" x14ac:dyDescent="0.25">
      <c r="T1699" t="s">
        <v>1594</v>
      </c>
      <c r="U1699" t="str">
        <f>BGA!AT950</f>
        <v>VSS</v>
      </c>
      <c r="W1699" t="s">
        <v>420</v>
      </c>
      <c r="X1699" t="str">
        <f>BGA!AQ950</f>
        <v>AG13</v>
      </c>
    </row>
    <row r="1700" spans="20:24" x14ac:dyDescent="0.25">
      <c r="T1700" t="s">
        <v>1594</v>
      </c>
      <c r="U1700" t="str">
        <f>BGA!AT951</f>
        <v>VSS</v>
      </c>
      <c r="W1700" t="s">
        <v>420</v>
      </c>
      <c r="X1700" t="str">
        <f>BGA!AQ951</f>
        <v>AG14</v>
      </c>
    </row>
    <row r="1701" spans="20:24" x14ac:dyDescent="0.25">
      <c r="T1701" t="s">
        <v>1594</v>
      </c>
      <c r="U1701" t="str">
        <f>BGA!AT952</f>
        <v>VSS</v>
      </c>
      <c r="W1701" t="s">
        <v>420</v>
      </c>
      <c r="X1701" t="str">
        <f>BGA!AQ952</f>
        <v>AG15</v>
      </c>
    </row>
    <row r="1702" spans="20:24" x14ac:dyDescent="0.25">
      <c r="T1702" t="s">
        <v>1594</v>
      </c>
      <c r="U1702" t="str">
        <f>BGA!AT953</f>
        <v>VSS</v>
      </c>
      <c r="W1702" t="s">
        <v>420</v>
      </c>
      <c r="X1702" t="str">
        <f>BGA!AQ953</f>
        <v>AG16</v>
      </c>
    </row>
    <row r="1703" spans="20:24" x14ac:dyDescent="0.25">
      <c r="T1703" t="s">
        <v>1594</v>
      </c>
      <c r="U1703" t="str">
        <f>BGA!AT954</f>
        <v>VSS</v>
      </c>
      <c r="W1703" t="s">
        <v>420</v>
      </c>
      <c r="X1703" t="str">
        <f>BGA!AQ954</f>
        <v>AG17</v>
      </c>
    </row>
    <row r="1704" spans="20:24" x14ac:dyDescent="0.25">
      <c r="T1704" t="s">
        <v>1594</v>
      </c>
      <c r="U1704" t="str">
        <f>BGA!AT955</f>
        <v>VSS</v>
      </c>
      <c r="W1704" t="s">
        <v>420</v>
      </c>
      <c r="X1704" t="str">
        <f>BGA!AQ955</f>
        <v>AG18</v>
      </c>
    </row>
    <row r="1705" spans="20:24" x14ac:dyDescent="0.25">
      <c r="T1705" t="s">
        <v>1594</v>
      </c>
      <c r="U1705" t="str">
        <f>BGA!AT956</f>
        <v>VSS</v>
      </c>
      <c r="W1705" t="s">
        <v>420</v>
      </c>
      <c r="X1705" t="str">
        <f>BGA!AQ956</f>
        <v>AG19</v>
      </c>
    </row>
    <row r="1706" spans="20:24" x14ac:dyDescent="0.25">
      <c r="T1706" t="s">
        <v>1594</v>
      </c>
      <c r="U1706" t="str">
        <f>BGA!AT957</f>
        <v>VSS</v>
      </c>
      <c r="W1706" t="s">
        <v>420</v>
      </c>
      <c r="X1706" t="str">
        <f>BGA!AQ957</f>
        <v>AG20</v>
      </c>
    </row>
    <row r="1707" spans="20:24" x14ac:dyDescent="0.25">
      <c r="T1707" t="s">
        <v>1594</v>
      </c>
      <c r="U1707" t="str">
        <f>BGA!AT958</f>
        <v>VSS</v>
      </c>
      <c r="W1707" t="s">
        <v>420</v>
      </c>
      <c r="X1707" t="str">
        <f>BGA!AQ958</f>
        <v>AG21</v>
      </c>
    </row>
    <row r="1708" spans="20:24" x14ac:dyDescent="0.25">
      <c r="T1708" t="s">
        <v>1594</v>
      </c>
      <c r="U1708" t="str">
        <f>BGA!AT959</f>
        <v>VSS</v>
      </c>
      <c r="W1708" t="s">
        <v>420</v>
      </c>
      <c r="X1708" t="str">
        <f>BGA!AQ959</f>
        <v>AG22</v>
      </c>
    </row>
    <row r="1709" spans="20:24" x14ac:dyDescent="0.25">
      <c r="T1709" t="s">
        <v>1594</v>
      </c>
      <c r="U1709" t="str">
        <f>BGA!AT960</f>
        <v>VSS</v>
      </c>
      <c r="W1709" t="s">
        <v>420</v>
      </c>
      <c r="X1709" t="str">
        <f>BGA!AQ960</f>
        <v>AG23</v>
      </c>
    </row>
    <row r="1710" spans="20:24" x14ac:dyDescent="0.25">
      <c r="T1710" t="s">
        <v>1594</v>
      </c>
      <c r="U1710" t="str">
        <f>BGA!AT961</f>
        <v>VSS</v>
      </c>
      <c r="W1710" t="s">
        <v>420</v>
      </c>
      <c r="X1710" t="str">
        <f>BGA!AQ961</f>
        <v>AG24</v>
      </c>
    </row>
    <row r="1711" spans="20:24" x14ac:dyDescent="0.25">
      <c r="T1711" t="s">
        <v>1594</v>
      </c>
      <c r="U1711" t="str">
        <f>BGA!AT962</f>
        <v>VSS</v>
      </c>
      <c r="W1711" t="s">
        <v>420</v>
      </c>
      <c r="X1711" t="str">
        <f>BGA!AQ962</f>
        <v>AG25</v>
      </c>
    </row>
    <row r="1712" spans="20:24" x14ac:dyDescent="0.25">
      <c r="T1712" t="s">
        <v>1594</v>
      </c>
      <c r="U1712" t="str">
        <f>BGA!AT963</f>
        <v>VSS</v>
      </c>
      <c r="W1712" t="s">
        <v>420</v>
      </c>
      <c r="X1712" t="str">
        <f>BGA!AQ963</f>
        <v>AG26</v>
      </c>
    </row>
    <row r="1713" spans="20:24" x14ac:dyDescent="0.25">
      <c r="T1713" t="s">
        <v>1594</v>
      </c>
      <c r="U1713" t="str">
        <f>BGA!AT964</f>
        <v>VSS</v>
      </c>
      <c r="W1713" t="s">
        <v>420</v>
      </c>
      <c r="X1713" t="str">
        <f>BGA!AQ964</f>
        <v>AG27</v>
      </c>
    </row>
    <row r="1714" spans="20:24" x14ac:dyDescent="0.25">
      <c r="T1714" t="s">
        <v>1594</v>
      </c>
      <c r="U1714" t="str">
        <f>BGA!AT965</f>
        <v>VSS</v>
      </c>
      <c r="W1714" t="s">
        <v>420</v>
      </c>
      <c r="X1714" t="str">
        <f>BGA!AQ965</f>
        <v>AG28</v>
      </c>
    </row>
    <row r="1715" spans="20:24" x14ac:dyDescent="0.25">
      <c r="T1715" t="s">
        <v>1594</v>
      </c>
      <c r="U1715" t="str">
        <f>BGA!AT966</f>
        <v>VSS</v>
      </c>
      <c r="W1715" t="s">
        <v>420</v>
      </c>
      <c r="X1715" t="str">
        <f>BGA!AQ966</f>
        <v>AG29</v>
      </c>
    </row>
    <row r="1716" spans="20:24" x14ac:dyDescent="0.25">
      <c r="T1716" t="s">
        <v>1595</v>
      </c>
      <c r="U1716" t="str">
        <f>BGA!AT967</f>
        <v>DIE5_VDD</v>
      </c>
      <c r="W1716" t="s">
        <v>420</v>
      </c>
      <c r="X1716" t="str">
        <f>BGA!AQ967</f>
        <v>AG30</v>
      </c>
    </row>
    <row r="1717" spans="20:24" x14ac:dyDescent="0.25">
      <c r="T1717" t="s">
        <v>1594</v>
      </c>
      <c r="U1717" t="str">
        <f>BGA!AT968</f>
        <v>VSS</v>
      </c>
      <c r="W1717" t="s">
        <v>420</v>
      </c>
      <c r="X1717" t="str">
        <f>BGA!AQ968</f>
        <v>AG31</v>
      </c>
    </row>
    <row r="1718" spans="20:24" x14ac:dyDescent="0.25">
      <c r="T1718" t="s">
        <v>1595</v>
      </c>
      <c r="U1718" t="str">
        <f>BGA!AT969</f>
        <v>DIE5_CLK_P</v>
      </c>
      <c r="W1718" t="s">
        <v>420</v>
      </c>
      <c r="X1718" t="str">
        <f>BGA!AQ969</f>
        <v>AG32</v>
      </c>
    </row>
    <row r="1719" spans="20:24" x14ac:dyDescent="0.25">
      <c r="T1719" t="s">
        <v>1594</v>
      </c>
      <c r="U1719" t="str">
        <f>BGA!AT970</f>
        <v>VSS</v>
      </c>
      <c r="W1719" t="s">
        <v>420</v>
      </c>
      <c r="X1719" t="str">
        <f>BGA!AQ970</f>
        <v>AG33</v>
      </c>
    </row>
    <row r="1720" spans="20:24" x14ac:dyDescent="0.25">
      <c r="T1720" t="s">
        <v>1595</v>
      </c>
      <c r="U1720" t="str">
        <f>BGA!AT971</f>
        <v>DIE5_RDI_PL_CFG[22]</v>
      </c>
      <c r="W1720" t="s">
        <v>420</v>
      </c>
      <c r="X1720" t="str">
        <f>BGA!AQ971</f>
        <v>AG34</v>
      </c>
    </row>
    <row r="1721" spans="20:24" x14ac:dyDescent="0.25">
      <c r="T1721" t="s">
        <v>1595</v>
      </c>
      <c r="U1721" t="str">
        <f>BGA!AT972</f>
        <v>DIE5_RDI_PL_CFG[24]</v>
      </c>
      <c r="W1721" t="s">
        <v>420</v>
      </c>
      <c r="X1721" t="str">
        <f>BGA!AQ972</f>
        <v>AG35</v>
      </c>
    </row>
    <row r="1722" spans="20:24" x14ac:dyDescent="0.25">
      <c r="T1722" t="s">
        <v>1595</v>
      </c>
      <c r="U1722" t="str">
        <f>BGA!AT973</f>
        <v>DIE5_RDI_PL_CFG[9]</v>
      </c>
      <c r="W1722" t="s">
        <v>420</v>
      </c>
      <c r="X1722" t="str">
        <f>BGA!AQ973</f>
        <v>AG36</v>
      </c>
    </row>
    <row r="1723" spans="20:24" x14ac:dyDescent="0.25">
      <c r="T1723" t="s">
        <v>1595</v>
      </c>
      <c r="U1723" t="str">
        <f>BGA!AT974</f>
        <v>DIE1_RDI_PL_CFG[9]</v>
      </c>
      <c r="W1723" t="s">
        <v>420</v>
      </c>
      <c r="X1723" t="str">
        <f>BGA!AQ974</f>
        <v>AH1</v>
      </c>
    </row>
    <row r="1724" spans="20:24" x14ac:dyDescent="0.25">
      <c r="T1724" t="s">
        <v>1595</v>
      </c>
      <c r="U1724" t="str">
        <f>BGA!AT975</f>
        <v>DIE1_RDI_PL_CFG[24]</v>
      </c>
      <c r="W1724" t="s">
        <v>420</v>
      </c>
      <c r="X1724" t="str">
        <f>BGA!AQ975</f>
        <v>AH2</v>
      </c>
    </row>
    <row r="1725" spans="20:24" x14ac:dyDescent="0.25">
      <c r="T1725" t="s">
        <v>1595</v>
      </c>
      <c r="U1725" t="str">
        <f>BGA!AT976</f>
        <v>DIE1_RDI_PL_CFG[22]</v>
      </c>
      <c r="W1725" t="s">
        <v>420</v>
      </c>
      <c r="X1725" t="str">
        <f>BGA!AQ976</f>
        <v>AH3</v>
      </c>
    </row>
    <row r="1726" spans="20:24" x14ac:dyDescent="0.25">
      <c r="T1726" t="s">
        <v>1594</v>
      </c>
      <c r="U1726" t="str">
        <f>BGA!AT977</f>
        <v>VSS</v>
      </c>
      <c r="W1726" t="s">
        <v>420</v>
      </c>
      <c r="X1726" t="str">
        <f>BGA!AQ977</f>
        <v>AH4</v>
      </c>
    </row>
    <row r="1727" spans="20:24" x14ac:dyDescent="0.25">
      <c r="T1727" t="s">
        <v>1595</v>
      </c>
      <c r="U1727" t="str">
        <f>BGA!AT978</f>
        <v>DIE1_VDDA</v>
      </c>
      <c r="W1727" t="s">
        <v>420</v>
      </c>
      <c r="X1727" t="str">
        <f>BGA!AQ978</f>
        <v>AH5</v>
      </c>
    </row>
    <row r="1728" spans="20:24" x14ac:dyDescent="0.25">
      <c r="T1728" t="s">
        <v>1595</v>
      </c>
      <c r="U1728" t="str">
        <f>BGA!AT979</f>
        <v>DIE1_VDDA</v>
      </c>
      <c r="W1728" t="s">
        <v>420</v>
      </c>
      <c r="X1728" t="str">
        <f>BGA!AQ979</f>
        <v>AH6</v>
      </c>
    </row>
    <row r="1729" spans="20:24" x14ac:dyDescent="0.25">
      <c r="T1729" t="s">
        <v>1595</v>
      </c>
      <c r="U1729" t="str">
        <f>BGA!AT980</f>
        <v>DIE1_VDD</v>
      </c>
      <c r="W1729" t="s">
        <v>420</v>
      </c>
      <c r="X1729" t="str">
        <f>BGA!AQ980</f>
        <v>AH7</v>
      </c>
    </row>
    <row r="1730" spans="20:24" x14ac:dyDescent="0.25">
      <c r="T1730" t="s">
        <v>1594</v>
      </c>
      <c r="U1730" t="str">
        <f>BGA!AT981</f>
        <v>VSS</v>
      </c>
      <c r="W1730" t="s">
        <v>420</v>
      </c>
      <c r="X1730" t="str">
        <f>BGA!AQ981</f>
        <v>AH8</v>
      </c>
    </row>
    <row r="1731" spans="20:24" x14ac:dyDescent="0.25">
      <c r="T1731" t="s">
        <v>1594</v>
      </c>
      <c r="U1731" t="str">
        <f>BGA!AT982</f>
        <v>VSS</v>
      </c>
      <c r="W1731" t="s">
        <v>420</v>
      </c>
      <c r="X1731" t="str">
        <f>BGA!AQ982</f>
        <v>AH9</v>
      </c>
    </row>
    <row r="1732" spans="20:24" x14ac:dyDescent="0.25">
      <c r="T1732" t="s">
        <v>1594</v>
      </c>
      <c r="U1732" t="str">
        <f>BGA!AT983</f>
        <v>VSS</v>
      </c>
      <c r="W1732" t="s">
        <v>420</v>
      </c>
      <c r="X1732" t="str">
        <f>BGA!AQ983</f>
        <v>AH10</v>
      </c>
    </row>
    <row r="1733" spans="20:24" x14ac:dyDescent="0.25">
      <c r="T1733" t="s">
        <v>1594</v>
      </c>
      <c r="U1733" t="str">
        <f>BGA!AT984</f>
        <v>VSS</v>
      </c>
      <c r="W1733" t="s">
        <v>420</v>
      </c>
      <c r="X1733" t="str">
        <f>BGA!AQ984</f>
        <v>AH11</v>
      </c>
    </row>
    <row r="1734" spans="20:24" x14ac:dyDescent="0.25">
      <c r="T1734" t="s">
        <v>1594</v>
      </c>
      <c r="U1734" t="str">
        <f>BGA!AT985</f>
        <v>VSS</v>
      </c>
      <c r="W1734" t="s">
        <v>420</v>
      </c>
      <c r="X1734" t="str">
        <f>BGA!AQ985</f>
        <v>AH12</v>
      </c>
    </row>
    <row r="1735" spans="20:24" x14ac:dyDescent="0.25">
      <c r="T1735" t="s">
        <v>1594</v>
      </c>
      <c r="U1735" t="str">
        <f>BGA!AT986</f>
        <v>VSS</v>
      </c>
      <c r="W1735" t="s">
        <v>420</v>
      </c>
      <c r="X1735" t="str">
        <f>BGA!AQ986</f>
        <v>AH13</v>
      </c>
    </row>
    <row r="1736" spans="20:24" x14ac:dyDescent="0.25">
      <c r="T1736" t="s">
        <v>1594</v>
      </c>
      <c r="U1736" t="str">
        <f>BGA!AT987</f>
        <v>VSS</v>
      </c>
      <c r="W1736" t="s">
        <v>420</v>
      </c>
      <c r="X1736" t="str">
        <f>BGA!AQ987</f>
        <v>AH14</v>
      </c>
    </row>
    <row r="1737" spans="20:24" x14ac:dyDescent="0.25">
      <c r="T1737" t="s">
        <v>1594</v>
      </c>
      <c r="U1737" t="str">
        <f>BGA!AT988</f>
        <v>VSS</v>
      </c>
      <c r="W1737" t="s">
        <v>420</v>
      </c>
      <c r="X1737" t="str">
        <f>BGA!AQ988</f>
        <v>AH15</v>
      </c>
    </row>
    <row r="1738" spans="20:24" x14ac:dyDescent="0.25">
      <c r="T1738" t="s">
        <v>1594</v>
      </c>
      <c r="U1738" t="str">
        <f>BGA!AT989</f>
        <v>VSS</v>
      </c>
      <c r="W1738" t="s">
        <v>420</v>
      </c>
      <c r="X1738" t="str">
        <f>BGA!AQ989</f>
        <v>AH16</v>
      </c>
    </row>
    <row r="1739" spans="20:24" x14ac:dyDescent="0.25">
      <c r="T1739" t="s">
        <v>1594</v>
      </c>
      <c r="U1739" t="str">
        <f>BGA!AT990</f>
        <v>VSS</v>
      </c>
      <c r="W1739" t="s">
        <v>420</v>
      </c>
      <c r="X1739" t="str">
        <f>BGA!AQ990</f>
        <v>AH17</v>
      </c>
    </row>
    <row r="1740" spans="20:24" x14ac:dyDescent="0.25">
      <c r="T1740" t="s">
        <v>1594</v>
      </c>
      <c r="U1740" t="str">
        <f>BGA!AT991</f>
        <v>VSS</v>
      </c>
      <c r="W1740" t="s">
        <v>420</v>
      </c>
      <c r="X1740" t="str">
        <f>BGA!AQ991</f>
        <v>AH18</v>
      </c>
    </row>
    <row r="1741" spans="20:24" x14ac:dyDescent="0.25">
      <c r="T1741" t="s">
        <v>1594</v>
      </c>
      <c r="U1741" t="str">
        <f>BGA!AT992</f>
        <v>VSS</v>
      </c>
      <c r="W1741" t="s">
        <v>420</v>
      </c>
      <c r="X1741" t="str">
        <f>BGA!AQ992</f>
        <v>AH19</v>
      </c>
    </row>
    <row r="1742" spans="20:24" x14ac:dyDescent="0.25">
      <c r="T1742" t="s">
        <v>1594</v>
      </c>
      <c r="U1742" t="str">
        <f>BGA!AT993</f>
        <v>VSS</v>
      </c>
      <c r="W1742" t="s">
        <v>420</v>
      </c>
      <c r="X1742" t="str">
        <f>BGA!AQ993</f>
        <v>AH20</v>
      </c>
    </row>
    <row r="1743" spans="20:24" x14ac:dyDescent="0.25">
      <c r="T1743" t="s">
        <v>1594</v>
      </c>
      <c r="U1743" t="str">
        <f>BGA!AT994</f>
        <v>VSS</v>
      </c>
      <c r="W1743" t="s">
        <v>420</v>
      </c>
      <c r="X1743" t="str">
        <f>BGA!AQ994</f>
        <v>AH21</v>
      </c>
    </row>
    <row r="1744" spans="20:24" x14ac:dyDescent="0.25">
      <c r="T1744" t="s">
        <v>1594</v>
      </c>
      <c r="U1744" t="str">
        <f>BGA!AT995</f>
        <v>VSS</v>
      </c>
      <c r="W1744" t="s">
        <v>420</v>
      </c>
      <c r="X1744" t="str">
        <f>BGA!AQ995</f>
        <v>AH22</v>
      </c>
    </row>
    <row r="1745" spans="20:24" x14ac:dyDescent="0.25">
      <c r="T1745" t="s">
        <v>1594</v>
      </c>
      <c r="U1745" t="str">
        <f>BGA!AT996</f>
        <v>VSS</v>
      </c>
      <c r="W1745" t="s">
        <v>420</v>
      </c>
      <c r="X1745" t="str">
        <f>BGA!AQ996</f>
        <v>AH23</v>
      </c>
    </row>
    <row r="1746" spans="20:24" x14ac:dyDescent="0.25">
      <c r="T1746" t="s">
        <v>1594</v>
      </c>
      <c r="U1746" t="str">
        <f>BGA!AT997</f>
        <v>VSS</v>
      </c>
      <c r="W1746" t="s">
        <v>420</v>
      </c>
      <c r="X1746" t="str">
        <f>BGA!AQ997</f>
        <v>AH24</v>
      </c>
    </row>
    <row r="1747" spans="20:24" x14ac:dyDescent="0.25">
      <c r="T1747" t="s">
        <v>1594</v>
      </c>
      <c r="U1747" t="str">
        <f>BGA!AT998</f>
        <v>VSS</v>
      </c>
      <c r="W1747" t="s">
        <v>420</v>
      </c>
      <c r="X1747" t="str">
        <f>BGA!AQ998</f>
        <v>AH25</v>
      </c>
    </row>
    <row r="1748" spans="20:24" x14ac:dyDescent="0.25">
      <c r="T1748" t="s">
        <v>1594</v>
      </c>
      <c r="U1748" t="str">
        <f>BGA!AT999</f>
        <v>VSS</v>
      </c>
      <c r="W1748" t="s">
        <v>420</v>
      </c>
      <c r="X1748" t="str">
        <f>BGA!AQ999</f>
        <v>AH26</v>
      </c>
    </row>
    <row r="1749" spans="20:24" x14ac:dyDescent="0.25">
      <c r="T1749" t="s">
        <v>1594</v>
      </c>
      <c r="U1749" t="str">
        <f>BGA!AT1000</f>
        <v>VSS</v>
      </c>
      <c r="W1749" t="s">
        <v>420</v>
      </c>
      <c r="X1749" t="str">
        <f>BGA!AQ1000</f>
        <v>AH27</v>
      </c>
    </row>
    <row r="1750" spans="20:24" x14ac:dyDescent="0.25">
      <c r="T1750" t="s">
        <v>1594</v>
      </c>
      <c r="U1750" t="str">
        <f>BGA!AT1001</f>
        <v>VSS</v>
      </c>
      <c r="W1750" t="s">
        <v>420</v>
      </c>
      <c r="X1750" t="str">
        <f>BGA!AQ1001</f>
        <v>AH28</v>
      </c>
    </row>
    <row r="1751" spans="20:24" x14ac:dyDescent="0.25">
      <c r="T1751" t="s">
        <v>1594</v>
      </c>
      <c r="U1751" t="str">
        <f>BGA!AT1002</f>
        <v>VSS</v>
      </c>
      <c r="W1751" t="s">
        <v>420</v>
      </c>
      <c r="X1751" t="str">
        <f>BGA!AQ1002</f>
        <v>AH29</v>
      </c>
    </row>
    <row r="1752" spans="20:24" x14ac:dyDescent="0.25">
      <c r="T1752" t="s">
        <v>1594</v>
      </c>
      <c r="U1752" t="str">
        <f>BGA!AT1003</f>
        <v>VSS</v>
      </c>
      <c r="W1752" t="s">
        <v>420</v>
      </c>
      <c r="X1752" t="str">
        <f>BGA!AQ1003</f>
        <v>AH30</v>
      </c>
    </row>
    <row r="1753" spans="20:24" x14ac:dyDescent="0.25">
      <c r="T1753" t="s">
        <v>1594</v>
      </c>
      <c r="U1753" t="str">
        <f>BGA!AT1004</f>
        <v>VSS</v>
      </c>
      <c r="W1753" t="s">
        <v>420</v>
      </c>
      <c r="X1753" t="str">
        <f>BGA!AQ1004</f>
        <v>AH31</v>
      </c>
    </row>
    <row r="1754" spans="20:24" x14ac:dyDescent="0.25">
      <c r="T1754" t="s">
        <v>1595</v>
      </c>
      <c r="U1754" t="str">
        <f>BGA!AT1005</f>
        <v>DIE5_CLK_N</v>
      </c>
      <c r="W1754" t="s">
        <v>420</v>
      </c>
      <c r="X1754" t="str">
        <f>BGA!AQ1005</f>
        <v>AH32</v>
      </c>
    </row>
    <row r="1755" spans="20:24" x14ac:dyDescent="0.25">
      <c r="T1755" t="s">
        <v>1594</v>
      </c>
      <c r="U1755" t="str">
        <f>BGA!AT1006</f>
        <v>VSS</v>
      </c>
      <c r="W1755" t="s">
        <v>420</v>
      </c>
      <c r="X1755" t="str">
        <f>BGA!AQ1006</f>
        <v>AH33</v>
      </c>
    </row>
    <row r="1756" spans="20:24" x14ac:dyDescent="0.25">
      <c r="T1756" t="s">
        <v>1595</v>
      </c>
      <c r="U1756" t="str">
        <f>BGA!AT1007</f>
        <v>DIE5_RDI_PL_CFG[21]</v>
      </c>
      <c r="W1756" t="s">
        <v>420</v>
      </c>
      <c r="X1756" t="str">
        <f>BGA!AQ1007</f>
        <v>AH34</v>
      </c>
    </row>
    <row r="1757" spans="20:24" x14ac:dyDescent="0.25">
      <c r="T1757" t="s">
        <v>1595</v>
      </c>
      <c r="U1757" t="str">
        <f>BGA!AT1008</f>
        <v>DIE5_RDI_PL_CFG[7]</v>
      </c>
      <c r="W1757" t="s">
        <v>420</v>
      </c>
      <c r="X1757" t="str">
        <f>BGA!AQ1008</f>
        <v>AH35</v>
      </c>
    </row>
    <row r="1758" spans="20:24" x14ac:dyDescent="0.25">
      <c r="T1758" t="s">
        <v>1595</v>
      </c>
      <c r="U1758" t="str">
        <f>BGA!AT1009</f>
        <v>DIE5_RDI_PL_CFG[8]</v>
      </c>
      <c r="W1758" t="s">
        <v>420</v>
      </c>
      <c r="X1758" t="str">
        <f>BGA!AQ1009</f>
        <v>AH36</v>
      </c>
    </row>
    <row r="1759" spans="20:24" x14ac:dyDescent="0.25">
      <c r="T1759" t="s">
        <v>1595</v>
      </c>
      <c r="U1759" t="str">
        <f>BGA!AT1010</f>
        <v>DIE1_RDI_PL_CFG[8]</v>
      </c>
      <c r="W1759" t="s">
        <v>420</v>
      </c>
      <c r="X1759" t="str">
        <f>BGA!AQ1010</f>
        <v>AJ1</v>
      </c>
    </row>
    <row r="1760" spans="20:24" x14ac:dyDescent="0.25">
      <c r="T1760" t="s">
        <v>1595</v>
      </c>
      <c r="U1760" t="str">
        <f>BGA!AT1011</f>
        <v>DIE1_RDI_PL_CFG[7]</v>
      </c>
      <c r="W1760" t="s">
        <v>420</v>
      </c>
      <c r="X1760" t="str">
        <f>BGA!AQ1011</f>
        <v>AJ2</v>
      </c>
    </row>
    <row r="1761" spans="20:24" x14ac:dyDescent="0.25">
      <c r="T1761" t="s">
        <v>1595</v>
      </c>
      <c r="U1761" t="str">
        <f>BGA!AT1012</f>
        <v>DIE1_RDI_PL_CFG[21]</v>
      </c>
      <c r="W1761" t="s">
        <v>420</v>
      </c>
      <c r="X1761" t="str">
        <f>BGA!AQ1012</f>
        <v>AJ3</v>
      </c>
    </row>
    <row r="1762" spans="20:24" x14ac:dyDescent="0.25">
      <c r="T1762" t="s">
        <v>1594</v>
      </c>
      <c r="U1762" t="str">
        <f>BGA!AT1013</f>
        <v>VSS</v>
      </c>
      <c r="W1762" t="s">
        <v>420</v>
      </c>
      <c r="X1762" t="str">
        <f>BGA!AQ1013</f>
        <v>AJ4</v>
      </c>
    </row>
    <row r="1763" spans="20:24" x14ac:dyDescent="0.25">
      <c r="T1763" t="s">
        <v>1595</v>
      </c>
      <c r="U1763" t="str">
        <f>BGA!AT1014</f>
        <v>DIE1_TC_VDDQ</v>
      </c>
      <c r="W1763" t="s">
        <v>420</v>
      </c>
      <c r="X1763" t="str">
        <f>BGA!AQ1014</f>
        <v>AJ5</v>
      </c>
    </row>
    <row r="1764" spans="20:24" x14ac:dyDescent="0.25">
      <c r="T1764" t="s">
        <v>1595</v>
      </c>
      <c r="U1764" t="str">
        <f>BGA!AT1015</f>
        <v>DIE1_TC_VDDQ</v>
      </c>
      <c r="W1764" t="s">
        <v>420</v>
      </c>
      <c r="X1764" t="str">
        <f>BGA!AQ1015</f>
        <v>AJ6</v>
      </c>
    </row>
    <row r="1765" spans="20:24" x14ac:dyDescent="0.25">
      <c r="T1765" t="s">
        <v>1595</v>
      </c>
      <c r="U1765" t="str">
        <f>BGA!AT1016</f>
        <v>DIE1_VDD</v>
      </c>
      <c r="W1765" t="s">
        <v>420</v>
      </c>
      <c r="X1765" t="str">
        <f>BGA!AQ1016</f>
        <v>AJ7</v>
      </c>
    </row>
    <row r="1766" spans="20:24" x14ac:dyDescent="0.25">
      <c r="T1766" t="s">
        <v>1594</v>
      </c>
      <c r="U1766" t="str">
        <f>BGA!AT1017</f>
        <v>VSS</v>
      </c>
      <c r="W1766" t="s">
        <v>420</v>
      </c>
      <c r="X1766" t="str">
        <f>BGA!AQ1017</f>
        <v>AJ8</v>
      </c>
    </row>
    <row r="1767" spans="20:24" x14ac:dyDescent="0.25">
      <c r="T1767" t="s">
        <v>1595</v>
      </c>
      <c r="U1767" t="str">
        <f>BGA!AT1018</f>
        <v>DIE1_VCCAON</v>
      </c>
      <c r="W1767" t="s">
        <v>420</v>
      </c>
      <c r="X1767" t="str">
        <f>BGA!AQ1018</f>
        <v>AJ9</v>
      </c>
    </row>
    <row r="1768" spans="20:24" x14ac:dyDescent="0.25">
      <c r="T1768" t="s">
        <v>1595</v>
      </c>
      <c r="U1768" t="str">
        <f>BGA!AT1019</f>
        <v>DIE1_VCCAON</v>
      </c>
      <c r="W1768" t="s">
        <v>420</v>
      </c>
      <c r="X1768" t="str">
        <f>BGA!AQ1019</f>
        <v>AJ10</v>
      </c>
    </row>
    <row r="1769" spans="20:24" x14ac:dyDescent="0.25">
      <c r="T1769" t="s">
        <v>1594</v>
      </c>
      <c r="U1769" t="str">
        <f>BGA!AT1020</f>
        <v>VSS</v>
      </c>
      <c r="W1769" t="s">
        <v>420</v>
      </c>
      <c r="X1769" t="str">
        <f>BGA!AQ1020</f>
        <v>AJ11</v>
      </c>
    </row>
    <row r="1770" spans="20:24" x14ac:dyDescent="0.25">
      <c r="T1770" t="s">
        <v>1594</v>
      </c>
      <c r="U1770" t="str">
        <f>BGA!AT1021</f>
        <v>VSS</v>
      </c>
      <c r="W1770" t="s">
        <v>420</v>
      </c>
      <c r="X1770" t="str">
        <f>BGA!AQ1021</f>
        <v>AJ12</v>
      </c>
    </row>
    <row r="1771" spans="20:24" x14ac:dyDescent="0.25">
      <c r="T1771" t="s">
        <v>1594</v>
      </c>
      <c r="U1771" t="str">
        <f>BGA!AT1022</f>
        <v>VSS</v>
      </c>
      <c r="W1771" t="s">
        <v>420</v>
      </c>
      <c r="X1771" t="str">
        <f>BGA!AQ1022</f>
        <v>AJ13</v>
      </c>
    </row>
    <row r="1772" spans="20:24" x14ac:dyDescent="0.25">
      <c r="T1772" t="s">
        <v>1594</v>
      </c>
      <c r="U1772" t="str">
        <f>BGA!AT1023</f>
        <v>VSS</v>
      </c>
      <c r="W1772" t="s">
        <v>420</v>
      </c>
      <c r="X1772" t="str">
        <f>BGA!AQ1023</f>
        <v>AJ14</v>
      </c>
    </row>
    <row r="1773" spans="20:24" x14ac:dyDescent="0.25">
      <c r="T1773" t="s">
        <v>1594</v>
      </c>
      <c r="U1773" t="str">
        <f>BGA!AT1024</f>
        <v>VSS</v>
      </c>
      <c r="W1773" t="s">
        <v>420</v>
      </c>
      <c r="X1773" t="str">
        <f>BGA!AQ1024</f>
        <v>AJ15</v>
      </c>
    </row>
    <row r="1774" spans="20:24" x14ac:dyDescent="0.25">
      <c r="T1774" t="s">
        <v>1594</v>
      </c>
      <c r="U1774" t="str">
        <f>BGA!AT1025</f>
        <v>VSS</v>
      </c>
      <c r="W1774" t="s">
        <v>420</v>
      </c>
      <c r="X1774" t="str">
        <f>BGA!AQ1025</f>
        <v>AJ16</v>
      </c>
    </row>
    <row r="1775" spans="20:24" x14ac:dyDescent="0.25">
      <c r="T1775" t="s">
        <v>1594</v>
      </c>
      <c r="U1775" t="str">
        <f>BGA!AT1026</f>
        <v>VSS</v>
      </c>
      <c r="W1775" t="s">
        <v>420</v>
      </c>
      <c r="X1775" t="str">
        <f>BGA!AQ1026</f>
        <v>AJ17</v>
      </c>
    </row>
    <row r="1776" spans="20:24" x14ac:dyDescent="0.25">
      <c r="T1776" t="s">
        <v>1594</v>
      </c>
      <c r="U1776" t="str">
        <f>BGA!AT1027</f>
        <v>VSS</v>
      </c>
      <c r="W1776" t="s">
        <v>420</v>
      </c>
      <c r="X1776" t="str">
        <f>BGA!AQ1027</f>
        <v>AJ18</v>
      </c>
    </row>
    <row r="1777" spans="20:24" x14ac:dyDescent="0.25">
      <c r="T1777" t="s">
        <v>1594</v>
      </c>
      <c r="U1777" t="str">
        <f>BGA!AT1028</f>
        <v>VSS</v>
      </c>
      <c r="W1777" t="s">
        <v>420</v>
      </c>
      <c r="X1777" t="str">
        <f>BGA!AQ1028</f>
        <v>AJ19</v>
      </c>
    </row>
    <row r="1778" spans="20:24" x14ac:dyDescent="0.25">
      <c r="T1778" t="s">
        <v>1594</v>
      </c>
      <c r="U1778" t="str">
        <f>BGA!AT1029</f>
        <v>VSS</v>
      </c>
      <c r="W1778" t="s">
        <v>420</v>
      </c>
      <c r="X1778" t="str">
        <f>BGA!AQ1029</f>
        <v>AJ20</v>
      </c>
    </row>
    <row r="1779" spans="20:24" x14ac:dyDescent="0.25">
      <c r="T1779" t="s">
        <v>1594</v>
      </c>
      <c r="U1779" t="str">
        <f>BGA!AT1030</f>
        <v>VSS</v>
      </c>
      <c r="W1779" t="s">
        <v>420</v>
      </c>
      <c r="X1779" t="str">
        <f>BGA!AQ1030</f>
        <v>AJ21</v>
      </c>
    </row>
    <row r="1780" spans="20:24" x14ac:dyDescent="0.25">
      <c r="T1780" t="s">
        <v>1594</v>
      </c>
      <c r="U1780" t="str">
        <f>BGA!AT1031</f>
        <v>VSS</v>
      </c>
      <c r="W1780" t="s">
        <v>420</v>
      </c>
      <c r="X1780" t="str">
        <f>BGA!AQ1031</f>
        <v>AJ22</v>
      </c>
    </row>
    <row r="1781" spans="20:24" x14ac:dyDescent="0.25">
      <c r="T1781" t="s">
        <v>1594</v>
      </c>
      <c r="U1781" t="str">
        <f>BGA!AT1032</f>
        <v>VSS</v>
      </c>
      <c r="W1781" t="s">
        <v>420</v>
      </c>
      <c r="X1781" t="str">
        <f>BGA!AQ1032</f>
        <v>AJ23</v>
      </c>
    </row>
    <row r="1782" spans="20:24" x14ac:dyDescent="0.25">
      <c r="T1782" t="s">
        <v>1594</v>
      </c>
      <c r="U1782" t="str">
        <f>BGA!AT1033</f>
        <v>VSS</v>
      </c>
      <c r="W1782" t="s">
        <v>420</v>
      </c>
      <c r="X1782" t="str">
        <f>BGA!AQ1033</f>
        <v>AJ24</v>
      </c>
    </row>
    <row r="1783" spans="20:24" x14ac:dyDescent="0.25">
      <c r="T1783" t="s">
        <v>1594</v>
      </c>
      <c r="U1783" t="str">
        <f>BGA!AT1034</f>
        <v>VSS</v>
      </c>
      <c r="W1783" t="s">
        <v>420</v>
      </c>
      <c r="X1783" t="str">
        <f>BGA!AQ1034</f>
        <v>AJ25</v>
      </c>
    </row>
    <row r="1784" spans="20:24" x14ac:dyDescent="0.25">
      <c r="T1784" t="s">
        <v>1594</v>
      </c>
      <c r="U1784" t="str">
        <f>BGA!AT1035</f>
        <v>VSS</v>
      </c>
      <c r="W1784" t="s">
        <v>420</v>
      </c>
      <c r="X1784" t="str">
        <f>BGA!AQ1035</f>
        <v>AJ26</v>
      </c>
    </row>
    <row r="1785" spans="20:24" x14ac:dyDescent="0.25">
      <c r="T1785" t="s">
        <v>1594</v>
      </c>
      <c r="U1785" t="str">
        <f>BGA!AT1036</f>
        <v>VSS</v>
      </c>
      <c r="W1785" t="s">
        <v>420</v>
      </c>
      <c r="X1785" t="str">
        <f>BGA!AQ1036</f>
        <v>AJ27</v>
      </c>
    </row>
    <row r="1786" spans="20:24" x14ac:dyDescent="0.25">
      <c r="T1786" t="s">
        <v>1594</v>
      </c>
      <c r="U1786" t="str">
        <f>BGA!AT1037</f>
        <v>VSS</v>
      </c>
      <c r="W1786" t="s">
        <v>420</v>
      </c>
      <c r="X1786" t="str">
        <f>BGA!AQ1037</f>
        <v>AJ28</v>
      </c>
    </row>
    <row r="1787" spans="20:24" x14ac:dyDescent="0.25">
      <c r="T1787" t="s">
        <v>1594</v>
      </c>
      <c r="U1787" t="str">
        <f>BGA!AT1038</f>
        <v>VSS</v>
      </c>
      <c r="W1787" t="s">
        <v>420</v>
      </c>
      <c r="X1787" t="str">
        <f>BGA!AQ1038</f>
        <v>AJ29</v>
      </c>
    </row>
    <row r="1788" spans="20:24" x14ac:dyDescent="0.25">
      <c r="T1788" t="s">
        <v>1594</v>
      </c>
      <c r="U1788" t="str">
        <f>BGA!AT1039</f>
        <v>VSS</v>
      </c>
      <c r="W1788" t="s">
        <v>420</v>
      </c>
      <c r="X1788" t="str">
        <f>BGA!AQ1039</f>
        <v>AJ30</v>
      </c>
    </row>
    <row r="1789" spans="20:24" x14ac:dyDescent="0.25">
      <c r="T1789" t="s">
        <v>1594</v>
      </c>
      <c r="U1789" t="str">
        <f>BGA!AT1040</f>
        <v>VSS</v>
      </c>
      <c r="W1789" t="s">
        <v>420</v>
      </c>
      <c r="X1789" t="str">
        <f>BGA!AQ1040</f>
        <v>AJ31</v>
      </c>
    </row>
    <row r="1790" spans="20:24" x14ac:dyDescent="0.25">
      <c r="T1790" t="s">
        <v>1594</v>
      </c>
      <c r="U1790" t="str">
        <f>BGA!AT1041</f>
        <v>VSS</v>
      </c>
      <c r="W1790" t="s">
        <v>420</v>
      </c>
      <c r="X1790" t="str">
        <f>BGA!AQ1041</f>
        <v>AJ32</v>
      </c>
    </row>
    <row r="1791" spans="20:24" x14ac:dyDescent="0.25">
      <c r="T1791" t="s">
        <v>1594</v>
      </c>
      <c r="U1791" t="str">
        <f>BGA!AT1042</f>
        <v>VSS</v>
      </c>
      <c r="W1791" t="s">
        <v>420</v>
      </c>
      <c r="X1791" t="str">
        <f>BGA!AQ1042</f>
        <v>AJ33</v>
      </c>
    </row>
    <row r="1792" spans="20:24" x14ac:dyDescent="0.25">
      <c r="T1792" t="s">
        <v>1595</v>
      </c>
      <c r="U1792" t="str">
        <f>BGA!AT1043</f>
        <v>DIE5_RDI_PL_CFG[20]</v>
      </c>
      <c r="W1792" t="s">
        <v>420</v>
      </c>
      <c r="X1792" t="str">
        <f>BGA!AQ1043</f>
        <v>AJ34</v>
      </c>
    </row>
    <row r="1793" spans="20:24" x14ac:dyDescent="0.25">
      <c r="T1793" t="s">
        <v>1595</v>
      </c>
      <c r="U1793" t="str">
        <f>BGA!AT1044</f>
        <v>DIE5_RDI_PL_CFG[5]</v>
      </c>
      <c r="W1793" t="s">
        <v>420</v>
      </c>
      <c r="X1793" t="str">
        <f>BGA!AQ1044</f>
        <v>AJ35</v>
      </c>
    </row>
    <row r="1794" spans="20:24" x14ac:dyDescent="0.25">
      <c r="T1794" t="s">
        <v>1595</v>
      </c>
      <c r="U1794" t="str">
        <f>BGA!AT1045</f>
        <v>DIE5_RDI_PL_CFG[6]</v>
      </c>
      <c r="W1794" t="s">
        <v>420</v>
      </c>
      <c r="X1794" t="str">
        <f>BGA!AQ1045</f>
        <v>AJ36</v>
      </c>
    </row>
    <row r="1795" spans="20:24" x14ac:dyDescent="0.25">
      <c r="T1795" t="s">
        <v>1595</v>
      </c>
      <c r="U1795" t="str">
        <f>BGA!AT1046</f>
        <v>DIE1_RDI_PL_CFG[6]</v>
      </c>
      <c r="W1795" t="s">
        <v>420</v>
      </c>
      <c r="X1795" t="str">
        <f>BGA!AQ1046</f>
        <v>AK1</v>
      </c>
    </row>
    <row r="1796" spans="20:24" x14ac:dyDescent="0.25">
      <c r="T1796" t="s">
        <v>1595</v>
      </c>
      <c r="U1796" t="str">
        <f>BGA!AT1047</f>
        <v>DIE1_RDI_PL_CFG[5]</v>
      </c>
      <c r="W1796" t="s">
        <v>420</v>
      </c>
      <c r="X1796" t="str">
        <f>BGA!AQ1047</f>
        <v>AK2</v>
      </c>
    </row>
    <row r="1797" spans="20:24" x14ac:dyDescent="0.25">
      <c r="T1797" t="s">
        <v>1595</v>
      </c>
      <c r="U1797" t="str">
        <f>BGA!AT1048</f>
        <v>DIE1_RDI_PL_CFG[20]</v>
      </c>
      <c r="W1797" t="s">
        <v>420</v>
      </c>
      <c r="X1797" t="str">
        <f>BGA!AQ1048</f>
        <v>AK3</v>
      </c>
    </row>
    <row r="1798" spans="20:24" x14ac:dyDescent="0.25">
      <c r="T1798" t="s">
        <v>1594</v>
      </c>
      <c r="U1798" t="str">
        <f>BGA!AT1049</f>
        <v>VSS</v>
      </c>
      <c r="W1798" t="s">
        <v>420</v>
      </c>
      <c r="X1798" t="str">
        <f>BGA!AQ1049</f>
        <v>AK4</v>
      </c>
    </row>
    <row r="1799" spans="20:24" x14ac:dyDescent="0.25">
      <c r="T1799" t="s">
        <v>1594</v>
      </c>
      <c r="U1799" t="str">
        <f>BGA!AT1050</f>
        <v>VSS</v>
      </c>
      <c r="W1799" t="s">
        <v>420</v>
      </c>
      <c r="X1799" t="str">
        <f>BGA!AQ1050</f>
        <v>AK5</v>
      </c>
    </row>
    <row r="1800" spans="20:24" x14ac:dyDescent="0.25">
      <c r="T1800" t="s">
        <v>1594</v>
      </c>
      <c r="U1800" t="str">
        <f>BGA!AT1051</f>
        <v>VSS</v>
      </c>
      <c r="W1800" t="s">
        <v>420</v>
      </c>
      <c r="X1800" t="str">
        <f>BGA!AQ1051</f>
        <v>AK6</v>
      </c>
    </row>
    <row r="1801" spans="20:24" x14ac:dyDescent="0.25">
      <c r="T1801" t="s">
        <v>1595</v>
      </c>
      <c r="U1801" t="str">
        <f>BGA!AT1052</f>
        <v>DIE1_RDI_ACK</v>
      </c>
      <c r="W1801" t="s">
        <v>420</v>
      </c>
      <c r="X1801" t="str">
        <f>BGA!AQ1052</f>
        <v>AK7</v>
      </c>
    </row>
    <row r="1802" spans="20:24" x14ac:dyDescent="0.25">
      <c r="T1802" t="s">
        <v>1594</v>
      </c>
      <c r="U1802" t="str">
        <f>BGA!AT1053</f>
        <v>VSS</v>
      </c>
      <c r="W1802" t="s">
        <v>420</v>
      </c>
      <c r="X1802" t="str">
        <f>BGA!AQ1053</f>
        <v>AK8</v>
      </c>
    </row>
    <row r="1803" spans="20:24" x14ac:dyDescent="0.25">
      <c r="T1803" t="s">
        <v>1594</v>
      </c>
      <c r="U1803" t="str">
        <f>BGA!AT1054</f>
        <v>VSS</v>
      </c>
      <c r="W1803" t="s">
        <v>420</v>
      </c>
      <c r="X1803" t="str">
        <f>BGA!AQ1054</f>
        <v>AK9</v>
      </c>
    </row>
    <row r="1804" spans="20:24" x14ac:dyDescent="0.25">
      <c r="T1804" t="s">
        <v>1594</v>
      </c>
      <c r="U1804" t="str">
        <f>BGA!AT1055</f>
        <v>VSS</v>
      </c>
      <c r="W1804" t="s">
        <v>420</v>
      </c>
      <c r="X1804" t="str">
        <f>BGA!AQ1055</f>
        <v>AK10</v>
      </c>
    </row>
    <row r="1805" spans="20:24" x14ac:dyDescent="0.25">
      <c r="T1805" t="s">
        <v>1594</v>
      </c>
      <c r="U1805" t="str">
        <f>BGA!AT1056</f>
        <v>VSS</v>
      </c>
      <c r="W1805" t="s">
        <v>420</v>
      </c>
      <c r="X1805" t="str">
        <f>BGA!AQ1056</f>
        <v>AK11</v>
      </c>
    </row>
    <row r="1806" spans="20:24" x14ac:dyDescent="0.25">
      <c r="T1806" t="s">
        <v>1594</v>
      </c>
      <c r="U1806" t="str">
        <f>BGA!AT1057</f>
        <v>VSS</v>
      </c>
      <c r="W1806" t="s">
        <v>420</v>
      </c>
      <c r="X1806" t="str">
        <f>BGA!AQ1057</f>
        <v>AK12</v>
      </c>
    </row>
    <row r="1807" spans="20:24" x14ac:dyDescent="0.25">
      <c r="T1807" t="s">
        <v>1594</v>
      </c>
      <c r="U1807" t="str">
        <f>BGA!AT1058</f>
        <v>VSS</v>
      </c>
      <c r="W1807" t="s">
        <v>420</v>
      </c>
      <c r="X1807" t="str">
        <f>BGA!AQ1058</f>
        <v>AK13</v>
      </c>
    </row>
    <row r="1808" spans="20:24" x14ac:dyDescent="0.25">
      <c r="T1808" t="s">
        <v>1594</v>
      </c>
      <c r="U1808" t="str">
        <f>BGA!AT1059</f>
        <v>VSS</v>
      </c>
      <c r="W1808" t="s">
        <v>420</v>
      </c>
      <c r="X1808" t="str">
        <f>BGA!AQ1059</f>
        <v>AK14</v>
      </c>
    </row>
    <row r="1809" spans="20:24" x14ac:dyDescent="0.25">
      <c r="T1809" t="s">
        <v>1594</v>
      </c>
      <c r="U1809" t="str">
        <f>BGA!AT1060</f>
        <v>VSS</v>
      </c>
      <c r="W1809" t="s">
        <v>420</v>
      </c>
      <c r="X1809" t="str">
        <f>BGA!AQ1060</f>
        <v>AK15</v>
      </c>
    </row>
    <row r="1810" spans="20:24" x14ac:dyDescent="0.25">
      <c r="T1810" t="s">
        <v>1595</v>
      </c>
      <c r="U1810" t="str">
        <f>BGA!AT1061</f>
        <v>DIE2_RDI_ACK</v>
      </c>
      <c r="W1810" t="s">
        <v>420</v>
      </c>
      <c r="X1810" t="str">
        <f>BGA!AQ1061</f>
        <v>AK16</v>
      </c>
    </row>
    <row r="1811" spans="20:24" x14ac:dyDescent="0.25">
      <c r="T1811" t="s">
        <v>1594</v>
      </c>
      <c r="U1811" t="str">
        <f>BGA!AT1062</f>
        <v>VSS</v>
      </c>
      <c r="W1811" t="s">
        <v>420</v>
      </c>
      <c r="X1811" t="str">
        <f>BGA!AQ1062</f>
        <v>AK17</v>
      </c>
    </row>
    <row r="1812" spans="20:24" x14ac:dyDescent="0.25">
      <c r="T1812" t="s">
        <v>1594</v>
      </c>
      <c r="U1812" t="str">
        <f>BGA!AT1063</f>
        <v>VSS</v>
      </c>
      <c r="W1812" t="s">
        <v>420</v>
      </c>
      <c r="X1812" t="str">
        <f>BGA!AQ1063</f>
        <v>AK18</v>
      </c>
    </row>
    <row r="1813" spans="20:24" x14ac:dyDescent="0.25">
      <c r="T1813" t="s">
        <v>1594</v>
      </c>
      <c r="U1813" t="str">
        <f>BGA!AT1064</f>
        <v>VSS</v>
      </c>
      <c r="W1813" t="s">
        <v>420</v>
      </c>
      <c r="X1813" t="str">
        <f>BGA!AQ1064</f>
        <v>AK19</v>
      </c>
    </row>
    <row r="1814" spans="20:24" x14ac:dyDescent="0.25">
      <c r="T1814" t="s">
        <v>1594</v>
      </c>
      <c r="U1814" t="str">
        <f>BGA!AT1065</f>
        <v>VSS</v>
      </c>
      <c r="W1814" t="s">
        <v>420</v>
      </c>
      <c r="X1814" t="str">
        <f>BGA!AQ1065</f>
        <v>AK20</v>
      </c>
    </row>
    <row r="1815" spans="20:24" x14ac:dyDescent="0.25">
      <c r="T1815" t="s">
        <v>1595</v>
      </c>
      <c r="U1815" t="str">
        <f>BGA!AT1066</f>
        <v>DIE6_RDI_ACK</v>
      </c>
      <c r="W1815" t="s">
        <v>420</v>
      </c>
      <c r="X1815" t="str">
        <f>BGA!AQ1066</f>
        <v>AK21</v>
      </c>
    </row>
    <row r="1816" spans="20:24" x14ac:dyDescent="0.25">
      <c r="T1816" t="s">
        <v>1594</v>
      </c>
      <c r="U1816" t="str">
        <f>BGA!AT1067</f>
        <v>VSS</v>
      </c>
      <c r="W1816" t="s">
        <v>420</v>
      </c>
      <c r="X1816" t="str">
        <f>BGA!AQ1067</f>
        <v>AK22</v>
      </c>
    </row>
    <row r="1817" spans="20:24" x14ac:dyDescent="0.25">
      <c r="T1817" t="s">
        <v>1594</v>
      </c>
      <c r="U1817" t="str">
        <f>BGA!AT1068</f>
        <v>VSS</v>
      </c>
      <c r="W1817" t="s">
        <v>420</v>
      </c>
      <c r="X1817" t="str">
        <f>BGA!AQ1068</f>
        <v>AK23</v>
      </c>
    </row>
    <row r="1818" spans="20:24" x14ac:dyDescent="0.25">
      <c r="T1818" t="s">
        <v>1594</v>
      </c>
      <c r="U1818" t="str">
        <f>BGA!AT1069</f>
        <v>VSS</v>
      </c>
      <c r="W1818" t="s">
        <v>420</v>
      </c>
      <c r="X1818" t="str">
        <f>BGA!AQ1069</f>
        <v>AK24</v>
      </c>
    </row>
    <row r="1819" spans="20:24" x14ac:dyDescent="0.25">
      <c r="T1819" t="s">
        <v>1594</v>
      </c>
      <c r="U1819" t="str">
        <f>BGA!AT1070</f>
        <v>VSS</v>
      </c>
      <c r="W1819" t="s">
        <v>420</v>
      </c>
      <c r="X1819" t="str">
        <f>BGA!AQ1070</f>
        <v>AK25</v>
      </c>
    </row>
    <row r="1820" spans="20:24" x14ac:dyDescent="0.25">
      <c r="T1820" t="s">
        <v>1594</v>
      </c>
      <c r="U1820" t="str">
        <f>BGA!AT1071</f>
        <v>VSS</v>
      </c>
      <c r="W1820" t="s">
        <v>420</v>
      </c>
      <c r="X1820" t="str">
        <f>BGA!AQ1071</f>
        <v>AK26</v>
      </c>
    </row>
    <row r="1821" spans="20:24" x14ac:dyDescent="0.25">
      <c r="T1821" t="s">
        <v>1594</v>
      </c>
      <c r="U1821" t="str">
        <f>BGA!AT1072</f>
        <v>VSS</v>
      </c>
      <c r="W1821" t="s">
        <v>420</v>
      </c>
      <c r="X1821" t="str">
        <f>BGA!AQ1072</f>
        <v>AK27</v>
      </c>
    </row>
    <row r="1822" spans="20:24" x14ac:dyDescent="0.25">
      <c r="T1822" t="s">
        <v>1594</v>
      </c>
      <c r="U1822" t="str">
        <f>BGA!AT1073</f>
        <v>VSS</v>
      </c>
      <c r="W1822" t="s">
        <v>420</v>
      </c>
      <c r="X1822" t="str">
        <f>BGA!AQ1073</f>
        <v>AK28</v>
      </c>
    </row>
    <row r="1823" spans="20:24" x14ac:dyDescent="0.25">
      <c r="T1823" t="s">
        <v>1594</v>
      </c>
      <c r="U1823" t="str">
        <f>BGA!AT1074</f>
        <v>VSS</v>
      </c>
      <c r="W1823" t="s">
        <v>420</v>
      </c>
      <c r="X1823" t="str">
        <f>BGA!AQ1074</f>
        <v>AK29</v>
      </c>
    </row>
    <row r="1824" spans="20:24" x14ac:dyDescent="0.25">
      <c r="T1824" t="s">
        <v>1595</v>
      </c>
      <c r="U1824" t="str">
        <f>BGA!AT1075</f>
        <v>DIE5_RDI_ACK</v>
      </c>
      <c r="W1824" t="s">
        <v>420</v>
      </c>
      <c r="X1824" t="str">
        <f>BGA!AQ1075</f>
        <v>AK30</v>
      </c>
    </row>
    <row r="1825" spans="20:24" x14ac:dyDescent="0.25">
      <c r="T1825" t="s">
        <v>1594</v>
      </c>
      <c r="U1825" t="str">
        <f>BGA!AT1076</f>
        <v>VSS</v>
      </c>
      <c r="W1825" t="s">
        <v>420</v>
      </c>
      <c r="X1825" t="str">
        <f>BGA!AQ1076</f>
        <v>AK31</v>
      </c>
    </row>
    <row r="1826" spans="20:24" x14ac:dyDescent="0.25">
      <c r="T1826" t="s">
        <v>1594</v>
      </c>
      <c r="U1826" t="str">
        <f>BGA!AT1077</f>
        <v>VSS</v>
      </c>
      <c r="W1826" t="s">
        <v>420</v>
      </c>
      <c r="X1826" t="str">
        <f>BGA!AQ1077</f>
        <v>AK32</v>
      </c>
    </row>
    <row r="1827" spans="20:24" x14ac:dyDescent="0.25">
      <c r="T1827" t="s">
        <v>1594</v>
      </c>
      <c r="U1827" t="str">
        <f>BGA!AT1078</f>
        <v>VSS</v>
      </c>
      <c r="W1827" t="s">
        <v>420</v>
      </c>
      <c r="X1827" t="str">
        <f>BGA!AQ1078</f>
        <v>AK33</v>
      </c>
    </row>
    <row r="1828" spans="20:24" x14ac:dyDescent="0.25">
      <c r="T1828" t="s">
        <v>1594</v>
      </c>
      <c r="U1828" t="str">
        <f>BGA!AT1079</f>
        <v>VSS</v>
      </c>
      <c r="W1828" t="s">
        <v>420</v>
      </c>
      <c r="X1828" t="str">
        <f>BGA!AQ1079</f>
        <v>AK34</v>
      </c>
    </row>
    <row r="1829" spans="20:24" x14ac:dyDescent="0.25">
      <c r="T1829" t="s">
        <v>1594</v>
      </c>
      <c r="U1829" t="str">
        <f>BGA!AT1080</f>
        <v>VSS</v>
      </c>
      <c r="W1829" t="s">
        <v>420</v>
      </c>
      <c r="X1829" t="str">
        <f>BGA!AQ1080</f>
        <v>AK35</v>
      </c>
    </row>
    <row r="1830" spans="20:24" x14ac:dyDescent="0.25">
      <c r="T1830" t="s">
        <v>1594</v>
      </c>
      <c r="U1830" t="str">
        <f>BGA!AT1081</f>
        <v>VSS</v>
      </c>
      <c r="W1830" t="s">
        <v>420</v>
      </c>
      <c r="X1830" t="str">
        <f>BGA!AQ1081</f>
        <v>AK36</v>
      </c>
    </row>
    <row r="1831" spans="20:24" x14ac:dyDescent="0.25">
      <c r="T1831" t="s">
        <v>1595</v>
      </c>
      <c r="U1831" t="str">
        <f>BGA!AT1082</f>
        <v>DIE1_RDI_PL_CFG[2]</v>
      </c>
      <c r="W1831" t="s">
        <v>420</v>
      </c>
      <c r="X1831" t="str">
        <f>BGA!AQ1082</f>
        <v>AL1</v>
      </c>
    </row>
    <row r="1832" spans="20:24" x14ac:dyDescent="0.25">
      <c r="T1832" t="s">
        <v>1595</v>
      </c>
      <c r="U1832" t="str">
        <f>BGA!AT1083</f>
        <v>DIE1_RDI_PL_CFG[3]</v>
      </c>
      <c r="W1832" t="s">
        <v>420</v>
      </c>
      <c r="X1832" t="str">
        <f>BGA!AQ1083</f>
        <v>AL2</v>
      </c>
    </row>
    <row r="1833" spans="20:24" x14ac:dyDescent="0.25">
      <c r="T1833" t="s">
        <v>1595</v>
      </c>
      <c r="U1833" t="str">
        <f>BGA!AT1084</f>
        <v>DIE1_RDI_PL_CFG[4]</v>
      </c>
      <c r="W1833" t="s">
        <v>420</v>
      </c>
      <c r="X1833" t="str">
        <f>BGA!AQ1084</f>
        <v>AL3</v>
      </c>
    </row>
    <row r="1834" spans="20:24" x14ac:dyDescent="0.25">
      <c r="T1834" t="s">
        <v>1594</v>
      </c>
      <c r="U1834" t="str">
        <f>BGA!AT1085</f>
        <v>VSS</v>
      </c>
      <c r="W1834" t="s">
        <v>420</v>
      </c>
      <c r="X1834" t="str">
        <f>BGA!AQ1085</f>
        <v>AL4</v>
      </c>
    </row>
    <row r="1835" spans="20:24" x14ac:dyDescent="0.25">
      <c r="T1835" t="s">
        <v>1595</v>
      </c>
      <c r="U1835" t="str">
        <f>BGA!AT1086</f>
        <v>DIE1_RDI_PL_CFG_CRD</v>
      </c>
      <c r="W1835" t="s">
        <v>420</v>
      </c>
      <c r="X1835" t="str">
        <f>BGA!AQ1086</f>
        <v>AL5</v>
      </c>
    </row>
    <row r="1836" spans="20:24" x14ac:dyDescent="0.25">
      <c r="T1836" t="s">
        <v>1594</v>
      </c>
      <c r="U1836" t="str">
        <f>BGA!AT1087</f>
        <v>VSS</v>
      </c>
      <c r="W1836" t="s">
        <v>420</v>
      </c>
      <c r="X1836" t="str">
        <f>BGA!AQ1087</f>
        <v>AL6</v>
      </c>
    </row>
    <row r="1837" spans="20:24" x14ac:dyDescent="0.25">
      <c r="T1837" t="s">
        <v>1595</v>
      </c>
      <c r="U1837" t="str">
        <f>BGA!AT1088</f>
        <v>DIE1_RDI_DCK</v>
      </c>
      <c r="W1837" t="s">
        <v>420</v>
      </c>
      <c r="X1837" t="str">
        <f>BGA!AQ1088</f>
        <v>AL7</v>
      </c>
    </row>
    <row r="1838" spans="20:24" x14ac:dyDescent="0.25">
      <c r="T1838" t="s">
        <v>1595</v>
      </c>
      <c r="U1838" t="str">
        <f>BGA!AT1089</f>
        <v>DIE2_DBG_SEL[0]</v>
      </c>
      <c r="W1838" t="s">
        <v>420</v>
      </c>
      <c r="X1838" t="str">
        <f>BGA!AQ1089</f>
        <v>AL8</v>
      </c>
    </row>
    <row r="1839" spans="20:24" x14ac:dyDescent="0.25">
      <c r="T1839" t="s">
        <v>1594</v>
      </c>
      <c r="U1839" t="str">
        <f>BGA!AT1090</f>
        <v>VSS</v>
      </c>
      <c r="W1839" t="s">
        <v>420</v>
      </c>
      <c r="X1839" t="str">
        <f>BGA!AQ1090</f>
        <v>AL9</v>
      </c>
    </row>
    <row r="1840" spans="20:24" x14ac:dyDescent="0.25">
      <c r="T1840" t="s">
        <v>1594</v>
      </c>
      <c r="U1840" t="str">
        <f>BGA!AT1091</f>
        <v>VSS</v>
      </c>
      <c r="W1840" t="s">
        <v>420</v>
      </c>
      <c r="X1840" t="str">
        <f>BGA!AQ1091</f>
        <v>AL10</v>
      </c>
    </row>
    <row r="1841" spans="20:24" x14ac:dyDescent="0.25">
      <c r="T1841" t="s">
        <v>1595</v>
      </c>
      <c r="U1841" t="str">
        <f>BGA!AT1092</f>
        <v>DIE2_RDI_PL_CFG[12]</v>
      </c>
      <c r="W1841" t="s">
        <v>420</v>
      </c>
      <c r="X1841" t="str">
        <f>BGA!AQ1092</f>
        <v>AL11</v>
      </c>
    </row>
    <row r="1842" spans="20:24" x14ac:dyDescent="0.25">
      <c r="T1842" t="s">
        <v>1595</v>
      </c>
      <c r="U1842" t="str">
        <f>BGA!AT1093</f>
        <v>DIE2_RDI_PL_CFG[13]</v>
      </c>
      <c r="W1842" t="s">
        <v>420</v>
      </c>
      <c r="X1842" t="str">
        <f>BGA!AQ1093</f>
        <v>AL12</v>
      </c>
    </row>
    <row r="1843" spans="20:24" x14ac:dyDescent="0.25">
      <c r="T1843" t="s">
        <v>1595</v>
      </c>
      <c r="U1843" t="str">
        <f>BGA!AT1094</f>
        <v>DIE2_RDI_PL_CFG[14]</v>
      </c>
      <c r="W1843" t="s">
        <v>420</v>
      </c>
      <c r="X1843" t="str">
        <f>BGA!AQ1094</f>
        <v>AL13</v>
      </c>
    </row>
    <row r="1844" spans="20:24" x14ac:dyDescent="0.25">
      <c r="T1844" t="s">
        <v>1595</v>
      </c>
      <c r="U1844" t="str">
        <f>BGA!AT1095</f>
        <v>DIE2_RDI_PL_CFG_CRD</v>
      </c>
      <c r="W1844" t="s">
        <v>420</v>
      </c>
      <c r="X1844" t="str">
        <f>BGA!AQ1095</f>
        <v>AL14</v>
      </c>
    </row>
    <row r="1845" spans="20:24" x14ac:dyDescent="0.25">
      <c r="T1845" t="s">
        <v>1594</v>
      </c>
      <c r="U1845" t="str">
        <f>BGA!AT1096</f>
        <v>VSS</v>
      </c>
      <c r="W1845" t="s">
        <v>420</v>
      </c>
      <c r="X1845" t="str">
        <f>BGA!AQ1096</f>
        <v>AL15</v>
      </c>
    </row>
    <row r="1846" spans="20:24" x14ac:dyDescent="0.25">
      <c r="T1846" t="s">
        <v>1595</v>
      </c>
      <c r="U1846" t="str">
        <f>BGA!AT1097</f>
        <v>DIE2_RDI_DCK</v>
      </c>
      <c r="W1846" t="s">
        <v>420</v>
      </c>
      <c r="X1846" t="str">
        <f>BGA!AQ1097</f>
        <v>AL16</v>
      </c>
    </row>
    <row r="1847" spans="20:24" x14ac:dyDescent="0.25">
      <c r="T1847" t="s">
        <v>1594</v>
      </c>
      <c r="U1847" t="str">
        <f>BGA!AT1098</f>
        <v>VSS</v>
      </c>
      <c r="W1847" t="s">
        <v>420</v>
      </c>
      <c r="X1847" t="str">
        <f>BGA!AQ1098</f>
        <v>AL17</v>
      </c>
    </row>
    <row r="1848" spans="20:24" x14ac:dyDescent="0.25">
      <c r="T1848" t="s">
        <v>1594</v>
      </c>
      <c r="U1848" t="str">
        <f>BGA!AT1099</f>
        <v>VSS</v>
      </c>
      <c r="W1848" t="s">
        <v>420</v>
      </c>
      <c r="X1848" t="str">
        <f>BGA!AQ1099</f>
        <v>AL18</v>
      </c>
    </row>
    <row r="1849" spans="20:24" x14ac:dyDescent="0.25">
      <c r="T1849" t="s">
        <v>1595</v>
      </c>
      <c r="U1849" t="str">
        <f>BGA!AT1100</f>
        <v>DIE6_DBG_SEL[0]</v>
      </c>
      <c r="W1849" t="s">
        <v>420</v>
      </c>
      <c r="X1849" t="str">
        <f>BGA!AQ1100</f>
        <v>AL19</v>
      </c>
    </row>
    <row r="1850" spans="20:24" x14ac:dyDescent="0.25">
      <c r="T1850" t="s">
        <v>1594</v>
      </c>
      <c r="U1850" t="str">
        <f>BGA!AT1101</f>
        <v>VSS</v>
      </c>
      <c r="W1850" t="s">
        <v>420</v>
      </c>
      <c r="X1850" t="str">
        <f>BGA!AQ1101</f>
        <v>AL20</v>
      </c>
    </row>
    <row r="1851" spans="20:24" x14ac:dyDescent="0.25">
      <c r="T1851" t="s">
        <v>1595</v>
      </c>
      <c r="U1851" t="str">
        <f>BGA!AT1102</f>
        <v>DIE6_RDI_DCK</v>
      </c>
      <c r="W1851" t="s">
        <v>420</v>
      </c>
      <c r="X1851" t="str">
        <f>BGA!AQ1102</f>
        <v>AL21</v>
      </c>
    </row>
    <row r="1852" spans="20:24" x14ac:dyDescent="0.25">
      <c r="T1852" t="s">
        <v>1594</v>
      </c>
      <c r="U1852" t="str">
        <f>BGA!AT1103</f>
        <v>VSS</v>
      </c>
      <c r="W1852" t="s">
        <v>420</v>
      </c>
      <c r="X1852" t="str">
        <f>BGA!AQ1103</f>
        <v>AL22</v>
      </c>
    </row>
    <row r="1853" spans="20:24" x14ac:dyDescent="0.25">
      <c r="T1853" t="s">
        <v>1595</v>
      </c>
      <c r="U1853" t="str">
        <f>BGA!AT1104</f>
        <v>DIE6_RDI_PL_CFG_CRD</v>
      </c>
      <c r="W1853" t="s">
        <v>420</v>
      </c>
      <c r="X1853" t="str">
        <f>BGA!AQ1104</f>
        <v>AL23</v>
      </c>
    </row>
    <row r="1854" spans="20:24" x14ac:dyDescent="0.25">
      <c r="T1854" t="s">
        <v>1595</v>
      </c>
      <c r="U1854" t="str">
        <f>BGA!AT1105</f>
        <v>DIE6_RDI_PL_CFG[14]</v>
      </c>
      <c r="W1854" t="s">
        <v>420</v>
      </c>
      <c r="X1854" t="str">
        <f>BGA!AQ1105</f>
        <v>AL24</v>
      </c>
    </row>
    <row r="1855" spans="20:24" x14ac:dyDescent="0.25">
      <c r="T1855" t="s">
        <v>1595</v>
      </c>
      <c r="U1855" t="str">
        <f>BGA!AT1106</f>
        <v>DIE6_RDI_PL_CFG[13]</v>
      </c>
      <c r="W1855" t="s">
        <v>420</v>
      </c>
      <c r="X1855" t="str">
        <f>BGA!AQ1106</f>
        <v>AL25</v>
      </c>
    </row>
    <row r="1856" spans="20:24" x14ac:dyDescent="0.25">
      <c r="T1856" t="s">
        <v>1595</v>
      </c>
      <c r="U1856" t="str">
        <f>BGA!AT1107</f>
        <v>DIE6_RDI_PL_CFG[12]</v>
      </c>
      <c r="W1856" t="s">
        <v>420</v>
      </c>
      <c r="X1856" t="str">
        <f>BGA!AQ1107</f>
        <v>AL26</v>
      </c>
    </row>
    <row r="1857" spans="20:24" x14ac:dyDescent="0.25">
      <c r="T1857" t="s">
        <v>1594</v>
      </c>
      <c r="U1857" t="str">
        <f>BGA!AT1108</f>
        <v>VSS</v>
      </c>
      <c r="W1857" t="s">
        <v>420</v>
      </c>
      <c r="X1857" t="str">
        <f>BGA!AQ1108</f>
        <v>AL27</v>
      </c>
    </row>
    <row r="1858" spans="20:24" x14ac:dyDescent="0.25">
      <c r="T1858" t="s">
        <v>1594</v>
      </c>
      <c r="U1858" t="str">
        <f>BGA!AT1109</f>
        <v>VSS</v>
      </c>
      <c r="W1858" t="s">
        <v>420</v>
      </c>
      <c r="X1858" t="str">
        <f>BGA!AQ1109</f>
        <v>AL28</v>
      </c>
    </row>
    <row r="1859" spans="20:24" x14ac:dyDescent="0.25">
      <c r="T1859" t="s">
        <v>1595</v>
      </c>
      <c r="U1859" t="str">
        <f>BGA!AT1110</f>
        <v>DIE5_DBG_SEL[0]</v>
      </c>
      <c r="W1859" t="s">
        <v>420</v>
      </c>
      <c r="X1859" t="str">
        <f>BGA!AQ1110</f>
        <v>AL29</v>
      </c>
    </row>
    <row r="1860" spans="20:24" x14ac:dyDescent="0.25">
      <c r="T1860" t="s">
        <v>1595</v>
      </c>
      <c r="U1860" t="str">
        <f>BGA!AT1111</f>
        <v>DIE5_RDI_DCK</v>
      </c>
      <c r="W1860" t="s">
        <v>420</v>
      </c>
      <c r="X1860" t="str">
        <f>BGA!AQ1111</f>
        <v>AL30</v>
      </c>
    </row>
    <row r="1861" spans="20:24" x14ac:dyDescent="0.25">
      <c r="T1861" t="s">
        <v>1594</v>
      </c>
      <c r="U1861" t="str">
        <f>BGA!AT1112</f>
        <v>VSS</v>
      </c>
      <c r="W1861" t="s">
        <v>420</v>
      </c>
      <c r="X1861" t="str">
        <f>BGA!AQ1112</f>
        <v>AL31</v>
      </c>
    </row>
    <row r="1862" spans="20:24" x14ac:dyDescent="0.25">
      <c r="T1862" t="s">
        <v>1595</v>
      </c>
      <c r="U1862" t="str">
        <f>BGA!AT1113</f>
        <v>DIE5_RDI_PL_CFG_CRD</v>
      </c>
      <c r="W1862" t="s">
        <v>420</v>
      </c>
      <c r="X1862" t="str">
        <f>BGA!AQ1113</f>
        <v>AL32</v>
      </c>
    </row>
    <row r="1863" spans="20:24" x14ac:dyDescent="0.25">
      <c r="T1863" t="s">
        <v>1594</v>
      </c>
      <c r="U1863" t="str">
        <f>BGA!AT1114</f>
        <v>VSS</v>
      </c>
      <c r="W1863" t="s">
        <v>420</v>
      </c>
      <c r="X1863" t="str">
        <f>BGA!AQ1114</f>
        <v>AL33</v>
      </c>
    </row>
    <row r="1864" spans="20:24" x14ac:dyDescent="0.25">
      <c r="T1864" t="s">
        <v>1595</v>
      </c>
      <c r="U1864" t="str">
        <f>BGA!AT1115</f>
        <v>DIE5_RDI_PL_CFG[4]</v>
      </c>
      <c r="W1864" t="s">
        <v>420</v>
      </c>
      <c r="X1864" t="str">
        <f>BGA!AQ1115</f>
        <v>AL34</v>
      </c>
    </row>
    <row r="1865" spans="20:24" x14ac:dyDescent="0.25">
      <c r="T1865" t="s">
        <v>1595</v>
      </c>
      <c r="U1865" t="str">
        <f>BGA!AT1116</f>
        <v>DIE5_RDI_PL_CFG[3]</v>
      </c>
      <c r="W1865" t="s">
        <v>420</v>
      </c>
      <c r="X1865" t="str">
        <f>BGA!AQ1116</f>
        <v>AL35</v>
      </c>
    </row>
    <row r="1866" spans="20:24" x14ac:dyDescent="0.25">
      <c r="T1866" t="s">
        <v>1595</v>
      </c>
      <c r="U1866" t="str">
        <f>BGA!AT1117</f>
        <v>DIE5_RDI_PL_CFG[2]</v>
      </c>
      <c r="W1866" t="s">
        <v>420</v>
      </c>
      <c r="X1866" t="str">
        <f>BGA!AQ1117</f>
        <v>AL36</v>
      </c>
    </row>
    <row r="1867" spans="20:24" x14ac:dyDescent="0.25">
      <c r="T1867" t="s">
        <v>1595</v>
      </c>
      <c r="U1867" t="str">
        <f>BGA!AT1118</f>
        <v>DIE1_RDI_PL_CFG[19]</v>
      </c>
      <c r="W1867" t="s">
        <v>420</v>
      </c>
      <c r="X1867" t="str">
        <f>BGA!AQ1118</f>
        <v>AM1</v>
      </c>
    </row>
    <row r="1868" spans="20:24" x14ac:dyDescent="0.25">
      <c r="T1868" t="s">
        <v>1595</v>
      </c>
      <c r="U1868" t="str">
        <f>BGA!AT1119</f>
        <v>DIE1_RDI_PL_CFG[17]</v>
      </c>
      <c r="W1868" t="s">
        <v>420</v>
      </c>
      <c r="X1868" t="str">
        <f>BGA!AQ1119</f>
        <v>AM2</v>
      </c>
    </row>
    <row r="1869" spans="20:24" x14ac:dyDescent="0.25">
      <c r="T1869" t="s">
        <v>1595</v>
      </c>
      <c r="U1869" t="str">
        <f>BGA!AT1120</f>
        <v>DIE1_RDI_PL_CFG[18]</v>
      </c>
      <c r="W1869" t="s">
        <v>420</v>
      </c>
      <c r="X1869" t="str">
        <f>BGA!AQ1120</f>
        <v>AM3</v>
      </c>
    </row>
    <row r="1870" spans="20:24" x14ac:dyDescent="0.25">
      <c r="T1870" t="s">
        <v>1594</v>
      </c>
      <c r="U1870" t="str">
        <f>BGA!AT1121</f>
        <v>VSS</v>
      </c>
      <c r="W1870" t="s">
        <v>420</v>
      </c>
      <c r="X1870" t="str">
        <f>BGA!AQ1121</f>
        <v>AM4</v>
      </c>
    </row>
    <row r="1871" spans="20:24" x14ac:dyDescent="0.25">
      <c r="T1871" t="s">
        <v>1595</v>
      </c>
      <c r="U1871" t="str">
        <f>BGA!AT1122</f>
        <v>DIE1_TDO</v>
      </c>
      <c r="W1871" t="s">
        <v>420</v>
      </c>
      <c r="X1871" t="str">
        <f>BGA!AQ1122</f>
        <v>AM5</v>
      </c>
    </row>
    <row r="1872" spans="20:24" x14ac:dyDescent="0.25">
      <c r="T1872" t="s">
        <v>1594</v>
      </c>
      <c r="U1872" t="str">
        <f>BGA!AT1123</f>
        <v>VSS</v>
      </c>
      <c r="W1872" t="s">
        <v>420</v>
      </c>
      <c r="X1872" t="str">
        <f>BGA!AQ1123</f>
        <v>AM6</v>
      </c>
    </row>
    <row r="1873" spans="20:24" x14ac:dyDescent="0.25">
      <c r="T1873" t="s">
        <v>1595</v>
      </c>
      <c r="U1873" t="str">
        <f>BGA!AT1124</f>
        <v>DIE1_BP_DTO</v>
      </c>
      <c r="W1873" t="s">
        <v>420</v>
      </c>
      <c r="X1873" t="str">
        <f>BGA!AQ1124</f>
        <v>AM7</v>
      </c>
    </row>
    <row r="1874" spans="20:24" x14ac:dyDescent="0.25">
      <c r="T1874" t="s">
        <v>1595</v>
      </c>
      <c r="U1874" t="str">
        <f>BGA!AT1125</f>
        <v>DIE2_DBG_SEL[1]</v>
      </c>
      <c r="W1874" t="s">
        <v>420</v>
      </c>
      <c r="X1874" t="str">
        <f>BGA!AQ1125</f>
        <v>AM8</v>
      </c>
    </row>
    <row r="1875" spans="20:24" x14ac:dyDescent="0.25">
      <c r="T1875" t="s">
        <v>1594</v>
      </c>
      <c r="U1875" t="str">
        <f>BGA!AT1126</f>
        <v>VSS</v>
      </c>
      <c r="W1875" t="s">
        <v>420</v>
      </c>
      <c r="X1875" t="str">
        <f>BGA!AQ1126</f>
        <v>AM9</v>
      </c>
    </row>
    <row r="1876" spans="20:24" x14ac:dyDescent="0.25">
      <c r="T1876" t="s">
        <v>1594</v>
      </c>
      <c r="U1876" t="str">
        <f>BGA!AT1127</f>
        <v>VSS</v>
      </c>
      <c r="W1876" t="s">
        <v>420</v>
      </c>
      <c r="X1876" t="str">
        <f>BGA!AQ1127</f>
        <v>AM10</v>
      </c>
    </row>
    <row r="1877" spans="20:24" x14ac:dyDescent="0.25">
      <c r="T1877" t="s">
        <v>1595</v>
      </c>
      <c r="U1877" t="str">
        <f>BGA!AT1128</f>
        <v>DIE2_RDI_PL_CFG[28]</v>
      </c>
      <c r="W1877" t="s">
        <v>420</v>
      </c>
      <c r="X1877" t="str">
        <f>BGA!AQ1128</f>
        <v>AM11</v>
      </c>
    </row>
    <row r="1878" spans="20:24" x14ac:dyDescent="0.25">
      <c r="T1878" t="s">
        <v>1595</v>
      </c>
      <c r="U1878" t="str">
        <f>BGA!AT1129</f>
        <v>DIE2_RDI_PL_CFG[30]</v>
      </c>
      <c r="W1878" t="s">
        <v>420</v>
      </c>
      <c r="X1878" t="str">
        <f>BGA!AQ1129</f>
        <v>AM12</v>
      </c>
    </row>
    <row r="1879" spans="20:24" x14ac:dyDescent="0.25">
      <c r="T1879" t="s">
        <v>1595</v>
      </c>
      <c r="U1879" t="str">
        <f>BGA!AT1130</f>
        <v>DIE2_RDI_PL_CFG[15]</v>
      </c>
      <c r="W1879" t="s">
        <v>420</v>
      </c>
      <c r="X1879" t="str">
        <f>BGA!AQ1130</f>
        <v>AM13</v>
      </c>
    </row>
    <row r="1880" spans="20:24" x14ac:dyDescent="0.25">
      <c r="T1880" t="s">
        <v>1595</v>
      </c>
      <c r="U1880" t="str">
        <f>BGA!AT1131</f>
        <v>DIE2_TDO</v>
      </c>
      <c r="W1880" t="s">
        <v>420</v>
      </c>
      <c r="X1880" t="str">
        <f>BGA!AQ1131</f>
        <v>AM14</v>
      </c>
    </row>
    <row r="1881" spans="20:24" x14ac:dyDescent="0.25">
      <c r="T1881" t="s">
        <v>1594</v>
      </c>
      <c r="U1881" t="str">
        <f>BGA!AT1132</f>
        <v>VSS</v>
      </c>
      <c r="W1881" t="s">
        <v>420</v>
      </c>
      <c r="X1881" t="str">
        <f>BGA!AQ1132</f>
        <v>AM15</v>
      </c>
    </row>
    <row r="1882" spans="20:24" x14ac:dyDescent="0.25">
      <c r="T1882" t="s">
        <v>1595</v>
      </c>
      <c r="U1882" t="str">
        <f>BGA!AT1133</f>
        <v>DIE2_BP_DTO</v>
      </c>
      <c r="W1882" t="s">
        <v>420</v>
      </c>
      <c r="X1882" t="str">
        <f>BGA!AQ1133</f>
        <v>AM16</v>
      </c>
    </row>
    <row r="1883" spans="20:24" x14ac:dyDescent="0.25">
      <c r="T1883" t="s">
        <v>1594</v>
      </c>
      <c r="U1883" t="str">
        <f>BGA!AT1134</f>
        <v>VSS</v>
      </c>
      <c r="W1883" t="s">
        <v>420</v>
      </c>
      <c r="X1883" t="str">
        <f>BGA!AQ1134</f>
        <v>AM17</v>
      </c>
    </row>
    <row r="1884" spans="20:24" x14ac:dyDescent="0.25">
      <c r="T1884" t="s">
        <v>1594</v>
      </c>
      <c r="U1884" t="str">
        <f>BGA!AT1135</f>
        <v>VSS</v>
      </c>
      <c r="W1884" t="s">
        <v>420</v>
      </c>
      <c r="X1884" t="str">
        <f>BGA!AQ1135</f>
        <v>AM18</v>
      </c>
    </row>
    <row r="1885" spans="20:24" x14ac:dyDescent="0.25">
      <c r="T1885" t="s">
        <v>1595</v>
      </c>
      <c r="U1885" t="str">
        <f>BGA!AT1136</f>
        <v>DIE6_DBG_SEL[1]</v>
      </c>
      <c r="W1885" t="s">
        <v>420</v>
      </c>
      <c r="X1885" t="str">
        <f>BGA!AQ1136</f>
        <v>AM19</v>
      </c>
    </row>
    <row r="1886" spans="20:24" x14ac:dyDescent="0.25">
      <c r="T1886" t="s">
        <v>1594</v>
      </c>
      <c r="U1886" t="str">
        <f>BGA!AT1137</f>
        <v>VSS</v>
      </c>
      <c r="W1886" t="s">
        <v>420</v>
      </c>
      <c r="X1886" t="str">
        <f>BGA!AQ1137</f>
        <v>AM20</v>
      </c>
    </row>
    <row r="1887" spans="20:24" x14ac:dyDescent="0.25">
      <c r="T1887" t="s">
        <v>1595</v>
      </c>
      <c r="U1887" t="str">
        <f>BGA!AT1138</f>
        <v>DIE6_BP_DTO</v>
      </c>
      <c r="W1887" t="s">
        <v>420</v>
      </c>
      <c r="X1887" t="str">
        <f>BGA!AQ1138</f>
        <v>AM21</v>
      </c>
    </row>
    <row r="1888" spans="20:24" x14ac:dyDescent="0.25">
      <c r="T1888" t="s">
        <v>1594</v>
      </c>
      <c r="U1888" t="str">
        <f>BGA!AT1139</f>
        <v>VSS</v>
      </c>
      <c r="W1888" t="s">
        <v>420</v>
      </c>
      <c r="X1888" t="str">
        <f>BGA!AQ1139</f>
        <v>AM22</v>
      </c>
    </row>
    <row r="1889" spans="20:24" x14ac:dyDescent="0.25">
      <c r="T1889" t="s">
        <v>1595</v>
      </c>
      <c r="U1889" t="str">
        <f>BGA!AT1140</f>
        <v>DIE6_TDO</v>
      </c>
      <c r="W1889" t="s">
        <v>420</v>
      </c>
      <c r="X1889" t="str">
        <f>BGA!AQ1140</f>
        <v>AM23</v>
      </c>
    </row>
    <row r="1890" spans="20:24" x14ac:dyDescent="0.25">
      <c r="T1890" t="s">
        <v>1595</v>
      </c>
      <c r="U1890" t="str">
        <f>BGA!AT1141</f>
        <v>DIE6_RDI_PL_CFG[15]</v>
      </c>
      <c r="W1890" t="s">
        <v>420</v>
      </c>
      <c r="X1890" t="str">
        <f>BGA!AQ1141</f>
        <v>AM24</v>
      </c>
    </row>
    <row r="1891" spans="20:24" x14ac:dyDescent="0.25">
      <c r="T1891" t="s">
        <v>1595</v>
      </c>
      <c r="U1891" t="str">
        <f>BGA!AT1142</f>
        <v>DIE6_RDI_PL_CFG[30]</v>
      </c>
      <c r="W1891" t="s">
        <v>420</v>
      </c>
      <c r="X1891" t="str">
        <f>BGA!AQ1142</f>
        <v>AM25</v>
      </c>
    </row>
    <row r="1892" spans="20:24" x14ac:dyDescent="0.25">
      <c r="T1892" t="s">
        <v>1595</v>
      </c>
      <c r="U1892" t="str">
        <f>BGA!AT1143</f>
        <v>DIE6_RDI_PL_CFG[28]</v>
      </c>
      <c r="W1892" t="s">
        <v>420</v>
      </c>
      <c r="X1892" t="str">
        <f>BGA!AQ1143</f>
        <v>AM26</v>
      </c>
    </row>
    <row r="1893" spans="20:24" x14ac:dyDescent="0.25">
      <c r="T1893" t="s">
        <v>1594</v>
      </c>
      <c r="U1893" t="str">
        <f>BGA!AT1144</f>
        <v>VSS</v>
      </c>
      <c r="W1893" t="s">
        <v>420</v>
      </c>
      <c r="X1893" t="str">
        <f>BGA!AQ1144</f>
        <v>AM27</v>
      </c>
    </row>
    <row r="1894" spans="20:24" x14ac:dyDescent="0.25">
      <c r="T1894" t="s">
        <v>1594</v>
      </c>
      <c r="U1894" t="str">
        <f>BGA!AT1145</f>
        <v>VSS</v>
      </c>
      <c r="W1894" t="s">
        <v>420</v>
      </c>
      <c r="X1894" t="str">
        <f>BGA!AQ1145</f>
        <v>AM28</v>
      </c>
    </row>
    <row r="1895" spans="20:24" x14ac:dyDescent="0.25">
      <c r="T1895" t="s">
        <v>1595</v>
      </c>
      <c r="U1895" t="str">
        <f>BGA!AT1146</f>
        <v>DIE5_DBG_SEL[1]</v>
      </c>
      <c r="W1895" t="s">
        <v>420</v>
      </c>
      <c r="X1895" t="str">
        <f>BGA!AQ1146</f>
        <v>AM29</v>
      </c>
    </row>
    <row r="1896" spans="20:24" x14ac:dyDescent="0.25">
      <c r="T1896" t="s">
        <v>1595</v>
      </c>
      <c r="U1896" t="str">
        <f>BGA!AT1147</f>
        <v>DIE5_BP_DTO</v>
      </c>
      <c r="W1896" t="s">
        <v>420</v>
      </c>
      <c r="X1896" t="str">
        <f>BGA!AQ1147</f>
        <v>AM30</v>
      </c>
    </row>
    <row r="1897" spans="20:24" x14ac:dyDescent="0.25">
      <c r="T1897" t="s">
        <v>1594</v>
      </c>
      <c r="U1897" t="str">
        <f>BGA!AT1148</f>
        <v>VSS</v>
      </c>
      <c r="W1897" t="s">
        <v>420</v>
      </c>
      <c r="X1897" t="str">
        <f>BGA!AQ1148</f>
        <v>AM31</v>
      </c>
    </row>
    <row r="1898" spans="20:24" x14ac:dyDescent="0.25">
      <c r="T1898" t="s">
        <v>1595</v>
      </c>
      <c r="U1898" t="str">
        <f>BGA!AT1149</f>
        <v>DIE5_TDO</v>
      </c>
      <c r="W1898" t="s">
        <v>420</v>
      </c>
      <c r="X1898" t="str">
        <f>BGA!AQ1149</f>
        <v>AM32</v>
      </c>
    </row>
    <row r="1899" spans="20:24" x14ac:dyDescent="0.25">
      <c r="T1899" t="s">
        <v>1594</v>
      </c>
      <c r="U1899" t="str">
        <f>BGA!AT1150</f>
        <v>VSS</v>
      </c>
      <c r="W1899" t="s">
        <v>420</v>
      </c>
      <c r="X1899" t="str">
        <f>BGA!AQ1150</f>
        <v>AM33</v>
      </c>
    </row>
    <row r="1900" spans="20:24" x14ac:dyDescent="0.25">
      <c r="T1900" t="s">
        <v>1595</v>
      </c>
      <c r="U1900" t="str">
        <f>BGA!AT1151</f>
        <v>DIE5_RDI_PL_CFG[18]</v>
      </c>
      <c r="W1900" t="s">
        <v>420</v>
      </c>
      <c r="X1900" t="str">
        <f>BGA!AQ1151</f>
        <v>AM34</v>
      </c>
    </row>
    <row r="1901" spans="20:24" x14ac:dyDescent="0.25">
      <c r="T1901" t="s">
        <v>1595</v>
      </c>
      <c r="U1901" t="str">
        <f>BGA!AT1152</f>
        <v>DIE5_RDI_PL_CFG[17]</v>
      </c>
      <c r="W1901" t="s">
        <v>420</v>
      </c>
      <c r="X1901" t="str">
        <f>BGA!AQ1152</f>
        <v>AM35</v>
      </c>
    </row>
    <row r="1902" spans="20:24" x14ac:dyDescent="0.25">
      <c r="T1902" t="s">
        <v>1595</v>
      </c>
      <c r="U1902" t="str">
        <f>BGA!AT1153</f>
        <v>DIE5_RDI_PL_CFG[19]</v>
      </c>
      <c r="W1902" t="s">
        <v>420</v>
      </c>
      <c r="X1902" t="str">
        <f>BGA!AQ1153</f>
        <v>AM36</v>
      </c>
    </row>
    <row r="1903" spans="20:24" x14ac:dyDescent="0.25">
      <c r="T1903" t="s">
        <v>1595</v>
      </c>
      <c r="U1903" t="str">
        <f>BGA!AT1154</f>
        <v>DIE1_RDI_PL_CFG[1]</v>
      </c>
      <c r="W1903" t="s">
        <v>420</v>
      </c>
      <c r="X1903" t="str">
        <f>BGA!AQ1154</f>
        <v>AN1</v>
      </c>
    </row>
    <row r="1904" spans="20:24" x14ac:dyDescent="0.25">
      <c r="T1904" t="s">
        <v>1595</v>
      </c>
      <c r="U1904" t="str">
        <f>BGA!AT1155</f>
        <v>DIE1_RDI_PL_CFG[0]</v>
      </c>
      <c r="W1904" t="s">
        <v>420</v>
      </c>
      <c r="X1904" t="str">
        <f>BGA!AQ1155</f>
        <v>AN2</v>
      </c>
    </row>
    <row r="1905" spans="20:24" x14ac:dyDescent="0.25">
      <c r="T1905" t="s">
        <v>1595</v>
      </c>
      <c r="U1905" t="str">
        <f>BGA!AT1156</f>
        <v>DIE1_RDI_PL_CFG[16]</v>
      </c>
      <c r="W1905" t="s">
        <v>420</v>
      </c>
      <c r="X1905" t="str">
        <f>BGA!AQ1156</f>
        <v>AN3</v>
      </c>
    </row>
    <row r="1906" spans="20:24" x14ac:dyDescent="0.25">
      <c r="T1906" t="s">
        <v>1594</v>
      </c>
      <c r="U1906" t="str">
        <f>BGA!AT1157</f>
        <v>VSS</v>
      </c>
      <c r="W1906" t="s">
        <v>420</v>
      </c>
      <c r="X1906" t="str">
        <f>BGA!AQ1157</f>
        <v>AN4</v>
      </c>
    </row>
    <row r="1907" spans="20:24" x14ac:dyDescent="0.25">
      <c r="T1907" t="s">
        <v>1595</v>
      </c>
      <c r="U1907" t="str">
        <f>BGA!AT1158</f>
        <v>DIE1_BP_ZN</v>
      </c>
      <c r="W1907" t="s">
        <v>420</v>
      </c>
      <c r="X1907" t="str">
        <f>BGA!AQ1158</f>
        <v>AN5</v>
      </c>
    </row>
    <row r="1908" spans="20:24" x14ac:dyDescent="0.25">
      <c r="T1908" t="s">
        <v>1594</v>
      </c>
      <c r="U1908" t="str">
        <f>BGA!AT1159</f>
        <v>VSS</v>
      </c>
      <c r="W1908" t="s">
        <v>420</v>
      </c>
      <c r="X1908" t="str">
        <f>BGA!AQ1159</f>
        <v>AN6</v>
      </c>
    </row>
    <row r="1909" spans="20:24" x14ac:dyDescent="0.25">
      <c r="T1909" t="s">
        <v>1595</v>
      </c>
      <c r="U1909" t="str">
        <f>BGA!AT1160</f>
        <v>DIE1_BP_ATO</v>
      </c>
      <c r="W1909" t="s">
        <v>420</v>
      </c>
      <c r="X1909" t="str">
        <f>BGA!AQ1160</f>
        <v>AN7</v>
      </c>
    </row>
    <row r="1910" spans="20:24" x14ac:dyDescent="0.25">
      <c r="T1910" t="s">
        <v>1595</v>
      </c>
      <c r="U1910" t="str">
        <f>BGA!AT1161</f>
        <v>DIE2_CHIP_RST_N</v>
      </c>
      <c r="W1910" t="s">
        <v>420</v>
      </c>
      <c r="X1910" t="str">
        <f>BGA!AQ1161</f>
        <v>AN8</v>
      </c>
    </row>
    <row r="1911" spans="20:24" x14ac:dyDescent="0.25">
      <c r="T1911" t="s">
        <v>1594</v>
      </c>
      <c r="U1911" t="str">
        <f>BGA!AT1162</f>
        <v>VSS</v>
      </c>
      <c r="W1911" t="s">
        <v>420</v>
      </c>
      <c r="X1911" t="str">
        <f>BGA!AQ1162</f>
        <v>AN9</v>
      </c>
    </row>
    <row r="1912" spans="20:24" x14ac:dyDescent="0.25">
      <c r="T1912" t="s">
        <v>1594</v>
      </c>
      <c r="U1912" t="str">
        <f>BGA!AT1163</f>
        <v>VSS</v>
      </c>
      <c r="W1912" t="s">
        <v>420</v>
      </c>
      <c r="X1912" t="str">
        <f>BGA!AQ1163</f>
        <v>AN10</v>
      </c>
    </row>
    <row r="1913" spans="20:24" x14ac:dyDescent="0.25">
      <c r="T1913" t="s">
        <v>1595</v>
      </c>
      <c r="U1913" t="str">
        <f>BGA!AT1164</f>
        <v>DIE2_RDI_PL_CFG[29]</v>
      </c>
      <c r="W1913" t="s">
        <v>420</v>
      </c>
      <c r="X1913" t="str">
        <f>BGA!AQ1164</f>
        <v>AN11</v>
      </c>
    </row>
    <row r="1914" spans="20:24" x14ac:dyDescent="0.25">
      <c r="T1914" t="s">
        <v>1595</v>
      </c>
      <c r="U1914" t="str">
        <f>BGA!AT1165</f>
        <v>DIE2_RDI_PL_CFG[31]</v>
      </c>
      <c r="W1914" t="s">
        <v>420</v>
      </c>
      <c r="X1914" t="str">
        <f>BGA!AQ1165</f>
        <v>AN12</v>
      </c>
    </row>
    <row r="1915" spans="20:24" x14ac:dyDescent="0.25">
      <c r="T1915" t="s">
        <v>1595</v>
      </c>
      <c r="U1915" t="str">
        <f>BGA!AT1166</f>
        <v>DIE2_RDI_PL_CFG_VLD</v>
      </c>
      <c r="W1915" t="s">
        <v>420</v>
      </c>
      <c r="X1915" t="str">
        <f>BGA!AQ1166</f>
        <v>AN13</v>
      </c>
    </row>
    <row r="1916" spans="20:24" x14ac:dyDescent="0.25">
      <c r="T1916" t="s">
        <v>1595</v>
      </c>
      <c r="U1916" t="str">
        <f>BGA!AT1167</f>
        <v>DIE2_BP_ZN</v>
      </c>
      <c r="W1916" t="s">
        <v>420</v>
      </c>
      <c r="X1916" t="str">
        <f>BGA!AQ1167</f>
        <v>AN14</v>
      </c>
    </row>
    <row r="1917" spans="20:24" x14ac:dyDescent="0.25">
      <c r="T1917" t="s">
        <v>1594</v>
      </c>
      <c r="U1917" t="str">
        <f>BGA!AT1168</f>
        <v>VSS</v>
      </c>
      <c r="W1917" t="s">
        <v>420</v>
      </c>
      <c r="X1917" t="str">
        <f>BGA!AQ1168</f>
        <v>AN15</v>
      </c>
    </row>
    <row r="1918" spans="20:24" x14ac:dyDescent="0.25">
      <c r="T1918" t="s">
        <v>1595</v>
      </c>
      <c r="U1918" t="str">
        <f>BGA!AT1169</f>
        <v>DIE2_BP_ATO</v>
      </c>
      <c r="W1918" t="s">
        <v>420</v>
      </c>
      <c r="X1918" t="str">
        <f>BGA!AQ1169</f>
        <v>AN16</v>
      </c>
    </row>
    <row r="1919" spans="20:24" x14ac:dyDescent="0.25">
      <c r="T1919" t="s">
        <v>1594</v>
      </c>
      <c r="U1919" t="str">
        <f>BGA!AT1170</f>
        <v>VSS</v>
      </c>
      <c r="W1919" t="s">
        <v>420</v>
      </c>
      <c r="X1919" t="str">
        <f>BGA!AQ1170</f>
        <v>AN17</v>
      </c>
    </row>
    <row r="1920" spans="20:24" x14ac:dyDescent="0.25">
      <c r="T1920" t="s">
        <v>1594</v>
      </c>
      <c r="U1920" t="str">
        <f>BGA!AT1171</f>
        <v>VSS</v>
      </c>
      <c r="W1920" t="s">
        <v>420</v>
      </c>
      <c r="X1920" t="str">
        <f>BGA!AQ1171</f>
        <v>AN18</v>
      </c>
    </row>
    <row r="1921" spans="20:24" x14ac:dyDescent="0.25">
      <c r="T1921" t="s">
        <v>1595</v>
      </c>
      <c r="U1921" t="str">
        <f>BGA!AT1172</f>
        <v>DIE6_CHIP_RST_N</v>
      </c>
      <c r="W1921" t="s">
        <v>420</v>
      </c>
      <c r="X1921" t="str">
        <f>BGA!AQ1172</f>
        <v>AN19</v>
      </c>
    </row>
    <row r="1922" spans="20:24" x14ac:dyDescent="0.25">
      <c r="T1922" t="s">
        <v>1594</v>
      </c>
      <c r="U1922" t="str">
        <f>BGA!AT1173</f>
        <v>VSS</v>
      </c>
      <c r="W1922" t="s">
        <v>420</v>
      </c>
      <c r="X1922" t="str">
        <f>BGA!AQ1173</f>
        <v>AN20</v>
      </c>
    </row>
    <row r="1923" spans="20:24" x14ac:dyDescent="0.25">
      <c r="T1923" t="s">
        <v>1595</v>
      </c>
      <c r="U1923" t="str">
        <f>BGA!AT1174</f>
        <v>DIE6_BP_ATO</v>
      </c>
      <c r="W1923" t="s">
        <v>420</v>
      </c>
      <c r="X1923" t="str">
        <f>BGA!AQ1174</f>
        <v>AN21</v>
      </c>
    </row>
    <row r="1924" spans="20:24" x14ac:dyDescent="0.25">
      <c r="T1924" t="s">
        <v>1594</v>
      </c>
      <c r="U1924" t="str">
        <f>BGA!AT1175</f>
        <v>VSS</v>
      </c>
      <c r="W1924" t="s">
        <v>420</v>
      </c>
      <c r="X1924" t="str">
        <f>BGA!AQ1175</f>
        <v>AN22</v>
      </c>
    </row>
    <row r="1925" spans="20:24" x14ac:dyDescent="0.25">
      <c r="T1925" t="s">
        <v>1595</v>
      </c>
      <c r="U1925" t="str">
        <f>BGA!AT1176</f>
        <v>DIE6_BP_ZN</v>
      </c>
      <c r="W1925" t="s">
        <v>420</v>
      </c>
      <c r="X1925" t="str">
        <f>BGA!AQ1176</f>
        <v>AN23</v>
      </c>
    </row>
    <row r="1926" spans="20:24" x14ac:dyDescent="0.25">
      <c r="T1926" t="s">
        <v>1595</v>
      </c>
      <c r="U1926" t="str">
        <f>BGA!AT1177</f>
        <v>DIE6_RDI_PL_CFG_VLD</v>
      </c>
      <c r="W1926" t="s">
        <v>420</v>
      </c>
      <c r="X1926" t="str">
        <f>BGA!AQ1177</f>
        <v>AN24</v>
      </c>
    </row>
    <row r="1927" spans="20:24" x14ac:dyDescent="0.25">
      <c r="T1927" t="s">
        <v>1595</v>
      </c>
      <c r="U1927" t="str">
        <f>BGA!AT1178</f>
        <v>DIE6_RDI_PL_CFG[31]</v>
      </c>
      <c r="W1927" t="s">
        <v>420</v>
      </c>
      <c r="X1927" t="str">
        <f>BGA!AQ1178</f>
        <v>AN25</v>
      </c>
    </row>
    <row r="1928" spans="20:24" x14ac:dyDescent="0.25">
      <c r="T1928" t="s">
        <v>1595</v>
      </c>
      <c r="U1928" t="str">
        <f>BGA!AT1179</f>
        <v>DIE6_RDI_PL_CFG[29]</v>
      </c>
      <c r="W1928" t="s">
        <v>420</v>
      </c>
      <c r="X1928" t="str">
        <f>BGA!AQ1179</f>
        <v>AN26</v>
      </c>
    </row>
    <row r="1929" spans="20:24" x14ac:dyDescent="0.25">
      <c r="T1929" t="s">
        <v>1594</v>
      </c>
      <c r="U1929" t="str">
        <f>BGA!AT1180</f>
        <v>VSS</v>
      </c>
      <c r="W1929" t="s">
        <v>420</v>
      </c>
      <c r="X1929" t="str">
        <f>BGA!AQ1180</f>
        <v>AN27</v>
      </c>
    </row>
    <row r="1930" spans="20:24" x14ac:dyDescent="0.25">
      <c r="T1930" t="s">
        <v>1594</v>
      </c>
      <c r="U1930" t="str">
        <f>BGA!AT1181</f>
        <v>VSS</v>
      </c>
      <c r="W1930" t="s">
        <v>420</v>
      </c>
      <c r="X1930" t="str">
        <f>BGA!AQ1181</f>
        <v>AN28</v>
      </c>
    </row>
    <row r="1931" spans="20:24" x14ac:dyDescent="0.25">
      <c r="T1931" t="s">
        <v>1595</v>
      </c>
      <c r="U1931" t="str">
        <f>BGA!AT1182</f>
        <v>DIE5_CHIP_RST_N</v>
      </c>
      <c r="W1931" t="s">
        <v>420</v>
      </c>
      <c r="X1931" t="str">
        <f>BGA!AQ1182</f>
        <v>AN29</v>
      </c>
    </row>
    <row r="1932" spans="20:24" x14ac:dyDescent="0.25">
      <c r="T1932" t="s">
        <v>1595</v>
      </c>
      <c r="U1932" t="str">
        <f>BGA!AT1183</f>
        <v>DIE5_BP_ATO</v>
      </c>
      <c r="W1932" t="s">
        <v>420</v>
      </c>
      <c r="X1932" t="str">
        <f>BGA!AQ1183</f>
        <v>AN30</v>
      </c>
    </row>
    <row r="1933" spans="20:24" x14ac:dyDescent="0.25">
      <c r="T1933" t="s">
        <v>1594</v>
      </c>
      <c r="U1933" t="str">
        <f>BGA!AT1184</f>
        <v>VSS</v>
      </c>
      <c r="W1933" t="s">
        <v>420</v>
      </c>
      <c r="X1933" t="str">
        <f>BGA!AQ1184</f>
        <v>AN31</v>
      </c>
    </row>
    <row r="1934" spans="20:24" x14ac:dyDescent="0.25">
      <c r="T1934" t="s">
        <v>1595</v>
      </c>
      <c r="U1934" t="str">
        <f>BGA!AT1185</f>
        <v>DIE5_BP_ZN</v>
      </c>
      <c r="W1934" t="s">
        <v>420</v>
      </c>
      <c r="X1934" t="str">
        <f>BGA!AQ1185</f>
        <v>AN32</v>
      </c>
    </row>
    <row r="1935" spans="20:24" x14ac:dyDescent="0.25">
      <c r="T1935" t="s">
        <v>1594</v>
      </c>
      <c r="U1935" t="str">
        <f>BGA!AT1186</f>
        <v>VSS</v>
      </c>
      <c r="W1935" t="s">
        <v>420</v>
      </c>
      <c r="X1935" t="str">
        <f>BGA!AQ1186</f>
        <v>AN33</v>
      </c>
    </row>
    <row r="1936" spans="20:24" x14ac:dyDescent="0.25">
      <c r="T1936" t="s">
        <v>1595</v>
      </c>
      <c r="U1936" t="str">
        <f>BGA!AT1187</f>
        <v>DIE5_RDI_PL_CFG[16]</v>
      </c>
      <c r="W1936" t="s">
        <v>420</v>
      </c>
      <c r="X1936" t="str">
        <f>BGA!AQ1187</f>
        <v>AN34</v>
      </c>
    </row>
    <row r="1937" spans="20:24" x14ac:dyDescent="0.25">
      <c r="T1937" t="s">
        <v>1595</v>
      </c>
      <c r="U1937" t="str">
        <f>BGA!AT1188</f>
        <v>DIE5_RDI_PL_CFG[0]</v>
      </c>
      <c r="W1937" t="s">
        <v>420</v>
      </c>
      <c r="X1937" t="str">
        <f>BGA!AQ1188</f>
        <v>AN35</v>
      </c>
    </row>
    <row r="1938" spans="20:24" x14ac:dyDescent="0.25">
      <c r="T1938" t="s">
        <v>1595</v>
      </c>
      <c r="U1938" t="str">
        <f>BGA!AT1189</f>
        <v>DIE5_RDI_PL_CFG[1]</v>
      </c>
      <c r="W1938" t="s">
        <v>420</v>
      </c>
      <c r="X1938" t="str">
        <f>BGA!AQ1189</f>
        <v>AN36</v>
      </c>
    </row>
    <row r="1939" spans="20:24" x14ac:dyDescent="0.25">
      <c r="T1939" t="s">
        <v>1594</v>
      </c>
      <c r="U1939" t="str">
        <f>BGA!AT1190</f>
        <v>VSS</v>
      </c>
      <c r="W1939" t="s">
        <v>420</v>
      </c>
      <c r="X1939" t="str">
        <f>BGA!AQ1190</f>
        <v>AP1</v>
      </c>
    </row>
    <row r="1940" spans="20:24" x14ac:dyDescent="0.25">
      <c r="T1940" t="s">
        <v>1594</v>
      </c>
      <c r="U1940" t="str">
        <f>BGA!AT1191</f>
        <v>VSS</v>
      </c>
      <c r="W1940" t="s">
        <v>420</v>
      </c>
      <c r="X1940" t="str">
        <f>BGA!AQ1191</f>
        <v>AP2</v>
      </c>
    </row>
    <row r="1941" spans="20:24" x14ac:dyDescent="0.25">
      <c r="T1941" t="s">
        <v>1594</v>
      </c>
      <c r="U1941" t="str">
        <f>BGA!AT1192</f>
        <v>VSS</v>
      </c>
      <c r="W1941" t="s">
        <v>420</v>
      </c>
      <c r="X1941" t="str">
        <f>BGA!AQ1192</f>
        <v>AP3</v>
      </c>
    </row>
    <row r="1942" spans="20:24" x14ac:dyDescent="0.25">
      <c r="T1942" t="s">
        <v>1595</v>
      </c>
      <c r="U1942" t="str">
        <f>BGA!AT1193</f>
        <v>DIE1_RDI_PL_CFG[11]</v>
      </c>
      <c r="W1942" t="s">
        <v>420</v>
      </c>
      <c r="X1942" t="str">
        <f>BGA!AQ1193</f>
        <v>AP4</v>
      </c>
    </row>
    <row r="1943" spans="20:24" x14ac:dyDescent="0.25">
      <c r="T1943" t="s">
        <v>1595</v>
      </c>
      <c r="U1943" t="str">
        <f>BGA!AT1194</f>
        <v>DIE1_RDI_PL_CFG[12]</v>
      </c>
      <c r="W1943" t="s">
        <v>420</v>
      </c>
      <c r="X1943" t="str">
        <f>BGA!AQ1194</f>
        <v>AP5</v>
      </c>
    </row>
    <row r="1944" spans="20:24" x14ac:dyDescent="0.25">
      <c r="T1944" t="s">
        <v>1595</v>
      </c>
      <c r="U1944" t="str">
        <f>BGA!AT1195</f>
        <v>DIE1_RDI_PL_CFG[13]</v>
      </c>
      <c r="W1944" t="s">
        <v>420</v>
      </c>
      <c r="X1944" t="str">
        <f>BGA!AQ1195</f>
        <v>AP6</v>
      </c>
    </row>
    <row r="1945" spans="20:24" x14ac:dyDescent="0.25">
      <c r="T1945" t="s">
        <v>1595</v>
      </c>
      <c r="U1945" t="str">
        <f>BGA!AT1196</f>
        <v>DIE1_RDI_PL_CFG[14]</v>
      </c>
      <c r="W1945" t="s">
        <v>420</v>
      </c>
      <c r="X1945" t="str">
        <f>BGA!AQ1196</f>
        <v>AP7</v>
      </c>
    </row>
    <row r="1946" spans="20:24" x14ac:dyDescent="0.25">
      <c r="T1946" t="s">
        <v>1595</v>
      </c>
      <c r="U1946" t="str">
        <f>BGA!AT1197</f>
        <v>DIE2_TMS</v>
      </c>
      <c r="W1946" t="s">
        <v>420</v>
      </c>
      <c r="X1946" t="str">
        <f>BGA!AQ1197</f>
        <v>AP8</v>
      </c>
    </row>
    <row r="1947" spans="20:24" x14ac:dyDescent="0.25">
      <c r="T1947" t="s">
        <v>1594</v>
      </c>
      <c r="U1947" t="str">
        <f>BGA!AT1198</f>
        <v>VSS</v>
      </c>
      <c r="W1947" t="s">
        <v>420</v>
      </c>
      <c r="X1947" t="str">
        <f>BGA!AQ1198</f>
        <v>AP9</v>
      </c>
    </row>
    <row r="1948" spans="20:24" x14ac:dyDescent="0.25">
      <c r="T1948" t="s">
        <v>1595</v>
      </c>
      <c r="U1948" t="str">
        <f>BGA!AT1199</f>
        <v>DIE2_RDI_PL_CFG[1]</v>
      </c>
      <c r="W1948" t="s">
        <v>420</v>
      </c>
      <c r="X1948" t="str">
        <f>BGA!AQ1199</f>
        <v>AP10</v>
      </c>
    </row>
    <row r="1949" spans="20:24" x14ac:dyDescent="0.25">
      <c r="T1949" t="s">
        <v>1595</v>
      </c>
      <c r="U1949" t="str">
        <f>BGA!AT1200</f>
        <v>DIE2_RDI_PL_CFG[19]</v>
      </c>
      <c r="W1949" t="s">
        <v>420</v>
      </c>
      <c r="X1949" t="str">
        <f>BGA!AQ1200</f>
        <v>AP11</v>
      </c>
    </row>
    <row r="1950" spans="20:24" x14ac:dyDescent="0.25">
      <c r="T1950" t="s">
        <v>1595</v>
      </c>
      <c r="U1950" t="str">
        <f>BGA!AT1201</f>
        <v>DIE2_RDI_PL_CFG[2]</v>
      </c>
      <c r="W1950" t="s">
        <v>420</v>
      </c>
      <c r="X1950" t="str">
        <f>BGA!AQ1201</f>
        <v>AP12</v>
      </c>
    </row>
    <row r="1951" spans="20:24" x14ac:dyDescent="0.25">
      <c r="T1951" t="s">
        <v>1595</v>
      </c>
      <c r="U1951" t="str">
        <f>BGA!AT1202</f>
        <v>DIE2_RDI_PL_CFG[6]</v>
      </c>
      <c r="W1951" t="s">
        <v>420</v>
      </c>
      <c r="X1951" t="str">
        <f>BGA!AQ1202</f>
        <v>AP13</v>
      </c>
    </row>
    <row r="1952" spans="20:24" x14ac:dyDescent="0.25">
      <c r="T1952" t="s">
        <v>1595</v>
      </c>
      <c r="U1952" t="str">
        <f>BGA!AT1203</f>
        <v>DIE2_RDI_PL_CFG[8]</v>
      </c>
      <c r="W1952" t="s">
        <v>420</v>
      </c>
      <c r="X1952" t="str">
        <f>BGA!AQ1203</f>
        <v>AP14</v>
      </c>
    </row>
    <row r="1953" spans="20:24" x14ac:dyDescent="0.25">
      <c r="T1953" t="s">
        <v>1595</v>
      </c>
      <c r="U1953" t="str">
        <f>BGA!AT1204</f>
        <v>DIE2_RDI_PL_CFG[9]</v>
      </c>
      <c r="W1953" t="s">
        <v>420</v>
      </c>
      <c r="X1953" t="str">
        <f>BGA!AQ1204</f>
        <v>AP15</v>
      </c>
    </row>
    <row r="1954" spans="20:24" x14ac:dyDescent="0.25">
      <c r="T1954" t="s">
        <v>1595</v>
      </c>
      <c r="U1954" t="str">
        <f>BGA!AT1205</f>
        <v>DIE2_RDI_PL_CFG[25]</v>
      </c>
      <c r="W1954" t="s">
        <v>420</v>
      </c>
      <c r="X1954" t="str">
        <f>BGA!AQ1205</f>
        <v>AP16</v>
      </c>
    </row>
    <row r="1955" spans="20:24" x14ac:dyDescent="0.25">
      <c r="T1955" t="s">
        <v>1595</v>
      </c>
      <c r="U1955" t="str">
        <f>BGA!AT1206</f>
        <v>DIE2_RDI_PL_CFG[11]</v>
      </c>
      <c r="W1955" t="s">
        <v>420</v>
      </c>
      <c r="X1955" t="str">
        <f>BGA!AQ1206</f>
        <v>AP17</v>
      </c>
    </row>
    <row r="1956" spans="20:24" x14ac:dyDescent="0.25">
      <c r="T1956" t="s">
        <v>1594</v>
      </c>
      <c r="U1956" t="str">
        <f>BGA!AT1207</f>
        <v>VSS</v>
      </c>
      <c r="W1956" t="s">
        <v>420</v>
      </c>
      <c r="X1956" t="str">
        <f>BGA!AQ1207</f>
        <v>AP18</v>
      </c>
    </row>
    <row r="1957" spans="20:24" x14ac:dyDescent="0.25">
      <c r="T1957" t="s">
        <v>1595</v>
      </c>
      <c r="U1957" t="str">
        <f>BGA!AT1208</f>
        <v>DIE6_TMS</v>
      </c>
      <c r="W1957" t="s">
        <v>420</v>
      </c>
      <c r="X1957" t="str">
        <f>BGA!AQ1208</f>
        <v>AP19</v>
      </c>
    </row>
    <row r="1958" spans="20:24" x14ac:dyDescent="0.25">
      <c r="T1958" t="s">
        <v>1595</v>
      </c>
      <c r="U1958" t="str">
        <f>BGA!AT1209</f>
        <v>DIE6_RDI_PL_CFG[11]</v>
      </c>
      <c r="W1958" t="s">
        <v>420</v>
      </c>
      <c r="X1958" t="str">
        <f>BGA!AQ1209</f>
        <v>AP20</v>
      </c>
    </row>
    <row r="1959" spans="20:24" x14ac:dyDescent="0.25">
      <c r="T1959" t="s">
        <v>1595</v>
      </c>
      <c r="U1959" t="str">
        <f>BGA!AT1210</f>
        <v>DIE6_RDI_PL_CFG[25]</v>
      </c>
      <c r="W1959" t="s">
        <v>420</v>
      </c>
      <c r="X1959" t="str">
        <f>BGA!AQ1210</f>
        <v>AP21</v>
      </c>
    </row>
    <row r="1960" spans="20:24" x14ac:dyDescent="0.25">
      <c r="T1960" t="s">
        <v>1595</v>
      </c>
      <c r="U1960" t="str">
        <f>BGA!AT1211</f>
        <v>DIE6_RDI_PL_CFG[9]</v>
      </c>
      <c r="W1960" t="s">
        <v>420</v>
      </c>
      <c r="X1960" t="str">
        <f>BGA!AQ1211</f>
        <v>AP22</v>
      </c>
    </row>
    <row r="1961" spans="20:24" x14ac:dyDescent="0.25">
      <c r="T1961" t="s">
        <v>1595</v>
      </c>
      <c r="U1961" t="str">
        <f>BGA!AT1212</f>
        <v>DIE6_RDI_PL_CFG[8]</v>
      </c>
      <c r="W1961" t="s">
        <v>420</v>
      </c>
      <c r="X1961" t="str">
        <f>BGA!AQ1212</f>
        <v>AP23</v>
      </c>
    </row>
    <row r="1962" spans="20:24" x14ac:dyDescent="0.25">
      <c r="T1962" t="s">
        <v>1595</v>
      </c>
      <c r="U1962" t="str">
        <f>BGA!AT1213</f>
        <v>DIE6_RDI_PL_CFG[6]</v>
      </c>
      <c r="W1962" t="s">
        <v>420</v>
      </c>
      <c r="X1962" t="str">
        <f>BGA!AQ1213</f>
        <v>AP24</v>
      </c>
    </row>
    <row r="1963" spans="20:24" x14ac:dyDescent="0.25">
      <c r="T1963" t="s">
        <v>1595</v>
      </c>
      <c r="U1963" t="str">
        <f>BGA!AT1214</f>
        <v>DIE6_RDI_PL_CFG[2]</v>
      </c>
      <c r="W1963" t="s">
        <v>420</v>
      </c>
      <c r="X1963" t="str">
        <f>BGA!AQ1214</f>
        <v>AP25</v>
      </c>
    </row>
    <row r="1964" spans="20:24" x14ac:dyDescent="0.25">
      <c r="T1964" t="s">
        <v>1595</v>
      </c>
      <c r="U1964" t="str">
        <f>BGA!AT1215</f>
        <v>DIE6_RDI_PL_CFG[19]</v>
      </c>
      <c r="W1964" t="s">
        <v>420</v>
      </c>
      <c r="X1964" t="str">
        <f>BGA!AQ1215</f>
        <v>AP26</v>
      </c>
    </row>
    <row r="1965" spans="20:24" x14ac:dyDescent="0.25">
      <c r="T1965" t="s">
        <v>1595</v>
      </c>
      <c r="U1965" t="str">
        <f>BGA!AT1216</f>
        <v>DIE6_RDI_PL_CFG[1]</v>
      </c>
      <c r="W1965" t="s">
        <v>420</v>
      </c>
      <c r="X1965" t="str">
        <f>BGA!AQ1216</f>
        <v>AP27</v>
      </c>
    </row>
    <row r="1966" spans="20:24" x14ac:dyDescent="0.25">
      <c r="T1966" t="s">
        <v>1594</v>
      </c>
      <c r="U1966" t="str">
        <f>BGA!AT1217</f>
        <v>VSS</v>
      </c>
      <c r="W1966" t="s">
        <v>420</v>
      </c>
      <c r="X1966" t="str">
        <f>BGA!AQ1217</f>
        <v>AP28</v>
      </c>
    </row>
    <row r="1967" spans="20:24" x14ac:dyDescent="0.25">
      <c r="T1967" t="s">
        <v>1595</v>
      </c>
      <c r="U1967" t="str">
        <f>BGA!AT1218</f>
        <v>DIE5_TMS</v>
      </c>
      <c r="W1967" t="s">
        <v>420</v>
      </c>
      <c r="X1967" t="str">
        <f>BGA!AQ1218</f>
        <v>AP29</v>
      </c>
    </row>
    <row r="1968" spans="20:24" x14ac:dyDescent="0.25">
      <c r="T1968" t="s">
        <v>1595</v>
      </c>
      <c r="U1968" t="str">
        <f>BGA!AT1219</f>
        <v>DIE5_RDI_PL_CFG[14]</v>
      </c>
      <c r="W1968" t="s">
        <v>420</v>
      </c>
      <c r="X1968" t="str">
        <f>BGA!AQ1219</f>
        <v>AP30</v>
      </c>
    </row>
    <row r="1969" spans="20:24" x14ac:dyDescent="0.25">
      <c r="T1969" t="s">
        <v>1595</v>
      </c>
      <c r="U1969" t="str">
        <f>BGA!AT1220</f>
        <v>DIE5_RDI_PL_CFG[13]</v>
      </c>
      <c r="W1969" t="s">
        <v>420</v>
      </c>
      <c r="X1969" t="str">
        <f>BGA!AQ1220</f>
        <v>AP31</v>
      </c>
    </row>
    <row r="1970" spans="20:24" x14ac:dyDescent="0.25">
      <c r="T1970" t="s">
        <v>1595</v>
      </c>
      <c r="U1970" t="str">
        <f>BGA!AT1221</f>
        <v>DIE5_RDI_PL_CFG[12]</v>
      </c>
      <c r="W1970" t="s">
        <v>420</v>
      </c>
      <c r="X1970" t="str">
        <f>BGA!AQ1221</f>
        <v>AP32</v>
      </c>
    </row>
    <row r="1971" spans="20:24" x14ac:dyDescent="0.25">
      <c r="T1971" t="s">
        <v>1595</v>
      </c>
      <c r="U1971" t="str">
        <f>BGA!AT1222</f>
        <v>DIE5_RDI_PL_CFG[11]</v>
      </c>
      <c r="W1971" t="s">
        <v>420</v>
      </c>
      <c r="X1971" t="str">
        <f>BGA!AQ1222</f>
        <v>AP33</v>
      </c>
    </row>
    <row r="1972" spans="20:24" x14ac:dyDescent="0.25">
      <c r="T1972" t="s">
        <v>1594</v>
      </c>
      <c r="U1972" t="str">
        <f>BGA!AT1223</f>
        <v>VSS</v>
      </c>
      <c r="W1972" t="s">
        <v>420</v>
      </c>
      <c r="X1972" t="str">
        <f>BGA!AQ1223</f>
        <v>AP34</v>
      </c>
    </row>
    <row r="1973" spans="20:24" x14ac:dyDescent="0.25">
      <c r="T1973" t="s">
        <v>1594</v>
      </c>
      <c r="U1973" t="str">
        <f>BGA!AT1224</f>
        <v>VSS</v>
      </c>
      <c r="W1973" t="s">
        <v>420</v>
      </c>
      <c r="X1973" t="str">
        <f>BGA!AQ1224</f>
        <v>AP35</v>
      </c>
    </row>
    <row r="1974" spans="20:24" x14ac:dyDescent="0.25">
      <c r="T1974" t="s">
        <v>1594</v>
      </c>
      <c r="U1974" t="str">
        <f>BGA!AT1225</f>
        <v>VSS</v>
      </c>
      <c r="W1974" t="s">
        <v>420</v>
      </c>
      <c r="X1974" t="str">
        <f>BGA!AQ1225</f>
        <v>AP36</v>
      </c>
    </row>
    <row r="1975" spans="20:24" x14ac:dyDescent="0.25">
      <c r="T1975" t="s">
        <v>1594</v>
      </c>
      <c r="U1975" t="str">
        <f>BGA!AT1226</f>
        <v>VSS</v>
      </c>
      <c r="W1975" t="s">
        <v>420</v>
      </c>
      <c r="X1975" t="str">
        <f>BGA!AQ1226</f>
        <v>AR1</v>
      </c>
    </row>
    <row r="1976" spans="20:24" x14ac:dyDescent="0.25">
      <c r="T1976" t="s">
        <v>1594</v>
      </c>
      <c r="U1976" t="str">
        <f>BGA!AT1227</f>
        <v>VSS</v>
      </c>
      <c r="W1976" t="s">
        <v>420</v>
      </c>
      <c r="X1976" t="str">
        <f>BGA!AQ1227</f>
        <v>AR2</v>
      </c>
    </row>
    <row r="1977" spans="20:24" x14ac:dyDescent="0.25">
      <c r="T1977" t="s">
        <v>1594</v>
      </c>
      <c r="U1977" t="str">
        <f>BGA!AT1228</f>
        <v>VSS</v>
      </c>
      <c r="W1977" t="s">
        <v>420</v>
      </c>
      <c r="X1977" t="str">
        <f>BGA!AQ1228</f>
        <v>AR3</v>
      </c>
    </row>
    <row r="1978" spans="20:24" x14ac:dyDescent="0.25">
      <c r="T1978" t="s">
        <v>1595</v>
      </c>
      <c r="U1978" t="str">
        <f>BGA!AT1229</f>
        <v>DIE1_RDI_PL_CFG[10]</v>
      </c>
      <c r="W1978" t="s">
        <v>420</v>
      </c>
      <c r="X1978" t="str">
        <f>BGA!AQ1229</f>
        <v>AR4</v>
      </c>
    </row>
    <row r="1979" spans="20:24" x14ac:dyDescent="0.25">
      <c r="T1979" t="s">
        <v>1595</v>
      </c>
      <c r="U1979" t="str">
        <f>BGA!AT1230</f>
        <v>DIE1_RDI_PL_CFG[28]</v>
      </c>
      <c r="W1979" t="s">
        <v>420</v>
      </c>
      <c r="X1979" t="str">
        <f>BGA!AQ1230</f>
        <v>AR5</v>
      </c>
    </row>
    <row r="1980" spans="20:24" x14ac:dyDescent="0.25">
      <c r="T1980" t="s">
        <v>1595</v>
      </c>
      <c r="U1980" t="str">
        <f>BGA!AT1231</f>
        <v>DIE1_RDI_PL_CFG[30]</v>
      </c>
      <c r="W1980" t="s">
        <v>420</v>
      </c>
      <c r="X1980" t="str">
        <f>BGA!AQ1231</f>
        <v>AR6</v>
      </c>
    </row>
    <row r="1981" spans="20:24" x14ac:dyDescent="0.25">
      <c r="T1981" t="s">
        <v>1595</v>
      </c>
      <c r="U1981" t="str">
        <f>BGA!AT1232</f>
        <v>DIE1_RDI_PL_CFG[15]</v>
      </c>
      <c r="W1981" t="s">
        <v>420</v>
      </c>
      <c r="X1981" t="str">
        <f>BGA!AQ1232</f>
        <v>AR7</v>
      </c>
    </row>
    <row r="1982" spans="20:24" x14ac:dyDescent="0.25">
      <c r="T1982" t="s">
        <v>1595</v>
      </c>
      <c r="U1982" t="str">
        <f>BGA!AT1233</f>
        <v>DIE2_TDI</v>
      </c>
      <c r="W1982" t="s">
        <v>420</v>
      </c>
      <c r="X1982" t="str">
        <f>BGA!AQ1233</f>
        <v>AR8</v>
      </c>
    </row>
    <row r="1983" spans="20:24" x14ac:dyDescent="0.25">
      <c r="T1983" t="s">
        <v>1594</v>
      </c>
      <c r="U1983" t="str">
        <f>BGA!AT1234</f>
        <v>VSS</v>
      </c>
      <c r="W1983" t="s">
        <v>420</v>
      </c>
      <c r="X1983" t="str">
        <f>BGA!AQ1234</f>
        <v>AR9</v>
      </c>
    </row>
    <row r="1984" spans="20:24" x14ac:dyDescent="0.25">
      <c r="T1984" t="s">
        <v>1595</v>
      </c>
      <c r="U1984" t="str">
        <f>BGA!AT1235</f>
        <v>DIE2_RDI_PL_CFG[0]</v>
      </c>
      <c r="W1984" t="s">
        <v>420</v>
      </c>
      <c r="X1984" t="str">
        <f>BGA!AQ1235</f>
        <v>AR10</v>
      </c>
    </row>
    <row r="1985" spans="20:24" x14ac:dyDescent="0.25">
      <c r="T1985" t="s">
        <v>1595</v>
      </c>
      <c r="U1985" t="str">
        <f>BGA!AT1236</f>
        <v>DIE2_RDI_PL_CFG[17]</v>
      </c>
      <c r="W1985" t="s">
        <v>420</v>
      </c>
      <c r="X1985" t="str">
        <f>BGA!AQ1236</f>
        <v>AR11</v>
      </c>
    </row>
    <row r="1986" spans="20:24" x14ac:dyDescent="0.25">
      <c r="T1986" t="s">
        <v>1595</v>
      </c>
      <c r="U1986" t="str">
        <f>BGA!AT1237</f>
        <v>DIE2_RDI_PL_CFG[3]</v>
      </c>
      <c r="W1986" t="s">
        <v>420</v>
      </c>
      <c r="X1986" t="str">
        <f>BGA!AQ1237</f>
        <v>AR12</v>
      </c>
    </row>
    <row r="1987" spans="20:24" x14ac:dyDescent="0.25">
      <c r="T1987" t="s">
        <v>1595</v>
      </c>
      <c r="U1987" t="str">
        <f>BGA!AT1238</f>
        <v>DIE2_RDI_PL_CFG[5]</v>
      </c>
      <c r="W1987" t="s">
        <v>420</v>
      </c>
      <c r="X1987" t="str">
        <f>BGA!AQ1238</f>
        <v>AR13</v>
      </c>
    </row>
    <row r="1988" spans="20:24" x14ac:dyDescent="0.25">
      <c r="T1988" t="s">
        <v>1595</v>
      </c>
      <c r="U1988" t="str">
        <f>BGA!AT1239</f>
        <v>DIE2_RDI_PL_CFG[7]</v>
      </c>
      <c r="W1988" t="s">
        <v>420</v>
      </c>
      <c r="X1988" t="str">
        <f>BGA!AQ1239</f>
        <v>AR14</v>
      </c>
    </row>
    <row r="1989" spans="20:24" x14ac:dyDescent="0.25">
      <c r="T1989" t="s">
        <v>1595</v>
      </c>
      <c r="U1989" t="str">
        <f>BGA!AT1240</f>
        <v>DIE2_RDI_PL_CFG[24]</v>
      </c>
      <c r="W1989" t="s">
        <v>420</v>
      </c>
      <c r="X1989" t="str">
        <f>BGA!AQ1240</f>
        <v>AR15</v>
      </c>
    </row>
    <row r="1990" spans="20:24" x14ac:dyDescent="0.25">
      <c r="T1990" t="s">
        <v>1595</v>
      </c>
      <c r="U1990" t="str">
        <f>BGA!AT1241</f>
        <v>DIE2_RDI_PL_CFG[23]</v>
      </c>
      <c r="W1990" t="s">
        <v>420</v>
      </c>
      <c r="X1990" t="str">
        <f>BGA!AQ1241</f>
        <v>AR16</v>
      </c>
    </row>
    <row r="1991" spans="20:24" x14ac:dyDescent="0.25">
      <c r="T1991" t="s">
        <v>1595</v>
      </c>
      <c r="U1991" t="str">
        <f>BGA!AT1242</f>
        <v>DIE2_RDI_PL_CFG[10]</v>
      </c>
      <c r="W1991" t="s">
        <v>420</v>
      </c>
      <c r="X1991" t="str">
        <f>BGA!AQ1242</f>
        <v>AR17</v>
      </c>
    </row>
    <row r="1992" spans="20:24" x14ac:dyDescent="0.25">
      <c r="T1992" t="s">
        <v>1594</v>
      </c>
      <c r="U1992" t="str">
        <f>BGA!AT1243</f>
        <v>VSS</v>
      </c>
      <c r="W1992" t="s">
        <v>420</v>
      </c>
      <c r="X1992" t="str">
        <f>BGA!AQ1243</f>
        <v>AR18</v>
      </c>
    </row>
    <row r="1993" spans="20:24" x14ac:dyDescent="0.25">
      <c r="T1993" t="s">
        <v>1595</v>
      </c>
      <c r="U1993" t="str">
        <f>BGA!AT1244</f>
        <v>DIE6_TDI</v>
      </c>
      <c r="W1993" t="s">
        <v>420</v>
      </c>
      <c r="X1993" t="str">
        <f>BGA!AQ1244</f>
        <v>AR19</v>
      </c>
    </row>
    <row r="1994" spans="20:24" x14ac:dyDescent="0.25">
      <c r="T1994" t="s">
        <v>1595</v>
      </c>
      <c r="U1994" t="str">
        <f>BGA!AT1245</f>
        <v>DIE6_RDI_PL_CFG[10]</v>
      </c>
      <c r="W1994" t="s">
        <v>420</v>
      </c>
      <c r="X1994" t="str">
        <f>BGA!AQ1245</f>
        <v>AR20</v>
      </c>
    </row>
    <row r="1995" spans="20:24" x14ac:dyDescent="0.25">
      <c r="T1995" t="s">
        <v>1595</v>
      </c>
      <c r="U1995" t="str">
        <f>BGA!AT1246</f>
        <v>DIE6_RDI_PL_CFG[23]</v>
      </c>
      <c r="W1995" t="s">
        <v>420</v>
      </c>
      <c r="X1995" t="str">
        <f>BGA!AQ1246</f>
        <v>AR21</v>
      </c>
    </row>
    <row r="1996" spans="20:24" x14ac:dyDescent="0.25">
      <c r="T1996" t="s">
        <v>1595</v>
      </c>
      <c r="U1996" t="str">
        <f>BGA!AT1247</f>
        <v>DIE6_RDI_PL_CFG[24]</v>
      </c>
      <c r="W1996" t="s">
        <v>420</v>
      </c>
      <c r="X1996" t="str">
        <f>BGA!AQ1247</f>
        <v>AR22</v>
      </c>
    </row>
    <row r="1997" spans="20:24" x14ac:dyDescent="0.25">
      <c r="T1997" t="s">
        <v>1595</v>
      </c>
      <c r="U1997" t="str">
        <f>BGA!AT1248</f>
        <v>DIE6_RDI_PL_CFG[7]</v>
      </c>
      <c r="W1997" t="s">
        <v>420</v>
      </c>
      <c r="X1997" t="str">
        <f>BGA!AQ1248</f>
        <v>AR23</v>
      </c>
    </row>
    <row r="1998" spans="20:24" x14ac:dyDescent="0.25">
      <c r="T1998" t="s">
        <v>1595</v>
      </c>
      <c r="U1998" t="str">
        <f>BGA!AT1249</f>
        <v>DIE6_RDI_PL_CFG[5]</v>
      </c>
      <c r="W1998" t="s">
        <v>420</v>
      </c>
      <c r="X1998" t="str">
        <f>BGA!AQ1249</f>
        <v>AR24</v>
      </c>
    </row>
    <row r="1999" spans="20:24" x14ac:dyDescent="0.25">
      <c r="T1999" t="s">
        <v>1595</v>
      </c>
      <c r="U1999" t="str">
        <f>BGA!AT1250</f>
        <v>DIE6_RDI_PL_CFG[3]</v>
      </c>
      <c r="W1999" t="s">
        <v>420</v>
      </c>
      <c r="X1999" t="str">
        <f>BGA!AQ1250</f>
        <v>AR25</v>
      </c>
    </row>
    <row r="2000" spans="20:24" x14ac:dyDescent="0.25">
      <c r="T2000" t="s">
        <v>1595</v>
      </c>
      <c r="U2000" t="str">
        <f>BGA!AT1251</f>
        <v>DIE6_RDI_PL_CFG[17]</v>
      </c>
      <c r="W2000" t="s">
        <v>420</v>
      </c>
      <c r="X2000" t="str">
        <f>BGA!AQ1251</f>
        <v>AR26</v>
      </c>
    </row>
    <row r="2001" spans="20:24" x14ac:dyDescent="0.25">
      <c r="T2001" t="s">
        <v>1595</v>
      </c>
      <c r="U2001" t="str">
        <f>BGA!AT1252</f>
        <v>DIE6_RDI_PL_CFG[0]</v>
      </c>
      <c r="W2001" t="s">
        <v>420</v>
      </c>
      <c r="X2001" t="str">
        <f>BGA!AQ1252</f>
        <v>AR27</v>
      </c>
    </row>
    <row r="2002" spans="20:24" x14ac:dyDescent="0.25">
      <c r="T2002" t="s">
        <v>1594</v>
      </c>
      <c r="U2002" t="str">
        <f>BGA!AT1253</f>
        <v>VSS</v>
      </c>
      <c r="W2002" t="s">
        <v>420</v>
      </c>
      <c r="X2002" t="str">
        <f>BGA!AQ1253</f>
        <v>AR28</v>
      </c>
    </row>
    <row r="2003" spans="20:24" x14ac:dyDescent="0.25">
      <c r="T2003" t="s">
        <v>1595</v>
      </c>
      <c r="U2003" t="str">
        <f>BGA!AT1254</f>
        <v>DIE5_TDI</v>
      </c>
      <c r="W2003" t="s">
        <v>420</v>
      </c>
      <c r="X2003" t="str">
        <f>BGA!AQ1254</f>
        <v>AR29</v>
      </c>
    </row>
    <row r="2004" spans="20:24" x14ac:dyDescent="0.25">
      <c r="T2004" t="s">
        <v>1595</v>
      </c>
      <c r="U2004" t="str">
        <f>BGA!AT1255</f>
        <v>DIE5_RDI_PL_CFG[15]</v>
      </c>
      <c r="W2004" t="s">
        <v>420</v>
      </c>
      <c r="X2004" t="str">
        <f>BGA!AQ1255</f>
        <v>AR30</v>
      </c>
    </row>
    <row r="2005" spans="20:24" x14ac:dyDescent="0.25">
      <c r="T2005" t="s">
        <v>1595</v>
      </c>
      <c r="U2005" t="str">
        <f>BGA!AT1256</f>
        <v>DIE5_RDI_PL_CFG[30]</v>
      </c>
      <c r="W2005" t="s">
        <v>420</v>
      </c>
      <c r="X2005" t="str">
        <f>BGA!AQ1256</f>
        <v>AR31</v>
      </c>
    </row>
    <row r="2006" spans="20:24" x14ac:dyDescent="0.25">
      <c r="T2006" t="s">
        <v>1595</v>
      </c>
      <c r="U2006" t="str">
        <f>BGA!AT1257</f>
        <v>DIE5_RDI_PL_CFG[28]</v>
      </c>
      <c r="W2006" t="s">
        <v>420</v>
      </c>
      <c r="X2006" t="str">
        <f>BGA!AQ1257</f>
        <v>AR32</v>
      </c>
    </row>
    <row r="2007" spans="20:24" x14ac:dyDescent="0.25">
      <c r="T2007" t="s">
        <v>1595</v>
      </c>
      <c r="U2007" t="str">
        <f>BGA!AT1258</f>
        <v>DIE5_RDI_PL_CFG[10]</v>
      </c>
      <c r="W2007" t="s">
        <v>420</v>
      </c>
      <c r="X2007" t="str">
        <f>BGA!AQ1258</f>
        <v>AR33</v>
      </c>
    </row>
    <row r="2008" spans="20:24" x14ac:dyDescent="0.25">
      <c r="T2008" t="s">
        <v>1594</v>
      </c>
      <c r="U2008" t="str">
        <f>BGA!AT1259</f>
        <v>VSS</v>
      </c>
      <c r="W2008" t="s">
        <v>420</v>
      </c>
      <c r="X2008" t="str">
        <f>BGA!AQ1259</f>
        <v>AR34</v>
      </c>
    </row>
    <row r="2009" spans="20:24" x14ac:dyDescent="0.25">
      <c r="T2009" t="s">
        <v>1594</v>
      </c>
      <c r="U2009" t="str">
        <f>BGA!AT1260</f>
        <v>VSS</v>
      </c>
      <c r="W2009" t="s">
        <v>420</v>
      </c>
      <c r="X2009" t="str">
        <f>BGA!AQ1260</f>
        <v>AR35</v>
      </c>
    </row>
    <row r="2010" spans="20:24" x14ac:dyDescent="0.25">
      <c r="T2010" t="s">
        <v>1594</v>
      </c>
      <c r="U2010" t="str">
        <f>BGA!AT1261</f>
        <v>VSS</v>
      </c>
      <c r="W2010" t="s">
        <v>420</v>
      </c>
      <c r="X2010" t="str">
        <f>BGA!AQ1261</f>
        <v>AR36</v>
      </c>
    </row>
    <row r="2011" spans="20:24" x14ac:dyDescent="0.25">
      <c r="T2011" t="s">
        <v>1594</v>
      </c>
      <c r="U2011" t="str">
        <f>BGA!AT1262</f>
        <v>VSS</v>
      </c>
      <c r="W2011" t="s">
        <v>420</v>
      </c>
      <c r="X2011" t="str">
        <f>BGA!AQ1262</f>
        <v>AT1</v>
      </c>
    </row>
    <row r="2012" spans="20:24" x14ac:dyDescent="0.25">
      <c r="T2012" t="s">
        <v>1594</v>
      </c>
      <c r="U2012" t="str">
        <f>BGA!AT1263</f>
        <v>VSS</v>
      </c>
      <c r="W2012" t="s">
        <v>420</v>
      </c>
      <c r="X2012" t="str">
        <f>BGA!AQ1263</f>
        <v>AT2</v>
      </c>
    </row>
    <row r="2013" spans="20:24" x14ac:dyDescent="0.25">
      <c r="T2013" t="s">
        <v>1594</v>
      </c>
      <c r="U2013" t="str">
        <f>BGA!AT1264</f>
        <v>VSS</v>
      </c>
      <c r="W2013" t="s">
        <v>420</v>
      </c>
      <c r="X2013" t="str">
        <f>BGA!AQ1264</f>
        <v>AT3</v>
      </c>
    </row>
    <row r="2014" spans="20:24" x14ac:dyDescent="0.25">
      <c r="T2014" t="s">
        <v>1595</v>
      </c>
      <c r="U2014" t="str">
        <f>BGA!AT1265</f>
        <v>DIE1_RDI_PL_CFG[27]</v>
      </c>
      <c r="W2014" t="s">
        <v>420</v>
      </c>
      <c r="X2014" t="str">
        <f>BGA!AQ1265</f>
        <v>AT4</v>
      </c>
    </row>
    <row r="2015" spans="20:24" x14ac:dyDescent="0.25">
      <c r="T2015" t="s">
        <v>1595</v>
      </c>
      <c r="U2015" t="str">
        <f>BGA!AT1266</f>
        <v>DIE1_RDI_PL_CFG[29]</v>
      </c>
      <c r="W2015" t="s">
        <v>420</v>
      </c>
      <c r="X2015" t="str">
        <f>BGA!AQ1266</f>
        <v>AT5</v>
      </c>
    </row>
    <row r="2016" spans="20:24" x14ac:dyDescent="0.25">
      <c r="T2016" t="s">
        <v>1595</v>
      </c>
      <c r="U2016" t="str">
        <f>BGA!AT1267</f>
        <v>DIE1_RDI_PL_CFG[31]</v>
      </c>
      <c r="W2016" t="s">
        <v>420</v>
      </c>
      <c r="X2016" t="str">
        <f>BGA!AQ1267</f>
        <v>AT6</v>
      </c>
    </row>
    <row r="2017" spans="20:24" x14ac:dyDescent="0.25">
      <c r="T2017" t="s">
        <v>1595</v>
      </c>
      <c r="U2017" t="str">
        <f>BGA!AT1268</f>
        <v>DIE1_RDI_PL_CFG_VLD</v>
      </c>
      <c r="W2017" t="s">
        <v>420</v>
      </c>
      <c r="X2017" t="str">
        <f>BGA!AQ1268</f>
        <v>AT7</v>
      </c>
    </row>
    <row r="2018" spans="20:24" x14ac:dyDescent="0.25">
      <c r="T2018" t="s">
        <v>1595</v>
      </c>
      <c r="U2018" t="str">
        <f>BGA!AT1269</f>
        <v>DIE2_TRST_N</v>
      </c>
      <c r="W2018" t="s">
        <v>420</v>
      </c>
      <c r="X2018" t="str">
        <f>BGA!AQ1269</f>
        <v>AT8</v>
      </c>
    </row>
    <row r="2019" spans="20:24" x14ac:dyDescent="0.25">
      <c r="T2019" t="s">
        <v>1595</v>
      </c>
      <c r="U2019" t="str">
        <f>BGA!AT1270</f>
        <v>DIE2_TCK</v>
      </c>
      <c r="W2019" t="s">
        <v>420</v>
      </c>
      <c r="X2019" t="str">
        <f>BGA!AQ1270</f>
        <v>AT9</v>
      </c>
    </row>
    <row r="2020" spans="20:24" x14ac:dyDescent="0.25">
      <c r="T2020" t="s">
        <v>1595</v>
      </c>
      <c r="U2020" t="str">
        <f>BGA!AT1271</f>
        <v>DIE2_RDI_PL_CFG[16]</v>
      </c>
      <c r="W2020" t="s">
        <v>420</v>
      </c>
      <c r="X2020" t="str">
        <f>BGA!AQ1271</f>
        <v>AT10</v>
      </c>
    </row>
    <row r="2021" spans="20:24" x14ac:dyDescent="0.25">
      <c r="T2021" t="s">
        <v>1595</v>
      </c>
      <c r="U2021" t="str">
        <f>BGA!AT1272</f>
        <v>DIE2_RDI_PL_CFG[18]</v>
      </c>
      <c r="W2021" t="s">
        <v>420</v>
      </c>
      <c r="X2021" t="str">
        <f>BGA!AQ1272</f>
        <v>AT11</v>
      </c>
    </row>
    <row r="2022" spans="20:24" x14ac:dyDescent="0.25">
      <c r="T2022" t="s">
        <v>1595</v>
      </c>
      <c r="U2022" t="str">
        <f>BGA!AT1273</f>
        <v>DIE2_RDI_PL_CFG[4]</v>
      </c>
      <c r="W2022" t="s">
        <v>420</v>
      </c>
      <c r="X2022" t="str">
        <f>BGA!AQ1273</f>
        <v>AT12</v>
      </c>
    </row>
    <row r="2023" spans="20:24" x14ac:dyDescent="0.25">
      <c r="T2023" t="s">
        <v>1595</v>
      </c>
      <c r="U2023" t="str">
        <f>BGA!AT1274</f>
        <v>DIE2_RDI_PL_CFG[20]</v>
      </c>
      <c r="W2023" t="s">
        <v>420</v>
      </c>
      <c r="X2023" t="str">
        <f>BGA!AQ1274</f>
        <v>AT13</v>
      </c>
    </row>
    <row r="2024" spans="20:24" x14ac:dyDescent="0.25">
      <c r="T2024" t="s">
        <v>1595</v>
      </c>
      <c r="U2024" t="str">
        <f>BGA!AT1275</f>
        <v>DIE2_RDI_PL_CFG[21]</v>
      </c>
      <c r="W2024" t="s">
        <v>420</v>
      </c>
      <c r="X2024" t="str">
        <f>BGA!AQ1275</f>
        <v>AT14</v>
      </c>
    </row>
    <row r="2025" spans="20:24" x14ac:dyDescent="0.25">
      <c r="T2025" t="s">
        <v>1595</v>
      </c>
      <c r="U2025" t="str">
        <f>BGA!AT1276</f>
        <v>DIE2_RDI_PL_CFG[22]</v>
      </c>
      <c r="W2025" t="s">
        <v>420</v>
      </c>
      <c r="X2025" t="str">
        <f>BGA!AQ1276</f>
        <v>AT15</v>
      </c>
    </row>
    <row r="2026" spans="20:24" x14ac:dyDescent="0.25">
      <c r="T2026" t="s">
        <v>1595</v>
      </c>
      <c r="U2026" t="str">
        <f>BGA!AT1277</f>
        <v>DIE2_RDI_PL_CFG[26]</v>
      </c>
      <c r="W2026" t="s">
        <v>420</v>
      </c>
      <c r="X2026" t="str">
        <f>BGA!AQ1277</f>
        <v>AT16</v>
      </c>
    </row>
    <row r="2027" spans="20:24" x14ac:dyDescent="0.25">
      <c r="T2027" t="s">
        <v>1595</v>
      </c>
      <c r="U2027" t="str">
        <f>BGA!AT1278</f>
        <v>DIE2_RDI_PL_CFG[27]</v>
      </c>
      <c r="W2027" t="s">
        <v>420</v>
      </c>
      <c r="X2027" t="str">
        <f>BGA!AQ1278</f>
        <v>AT17</v>
      </c>
    </row>
    <row r="2028" spans="20:24" x14ac:dyDescent="0.25">
      <c r="T2028" t="s">
        <v>1595</v>
      </c>
      <c r="U2028" t="str">
        <f>BGA!AT1279</f>
        <v>DIE6_TCK</v>
      </c>
      <c r="W2028" t="s">
        <v>420</v>
      </c>
      <c r="X2028" t="str">
        <f>BGA!AQ1279</f>
        <v>AT18</v>
      </c>
    </row>
    <row r="2029" spans="20:24" x14ac:dyDescent="0.25">
      <c r="T2029" t="s">
        <v>1595</v>
      </c>
      <c r="U2029" t="str">
        <f>BGA!AT1280</f>
        <v>DIE6_TRST_N</v>
      </c>
      <c r="W2029" t="s">
        <v>420</v>
      </c>
      <c r="X2029" t="str">
        <f>BGA!AQ1280</f>
        <v>AT19</v>
      </c>
    </row>
    <row r="2030" spans="20:24" x14ac:dyDescent="0.25">
      <c r="T2030" t="s">
        <v>1595</v>
      </c>
      <c r="U2030" t="str">
        <f>BGA!AT1281</f>
        <v>DIE6_RDI_PL_CFG[27]</v>
      </c>
      <c r="W2030" t="s">
        <v>420</v>
      </c>
      <c r="X2030" t="str">
        <f>BGA!AQ1281</f>
        <v>AT20</v>
      </c>
    </row>
    <row r="2031" spans="20:24" x14ac:dyDescent="0.25">
      <c r="T2031" t="s">
        <v>1595</v>
      </c>
      <c r="U2031" t="str">
        <f>BGA!AT1282</f>
        <v>DIE6_RDI_PL_CFG[26]</v>
      </c>
      <c r="W2031" t="s">
        <v>420</v>
      </c>
      <c r="X2031" t="str">
        <f>BGA!AQ1282</f>
        <v>AT21</v>
      </c>
    </row>
    <row r="2032" spans="20:24" x14ac:dyDescent="0.25">
      <c r="T2032" t="s">
        <v>1595</v>
      </c>
      <c r="U2032" t="str">
        <f>BGA!AT1283</f>
        <v>DIE6_RDI_PL_CFG[22]</v>
      </c>
      <c r="W2032" t="s">
        <v>420</v>
      </c>
      <c r="X2032" t="str">
        <f>BGA!AQ1283</f>
        <v>AT22</v>
      </c>
    </row>
    <row r="2033" spans="20:24" x14ac:dyDescent="0.25">
      <c r="T2033" t="s">
        <v>1595</v>
      </c>
      <c r="U2033" t="str">
        <f>BGA!AT1284</f>
        <v>DIE6_RDI_PL_CFG[21]</v>
      </c>
      <c r="W2033" t="s">
        <v>420</v>
      </c>
      <c r="X2033" t="str">
        <f>BGA!AQ1284</f>
        <v>AT23</v>
      </c>
    </row>
    <row r="2034" spans="20:24" x14ac:dyDescent="0.25">
      <c r="T2034" t="s">
        <v>1595</v>
      </c>
      <c r="U2034" t="str">
        <f>BGA!AT1285</f>
        <v>DIE6_RDI_PL_CFG[20]</v>
      </c>
      <c r="W2034" t="s">
        <v>420</v>
      </c>
      <c r="X2034" t="str">
        <f>BGA!AQ1285</f>
        <v>AT24</v>
      </c>
    </row>
    <row r="2035" spans="20:24" x14ac:dyDescent="0.25">
      <c r="T2035" t="s">
        <v>1595</v>
      </c>
      <c r="U2035" t="str">
        <f>BGA!AT1286</f>
        <v>DIE6_RDI_PL_CFG[4]</v>
      </c>
      <c r="W2035" t="s">
        <v>420</v>
      </c>
      <c r="X2035" t="str">
        <f>BGA!AQ1286</f>
        <v>AT25</v>
      </c>
    </row>
    <row r="2036" spans="20:24" x14ac:dyDescent="0.25">
      <c r="T2036" t="s">
        <v>1595</v>
      </c>
      <c r="U2036" t="str">
        <f>BGA!AT1287</f>
        <v>DIE6_RDI_PL_CFG[18]</v>
      </c>
      <c r="W2036" t="s">
        <v>420</v>
      </c>
      <c r="X2036" t="str">
        <f>BGA!AQ1287</f>
        <v>AT26</v>
      </c>
    </row>
    <row r="2037" spans="20:24" x14ac:dyDescent="0.25">
      <c r="T2037" t="s">
        <v>1595</v>
      </c>
      <c r="U2037" t="str">
        <f>BGA!AT1288</f>
        <v>DIE6_RDI_PL_CFG[16]</v>
      </c>
      <c r="W2037" t="s">
        <v>420</v>
      </c>
      <c r="X2037" t="str">
        <f>BGA!AQ1288</f>
        <v>AT27</v>
      </c>
    </row>
    <row r="2038" spans="20:24" x14ac:dyDescent="0.25">
      <c r="T2038" t="s">
        <v>1595</v>
      </c>
      <c r="U2038" t="str">
        <f>BGA!AT1289</f>
        <v>DIE5_TCK</v>
      </c>
      <c r="W2038" t="s">
        <v>420</v>
      </c>
      <c r="X2038" t="str">
        <f>BGA!AQ1289</f>
        <v>AT28</v>
      </c>
    </row>
    <row r="2039" spans="20:24" x14ac:dyDescent="0.25">
      <c r="T2039" t="s">
        <v>1595</v>
      </c>
      <c r="U2039" t="str">
        <f>BGA!AT1290</f>
        <v>DIE5_TRST_N</v>
      </c>
      <c r="W2039" t="s">
        <v>420</v>
      </c>
      <c r="X2039" t="str">
        <f>BGA!AQ1290</f>
        <v>AT29</v>
      </c>
    </row>
    <row r="2040" spans="20:24" x14ac:dyDescent="0.25">
      <c r="T2040" t="s">
        <v>1595</v>
      </c>
      <c r="U2040" t="str">
        <f>BGA!AT1291</f>
        <v>DIE5_RDI_PL_CFG_VLD</v>
      </c>
      <c r="W2040" t="s">
        <v>420</v>
      </c>
      <c r="X2040" t="str">
        <f>BGA!AQ1291</f>
        <v>AT30</v>
      </c>
    </row>
    <row r="2041" spans="20:24" x14ac:dyDescent="0.25">
      <c r="T2041" t="s">
        <v>1595</v>
      </c>
      <c r="U2041" t="str">
        <f>BGA!AT1292</f>
        <v>DIE5_RDI_PL_CFG[31]</v>
      </c>
      <c r="W2041" t="s">
        <v>420</v>
      </c>
      <c r="X2041" t="str">
        <f>BGA!AQ1292</f>
        <v>AT31</v>
      </c>
    </row>
    <row r="2042" spans="20:24" x14ac:dyDescent="0.25">
      <c r="T2042" t="s">
        <v>1595</v>
      </c>
      <c r="U2042" t="str">
        <f>BGA!AT1293</f>
        <v>DIE5_RDI_PL_CFG[29]</v>
      </c>
      <c r="W2042" t="s">
        <v>420</v>
      </c>
      <c r="X2042" t="str">
        <f>BGA!AQ1293</f>
        <v>AT32</v>
      </c>
    </row>
    <row r="2043" spans="20:24" x14ac:dyDescent="0.25">
      <c r="T2043" t="s">
        <v>1595</v>
      </c>
      <c r="U2043" t="str">
        <f>BGA!AT1294</f>
        <v>DIE5_RDI_PL_CFG[27]</v>
      </c>
      <c r="W2043" t="s">
        <v>420</v>
      </c>
      <c r="X2043" t="str">
        <f>BGA!AQ1294</f>
        <v>AT33</v>
      </c>
    </row>
    <row r="2044" spans="20:24" x14ac:dyDescent="0.25">
      <c r="T2044" t="s">
        <v>1594</v>
      </c>
      <c r="U2044" t="str">
        <f>BGA!AT1295</f>
        <v>VSS</v>
      </c>
      <c r="W2044" t="s">
        <v>420</v>
      </c>
      <c r="X2044" t="str">
        <f>BGA!AQ1295</f>
        <v>AT34</v>
      </c>
    </row>
    <row r="2045" spans="20:24" x14ac:dyDescent="0.25">
      <c r="T2045" t="s">
        <v>1594</v>
      </c>
      <c r="U2045" t="str">
        <f>BGA!AT1296</f>
        <v>VSS</v>
      </c>
      <c r="W2045" t="s">
        <v>420</v>
      </c>
      <c r="X2045" t="str">
        <f>BGA!AQ1296</f>
        <v>AT35</v>
      </c>
    </row>
    <row r="2046" spans="20:24" x14ac:dyDescent="0.25">
      <c r="T2046" t="s">
        <v>1594</v>
      </c>
      <c r="U2046" t="str">
        <f>BGA!AT1297</f>
        <v>VSS</v>
      </c>
      <c r="W2046" t="s">
        <v>420</v>
      </c>
      <c r="X2046" t="str">
        <f>BGA!AQ1297</f>
        <v>AT36</v>
      </c>
    </row>
  </sheetData>
  <mergeCells count="3">
    <mergeCell ref="L2:N2"/>
    <mergeCell ref="A2:B2"/>
    <mergeCell ref="H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3:D575"/>
  <sheetViews>
    <sheetView workbookViewId="0">
      <selection activeCell="D3" sqref="D3"/>
    </sheetView>
  </sheetViews>
  <sheetFormatPr defaultRowHeight="15" x14ac:dyDescent="0.25"/>
  <cols>
    <col min="3" max="3" width="10.7109375" customWidth="1"/>
  </cols>
  <sheetData>
    <row r="3" spans="1:4" x14ac:dyDescent="0.25">
      <c r="A3" t="str">
        <f>BGA!AQ5</f>
        <v>A4</v>
      </c>
      <c r="B3">
        <f>BGA!AR5</f>
        <v>4</v>
      </c>
      <c r="C3" t="str">
        <f>BGA!AS5</f>
        <v>A</v>
      </c>
      <c r="D3" t="str">
        <f>BGA!AT5</f>
        <v>DIE4_RDI_PL_CFG[27]</v>
      </c>
    </row>
    <row r="4" spans="1:4" x14ac:dyDescent="0.25">
      <c r="A4" t="str">
        <f>BGA!AQ6</f>
        <v>A5</v>
      </c>
      <c r="B4">
        <f>BGA!AR6</f>
        <v>5</v>
      </c>
      <c r="C4" t="str">
        <f>BGA!AS6</f>
        <v>A</v>
      </c>
      <c r="D4" t="str">
        <f>BGA!AT6</f>
        <v>DIE4_RDI_PL_CFG[29]</v>
      </c>
    </row>
    <row r="5" spans="1:4" x14ac:dyDescent="0.25">
      <c r="A5" t="str">
        <f>BGA!AQ7</f>
        <v>A6</v>
      </c>
      <c r="B5">
        <f>BGA!AR7</f>
        <v>6</v>
      </c>
      <c r="C5" t="str">
        <f>BGA!AS7</f>
        <v>A</v>
      </c>
      <c r="D5" t="str">
        <f>BGA!AT7</f>
        <v>DIE4_RDI_PL_CFG[31]</v>
      </c>
    </row>
    <row r="6" spans="1:4" x14ac:dyDescent="0.25">
      <c r="A6" t="str">
        <f>BGA!AQ8</f>
        <v>A7</v>
      </c>
      <c r="B6">
        <f>BGA!AR8</f>
        <v>7</v>
      </c>
      <c r="C6" t="str">
        <f>BGA!AS8</f>
        <v>A</v>
      </c>
      <c r="D6" t="str">
        <f>BGA!AT8</f>
        <v>DIE4_RDI_PL_CFG_VLD</v>
      </c>
    </row>
    <row r="7" spans="1:4" x14ac:dyDescent="0.25">
      <c r="A7" t="str">
        <f>BGA!AQ9</f>
        <v>A8</v>
      </c>
      <c r="B7">
        <f>BGA!AR9</f>
        <v>8</v>
      </c>
      <c r="C7" t="str">
        <f>BGA!AS9</f>
        <v>A</v>
      </c>
      <c r="D7" t="str">
        <f>BGA!AT9</f>
        <v>DIE4_TRST_N</v>
      </c>
    </row>
    <row r="8" spans="1:4" x14ac:dyDescent="0.25">
      <c r="A8" t="str">
        <f>BGA!AQ10</f>
        <v>A9</v>
      </c>
      <c r="B8">
        <f>BGA!AR10</f>
        <v>9</v>
      </c>
      <c r="C8" t="str">
        <f>BGA!AS10</f>
        <v>A</v>
      </c>
      <c r="D8" t="str">
        <f>BGA!AT10</f>
        <v>DIE4_TCK</v>
      </c>
    </row>
    <row r="9" spans="1:4" x14ac:dyDescent="0.25">
      <c r="A9" t="str">
        <f>BGA!AQ31</f>
        <v>A30</v>
      </c>
      <c r="B9">
        <f>BGA!AR31</f>
        <v>30</v>
      </c>
      <c r="C9" t="str">
        <f>BGA!AS31</f>
        <v>A</v>
      </c>
      <c r="D9" t="str">
        <f>BGA!AT31</f>
        <v>DIE8_RDI_PL_CFG_VLD</v>
      </c>
    </row>
    <row r="10" spans="1:4" x14ac:dyDescent="0.25">
      <c r="A10" t="str">
        <f>BGA!AQ32</f>
        <v>A31</v>
      </c>
      <c r="B10">
        <f>BGA!AR32</f>
        <v>31</v>
      </c>
      <c r="C10" t="str">
        <f>BGA!AS32</f>
        <v>A</v>
      </c>
      <c r="D10" t="str">
        <f>BGA!AT32</f>
        <v>DIE8_RDI_PL_CFG[31]</v>
      </c>
    </row>
    <row r="11" spans="1:4" x14ac:dyDescent="0.25">
      <c r="A11" t="str">
        <f>BGA!AQ33</f>
        <v>A32</v>
      </c>
      <c r="B11">
        <f>BGA!AR33</f>
        <v>32</v>
      </c>
      <c r="C11" t="str">
        <f>BGA!AS33</f>
        <v>A</v>
      </c>
      <c r="D11" t="str">
        <f>BGA!AT33</f>
        <v>DIE8_RDI_PL_CFG[29]</v>
      </c>
    </row>
    <row r="12" spans="1:4" x14ac:dyDescent="0.25">
      <c r="A12" t="str">
        <f>BGA!AQ34</f>
        <v>A33</v>
      </c>
      <c r="B12">
        <f>BGA!AR34</f>
        <v>33</v>
      </c>
      <c r="C12" t="str">
        <f>BGA!AS34</f>
        <v>A</v>
      </c>
      <c r="D12" t="str">
        <f>BGA!AT34</f>
        <v>DIE8_RDI_PL_CFG[27]</v>
      </c>
    </row>
    <row r="13" spans="1:4" x14ac:dyDescent="0.25">
      <c r="A13" t="str">
        <f>BGA!AQ41</f>
        <v>B4</v>
      </c>
      <c r="B13">
        <f>BGA!AR41</f>
        <v>4</v>
      </c>
      <c r="C13" t="str">
        <f>BGA!AS41</f>
        <v>B</v>
      </c>
      <c r="D13" t="str">
        <f>BGA!AT41</f>
        <v>DIE4_RDI_PL_CFG[10]</v>
      </c>
    </row>
    <row r="14" spans="1:4" x14ac:dyDescent="0.25">
      <c r="A14" t="str">
        <f>BGA!AQ42</f>
        <v>B5</v>
      </c>
      <c r="B14">
        <f>BGA!AR42</f>
        <v>5</v>
      </c>
      <c r="C14" t="str">
        <f>BGA!AS42</f>
        <v>B</v>
      </c>
      <c r="D14" t="str">
        <f>BGA!AT42</f>
        <v>DIE4_RDI_PL_CFG[28]</v>
      </c>
    </row>
    <row r="15" spans="1:4" x14ac:dyDescent="0.25">
      <c r="A15" t="str">
        <f>BGA!AQ43</f>
        <v>B6</v>
      </c>
      <c r="B15">
        <f>BGA!AR43</f>
        <v>6</v>
      </c>
      <c r="C15" t="str">
        <f>BGA!AS43</f>
        <v>B</v>
      </c>
      <c r="D15" t="str">
        <f>BGA!AT43</f>
        <v>DIE4_RDI_PL_CFG[30]</v>
      </c>
    </row>
    <row r="16" spans="1:4" x14ac:dyDescent="0.25">
      <c r="A16" t="str">
        <f>BGA!AQ44</f>
        <v>B7</v>
      </c>
      <c r="B16">
        <f>BGA!AR44</f>
        <v>7</v>
      </c>
      <c r="C16" t="str">
        <f>BGA!AS44</f>
        <v>B</v>
      </c>
      <c r="D16" t="str">
        <f>BGA!AT44</f>
        <v>DIE4_RDI_PL_CFG[15]</v>
      </c>
    </row>
    <row r="17" spans="1:4" x14ac:dyDescent="0.25">
      <c r="A17" t="str">
        <f>BGA!AQ45</f>
        <v>B8</v>
      </c>
      <c r="B17">
        <f>BGA!AR45</f>
        <v>8</v>
      </c>
      <c r="C17" t="str">
        <f>BGA!AS45</f>
        <v>B</v>
      </c>
      <c r="D17" t="str">
        <f>BGA!AT45</f>
        <v>DIE4_TDI</v>
      </c>
    </row>
    <row r="18" spans="1:4" x14ac:dyDescent="0.25">
      <c r="A18" t="str">
        <f>BGA!AQ67</f>
        <v>B30</v>
      </c>
      <c r="B18">
        <f>BGA!AR67</f>
        <v>30</v>
      </c>
      <c r="C18" t="str">
        <f>BGA!AS67</f>
        <v>B</v>
      </c>
      <c r="D18" t="str">
        <f>BGA!AT67</f>
        <v>DIE8_RDI_PL_CFG[15]</v>
      </c>
    </row>
    <row r="19" spans="1:4" x14ac:dyDescent="0.25">
      <c r="A19" t="str">
        <f>BGA!AQ68</f>
        <v>B31</v>
      </c>
      <c r="B19">
        <f>BGA!AR68</f>
        <v>31</v>
      </c>
      <c r="C19" t="str">
        <f>BGA!AS68</f>
        <v>B</v>
      </c>
      <c r="D19" t="str">
        <f>BGA!AT68</f>
        <v>DIE8_RDI_PL_CFG[30]</v>
      </c>
    </row>
    <row r="20" spans="1:4" x14ac:dyDescent="0.25">
      <c r="A20" t="str">
        <f>BGA!AQ69</f>
        <v>B32</v>
      </c>
      <c r="B20">
        <f>BGA!AR69</f>
        <v>32</v>
      </c>
      <c r="C20" t="str">
        <f>BGA!AS69</f>
        <v>B</v>
      </c>
      <c r="D20" t="str">
        <f>BGA!AT69</f>
        <v>DIE8_RDI_PL_CFG[28]</v>
      </c>
    </row>
    <row r="21" spans="1:4" x14ac:dyDescent="0.25">
      <c r="A21" t="str">
        <f>BGA!AQ70</f>
        <v>B33</v>
      </c>
      <c r="B21">
        <f>BGA!AR70</f>
        <v>33</v>
      </c>
      <c r="C21" t="str">
        <f>BGA!AS70</f>
        <v>B</v>
      </c>
      <c r="D21" t="str">
        <f>BGA!AT70</f>
        <v>DIE8_RDI_PL_CFG[10]</v>
      </c>
    </row>
    <row r="22" spans="1:4" x14ac:dyDescent="0.25">
      <c r="A22" t="str">
        <f>BGA!AQ77</f>
        <v>C4</v>
      </c>
      <c r="B22">
        <f>BGA!AR77</f>
        <v>4</v>
      </c>
      <c r="C22" t="str">
        <f>BGA!AS77</f>
        <v>C</v>
      </c>
      <c r="D22" t="str">
        <f>BGA!AT77</f>
        <v>DIE4_RDI_PL_CFG[11]</v>
      </c>
    </row>
    <row r="23" spans="1:4" x14ac:dyDescent="0.25">
      <c r="A23" t="str">
        <f>BGA!AQ78</f>
        <v>C5</v>
      </c>
      <c r="B23">
        <f>BGA!AR78</f>
        <v>5</v>
      </c>
      <c r="C23" t="str">
        <f>BGA!AS78</f>
        <v>C</v>
      </c>
      <c r="D23" t="str">
        <f>BGA!AT78</f>
        <v>DIE4_RDI_PL_CFG[12]</v>
      </c>
    </row>
    <row r="24" spans="1:4" x14ac:dyDescent="0.25">
      <c r="A24" t="str">
        <f>BGA!AQ79</f>
        <v>C6</v>
      </c>
      <c r="B24">
        <f>BGA!AR79</f>
        <v>6</v>
      </c>
      <c r="C24" t="str">
        <f>BGA!AS79</f>
        <v>C</v>
      </c>
      <c r="D24" t="str">
        <f>BGA!AT79</f>
        <v>DIE4_RDI_PL_CFG[13]</v>
      </c>
    </row>
    <row r="25" spans="1:4" x14ac:dyDescent="0.25">
      <c r="A25" t="str">
        <f>BGA!AQ80</f>
        <v>C7</v>
      </c>
      <c r="B25">
        <f>BGA!AR80</f>
        <v>7</v>
      </c>
      <c r="C25" t="str">
        <f>BGA!AS80</f>
        <v>C</v>
      </c>
      <c r="D25" t="str">
        <f>BGA!AT80</f>
        <v>DIE4_RDI_PL_CFG[14]</v>
      </c>
    </row>
    <row r="26" spans="1:4" x14ac:dyDescent="0.25">
      <c r="A26" t="str">
        <f>BGA!AQ81</f>
        <v>C8</v>
      </c>
      <c r="B26">
        <f>BGA!AR81</f>
        <v>8</v>
      </c>
      <c r="C26" t="str">
        <f>BGA!AS81</f>
        <v>C</v>
      </c>
      <c r="D26" t="str">
        <f>BGA!AT81</f>
        <v>DIE4_TMS</v>
      </c>
    </row>
    <row r="27" spans="1:4" x14ac:dyDescent="0.25">
      <c r="A27" t="str">
        <f>BGA!AQ103</f>
        <v>C30</v>
      </c>
      <c r="B27">
        <f>BGA!AR103</f>
        <v>30</v>
      </c>
      <c r="C27" t="str">
        <f>BGA!AS103</f>
        <v>C</v>
      </c>
      <c r="D27" t="str">
        <f>BGA!AT103</f>
        <v>DIE8_RDI_PL_CFG[14]</v>
      </c>
    </row>
    <row r="28" spans="1:4" x14ac:dyDescent="0.25">
      <c r="A28" t="str">
        <f>BGA!AQ104</f>
        <v>C31</v>
      </c>
      <c r="B28">
        <f>BGA!AR104</f>
        <v>31</v>
      </c>
      <c r="C28" t="str">
        <f>BGA!AS104</f>
        <v>C</v>
      </c>
      <c r="D28" t="str">
        <f>BGA!AT104</f>
        <v>DIE8_RDI_PL_CFG[13]</v>
      </c>
    </row>
    <row r="29" spans="1:4" x14ac:dyDescent="0.25">
      <c r="A29" t="str">
        <f>BGA!AQ105</f>
        <v>C32</v>
      </c>
      <c r="B29">
        <f>BGA!AR105</f>
        <v>32</v>
      </c>
      <c r="C29" t="str">
        <f>BGA!AS105</f>
        <v>C</v>
      </c>
      <c r="D29" t="str">
        <f>BGA!AT105</f>
        <v>DIE8_RDI_PL_CFG[12]</v>
      </c>
    </row>
    <row r="30" spans="1:4" x14ac:dyDescent="0.25">
      <c r="A30" t="str">
        <f>BGA!AQ106</f>
        <v>C33</v>
      </c>
      <c r="B30">
        <f>BGA!AR106</f>
        <v>33</v>
      </c>
      <c r="C30" t="str">
        <f>BGA!AS106</f>
        <v>C</v>
      </c>
      <c r="D30" t="str">
        <f>BGA!AT106</f>
        <v>DIE8_RDI_PL_CFG[11]</v>
      </c>
    </row>
    <row r="31" spans="1:4" x14ac:dyDescent="0.25">
      <c r="A31" t="str">
        <f>BGA!AQ110</f>
        <v>D1</v>
      </c>
      <c r="B31">
        <f>BGA!AR110</f>
        <v>1</v>
      </c>
      <c r="C31" t="str">
        <f>BGA!AS110</f>
        <v>D</v>
      </c>
      <c r="D31" t="str">
        <f>BGA!AT110</f>
        <v>DIE4_RDI_PL_CFG[1]</v>
      </c>
    </row>
    <row r="32" spans="1:4" x14ac:dyDescent="0.25">
      <c r="A32" t="str">
        <f>BGA!AQ111</f>
        <v>D2</v>
      </c>
      <c r="B32">
        <f>BGA!AR111</f>
        <v>2</v>
      </c>
      <c r="C32" t="str">
        <f>BGA!AS111</f>
        <v>D</v>
      </c>
      <c r="D32" t="str">
        <f>BGA!AT111</f>
        <v>DIE4_RDI_PL_CFG[0]</v>
      </c>
    </row>
    <row r="33" spans="1:4" x14ac:dyDescent="0.25">
      <c r="A33" t="str">
        <f>BGA!AQ112</f>
        <v>D3</v>
      </c>
      <c r="B33">
        <f>BGA!AR112</f>
        <v>3</v>
      </c>
      <c r="C33" t="str">
        <f>BGA!AS112</f>
        <v>D</v>
      </c>
      <c r="D33" t="str">
        <f>BGA!AT112</f>
        <v>DIE4_RDI_PL_CFG[16]</v>
      </c>
    </row>
    <row r="34" spans="1:4" x14ac:dyDescent="0.25">
      <c r="A34" t="str">
        <f>BGA!AQ114</f>
        <v>D5</v>
      </c>
      <c r="B34">
        <f>BGA!AR114</f>
        <v>5</v>
      </c>
      <c r="C34" t="str">
        <f>BGA!AS114</f>
        <v>D</v>
      </c>
      <c r="D34" t="str">
        <f>BGA!AT114</f>
        <v>DIE4_BP_ZN</v>
      </c>
    </row>
    <row r="35" spans="1:4" x14ac:dyDescent="0.25">
      <c r="A35" t="str">
        <f>BGA!AQ116</f>
        <v>D7</v>
      </c>
      <c r="B35">
        <f>BGA!AR116</f>
        <v>7</v>
      </c>
      <c r="C35" t="str">
        <f>BGA!AS116</f>
        <v>D</v>
      </c>
      <c r="D35" t="str">
        <f>BGA!AT116</f>
        <v>DIE4_BP_ATO</v>
      </c>
    </row>
    <row r="36" spans="1:4" x14ac:dyDescent="0.25">
      <c r="A36" t="str">
        <f>BGA!AQ117</f>
        <v>D8</v>
      </c>
      <c r="B36">
        <f>BGA!AR117</f>
        <v>8</v>
      </c>
      <c r="C36" t="str">
        <f>BGA!AS117</f>
        <v>D</v>
      </c>
      <c r="D36" t="str">
        <f>BGA!AT117</f>
        <v>DIE4_CHIP_RST_N</v>
      </c>
    </row>
    <row r="37" spans="1:4" x14ac:dyDescent="0.25">
      <c r="A37" t="str">
        <f>BGA!AQ139</f>
        <v>D30</v>
      </c>
      <c r="B37">
        <f>BGA!AR139</f>
        <v>30</v>
      </c>
      <c r="C37" t="str">
        <f>BGA!AS139</f>
        <v>D</v>
      </c>
      <c r="D37" t="str">
        <f>BGA!AT139</f>
        <v>DIE8_BP_ATO</v>
      </c>
    </row>
    <row r="38" spans="1:4" x14ac:dyDescent="0.25">
      <c r="A38" t="str">
        <f>BGA!AQ141</f>
        <v>D32</v>
      </c>
      <c r="B38">
        <f>BGA!AR141</f>
        <v>32</v>
      </c>
      <c r="C38" t="str">
        <f>BGA!AS141</f>
        <v>D</v>
      </c>
      <c r="D38" t="str">
        <f>BGA!AT141</f>
        <v>DIE8_BP_ZN</v>
      </c>
    </row>
    <row r="39" spans="1:4" x14ac:dyDescent="0.25">
      <c r="A39" t="str">
        <f>BGA!AQ143</f>
        <v>D34</v>
      </c>
      <c r="B39">
        <f>BGA!AR143</f>
        <v>34</v>
      </c>
      <c r="C39" t="str">
        <f>BGA!AS143</f>
        <v>D</v>
      </c>
      <c r="D39" t="str">
        <f>BGA!AT143</f>
        <v>DIE8_RDI_PL_CFG[16]</v>
      </c>
    </row>
    <row r="40" spans="1:4" x14ac:dyDescent="0.25">
      <c r="A40" t="str">
        <f>BGA!AQ144</f>
        <v>D35</v>
      </c>
      <c r="B40">
        <f>BGA!AR144</f>
        <v>35</v>
      </c>
      <c r="C40" t="str">
        <f>BGA!AS144</f>
        <v>D</v>
      </c>
      <c r="D40" t="str">
        <f>BGA!AT144</f>
        <v>DIE8_RDI_PL_CFG[0]</v>
      </c>
    </row>
    <row r="41" spans="1:4" x14ac:dyDescent="0.25">
      <c r="A41" t="str">
        <f>BGA!AQ145</f>
        <v>D36</v>
      </c>
      <c r="B41">
        <f>BGA!AR145</f>
        <v>36</v>
      </c>
      <c r="C41" t="str">
        <f>BGA!AS145</f>
        <v>D</v>
      </c>
      <c r="D41" t="str">
        <f>BGA!AT145</f>
        <v>DIE8_RDI_PL_CFG[1]</v>
      </c>
    </row>
    <row r="42" spans="1:4" x14ac:dyDescent="0.25">
      <c r="A42" t="str">
        <f>BGA!AQ146</f>
        <v>E1</v>
      </c>
      <c r="B42">
        <f>BGA!AR146</f>
        <v>1</v>
      </c>
      <c r="C42" t="str">
        <f>BGA!AS146</f>
        <v>E</v>
      </c>
      <c r="D42" t="str">
        <f>BGA!AT146</f>
        <v>DIE4_RDI_PL_CFG[19]</v>
      </c>
    </row>
    <row r="43" spans="1:4" x14ac:dyDescent="0.25">
      <c r="A43" t="str">
        <f>BGA!AQ147</f>
        <v>E2</v>
      </c>
      <c r="B43">
        <f>BGA!AR147</f>
        <v>2</v>
      </c>
      <c r="C43" t="str">
        <f>BGA!AS147</f>
        <v>E</v>
      </c>
      <c r="D43" t="str">
        <f>BGA!AT147</f>
        <v>DIE4_RDI_PL_CFG[17]</v>
      </c>
    </row>
    <row r="44" spans="1:4" x14ac:dyDescent="0.25">
      <c r="A44" t="str">
        <f>BGA!AQ148</f>
        <v>E3</v>
      </c>
      <c r="B44">
        <f>BGA!AR148</f>
        <v>3</v>
      </c>
      <c r="C44" t="str">
        <f>BGA!AS148</f>
        <v>E</v>
      </c>
      <c r="D44" t="str">
        <f>BGA!AT148</f>
        <v>DIE4_RDI_PL_CFG[18]</v>
      </c>
    </row>
    <row r="45" spans="1:4" x14ac:dyDescent="0.25">
      <c r="A45" t="str">
        <f>BGA!AQ150</f>
        <v>E5</v>
      </c>
      <c r="B45">
        <f>BGA!AR150</f>
        <v>5</v>
      </c>
      <c r="C45" t="str">
        <f>BGA!AS150</f>
        <v>E</v>
      </c>
      <c r="D45" t="str">
        <f>BGA!AT150</f>
        <v>DIE4_TDO</v>
      </c>
    </row>
    <row r="46" spans="1:4" x14ac:dyDescent="0.25">
      <c r="A46" t="str">
        <f>BGA!AQ152</f>
        <v>E7</v>
      </c>
      <c r="B46">
        <f>BGA!AR152</f>
        <v>7</v>
      </c>
      <c r="C46" t="str">
        <f>BGA!AS152</f>
        <v>E</v>
      </c>
      <c r="D46" t="str">
        <f>BGA!AT152</f>
        <v>DIE4_BP_DTO</v>
      </c>
    </row>
    <row r="47" spans="1:4" x14ac:dyDescent="0.25">
      <c r="A47" t="str">
        <f>BGA!AQ153</f>
        <v>E8</v>
      </c>
      <c r="B47">
        <f>BGA!AR153</f>
        <v>8</v>
      </c>
      <c r="C47" t="str">
        <f>BGA!AS153</f>
        <v>E</v>
      </c>
      <c r="D47" t="str">
        <f>BGA!AT153</f>
        <v>DIE4_DBG_SEL[1]</v>
      </c>
    </row>
    <row r="48" spans="1:4" x14ac:dyDescent="0.25">
      <c r="A48" t="str">
        <f>BGA!AQ175</f>
        <v>E30</v>
      </c>
      <c r="B48">
        <f>BGA!AR175</f>
        <v>30</v>
      </c>
      <c r="C48" t="str">
        <f>BGA!AS175</f>
        <v>E</v>
      </c>
      <c r="D48" t="str">
        <f>BGA!AT175</f>
        <v>DIE8_BP_DTO</v>
      </c>
    </row>
    <row r="49" spans="1:4" x14ac:dyDescent="0.25">
      <c r="A49" t="str">
        <f>BGA!AQ177</f>
        <v>E32</v>
      </c>
      <c r="B49">
        <f>BGA!AR177</f>
        <v>32</v>
      </c>
      <c r="C49" t="str">
        <f>BGA!AS177</f>
        <v>E</v>
      </c>
      <c r="D49" t="str">
        <f>BGA!AT177</f>
        <v>DIE8_TDO</v>
      </c>
    </row>
    <row r="50" spans="1:4" x14ac:dyDescent="0.25">
      <c r="A50" t="str">
        <f>BGA!AQ179</f>
        <v>E34</v>
      </c>
      <c r="B50">
        <f>BGA!AR179</f>
        <v>34</v>
      </c>
      <c r="C50" t="str">
        <f>BGA!AS179</f>
        <v>E</v>
      </c>
      <c r="D50" t="str">
        <f>BGA!AT179</f>
        <v>DIE8_RDI_PL_CFG[18]</v>
      </c>
    </row>
    <row r="51" spans="1:4" x14ac:dyDescent="0.25">
      <c r="A51" t="str">
        <f>BGA!AQ180</f>
        <v>E35</v>
      </c>
      <c r="B51">
        <f>BGA!AR180</f>
        <v>35</v>
      </c>
      <c r="C51" t="str">
        <f>BGA!AS180</f>
        <v>E</v>
      </c>
      <c r="D51" t="str">
        <f>BGA!AT180</f>
        <v>DIE8_RDI_PL_CFG[17]</v>
      </c>
    </row>
    <row r="52" spans="1:4" x14ac:dyDescent="0.25">
      <c r="A52" t="str">
        <f>BGA!AQ181</f>
        <v>E36</v>
      </c>
      <c r="B52">
        <f>BGA!AR181</f>
        <v>36</v>
      </c>
      <c r="C52" t="str">
        <f>BGA!AS181</f>
        <v>E</v>
      </c>
      <c r="D52" t="str">
        <f>BGA!AT181</f>
        <v>DIE8_RDI_PL_CFG[19]</v>
      </c>
    </row>
    <row r="53" spans="1:4" x14ac:dyDescent="0.25">
      <c r="A53" t="str">
        <f>BGA!AQ182</f>
        <v>F1</v>
      </c>
      <c r="B53">
        <f>BGA!AR182</f>
        <v>1</v>
      </c>
      <c r="C53" t="str">
        <f>BGA!AS182</f>
        <v>F</v>
      </c>
      <c r="D53" t="str">
        <f>BGA!AT182</f>
        <v>DIE4_RDI_PL_CFG[2]</v>
      </c>
    </row>
    <row r="54" spans="1:4" x14ac:dyDescent="0.25">
      <c r="A54" t="str">
        <f>BGA!AQ183</f>
        <v>F2</v>
      </c>
      <c r="B54">
        <f>BGA!AR183</f>
        <v>2</v>
      </c>
      <c r="C54" t="str">
        <f>BGA!AS183</f>
        <v>F</v>
      </c>
      <c r="D54" t="str">
        <f>BGA!AT183</f>
        <v>DIE4_RDI_PL_CFG[3]</v>
      </c>
    </row>
    <row r="55" spans="1:4" x14ac:dyDescent="0.25">
      <c r="A55" t="str">
        <f>BGA!AQ184</f>
        <v>F3</v>
      </c>
      <c r="B55">
        <f>BGA!AR184</f>
        <v>3</v>
      </c>
      <c r="C55" t="str">
        <f>BGA!AS184</f>
        <v>F</v>
      </c>
      <c r="D55" t="str">
        <f>BGA!AT184</f>
        <v>DIE4_RDI_PL_CFG[4]</v>
      </c>
    </row>
    <row r="56" spans="1:4" x14ac:dyDescent="0.25">
      <c r="A56" t="str">
        <f>BGA!AQ186</f>
        <v>F5</v>
      </c>
      <c r="B56">
        <f>BGA!AR186</f>
        <v>5</v>
      </c>
      <c r="C56" t="str">
        <f>BGA!AS186</f>
        <v>F</v>
      </c>
      <c r="D56" t="str">
        <f>BGA!AT186</f>
        <v>DIE4_RDI_PL_CFG_CRD</v>
      </c>
    </row>
    <row r="57" spans="1:4" x14ac:dyDescent="0.25">
      <c r="A57" t="str">
        <f>BGA!AQ188</f>
        <v>F7</v>
      </c>
      <c r="B57">
        <f>BGA!AR188</f>
        <v>7</v>
      </c>
      <c r="C57" t="str">
        <f>BGA!AS188</f>
        <v>F</v>
      </c>
      <c r="D57" t="str">
        <f>BGA!AT188</f>
        <v>DIE4_RDI_DCK</v>
      </c>
    </row>
    <row r="58" spans="1:4" x14ac:dyDescent="0.25">
      <c r="A58" t="str">
        <f>BGA!AQ189</f>
        <v>F8</v>
      </c>
      <c r="B58">
        <f>BGA!AR189</f>
        <v>8</v>
      </c>
      <c r="C58" t="str">
        <f>BGA!AS189</f>
        <v>F</v>
      </c>
      <c r="D58" t="str">
        <f>BGA!AT189</f>
        <v>DIE4_DBG_SEL[0]</v>
      </c>
    </row>
    <row r="59" spans="1:4" x14ac:dyDescent="0.25">
      <c r="A59" t="str">
        <f>BGA!AQ211</f>
        <v>F30</v>
      </c>
      <c r="B59">
        <f>BGA!AR211</f>
        <v>30</v>
      </c>
      <c r="C59" t="str">
        <f>BGA!AS211</f>
        <v>F</v>
      </c>
      <c r="D59" t="str">
        <f>BGA!AT211</f>
        <v>DIE8_RDI_DCK</v>
      </c>
    </row>
    <row r="60" spans="1:4" x14ac:dyDescent="0.25">
      <c r="A60" t="str">
        <f>BGA!AQ212</f>
        <v>F31</v>
      </c>
      <c r="B60">
        <f>BGA!AR212</f>
        <v>31</v>
      </c>
      <c r="C60" t="str">
        <f>BGA!AS212</f>
        <v>F</v>
      </c>
      <c r="D60" t="str">
        <f>BGA!AT212</f>
        <v>DIE8_RDI_ACK</v>
      </c>
    </row>
    <row r="61" spans="1:4" x14ac:dyDescent="0.25">
      <c r="A61" t="str">
        <f>BGA!AQ213</f>
        <v>F32</v>
      </c>
      <c r="B61">
        <f>BGA!AR213</f>
        <v>32</v>
      </c>
      <c r="C61" t="str">
        <f>BGA!AS213</f>
        <v>F</v>
      </c>
      <c r="D61" t="str">
        <f>BGA!AT213</f>
        <v>DIE8_RDI_PL_CFG_CRD</v>
      </c>
    </row>
    <row r="62" spans="1:4" x14ac:dyDescent="0.25">
      <c r="A62" t="str">
        <f>BGA!AQ215</f>
        <v>F34</v>
      </c>
      <c r="B62">
        <f>BGA!AR215</f>
        <v>34</v>
      </c>
      <c r="C62" t="str">
        <f>BGA!AS215</f>
        <v>F</v>
      </c>
      <c r="D62" t="str">
        <f>BGA!AT215</f>
        <v>DIE8_RDI_PL_CFG[4]</v>
      </c>
    </row>
    <row r="63" spans="1:4" x14ac:dyDescent="0.25">
      <c r="A63" t="str">
        <f>BGA!AQ216</f>
        <v>F35</v>
      </c>
      <c r="B63">
        <f>BGA!AR216</f>
        <v>35</v>
      </c>
      <c r="C63" t="str">
        <f>BGA!AS216</f>
        <v>F</v>
      </c>
      <c r="D63" t="str">
        <f>BGA!AT216</f>
        <v>DIE8_RDI_PL_CFG[3]</v>
      </c>
    </row>
    <row r="64" spans="1:4" x14ac:dyDescent="0.25">
      <c r="A64" t="str">
        <f>BGA!AQ217</f>
        <v>F36</v>
      </c>
      <c r="B64">
        <f>BGA!AR217</f>
        <v>36</v>
      </c>
      <c r="C64" t="str">
        <f>BGA!AS217</f>
        <v>F</v>
      </c>
      <c r="D64" t="str">
        <f>BGA!AT217</f>
        <v>DIE8_RDI_PL_CFG[2]</v>
      </c>
    </row>
    <row r="65" spans="1:4" x14ac:dyDescent="0.25">
      <c r="A65" t="str">
        <f>BGA!AQ218</f>
        <v>G1</v>
      </c>
      <c r="B65">
        <f>BGA!AR218</f>
        <v>1</v>
      </c>
      <c r="C65" t="str">
        <f>BGA!AS218</f>
        <v>G</v>
      </c>
      <c r="D65" t="str">
        <f>BGA!AT218</f>
        <v>DIE4_RDI_PL_CFG[6]</v>
      </c>
    </row>
    <row r="66" spans="1:4" x14ac:dyDescent="0.25">
      <c r="A66" t="str">
        <f>BGA!AQ219</f>
        <v>G2</v>
      </c>
      <c r="B66">
        <f>BGA!AR219</f>
        <v>2</v>
      </c>
      <c r="C66" t="str">
        <f>BGA!AS219</f>
        <v>G</v>
      </c>
      <c r="D66" t="str">
        <f>BGA!AT219</f>
        <v>DIE4_RDI_PL_CFG[5]</v>
      </c>
    </row>
    <row r="67" spans="1:4" x14ac:dyDescent="0.25">
      <c r="A67" t="str">
        <f>BGA!AQ220</f>
        <v>G3</v>
      </c>
      <c r="B67">
        <f>BGA!AR220</f>
        <v>3</v>
      </c>
      <c r="C67" t="str">
        <f>BGA!AS220</f>
        <v>G</v>
      </c>
      <c r="D67" t="str">
        <f>BGA!AT220</f>
        <v>DIE4_RDI_PL_CFG[20]</v>
      </c>
    </row>
    <row r="68" spans="1:4" x14ac:dyDescent="0.25">
      <c r="A68" t="str">
        <f>BGA!AQ224</f>
        <v>G7</v>
      </c>
      <c r="B68">
        <f>BGA!AR224</f>
        <v>7</v>
      </c>
      <c r="C68" t="str">
        <f>BGA!AS224</f>
        <v>G</v>
      </c>
      <c r="D68" t="str">
        <f>BGA!AT224</f>
        <v>DIE4_RDI_ACK</v>
      </c>
    </row>
    <row r="69" spans="1:4" x14ac:dyDescent="0.25">
      <c r="A69" t="str">
        <f>BGA!AQ244</f>
        <v>G27</v>
      </c>
      <c r="B69">
        <f>BGA!AR244</f>
        <v>27</v>
      </c>
      <c r="C69" t="str">
        <f>BGA!AS244</f>
        <v>G</v>
      </c>
      <c r="D69" t="str">
        <f>BGA!AT244</f>
        <v>DIE8_VCCAON</v>
      </c>
    </row>
    <row r="70" spans="1:4" x14ac:dyDescent="0.25">
      <c r="A70" t="str">
        <f>BGA!AQ245</f>
        <v>G28</v>
      </c>
      <c r="B70">
        <f>BGA!AR245</f>
        <v>28</v>
      </c>
      <c r="C70" t="str">
        <f>BGA!AS245</f>
        <v>G</v>
      </c>
      <c r="D70" t="str">
        <f>BGA!AT245</f>
        <v>DIE8_VCCAON</v>
      </c>
    </row>
    <row r="71" spans="1:4" x14ac:dyDescent="0.25">
      <c r="A71" t="str">
        <f>BGA!AQ247</f>
        <v>G30</v>
      </c>
      <c r="B71">
        <f>BGA!AR247</f>
        <v>30</v>
      </c>
      <c r="C71" t="str">
        <f>BGA!AS247</f>
        <v>G</v>
      </c>
      <c r="D71" t="str">
        <f>BGA!AT247</f>
        <v>DIE8_VDD</v>
      </c>
    </row>
    <row r="72" spans="1:4" x14ac:dyDescent="0.25">
      <c r="A72" t="str">
        <f>BGA!AQ248</f>
        <v>G31</v>
      </c>
      <c r="B72">
        <f>BGA!AR248</f>
        <v>31</v>
      </c>
      <c r="C72" t="str">
        <f>BGA!AS248</f>
        <v>G</v>
      </c>
      <c r="D72" t="str">
        <f>BGA!AT248</f>
        <v>DIE8_TC_VDDQ</v>
      </c>
    </row>
    <row r="73" spans="1:4" x14ac:dyDescent="0.25">
      <c r="A73" t="str">
        <f>BGA!AQ249</f>
        <v>G32</v>
      </c>
      <c r="B73">
        <f>BGA!AR249</f>
        <v>32</v>
      </c>
      <c r="C73" t="str">
        <f>BGA!AS249</f>
        <v>G</v>
      </c>
      <c r="D73" t="str">
        <f>BGA!AT249</f>
        <v>DIE8_TC_VDDQ</v>
      </c>
    </row>
    <row r="74" spans="1:4" x14ac:dyDescent="0.25">
      <c r="A74" t="str">
        <f>BGA!AQ251</f>
        <v>G34</v>
      </c>
      <c r="B74">
        <f>BGA!AR251</f>
        <v>34</v>
      </c>
      <c r="C74" t="str">
        <f>BGA!AS251</f>
        <v>G</v>
      </c>
      <c r="D74" t="str">
        <f>BGA!AT251</f>
        <v>DIE8_RDI_PL_CFG[20]</v>
      </c>
    </row>
    <row r="75" spans="1:4" x14ac:dyDescent="0.25">
      <c r="A75" t="str">
        <f>BGA!AQ252</f>
        <v>G35</v>
      </c>
      <c r="B75">
        <f>BGA!AR252</f>
        <v>35</v>
      </c>
      <c r="C75" t="str">
        <f>BGA!AS252</f>
        <v>G</v>
      </c>
      <c r="D75" t="str">
        <f>BGA!AT252</f>
        <v>DIE8_RDI_PL_CFG[5]</v>
      </c>
    </row>
    <row r="76" spans="1:4" x14ac:dyDescent="0.25">
      <c r="A76" t="str">
        <f>BGA!AQ253</f>
        <v>G36</v>
      </c>
      <c r="B76">
        <f>BGA!AR253</f>
        <v>36</v>
      </c>
      <c r="C76" t="str">
        <f>BGA!AS253</f>
        <v>G</v>
      </c>
      <c r="D76" t="str">
        <f>BGA!AT253</f>
        <v>DIE8_RDI_PL_CFG[6]</v>
      </c>
    </row>
    <row r="77" spans="1:4" x14ac:dyDescent="0.25">
      <c r="A77" t="str">
        <f>BGA!AQ254</f>
        <v>H1</v>
      </c>
      <c r="B77">
        <f>BGA!AR254</f>
        <v>1</v>
      </c>
      <c r="C77" t="str">
        <f>BGA!AS254</f>
        <v>H</v>
      </c>
      <c r="D77" t="str">
        <f>BGA!AT254</f>
        <v>DIE4_RDI_PL_CFG[8]</v>
      </c>
    </row>
    <row r="78" spans="1:4" x14ac:dyDescent="0.25">
      <c r="A78" t="str">
        <f>BGA!AQ255</f>
        <v>H2</v>
      </c>
      <c r="B78">
        <f>BGA!AR255</f>
        <v>2</v>
      </c>
      <c r="C78" t="str">
        <f>BGA!AS255</f>
        <v>H</v>
      </c>
      <c r="D78" t="str">
        <f>BGA!AT255</f>
        <v>DIE4_RDI_PL_CFG[7]</v>
      </c>
    </row>
    <row r="79" spans="1:4" x14ac:dyDescent="0.25">
      <c r="A79" t="str">
        <f>BGA!AQ256</f>
        <v>H3</v>
      </c>
      <c r="B79">
        <f>BGA!AR256</f>
        <v>3</v>
      </c>
      <c r="C79" t="str">
        <f>BGA!AS256</f>
        <v>H</v>
      </c>
      <c r="D79" t="str">
        <f>BGA!AT256</f>
        <v>DIE4_RDI_PL_CFG[21]</v>
      </c>
    </row>
    <row r="80" spans="1:4" x14ac:dyDescent="0.25">
      <c r="A80" t="str">
        <f>BGA!AQ258</f>
        <v>H5</v>
      </c>
      <c r="B80">
        <f>BGA!AR258</f>
        <v>5</v>
      </c>
      <c r="C80" t="str">
        <f>BGA!AS258</f>
        <v>H</v>
      </c>
      <c r="D80" t="str">
        <f>BGA!AT258</f>
        <v>DIE4_CLK_N</v>
      </c>
    </row>
    <row r="81" spans="1:4" x14ac:dyDescent="0.25">
      <c r="A81" t="str">
        <f>BGA!AQ283</f>
        <v>H30</v>
      </c>
      <c r="B81">
        <f>BGA!AR283</f>
        <v>30</v>
      </c>
      <c r="C81" t="str">
        <f>BGA!AS283</f>
        <v>H</v>
      </c>
      <c r="D81" t="str">
        <f>BGA!AT283</f>
        <v>DIE8_VDD</v>
      </c>
    </row>
    <row r="82" spans="1:4" x14ac:dyDescent="0.25">
      <c r="A82" t="str">
        <f>BGA!AQ284</f>
        <v>H31</v>
      </c>
      <c r="B82">
        <f>BGA!AR284</f>
        <v>31</v>
      </c>
      <c r="C82" t="str">
        <f>BGA!AS284</f>
        <v>H</v>
      </c>
      <c r="D82" t="str">
        <f>BGA!AT284</f>
        <v>DIE8_VDDA</v>
      </c>
    </row>
    <row r="83" spans="1:4" x14ac:dyDescent="0.25">
      <c r="A83" t="str">
        <f>BGA!AQ285</f>
        <v>H32</v>
      </c>
      <c r="B83">
        <f>BGA!AR285</f>
        <v>32</v>
      </c>
      <c r="C83" t="str">
        <f>BGA!AS285</f>
        <v>H</v>
      </c>
      <c r="D83" t="str">
        <f>BGA!AT285</f>
        <v>DIE8_VDDA</v>
      </c>
    </row>
    <row r="84" spans="1:4" x14ac:dyDescent="0.25">
      <c r="A84" t="str">
        <f>BGA!AQ287</f>
        <v>H34</v>
      </c>
      <c r="B84">
        <f>BGA!AR287</f>
        <v>34</v>
      </c>
      <c r="C84" t="str">
        <f>BGA!AS287</f>
        <v>H</v>
      </c>
      <c r="D84" t="str">
        <f>BGA!AT287</f>
        <v>DIE8_RDI_PL_CFG[21]</v>
      </c>
    </row>
    <row r="85" spans="1:4" x14ac:dyDescent="0.25">
      <c r="A85" t="str">
        <f>BGA!AQ288</f>
        <v>H35</v>
      </c>
      <c r="B85">
        <f>BGA!AR288</f>
        <v>35</v>
      </c>
      <c r="C85" t="str">
        <f>BGA!AS288</f>
        <v>H</v>
      </c>
      <c r="D85" t="str">
        <f>BGA!AT288</f>
        <v>DIE8_RDI_PL_CFG[7]</v>
      </c>
    </row>
    <row r="86" spans="1:4" x14ac:dyDescent="0.25">
      <c r="A86" t="str">
        <f>BGA!AQ289</f>
        <v>H36</v>
      </c>
      <c r="B86">
        <f>BGA!AR289</f>
        <v>36</v>
      </c>
      <c r="C86" t="str">
        <f>BGA!AS289</f>
        <v>H</v>
      </c>
      <c r="D86" t="str">
        <f>BGA!AT289</f>
        <v>DIE8_RDI_PL_CFG[8]</v>
      </c>
    </row>
    <row r="87" spans="1:4" x14ac:dyDescent="0.25">
      <c r="A87" t="str">
        <f>BGA!AQ290</f>
        <v>J1</v>
      </c>
      <c r="B87">
        <f>BGA!AR290</f>
        <v>1</v>
      </c>
      <c r="C87" t="str">
        <f>BGA!AS290</f>
        <v>J</v>
      </c>
      <c r="D87" t="str">
        <f>BGA!AT290</f>
        <v>DIE4_RDI_PL_CFG[9]</v>
      </c>
    </row>
    <row r="88" spans="1:4" x14ac:dyDescent="0.25">
      <c r="A88" t="str">
        <f>BGA!AQ291</f>
        <v>J2</v>
      </c>
      <c r="B88">
        <f>BGA!AR291</f>
        <v>2</v>
      </c>
      <c r="C88" t="str">
        <f>BGA!AS291</f>
        <v>J</v>
      </c>
      <c r="D88" t="str">
        <f>BGA!AT291</f>
        <v>DIE4_RDI_PL_CFG[24]</v>
      </c>
    </row>
    <row r="89" spans="1:4" x14ac:dyDescent="0.25">
      <c r="A89" t="str">
        <f>BGA!AQ292</f>
        <v>J3</v>
      </c>
      <c r="B89">
        <f>BGA!AR292</f>
        <v>3</v>
      </c>
      <c r="C89" t="str">
        <f>BGA!AS292</f>
        <v>J</v>
      </c>
      <c r="D89" t="str">
        <f>BGA!AT292</f>
        <v>DIE4_RDI_PL_CFG[22]</v>
      </c>
    </row>
    <row r="90" spans="1:4" x14ac:dyDescent="0.25">
      <c r="A90" t="str">
        <f>BGA!AQ294</f>
        <v>J5</v>
      </c>
      <c r="B90">
        <f>BGA!AR294</f>
        <v>5</v>
      </c>
      <c r="C90" t="str">
        <f>BGA!AS294</f>
        <v>J</v>
      </c>
      <c r="D90" t="str">
        <f>BGA!AT294</f>
        <v>DIE4_CLK_P</v>
      </c>
    </row>
    <row r="91" spans="1:4" x14ac:dyDescent="0.25">
      <c r="A91" t="str">
        <f>BGA!AQ296</f>
        <v>J7</v>
      </c>
      <c r="B91">
        <f>BGA!AR296</f>
        <v>7</v>
      </c>
      <c r="C91" t="str">
        <f>BGA!AS296</f>
        <v>J</v>
      </c>
      <c r="D91" t="str">
        <f>BGA!AT296</f>
        <v>DIE4_VDD</v>
      </c>
    </row>
    <row r="92" spans="1:4" x14ac:dyDescent="0.25">
      <c r="A92" t="str">
        <f>BGA!AQ317</f>
        <v>J28</v>
      </c>
      <c r="B92">
        <f>BGA!AR317</f>
        <v>28</v>
      </c>
      <c r="C92" t="str">
        <f>BGA!AS317</f>
        <v>J</v>
      </c>
      <c r="D92" t="str">
        <f>BGA!AT317</f>
        <v>DIE8_VCCIO</v>
      </c>
    </row>
    <row r="93" spans="1:4" x14ac:dyDescent="0.25">
      <c r="A93" t="str">
        <f>BGA!AQ320</f>
        <v>J31</v>
      </c>
      <c r="B93">
        <f>BGA!AR320</f>
        <v>31</v>
      </c>
      <c r="C93" t="str">
        <f>BGA!AS320</f>
        <v>J</v>
      </c>
      <c r="D93" t="str">
        <f>BGA!AT320</f>
        <v>DIE8_VAA</v>
      </c>
    </row>
    <row r="94" spans="1:4" x14ac:dyDescent="0.25">
      <c r="A94" t="str">
        <f>BGA!AQ321</f>
        <v>J32</v>
      </c>
      <c r="B94">
        <f>BGA!AR321</f>
        <v>32</v>
      </c>
      <c r="C94" t="str">
        <f>BGA!AS321</f>
        <v>J</v>
      </c>
      <c r="D94" t="str">
        <f>BGA!AT321</f>
        <v>DIE8_VAA</v>
      </c>
    </row>
    <row r="95" spans="1:4" x14ac:dyDescent="0.25">
      <c r="A95" t="str">
        <f>BGA!AQ323</f>
        <v>J34</v>
      </c>
      <c r="B95">
        <f>BGA!AR323</f>
        <v>34</v>
      </c>
      <c r="C95" t="str">
        <f>BGA!AS323</f>
        <v>J</v>
      </c>
      <c r="D95" t="str">
        <f>BGA!AT323</f>
        <v>DIE8_RDI_PL_CFG[22]</v>
      </c>
    </row>
    <row r="96" spans="1:4" x14ac:dyDescent="0.25">
      <c r="A96" t="str">
        <f>BGA!AQ324</f>
        <v>J35</v>
      </c>
      <c r="B96">
        <f>BGA!AR324</f>
        <v>35</v>
      </c>
      <c r="C96" t="str">
        <f>BGA!AS324</f>
        <v>J</v>
      </c>
      <c r="D96" t="str">
        <f>BGA!AT324</f>
        <v>DIE8_RDI_PL_CFG[24]</v>
      </c>
    </row>
    <row r="97" spans="1:4" x14ac:dyDescent="0.25">
      <c r="A97" t="str">
        <f>BGA!AQ325</f>
        <v>J36</v>
      </c>
      <c r="B97">
        <f>BGA!AR325</f>
        <v>36</v>
      </c>
      <c r="C97" t="str">
        <f>BGA!AS325</f>
        <v>J</v>
      </c>
      <c r="D97" t="str">
        <f>BGA!AT325</f>
        <v>DIE8_RDI_PL_CFG[9]</v>
      </c>
    </row>
    <row r="98" spans="1:4" x14ac:dyDescent="0.25">
      <c r="A98" t="str">
        <f>BGA!AQ326</f>
        <v>K1</v>
      </c>
      <c r="B98">
        <f>BGA!AR326</f>
        <v>1</v>
      </c>
      <c r="C98" t="str">
        <f>BGA!AS326</f>
        <v>K</v>
      </c>
      <c r="D98" t="str">
        <f>BGA!AT326</f>
        <v>DIE4_RDI_PL_CFG[25]</v>
      </c>
    </row>
    <row r="99" spans="1:4" x14ac:dyDescent="0.25">
      <c r="A99" t="str">
        <f>BGA!AQ327</f>
        <v>K2</v>
      </c>
      <c r="B99">
        <f>BGA!AR327</f>
        <v>2</v>
      </c>
      <c r="C99" t="str">
        <f>BGA!AS327</f>
        <v>K</v>
      </c>
      <c r="D99" t="str">
        <f>BGA!AT327</f>
        <v>DIE4_RDI_PL_CFG[23]</v>
      </c>
    </row>
    <row r="100" spans="1:4" x14ac:dyDescent="0.25">
      <c r="A100" t="str">
        <f>BGA!AQ328</f>
        <v>K3</v>
      </c>
      <c r="B100">
        <f>BGA!AR328</f>
        <v>3</v>
      </c>
      <c r="C100" t="str">
        <f>BGA!AS328</f>
        <v>K</v>
      </c>
      <c r="D100" t="str">
        <f>BGA!AT328</f>
        <v>DIE4_RDI_PL_CFG[26]</v>
      </c>
    </row>
    <row r="101" spans="1:4" x14ac:dyDescent="0.25">
      <c r="A101" t="str">
        <f>BGA!AQ332</f>
        <v>K7</v>
      </c>
      <c r="B101">
        <f>BGA!AR332</f>
        <v>7</v>
      </c>
      <c r="C101" t="str">
        <f>BGA!AS332</f>
        <v>K</v>
      </c>
      <c r="D101" t="str">
        <f>BGA!AT332</f>
        <v>DIE4_VDD</v>
      </c>
    </row>
    <row r="102" spans="1:4" x14ac:dyDescent="0.25">
      <c r="A102" t="str">
        <f>BGA!AQ334</f>
        <v>K9</v>
      </c>
      <c r="B102">
        <f>BGA!AR334</f>
        <v>9</v>
      </c>
      <c r="C102" t="str">
        <f>BGA!AS334</f>
        <v>K</v>
      </c>
      <c r="D102" t="str">
        <f>BGA!AT334</f>
        <v>DIE4_VCCIO</v>
      </c>
    </row>
    <row r="103" spans="1:4" x14ac:dyDescent="0.25">
      <c r="A103" t="str">
        <f>BGA!AQ353</f>
        <v>K28</v>
      </c>
      <c r="B103">
        <f>BGA!AR353</f>
        <v>28</v>
      </c>
      <c r="C103" t="str">
        <f>BGA!AS353</f>
        <v>K</v>
      </c>
      <c r="D103" t="str">
        <f>BGA!AT353</f>
        <v>DIE8_VCCIO</v>
      </c>
    </row>
    <row r="104" spans="1:4" x14ac:dyDescent="0.25">
      <c r="A104" t="str">
        <f>BGA!AQ355</f>
        <v>K30</v>
      </c>
      <c r="B104">
        <f>BGA!AR355</f>
        <v>30</v>
      </c>
      <c r="C104" t="str">
        <f>BGA!AS355</f>
        <v>K</v>
      </c>
      <c r="D104" t="str">
        <f>BGA!AT355</f>
        <v>DIE8_VDD</v>
      </c>
    </row>
    <row r="105" spans="1:4" x14ac:dyDescent="0.25">
      <c r="A105" t="str">
        <f>BGA!AQ359</f>
        <v>K34</v>
      </c>
      <c r="B105">
        <f>BGA!AR359</f>
        <v>34</v>
      </c>
      <c r="C105" t="str">
        <f>BGA!AS359</f>
        <v>K</v>
      </c>
      <c r="D105" t="str">
        <f>BGA!AT359</f>
        <v>DIE8_RDI_PL_CFG[26]</v>
      </c>
    </row>
    <row r="106" spans="1:4" x14ac:dyDescent="0.25">
      <c r="A106" t="str">
        <f>BGA!AQ360</f>
        <v>K35</v>
      </c>
      <c r="B106">
        <f>BGA!AR360</f>
        <v>35</v>
      </c>
      <c r="C106" t="str">
        <f>BGA!AS360</f>
        <v>K</v>
      </c>
      <c r="D106" t="str">
        <f>BGA!AT360</f>
        <v>DIE8_RDI_PL_CFG[23]</v>
      </c>
    </row>
    <row r="107" spans="1:4" x14ac:dyDescent="0.25">
      <c r="A107" t="str">
        <f>BGA!AQ361</f>
        <v>K36</v>
      </c>
      <c r="B107">
        <f>BGA!AR361</f>
        <v>36</v>
      </c>
      <c r="C107" t="str">
        <f>BGA!AS361</f>
        <v>K</v>
      </c>
      <c r="D107" t="str">
        <f>BGA!AT361</f>
        <v>DIE8_RDI_PL_CFG[25]</v>
      </c>
    </row>
    <row r="108" spans="1:4" x14ac:dyDescent="0.25">
      <c r="A108" t="str">
        <f>BGA!AQ366</f>
        <v>L5</v>
      </c>
      <c r="B108">
        <f>BGA!AR366</f>
        <v>5</v>
      </c>
      <c r="C108" t="str">
        <f>BGA!AS366</f>
        <v>L</v>
      </c>
      <c r="D108" t="str">
        <f>BGA!AT366</f>
        <v>DIE4_VAA</v>
      </c>
    </row>
    <row r="109" spans="1:4" x14ac:dyDescent="0.25">
      <c r="A109" t="str">
        <f>BGA!AQ367</f>
        <v>L6</v>
      </c>
      <c r="B109">
        <f>BGA!AR367</f>
        <v>6</v>
      </c>
      <c r="C109" t="str">
        <f>BGA!AS367</f>
        <v>L</v>
      </c>
      <c r="D109" t="str">
        <f>BGA!AT367</f>
        <v>DIE4_VAA</v>
      </c>
    </row>
    <row r="110" spans="1:4" x14ac:dyDescent="0.25">
      <c r="A110" t="str">
        <f>BGA!AQ370</f>
        <v>L9</v>
      </c>
      <c r="B110">
        <f>BGA!AR370</f>
        <v>9</v>
      </c>
      <c r="C110" t="str">
        <f>BGA!AS370</f>
        <v>L</v>
      </c>
      <c r="D110" t="str">
        <f>BGA!AT370</f>
        <v>DIE4_VCCIO</v>
      </c>
    </row>
    <row r="111" spans="1:4" x14ac:dyDescent="0.25">
      <c r="A111" t="str">
        <f>BGA!AQ391</f>
        <v>L30</v>
      </c>
      <c r="B111">
        <f>BGA!AR391</f>
        <v>30</v>
      </c>
      <c r="C111" t="str">
        <f>BGA!AS391</f>
        <v>L</v>
      </c>
      <c r="D111" t="str">
        <f>BGA!AT391</f>
        <v>DIE8_VDD</v>
      </c>
    </row>
    <row r="112" spans="1:4" x14ac:dyDescent="0.25">
      <c r="A112" t="str">
        <f>BGA!AQ393</f>
        <v>L32</v>
      </c>
      <c r="B112">
        <f>BGA!AR393</f>
        <v>32</v>
      </c>
      <c r="C112" t="str">
        <f>BGA!AS393</f>
        <v>L</v>
      </c>
      <c r="D112" t="str">
        <f>BGA!AT393</f>
        <v>DIE8_CLK_P</v>
      </c>
    </row>
    <row r="113" spans="1:4" x14ac:dyDescent="0.25">
      <c r="A113" t="str">
        <f>BGA!AQ397</f>
        <v>L36</v>
      </c>
      <c r="B113">
        <f>BGA!AR397</f>
        <v>36</v>
      </c>
      <c r="C113" t="str">
        <f>BGA!AS397</f>
        <v>L</v>
      </c>
      <c r="D113" t="str">
        <f>BGA!AT397</f>
        <v>DIE8_TCK</v>
      </c>
    </row>
    <row r="114" spans="1:4" x14ac:dyDescent="0.25">
      <c r="A114" t="str">
        <f>BGA!AQ402</f>
        <v>M5</v>
      </c>
      <c r="B114">
        <f>BGA!AR402</f>
        <v>5</v>
      </c>
      <c r="C114" t="str">
        <f>BGA!AS402</f>
        <v>M</v>
      </c>
      <c r="D114" t="str">
        <f>BGA!AT402</f>
        <v>DIE4_VDDA</v>
      </c>
    </row>
    <row r="115" spans="1:4" x14ac:dyDescent="0.25">
      <c r="A115" t="str">
        <f>BGA!AQ403</f>
        <v>M6</v>
      </c>
      <c r="B115">
        <f>BGA!AR403</f>
        <v>6</v>
      </c>
      <c r="C115" t="str">
        <f>BGA!AS403</f>
        <v>M</v>
      </c>
      <c r="D115" t="str">
        <f>BGA!AT403</f>
        <v>DIE4_VDDA</v>
      </c>
    </row>
    <row r="116" spans="1:4" x14ac:dyDescent="0.25">
      <c r="A116" t="str">
        <f>BGA!AQ404</f>
        <v>M7</v>
      </c>
      <c r="B116">
        <f>BGA!AR404</f>
        <v>7</v>
      </c>
      <c r="C116" t="str">
        <f>BGA!AS404</f>
        <v>M</v>
      </c>
      <c r="D116" t="str">
        <f>BGA!AT404</f>
        <v>DIE4_VDD</v>
      </c>
    </row>
    <row r="117" spans="1:4" x14ac:dyDescent="0.25">
      <c r="A117" t="str">
        <f>BGA!AQ429</f>
        <v>M32</v>
      </c>
      <c r="B117">
        <f>BGA!AR429</f>
        <v>32</v>
      </c>
      <c r="C117" t="str">
        <f>BGA!AS429</f>
        <v>M</v>
      </c>
      <c r="D117" t="str">
        <f>BGA!AT429</f>
        <v>DIE8_CLK_N</v>
      </c>
    </row>
    <row r="118" spans="1:4" x14ac:dyDescent="0.25">
      <c r="A118" t="str">
        <f>BGA!AQ431</f>
        <v>M34</v>
      </c>
      <c r="B118">
        <f>BGA!AR431</f>
        <v>34</v>
      </c>
      <c r="C118" t="str">
        <f>BGA!AS431</f>
        <v>M</v>
      </c>
      <c r="D118" t="str">
        <f>BGA!AT431</f>
        <v>DIE8_CHIP_RST_N</v>
      </c>
    </row>
    <row r="119" spans="1:4" x14ac:dyDescent="0.25">
      <c r="A119" t="str">
        <f>BGA!AQ432</f>
        <v>M35</v>
      </c>
      <c r="B119">
        <f>BGA!AR432</f>
        <v>35</v>
      </c>
      <c r="C119" t="str">
        <f>BGA!AS432</f>
        <v>M</v>
      </c>
      <c r="D119" t="str">
        <f>BGA!AT432</f>
        <v>DIE8_DBG_SEL[1]</v>
      </c>
    </row>
    <row r="120" spans="1:4" x14ac:dyDescent="0.25">
      <c r="A120" t="str">
        <f>BGA!AQ433</f>
        <v>M36</v>
      </c>
      <c r="B120">
        <f>BGA!AR433</f>
        <v>36</v>
      </c>
      <c r="C120" t="str">
        <f>BGA!AS433</f>
        <v>M</v>
      </c>
      <c r="D120" t="str">
        <f>BGA!AT433</f>
        <v>DIE8_DBG_SEL[0]</v>
      </c>
    </row>
    <row r="121" spans="1:4" x14ac:dyDescent="0.25">
      <c r="A121" t="str">
        <f>BGA!AQ438</f>
        <v>N5</v>
      </c>
      <c r="B121">
        <f>BGA!AR438</f>
        <v>5</v>
      </c>
      <c r="C121" t="str">
        <f>BGA!AS438</f>
        <v>N</v>
      </c>
      <c r="D121" t="str">
        <f>BGA!AT438</f>
        <v>DIE4_TC_VDDQ</v>
      </c>
    </row>
    <row r="122" spans="1:4" x14ac:dyDescent="0.25">
      <c r="A122" t="str">
        <f>BGA!AQ439</f>
        <v>N6</v>
      </c>
      <c r="B122">
        <f>BGA!AR439</f>
        <v>6</v>
      </c>
      <c r="C122" t="str">
        <f>BGA!AS439</f>
        <v>N</v>
      </c>
      <c r="D122" t="str">
        <f>BGA!AT439</f>
        <v>DIE4_TC_VDDQ</v>
      </c>
    </row>
    <row r="123" spans="1:4" x14ac:dyDescent="0.25">
      <c r="A123" t="str">
        <f>BGA!AQ440</f>
        <v>N7</v>
      </c>
      <c r="B123">
        <f>BGA!AR440</f>
        <v>7</v>
      </c>
      <c r="C123" t="str">
        <f>BGA!AS440</f>
        <v>N</v>
      </c>
      <c r="D123" t="str">
        <f>BGA!AT440</f>
        <v>DIE4_VDD</v>
      </c>
    </row>
    <row r="124" spans="1:4" x14ac:dyDescent="0.25">
      <c r="A124" t="str">
        <f>BGA!AQ442</f>
        <v>N9</v>
      </c>
      <c r="B124">
        <f>BGA!AR442</f>
        <v>9</v>
      </c>
      <c r="C124" t="str">
        <f>BGA!AS442</f>
        <v>N</v>
      </c>
      <c r="D124" t="str">
        <f>BGA!AT442</f>
        <v>DIE4_VCCAON</v>
      </c>
    </row>
    <row r="125" spans="1:4" x14ac:dyDescent="0.25">
      <c r="A125" t="str">
        <f>BGA!AQ443</f>
        <v>N10</v>
      </c>
      <c r="B125">
        <f>BGA!AR443</f>
        <v>10</v>
      </c>
      <c r="C125" t="str">
        <f>BGA!AS443</f>
        <v>N</v>
      </c>
      <c r="D125" t="str">
        <f>BGA!AT443</f>
        <v>DIE4_VCCAON</v>
      </c>
    </row>
    <row r="126" spans="1:4" x14ac:dyDescent="0.25">
      <c r="A126" t="str">
        <f>BGA!AQ467</f>
        <v>N34</v>
      </c>
      <c r="B126">
        <f>BGA!AR467</f>
        <v>34</v>
      </c>
      <c r="C126" t="str">
        <f>BGA!AS467</f>
        <v>N</v>
      </c>
      <c r="D126" t="str">
        <f>BGA!AT467</f>
        <v>DIE8_TRST_N</v>
      </c>
    </row>
    <row r="127" spans="1:4" x14ac:dyDescent="0.25">
      <c r="A127" t="str">
        <f>BGA!AQ468</f>
        <v>N35</v>
      </c>
      <c r="B127">
        <f>BGA!AR468</f>
        <v>35</v>
      </c>
      <c r="C127" t="str">
        <f>BGA!AS468</f>
        <v>N</v>
      </c>
      <c r="D127" t="str">
        <f>BGA!AT468</f>
        <v>DIE8_TDI</v>
      </c>
    </row>
    <row r="128" spans="1:4" x14ac:dyDescent="0.25">
      <c r="A128" t="str">
        <f>BGA!AQ469</f>
        <v>N36</v>
      </c>
      <c r="B128">
        <f>BGA!AR469</f>
        <v>36</v>
      </c>
      <c r="C128" t="str">
        <f>BGA!AS469</f>
        <v>N</v>
      </c>
      <c r="D128" t="str">
        <f>BGA!AT469</f>
        <v>DIE8_TMS</v>
      </c>
    </row>
    <row r="129" spans="1:4" x14ac:dyDescent="0.25">
      <c r="A129" t="str">
        <f>BGA!AQ636</f>
        <v>V23</v>
      </c>
      <c r="B129">
        <f>BGA!AR636</f>
        <v>23</v>
      </c>
      <c r="C129" t="str">
        <f>BGA!AS636</f>
        <v>V</v>
      </c>
      <c r="D129" t="str">
        <f>BGA!AT636</f>
        <v>DIE6_VCCAON</v>
      </c>
    </row>
    <row r="130" spans="1:4" x14ac:dyDescent="0.25">
      <c r="A130" t="str">
        <f>BGA!AQ637</f>
        <v>V24</v>
      </c>
      <c r="B130">
        <f>BGA!AR637</f>
        <v>24</v>
      </c>
      <c r="C130" t="str">
        <f>BGA!AS637</f>
        <v>V</v>
      </c>
      <c r="D130" t="str">
        <f>BGA!AT637</f>
        <v>DIE6_VCCAON</v>
      </c>
    </row>
    <row r="131" spans="1:4" x14ac:dyDescent="0.25">
      <c r="A131" t="str">
        <f>BGA!AQ639</f>
        <v>V26</v>
      </c>
      <c r="B131">
        <f>BGA!AR639</f>
        <v>26</v>
      </c>
      <c r="C131" t="str">
        <f>BGA!AS639</f>
        <v>V</v>
      </c>
      <c r="D131" t="str">
        <f>BGA!AT639</f>
        <v>DIE6_VDD</v>
      </c>
    </row>
    <row r="132" spans="1:4" x14ac:dyDescent="0.25">
      <c r="A132" t="str">
        <f>BGA!AQ640</f>
        <v>V27</v>
      </c>
      <c r="B132">
        <f>BGA!AR640</f>
        <v>27</v>
      </c>
      <c r="C132" t="str">
        <f>BGA!AS640</f>
        <v>V</v>
      </c>
      <c r="D132" t="str">
        <f>BGA!AT640</f>
        <v>DIE6_TC_VDDQ</v>
      </c>
    </row>
    <row r="133" spans="1:4" x14ac:dyDescent="0.25">
      <c r="A133" t="str">
        <f>BGA!AQ641</f>
        <v>V28</v>
      </c>
      <c r="B133">
        <f>BGA!AR641</f>
        <v>28</v>
      </c>
      <c r="C133" t="str">
        <f>BGA!AS641</f>
        <v>V</v>
      </c>
      <c r="D133" t="str">
        <f>BGA!AT641</f>
        <v>DIE6_TC_VDDQ</v>
      </c>
    </row>
    <row r="134" spans="1:4" x14ac:dyDescent="0.25">
      <c r="A134" t="str">
        <f>BGA!AQ675</f>
        <v>W26</v>
      </c>
      <c r="B134">
        <f>BGA!AR675</f>
        <v>26</v>
      </c>
      <c r="C134" t="str">
        <f>BGA!AS675</f>
        <v>W</v>
      </c>
      <c r="D134" t="str">
        <f>BGA!AT675</f>
        <v>DIE6_VDD</v>
      </c>
    </row>
    <row r="135" spans="1:4" x14ac:dyDescent="0.25">
      <c r="A135" t="str">
        <f>BGA!AQ676</f>
        <v>W27</v>
      </c>
      <c r="B135">
        <f>BGA!AR676</f>
        <v>27</v>
      </c>
      <c r="C135" t="str">
        <f>BGA!AS676</f>
        <v>W</v>
      </c>
      <c r="D135" t="str">
        <f>BGA!AT676</f>
        <v>DIE6_VDDA</v>
      </c>
    </row>
    <row r="136" spans="1:4" x14ac:dyDescent="0.25">
      <c r="A136" t="str">
        <f>BGA!AQ677</f>
        <v>W28</v>
      </c>
      <c r="B136">
        <f>BGA!AR677</f>
        <v>28</v>
      </c>
      <c r="C136" t="str">
        <f>BGA!AS677</f>
        <v>W</v>
      </c>
      <c r="D136" t="str">
        <f>BGA!AT677</f>
        <v>DIE6_VDDA</v>
      </c>
    </row>
    <row r="137" spans="1:4" x14ac:dyDescent="0.25">
      <c r="A137" t="str">
        <f>BGA!AQ696</f>
        <v>Y11</v>
      </c>
      <c r="B137">
        <f>BGA!AR696</f>
        <v>11</v>
      </c>
      <c r="C137" t="str">
        <f>BGA!AS696</f>
        <v>Y</v>
      </c>
      <c r="D137" t="str">
        <f>BGA!AT696</f>
        <v>DIE2_VDD</v>
      </c>
    </row>
    <row r="138" spans="1:4" x14ac:dyDescent="0.25">
      <c r="A138" t="str">
        <f>BGA!AQ709</f>
        <v>Y24</v>
      </c>
      <c r="B138">
        <f>BGA!AR709</f>
        <v>24</v>
      </c>
      <c r="C138" t="str">
        <f>BGA!AS709</f>
        <v>Y</v>
      </c>
      <c r="D138" t="str">
        <f>BGA!AT709</f>
        <v>DIE6_VCCIO</v>
      </c>
    </row>
    <row r="139" spans="1:4" x14ac:dyDescent="0.25">
      <c r="A139" t="str">
        <f>BGA!AQ712</f>
        <v>Y27</v>
      </c>
      <c r="B139">
        <f>BGA!AR712</f>
        <v>27</v>
      </c>
      <c r="C139" t="str">
        <f>BGA!AS712</f>
        <v>Y</v>
      </c>
      <c r="D139" t="str">
        <f>BGA!AT712</f>
        <v>DIE6_VAA</v>
      </c>
    </row>
    <row r="140" spans="1:4" x14ac:dyDescent="0.25">
      <c r="A140" t="str">
        <f>BGA!AQ713</f>
        <v>Y28</v>
      </c>
      <c r="B140">
        <f>BGA!AR713</f>
        <v>28</v>
      </c>
      <c r="C140" t="str">
        <f>BGA!AS713</f>
        <v>Y</v>
      </c>
      <c r="D140" t="str">
        <f>BGA!AT713</f>
        <v>DIE6_VAA</v>
      </c>
    </row>
    <row r="141" spans="1:4" x14ac:dyDescent="0.25">
      <c r="A141" t="str">
        <f>BGA!AQ716</f>
        <v>Y31</v>
      </c>
      <c r="B141">
        <f>BGA!AR716</f>
        <v>31</v>
      </c>
      <c r="C141" t="str">
        <f>BGA!AS716</f>
        <v>Y</v>
      </c>
      <c r="D141" t="str">
        <f>BGA!AT716</f>
        <v>DIE6_CLK_P</v>
      </c>
    </row>
    <row r="142" spans="1:4" x14ac:dyDescent="0.25">
      <c r="A142" t="str">
        <f>BGA!AQ727</f>
        <v>AA6</v>
      </c>
      <c r="B142">
        <f>BGA!AR727</f>
        <v>6</v>
      </c>
      <c r="C142" t="str">
        <f>BGA!AS727</f>
        <v>AA</v>
      </c>
      <c r="D142" t="str">
        <f>BGA!AT727</f>
        <v>DIE2_CLK_N</v>
      </c>
    </row>
    <row r="143" spans="1:4" x14ac:dyDescent="0.25">
      <c r="A143" t="str">
        <f>BGA!AQ732</f>
        <v>AA11</v>
      </c>
      <c r="B143">
        <f>BGA!AR732</f>
        <v>11</v>
      </c>
      <c r="C143" t="str">
        <f>BGA!AS732</f>
        <v>AA</v>
      </c>
      <c r="D143" t="str">
        <f>BGA!AT732</f>
        <v>DIE2_VDD</v>
      </c>
    </row>
    <row r="144" spans="1:4" x14ac:dyDescent="0.25">
      <c r="A144" t="str">
        <f>BGA!AQ734</f>
        <v>AA13</v>
      </c>
      <c r="B144">
        <f>BGA!AR734</f>
        <v>13</v>
      </c>
      <c r="C144" t="str">
        <f>BGA!AS734</f>
        <v>AA</v>
      </c>
      <c r="D144" t="str">
        <f>BGA!AT734</f>
        <v>DIE2_VCCIO</v>
      </c>
    </row>
    <row r="145" spans="1:4" x14ac:dyDescent="0.25">
      <c r="A145" t="str">
        <f>BGA!AQ745</f>
        <v>AA24</v>
      </c>
      <c r="B145">
        <f>BGA!AR745</f>
        <v>24</v>
      </c>
      <c r="C145" t="str">
        <f>BGA!AS745</f>
        <v>AA</v>
      </c>
      <c r="D145" t="str">
        <f>BGA!AT745</f>
        <v>DIE6_VCCIO</v>
      </c>
    </row>
    <row r="146" spans="1:4" x14ac:dyDescent="0.25">
      <c r="A146" t="str">
        <f>BGA!AQ747</f>
        <v>AA26</v>
      </c>
      <c r="B146">
        <f>BGA!AR747</f>
        <v>26</v>
      </c>
      <c r="C146" t="str">
        <f>BGA!AS747</f>
        <v>AA</v>
      </c>
      <c r="D146" t="str">
        <f>BGA!AT747</f>
        <v>DIE6_VDD</v>
      </c>
    </row>
    <row r="147" spans="1:4" x14ac:dyDescent="0.25">
      <c r="A147" t="str">
        <f>BGA!AQ752</f>
        <v>AA31</v>
      </c>
      <c r="B147">
        <f>BGA!AR752</f>
        <v>31</v>
      </c>
      <c r="C147" t="str">
        <f>BGA!AS752</f>
        <v>AA</v>
      </c>
      <c r="D147" t="str">
        <f>BGA!AT752</f>
        <v>DIE6_CLK_N</v>
      </c>
    </row>
    <row r="148" spans="1:4" x14ac:dyDescent="0.25">
      <c r="A148" t="str">
        <f>BGA!AQ763</f>
        <v>AB6</v>
      </c>
      <c r="B148">
        <f>BGA!AR763</f>
        <v>6</v>
      </c>
      <c r="C148" t="str">
        <f>BGA!AS763</f>
        <v>AB</v>
      </c>
      <c r="D148" t="str">
        <f>BGA!AT763</f>
        <v>DIE2_CLK_P</v>
      </c>
    </row>
    <row r="149" spans="1:4" x14ac:dyDescent="0.25">
      <c r="A149" t="str">
        <f>BGA!AQ766</f>
        <v>AB9</v>
      </c>
      <c r="B149">
        <f>BGA!AR766</f>
        <v>9</v>
      </c>
      <c r="C149" t="str">
        <f>BGA!AS766</f>
        <v>AB</v>
      </c>
      <c r="D149" t="str">
        <f>BGA!AT766</f>
        <v>DIE2_VAA</v>
      </c>
    </row>
    <row r="150" spans="1:4" x14ac:dyDescent="0.25">
      <c r="A150" t="str">
        <f>BGA!AQ767</f>
        <v>AB10</v>
      </c>
      <c r="B150">
        <f>BGA!AR767</f>
        <v>10</v>
      </c>
      <c r="C150" t="str">
        <f>BGA!AS767</f>
        <v>AB</v>
      </c>
      <c r="D150" t="str">
        <f>BGA!AT767</f>
        <v>DIE2_VAA</v>
      </c>
    </row>
    <row r="151" spans="1:4" x14ac:dyDescent="0.25">
      <c r="A151" t="str">
        <f>BGA!AQ770</f>
        <v>AB13</v>
      </c>
      <c r="B151">
        <f>BGA!AR770</f>
        <v>13</v>
      </c>
      <c r="C151" t="str">
        <f>BGA!AS770</f>
        <v>AB</v>
      </c>
      <c r="D151" t="str">
        <f>BGA!AT770</f>
        <v>DIE2_VCCIO</v>
      </c>
    </row>
    <row r="152" spans="1:4" x14ac:dyDescent="0.25">
      <c r="A152" t="str">
        <f>BGA!AQ783</f>
        <v>AB26</v>
      </c>
      <c r="B152">
        <f>BGA!AR783</f>
        <v>26</v>
      </c>
      <c r="C152" t="str">
        <f>BGA!AS783</f>
        <v>AB</v>
      </c>
      <c r="D152" t="str">
        <f>BGA!AT783</f>
        <v>DIE6_VDD</v>
      </c>
    </row>
    <row r="153" spans="1:4" x14ac:dyDescent="0.25">
      <c r="A153" t="str">
        <f>BGA!AQ802</f>
        <v>AC9</v>
      </c>
      <c r="B153">
        <f>BGA!AR802</f>
        <v>9</v>
      </c>
      <c r="C153" t="str">
        <f>BGA!AS802</f>
        <v>AC</v>
      </c>
      <c r="D153" t="str">
        <f>BGA!AT802</f>
        <v>DIE2_VDDA</v>
      </c>
    </row>
    <row r="154" spans="1:4" x14ac:dyDescent="0.25">
      <c r="A154" t="str">
        <f>BGA!AQ803</f>
        <v>AC10</v>
      </c>
      <c r="B154">
        <f>BGA!AR803</f>
        <v>10</v>
      </c>
      <c r="C154" t="str">
        <f>BGA!AS803</f>
        <v>AC</v>
      </c>
      <c r="D154" t="str">
        <f>BGA!AT803</f>
        <v>DIE2_VDDA</v>
      </c>
    </row>
    <row r="155" spans="1:4" x14ac:dyDescent="0.25">
      <c r="A155" t="str">
        <f>BGA!AQ804</f>
        <v>AC11</v>
      </c>
      <c r="B155">
        <f>BGA!AR804</f>
        <v>11</v>
      </c>
      <c r="C155" t="str">
        <f>BGA!AS804</f>
        <v>AC</v>
      </c>
      <c r="D155" t="str">
        <f>BGA!AT804</f>
        <v>DIE2_VDD</v>
      </c>
    </row>
    <row r="156" spans="1:4" x14ac:dyDescent="0.25">
      <c r="A156" t="str">
        <f>BGA!AQ820</f>
        <v>AC27</v>
      </c>
      <c r="B156">
        <f>BGA!AR820</f>
        <v>27</v>
      </c>
      <c r="C156" t="str">
        <f>BGA!AS820</f>
        <v>AC</v>
      </c>
      <c r="D156" t="str">
        <f>BGA!AT820</f>
        <v>DIE5_VCCAON</v>
      </c>
    </row>
    <row r="157" spans="1:4" x14ac:dyDescent="0.25">
      <c r="A157" t="str">
        <f>BGA!AQ821</f>
        <v>AC28</v>
      </c>
      <c r="B157">
        <f>BGA!AR821</f>
        <v>28</v>
      </c>
      <c r="C157" t="str">
        <f>BGA!AS821</f>
        <v>AC</v>
      </c>
      <c r="D157" t="str">
        <f>BGA!AT821</f>
        <v>DIE5_VCCAON</v>
      </c>
    </row>
    <row r="158" spans="1:4" x14ac:dyDescent="0.25">
      <c r="A158" t="str">
        <f>BGA!AQ823</f>
        <v>AC30</v>
      </c>
      <c r="B158">
        <f>BGA!AR823</f>
        <v>30</v>
      </c>
      <c r="C158" t="str">
        <f>BGA!AS823</f>
        <v>AC</v>
      </c>
      <c r="D158" t="str">
        <f>BGA!AT823</f>
        <v>DIE5_VDD</v>
      </c>
    </row>
    <row r="159" spans="1:4" x14ac:dyDescent="0.25">
      <c r="A159" t="str">
        <f>BGA!AQ824</f>
        <v>AC31</v>
      </c>
      <c r="B159">
        <f>BGA!AR824</f>
        <v>31</v>
      </c>
      <c r="C159" t="str">
        <f>BGA!AS824</f>
        <v>AC</v>
      </c>
      <c r="D159" t="str">
        <f>BGA!AT824</f>
        <v>DIE5_TC_VDDQ</v>
      </c>
    </row>
    <row r="160" spans="1:4" x14ac:dyDescent="0.25">
      <c r="A160" t="str">
        <f>BGA!AQ825</f>
        <v>AC32</v>
      </c>
      <c r="B160">
        <f>BGA!AR825</f>
        <v>32</v>
      </c>
      <c r="C160" t="str">
        <f>BGA!AS825</f>
        <v>AC</v>
      </c>
      <c r="D160" t="str">
        <f>BGA!AT825</f>
        <v>DIE5_TC_VDDQ</v>
      </c>
    </row>
    <row r="161" spans="1:4" x14ac:dyDescent="0.25">
      <c r="A161" t="str">
        <f>BGA!AQ830</f>
        <v>AD1</v>
      </c>
      <c r="B161">
        <f>BGA!AR830</f>
        <v>1</v>
      </c>
      <c r="C161" t="str">
        <f>BGA!AS830</f>
        <v>AD</v>
      </c>
      <c r="D161" t="str">
        <f>BGA!AT830</f>
        <v>DIE1_TMS</v>
      </c>
    </row>
    <row r="162" spans="1:4" x14ac:dyDescent="0.25">
      <c r="A162" t="str">
        <f>BGA!AQ831</f>
        <v>AD2</v>
      </c>
      <c r="B162">
        <f>BGA!AR831</f>
        <v>2</v>
      </c>
      <c r="C162" t="str">
        <f>BGA!AS831</f>
        <v>AD</v>
      </c>
      <c r="D162" t="str">
        <f>BGA!AT831</f>
        <v>DIE1_TDI</v>
      </c>
    </row>
    <row r="163" spans="1:4" x14ac:dyDescent="0.25">
      <c r="A163" t="str">
        <f>BGA!AQ832</f>
        <v>AD3</v>
      </c>
      <c r="B163">
        <f>BGA!AR832</f>
        <v>3</v>
      </c>
      <c r="C163" t="str">
        <f>BGA!AS832</f>
        <v>AD</v>
      </c>
      <c r="D163" t="str">
        <f>BGA!AT832</f>
        <v>DIE1_TRST_N</v>
      </c>
    </row>
    <row r="164" spans="1:4" x14ac:dyDescent="0.25">
      <c r="A164" t="str">
        <f>BGA!AQ834</f>
        <v>AD5</v>
      </c>
      <c r="B164">
        <f>BGA!AR834</f>
        <v>5</v>
      </c>
      <c r="C164" t="str">
        <f>BGA!AS834</f>
        <v>AD</v>
      </c>
      <c r="D164" t="str">
        <f>BGA!AT834</f>
        <v>DIE1_CLK_N</v>
      </c>
    </row>
    <row r="165" spans="1:4" x14ac:dyDescent="0.25">
      <c r="A165" t="str">
        <f>BGA!AQ838</f>
        <v>AD9</v>
      </c>
      <c r="B165">
        <f>BGA!AR838</f>
        <v>9</v>
      </c>
      <c r="C165" t="str">
        <f>BGA!AS838</f>
        <v>AD</v>
      </c>
      <c r="D165" t="str">
        <f>BGA!AT838</f>
        <v>DIE2_TC_VDDQ</v>
      </c>
    </row>
    <row r="166" spans="1:4" x14ac:dyDescent="0.25">
      <c r="A166" t="str">
        <f>BGA!AQ839</f>
        <v>AD10</v>
      </c>
      <c r="B166">
        <f>BGA!AR839</f>
        <v>10</v>
      </c>
      <c r="C166" t="str">
        <f>BGA!AS839</f>
        <v>AD</v>
      </c>
      <c r="D166" t="str">
        <f>BGA!AT839</f>
        <v>DIE2_TC_VDDQ</v>
      </c>
    </row>
    <row r="167" spans="1:4" x14ac:dyDescent="0.25">
      <c r="A167" t="str">
        <f>BGA!AQ840</f>
        <v>AD11</v>
      </c>
      <c r="B167">
        <f>BGA!AR840</f>
        <v>11</v>
      </c>
      <c r="C167" t="str">
        <f>BGA!AS840</f>
        <v>AD</v>
      </c>
      <c r="D167" t="str">
        <f>BGA!AT840</f>
        <v>DIE2_VDD</v>
      </c>
    </row>
    <row r="168" spans="1:4" x14ac:dyDescent="0.25">
      <c r="A168" t="str">
        <f>BGA!AQ842</f>
        <v>AD13</v>
      </c>
      <c r="B168">
        <f>BGA!AR842</f>
        <v>13</v>
      </c>
      <c r="C168" t="str">
        <f>BGA!AS842</f>
        <v>AD</v>
      </c>
      <c r="D168" t="str">
        <f>BGA!AT842</f>
        <v>DIE2_VCCAON</v>
      </c>
    </row>
    <row r="169" spans="1:4" x14ac:dyDescent="0.25">
      <c r="A169" t="str">
        <f>BGA!AQ843</f>
        <v>AD14</v>
      </c>
      <c r="B169">
        <f>BGA!AR843</f>
        <v>14</v>
      </c>
      <c r="C169" t="str">
        <f>BGA!AS843</f>
        <v>AD</v>
      </c>
      <c r="D169" t="str">
        <f>BGA!AT843</f>
        <v>DIE2_VCCAON</v>
      </c>
    </row>
    <row r="170" spans="1:4" x14ac:dyDescent="0.25">
      <c r="A170" t="str">
        <f>BGA!AQ859</f>
        <v>AD30</v>
      </c>
      <c r="B170">
        <f>BGA!AR859</f>
        <v>30</v>
      </c>
      <c r="C170" t="str">
        <f>BGA!AS859</f>
        <v>AD</v>
      </c>
      <c r="D170" t="str">
        <f>BGA!AT859</f>
        <v>DIE5_VDD</v>
      </c>
    </row>
    <row r="171" spans="1:4" x14ac:dyDescent="0.25">
      <c r="A171" t="str">
        <f>BGA!AQ860</f>
        <v>AD31</v>
      </c>
      <c r="B171">
        <f>BGA!AR860</f>
        <v>31</v>
      </c>
      <c r="C171" t="str">
        <f>BGA!AS860</f>
        <v>AD</v>
      </c>
      <c r="D171" t="str">
        <f>BGA!AT860</f>
        <v>DIE5_VDDA</v>
      </c>
    </row>
    <row r="172" spans="1:4" x14ac:dyDescent="0.25">
      <c r="A172" t="str">
        <f>BGA!AQ861</f>
        <v>AD32</v>
      </c>
      <c r="B172">
        <f>BGA!AR861</f>
        <v>32</v>
      </c>
      <c r="C172" t="str">
        <f>BGA!AS861</f>
        <v>AD</v>
      </c>
      <c r="D172" t="str">
        <f>BGA!AT861</f>
        <v>DIE5_VDDA</v>
      </c>
    </row>
    <row r="173" spans="1:4" x14ac:dyDescent="0.25">
      <c r="A173" t="str">
        <f>BGA!AQ866</f>
        <v>AE1</v>
      </c>
      <c r="B173">
        <f>BGA!AR866</f>
        <v>1</v>
      </c>
      <c r="C173" t="str">
        <f>BGA!AS866</f>
        <v>AE</v>
      </c>
      <c r="D173" t="str">
        <f>BGA!AT866</f>
        <v>DIE1_DBG_SEL[0]</v>
      </c>
    </row>
    <row r="174" spans="1:4" x14ac:dyDescent="0.25">
      <c r="A174" t="str">
        <f>BGA!AQ867</f>
        <v>AE2</v>
      </c>
      <c r="B174">
        <f>BGA!AR867</f>
        <v>2</v>
      </c>
      <c r="C174" t="str">
        <f>BGA!AS867</f>
        <v>AE</v>
      </c>
      <c r="D174" t="str">
        <f>BGA!AT867</f>
        <v>DIE1_DBG_SEL[1]</v>
      </c>
    </row>
    <row r="175" spans="1:4" x14ac:dyDescent="0.25">
      <c r="A175" t="str">
        <f>BGA!AQ868</f>
        <v>AE3</v>
      </c>
      <c r="B175">
        <f>BGA!AR868</f>
        <v>3</v>
      </c>
      <c r="C175" t="str">
        <f>BGA!AS868</f>
        <v>AE</v>
      </c>
      <c r="D175" t="str">
        <f>BGA!AT868</f>
        <v>DIE1_CHIP_RST_N</v>
      </c>
    </row>
    <row r="176" spans="1:4" x14ac:dyDescent="0.25">
      <c r="A176" t="str">
        <f>BGA!AQ870</f>
        <v>AE5</v>
      </c>
      <c r="B176">
        <f>BGA!AR870</f>
        <v>5</v>
      </c>
      <c r="C176" t="str">
        <f>BGA!AS870</f>
        <v>AE</v>
      </c>
      <c r="D176" t="str">
        <f>BGA!AT870</f>
        <v>DIE1_CLK_P</v>
      </c>
    </row>
    <row r="177" spans="1:4" x14ac:dyDescent="0.25">
      <c r="A177" t="str">
        <f>BGA!AQ872</f>
        <v>AE7</v>
      </c>
      <c r="B177">
        <f>BGA!AR872</f>
        <v>7</v>
      </c>
      <c r="C177" t="str">
        <f>BGA!AS872</f>
        <v>AE</v>
      </c>
      <c r="D177" t="str">
        <f>BGA!AT872</f>
        <v>DIE1_VDD</v>
      </c>
    </row>
    <row r="178" spans="1:4" x14ac:dyDescent="0.25">
      <c r="A178" t="str">
        <f>BGA!AQ893</f>
        <v>AE28</v>
      </c>
      <c r="B178">
        <f>BGA!AR893</f>
        <v>28</v>
      </c>
      <c r="C178" t="str">
        <f>BGA!AS893</f>
        <v>AE</v>
      </c>
      <c r="D178" t="str">
        <f>BGA!AT893</f>
        <v>DIE5_VCCIO</v>
      </c>
    </row>
    <row r="179" spans="1:4" x14ac:dyDescent="0.25">
      <c r="A179" t="str">
        <f>BGA!AQ896</f>
        <v>AE31</v>
      </c>
      <c r="B179">
        <f>BGA!AR896</f>
        <v>31</v>
      </c>
      <c r="C179" t="str">
        <f>BGA!AS896</f>
        <v>AE</v>
      </c>
      <c r="D179" t="str">
        <f>BGA!AT896</f>
        <v>DIE5_VAA</v>
      </c>
    </row>
    <row r="180" spans="1:4" x14ac:dyDescent="0.25">
      <c r="A180" t="str">
        <f>BGA!AQ897</f>
        <v>AE32</v>
      </c>
      <c r="B180">
        <f>BGA!AR897</f>
        <v>32</v>
      </c>
      <c r="C180" t="str">
        <f>BGA!AS897</f>
        <v>AE</v>
      </c>
      <c r="D180" t="str">
        <f>BGA!AT897</f>
        <v>DIE5_VAA</v>
      </c>
    </row>
    <row r="181" spans="1:4" x14ac:dyDescent="0.25">
      <c r="A181" t="str">
        <f>BGA!AQ902</f>
        <v>AF1</v>
      </c>
      <c r="B181">
        <f>BGA!AR902</f>
        <v>1</v>
      </c>
      <c r="C181" t="str">
        <f>BGA!AS902</f>
        <v>AF</v>
      </c>
      <c r="D181" t="str">
        <f>BGA!AT902</f>
        <v>DIE1_TCK</v>
      </c>
    </row>
    <row r="182" spans="1:4" x14ac:dyDescent="0.25">
      <c r="A182" t="str">
        <f>BGA!AQ904</f>
        <v>AF3</v>
      </c>
      <c r="B182">
        <f>BGA!AR904</f>
        <v>3</v>
      </c>
      <c r="C182" t="str">
        <f>BGA!AS904</f>
        <v>AF</v>
      </c>
      <c r="D182" t="str">
        <f>BGA!AT904</f>
        <v>VSS</v>
      </c>
    </row>
    <row r="183" spans="1:4" x14ac:dyDescent="0.25">
      <c r="A183" t="str">
        <f>BGA!AQ905</f>
        <v>AF4</v>
      </c>
      <c r="B183">
        <f>BGA!AR905</f>
        <v>4</v>
      </c>
      <c r="C183" t="str">
        <f>BGA!AS905</f>
        <v>AF</v>
      </c>
      <c r="D183" t="str">
        <f>BGA!AT905</f>
        <v>VSS</v>
      </c>
    </row>
    <row r="184" spans="1:4" x14ac:dyDescent="0.25">
      <c r="A184" t="str">
        <f>BGA!AQ906</f>
        <v>AF5</v>
      </c>
      <c r="B184">
        <f>BGA!AR906</f>
        <v>5</v>
      </c>
      <c r="C184" t="str">
        <f>BGA!AS906</f>
        <v>AF</v>
      </c>
      <c r="D184" t="str">
        <f>BGA!AT906</f>
        <v>VSS</v>
      </c>
    </row>
    <row r="185" spans="1:4" x14ac:dyDescent="0.25">
      <c r="A185" t="str">
        <f>BGA!AQ907</f>
        <v>AF6</v>
      </c>
      <c r="B185">
        <f>BGA!AR907</f>
        <v>6</v>
      </c>
      <c r="C185" t="str">
        <f>BGA!AS907</f>
        <v>AF</v>
      </c>
      <c r="D185" t="str">
        <f>BGA!AT907</f>
        <v>VSS</v>
      </c>
    </row>
    <row r="186" spans="1:4" x14ac:dyDescent="0.25">
      <c r="A186" t="str">
        <f>BGA!AQ908</f>
        <v>AF7</v>
      </c>
      <c r="B186">
        <f>BGA!AR908</f>
        <v>7</v>
      </c>
      <c r="C186" t="str">
        <f>BGA!AS908</f>
        <v>AF</v>
      </c>
      <c r="D186" t="str">
        <f>BGA!AT908</f>
        <v>DIE1_VDD</v>
      </c>
    </row>
    <row r="187" spans="1:4" x14ac:dyDescent="0.25">
      <c r="A187" t="str">
        <f>BGA!AQ909</f>
        <v>AF8</v>
      </c>
      <c r="B187">
        <f>BGA!AR909</f>
        <v>8</v>
      </c>
      <c r="C187" t="str">
        <f>BGA!AS909</f>
        <v>AF</v>
      </c>
      <c r="D187" t="str">
        <f>BGA!AT909</f>
        <v>VSS</v>
      </c>
    </row>
    <row r="188" spans="1:4" x14ac:dyDescent="0.25">
      <c r="A188" t="str">
        <f>BGA!AQ910</f>
        <v>AF9</v>
      </c>
      <c r="B188">
        <f>BGA!AR910</f>
        <v>9</v>
      </c>
      <c r="C188" t="str">
        <f>BGA!AS910</f>
        <v>AF</v>
      </c>
      <c r="D188" t="str">
        <f>BGA!AT910</f>
        <v>DIE1_VCCIO</v>
      </c>
    </row>
    <row r="189" spans="1:4" x14ac:dyDescent="0.25">
      <c r="A189" t="str">
        <f>BGA!AQ911</f>
        <v>AF10</v>
      </c>
      <c r="B189">
        <f>BGA!AR911</f>
        <v>10</v>
      </c>
      <c r="C189" t="str">
        <f>BGA!AS911</f>
        <v>AF</v>
      </c>
      <c r="D189" t="str">
        <f>BGA!AT911</f>
        <v>VSS</v>
      </c>
    </row>
    <row r="190" spans="1:4" x14ac:dyDescent="0.25">
      <c r="A190" t="str">
        <f>BGA!AQ912</f>
        <v>AF11</v>
      </c>
      <c r="B190">
        <f>BGA!AR912</f>
        <v>11</v>
      </c>
      <c r="C190" t="str">
        <f>BGA!AS912</f>
        <v>AF</v>
      </c>
      <c r="D190" t="str">
        <f>BGA!AT912</f>
        <v>VSS</v>
      </c>
    </row>
    <row r="191" spans="1:4" x14ac:dyDescent="0.25">
      <c r="A191" t="str">
        <f>BGA!AQ913</f>
        <v>AF12</v>
      </c>
      <c r="B191">
        <f>BGA!AR913</f>
        <v>12</v>
      </c>
      <c r="C191" t="str">
        <f>BGA!AS913</f>
        <v>AF</v>
      </c>
      <c r="D191" t="str">
        <f>BGA!AT913</f>
        <v>VSS</v>
      </c>
    </row>
    <row r="192" spans="1:4" x14ac:dyDescent="0.25">
      <c r="A192" t="str">
        <f>BGA!AQ914</f>
        <v>AF13</v>
      </c>
      <c r="B192">
        <f>BGA!AR914</f>
        <v>13</v>
      </c>
      <c r="C192" t="str">
        <f>BGA!AS914</f>
        <v>AF</v>
      </c>
      <c r="D192" t="str">
        <f>BGA!AT914</f>
        <v>VSS</v>
      </c>
    </row>
    <row r="193" spans="1:4" x14ac:dyDescent="0.25">
      <c r="A193" t="str">
        <f>BGA!AQ915</f>
        <v>AF14</v>
      </c>
      <c r="B193">
        <f>BGA!AR915</f>
        <v>14</v>
      </c>
      <c r="C193" t="str">
        <f>BGA!AS915</f>
        <v>AF</v>
      </c>
      <c r="D193" t="str">
        <f>BGA!AT915</f>
        <v>VSS</v>
      </c>
    </row>
    <row r="194" spans="1:4" x14ac:dyDescent="0.25">
      <c r="A194" t="str">
        <f>BGA!AQ916</f>
        <v>AF15</v>
      </c>
      <c r="B194">
        <f>BGA!AR916</f>
        <v>15</v>
      </c>
      <c r="C194" t="str">
        <f>BGA!AS916</f>
        <v>AF</v>
      </c>
      <c r="D194" t="str">
        <f>BGA!AT916</f>
        <v>VSS</v>
      </c>
    </row>
    <row r="195" spans="1:4" x14ac:dyDescent="0.25">
      <c r="A195" t="str">
        <f>BGA!AQ917</f>
        <v>AF16</v>
      </c>
      <c r="B195">
        <f>BGA!AR917</f>
        <v>16</v>
      </c>
      <c r="C195" t="str">
        <f>BGA!AS917</f>
        <v>AF</v>
      </c>
      <c r="D195" t="str">
        <f>BGA!AT917</f>
        <v>VSS</v>
      </c>
    </row>
    <row r="196" spans="1:4" x14ac:dyDescent="0.25">
      <c r="A196" t="str">
        <f>BGA!AQ918</f>
        <v>AF17</v>
      </c>
      <c r="B196">
        <f>BGA!AR918</f>
        <v>17</v>
      </c>
      <c r="C196" t="str">
        <f>BGA!AS918</f>
        <v>AF</v>
      </c>
      <c r="D196" t="str">
        <f>BGA!AT918</f>
        <v>VSS</v>
      </c>
    </row>
    <row r="197" spans="1:4" x14ac:dyDescent="0.25">
      <c r="A197" t="str">
        <f>BGA!AQ919</f>
        <v>AF18</v>
      </c>
      <c r="B197">
        <f>BGA!AR919</f>
        <v>18</v>
      </c>
      <c r="C197" t="str">
        <f>BGA!AS919</f>
        <v>AF</v>
      </c>
      <c r="D197" t="str">
        <f>BGA!AT919</f>
        <v>VSS</v>
      </c>
    </row>
    <row r="198" spans="1:4" x14ac:dyDescent="0.25">
      <c r="A198" t="str">
        <f>BGA!AQ920</f>
        <v>AF19</v>
      </c>
      <c r="B198">
        <f>BGA!AR920</f>
        <v>19</v>
      </c>
      <c r="C198" t="str">
        <f>BGA!AS920</f>
        <v>AF</v>
      </c>
      <c r="D198" t="str">
        <f>BGA!AT920</f>
        <v>VSS</v>
      </c>
    </row>
    <row r="199" spans="1:4" x14ac:dyDescent="0.25">
      <c r="A199" t="str">
        <f>BGA!AQ921</f>
        <v>AF20</v>
      </c>
      <c r="B199">
        <f>BGA!AR921</f>
        <v>20</v>
      </c>
      <c r="C199" t="str">
        <f>BGA!AS921</f>
        <v>AF</v>
      </c>
      <c r="D199" t="str">
        <f>BGA!AT921</f>
        <v>VSS</v>
      </c>
    </row>
    <row r="200" spans="1:4" x14ac:dyDescent="0.25">
      <c r="A200" t="str">
        <f>BGA!AQ922</f>
        <v>AF21</v>
      </c>
      <c r="B200">
        <f>BGA!AR922</f>
        <v>21</v>
      </c>
      <c r="C200" t="str">
        <f>BGA!AS922</f>
        <v>AF</v>
      </c>
      <c r="D200" t="str">
        <f>BGA!AT922</f>
        <v>VSS</v>
      </c>
    </row>
    <row r="201" spans="1:4" x14ac:dyDescent="0.25">
      <c r="A201" t="str">
        <f>BGA!AQ923</f>
        <v>AF22</v>
      </c>
      <c r="B201">
        <f>BGA!AR923</f>
        <v>22</v>
      </c>
      <c r="C201" t="str">
        <f>BGA!AS923</f>
        <v>AF</v>
      </c>
      <c r="D201" t="str">
        <f>BGA!AT923</f>
        <v>VSS</v>
      </c>
    </row>
    <row r="202" spans="1:4" x14ac:dyDescent="0.25">
      <c r="A202" t="str">
        <f>BGA!AQ924</f>
        <v>AF23</v>
      </c>
      <c r="B202">
        <f>BGA!AR924</f>
        <v>23</v>
      </c>
      <c r="C202" t="str">
        <f>BGA!AS924</f>
        <v>AF</v>
      </c>
      <c r="D202" t="str">
        <f>BGA!AT924</f>
        <v>VSS</v>
      </c>
    </row>
    <row r="203" spans="1:4" x14ac:dyDescent="0.25">
      <c r="A203" t="str">
        <f>BGA!AQ925</f>
        <v>AF24</v>
      </c>
      <c r="B203">
        <f>BGA!AR925</f>
        <v>24</v>
      </c>
      <c r="C203" t="str">
        <f>BGA!AS925</f>
        <v>AF</v>
      </c>
      <c r="D203" t="str">
        <f>BGA!AT925</f>
        <v>VSS</v>
      </c>
    </row>
    <row r="204" spans="1:4" x14ac:dyDescent="0.25">
      <c r="A204" t="str">
        <f>BGA!AQ926</f>
        <v>AF25</v>
      </c>
      <c r="B204">
        <f>BGA!AR926</f>
        <v>25</v>
      </c>
      <c r="C204" t="str">
        <f>BGA!AS926</f>
        <v>AF</v>
      </c>
      <c r="D204" t="str">
        <f>BGA!AT926</f>
        <v>VSS</v>
      </c>
    </row>
    <row r="205" spans="1:4" x14ac:dyDescent="0.25">
      <c r="A205" t="str">
        <f>BGA!AQ927</f>
        <v>AF26</v>
      </c>
      <c r="B205">
        <f>BGA!AR927</f>
        <v>26</v>
      </c>
      <c r="C205" t="str">
        <f>BGA!AS927</f>
        <v>AF</v>
      </c>
      <c r="D205" t="str">
        <f>BGA!AT927</f>
        <v>VSS</v>
      </c>
    </row>
    <row r="206" spans="1:4" x14ac:dyDescent="0.25">
      <c r="A206" t="str">
        <f>BGA!AQ928</f>
        <v>AF27</v>
      </c>
      <c r="B206">
        <f>BGA!AR928</f>
        <v>27</v>
      </c>
      <c r="C206" t="str">
        <f>BGA!AS928</f>
        <v>AF</v>
      </c>
      <c r="D206" t="str">
        <f>BGA!AT928</f>
        <v>VSS</v>
      </c>
    </row>
    <row r="207" spans="1:4" x14ac:dyDescent="0.25">
      <c r="A207" t="str">
        <f>BGA!AQ929</f>
        <v>AF28</v>
      </c>
      <c r="B207">
        <f>BGA!AR929</f>
        <v>28</v>
      </c>
      <c r="C207" t="str">
        <f>BGA!AS929</f>
        <v>AF</v>
      </c>
      <c r="D207" t="str">
        <f>BGA!AT929</f>
        <v>DIE5_VCCIO</v>
      </c>
    </row>
    <row r="208" spans="1:4" x14ac:dyDescent="0.25">
      <c r="A208" t="str">
        <f>BGA!AQ930</f>
        <v>AF29</v>
      </c>
      <c r="B208">
        <f>BGA!AR930</f>
        <v>29</v>
      </c>
      <c r="C208" t="str">
        <f>BGA!AS930</f>
        <v>AF</v>
      </c>
      <c r="D208" t="str">
        <f>BGA!AT930</f>
        <v>VSS</v>
      </c>
    </row>
    <row r="209" spans="1:4" x14ac:dyDescent="0.25">
      <c r="A209" t="str">
        <f>BGA!AQ931</f>
        <v>AF30</v>
      </c>
      <c r="B209">
        <f>BGA!AR931</f>
        <v>30</v>
      </c>
      <c r="C209" t="str">
        <f>BGA!AS931</f>
        <v>AF</v>
      </c>
      <c r="D209" t="str">
        <f>BGA!AT931</f>
        <v>DIE5_VDD</v>
      </c>
    </row>
    <row r="210" spans="1:4" x14ac:dyDescent="0.25">
      <c r="A210" t="str">
        <f>BGA!AQ932</f>
        <v>AF31</v>
      </c>
      <c r="B210">
        <f>BGA!AR932</f>
        <v>31</v>
      </c>
      <c r="C210" t="str">
        <f>BGA!AS932</f>
        <v>AF</v>
      </c>
      <c r="D210" t="str">
        <f>BGA!AT932</f>
        <v>VSS</v>
      </c>
    </row>
    <row r="211" spans="1:4" x14ac:dyDescent="0.25">
      <c r="A211" t="str">
        <f>BGA!AQ933</f>
        <v>AF32</v>
      </c>
      <c r="B211">
        <f>BGA!AR933</f>
        <v>32</v>
      </c>
      <c r="C211" t="str">
        <f>BGA!AS933</f>
        <v>AF</v>
      </c>
      <c r="D211" t="str">
        <f>BGA!AT933</f>
        <v>VSS</v>
      </c>
    </row>
    <row r="212" spans="1:4" x14ac:dyDescent="0.25">
      <c r="A212" t="str">
        <f>BGA!AQ934</f>
        <v>AF33</v>
      </c>
      <c r="B212">
        <f>BGA!AR934</f>
        <v>33</v>
      </c>
      <c r="C212" t="str">
        <f>BGA!AS934</f>
        <v>AF</v>
      </c>
      <c r="D212" t="str">
        <f>BGA!AT934</f>
        <v>VSS</v>
      </c>
    </row>
    <row r="213" spans="1:4" x14ac:dyDescent="0.25">
      <c r="A213" t="str">
        <f>BGA!AQ935</f>
        <v>AF34</v>
      </c>
      <c r="B213">
        <f>BGA!AR935</f>
        <v>34</v>
      </c>
      <c r="C213" t="str">
        <f>BGA!AS935</f>
        <v>AF</v>
      </c>
      <c r="D213" t="str">
        <f>BGA!AT935</f>
        <v>DIE5_RDI_PL_CFG[26]</v>
      </c>
    </row>
    <row r="214" spans="1:4" x14ac:dyDescent="0.25">
      <c r="A214" t="str">
        <f>BGA!AQ936</f>
        <v>AF35</v>
      </c>
      <c r="B214">
        <f>BGA!AR936</f>
        <v>35</v>
      </c>
      <c r="C214" t="str">
        <f>BGA!AS936</f>
        <v>AF</v>
      </c>
      <c r="D214" t="str">
        <f>BGA!AT936</f>
        <v>DIE5_RDI_PL_CFG[23]</v>
      </c>
    </row>
    <row r="215" spans="1:4" x14ac:dyDescent="0.25">
      <c r="A215" t="str">
        <f>BGA!AQ937</f>
        <v>AF36</v>
      </c>
      <c r="B215">
        <f>BGA!AR937</f>
        <v>36</v>
      </c>
      <c r="C215" t="str">
        <f>BGA!AS937</f>
        <v>AF</v>
      </c>
      <c r="D215" t="str">
        <f>BGA!AT937</f>
        <v>DIE5_RDI_PL_CFG[25]</v>
      </c>
    </row>
    <row r="216" spans="1:4" x14ac:dyDescent="0.25">
      <c r="A216" t="str">
        <f>BGA!AQ938</f>
        <v>AG1</v>
      </c>
      <c r="B216">
        <f>BGA!AR938</f>
        <v>1</v>
      </c>
      <c r="C216" t="str">
        <f>BGA!AS938</f>
        <v>AG</v>
      </c>
      <c r="D216" t="str">
        <f>BGA!AT938</f>
        <v>DIE1_RDI_PL_CFG[25]</v>
      </c>
    </row>
    <row r="217" spans="1:4" x14ac:dyDescent="0.25">
      <c r="A217" t="str">
        <f>BGA!AQ939</f>
        <v>AG2</v>
      </c>
      <c r="B217">
        <f>BGA!AR939</f>
        <v>2</v>
      </c>
      <c r="C217" t="str">
        <f>BGA!AS939</f>
        <v>AG</v>
      </c>
      <c r="D217" t="str">
        <f>BGA!AT939</f>
        <v>DIE1_RDI_PL_CFG[23]</v>
      </c>
    </row>
    <row r="218" spans="1:4" x14ac:dyDescent="0.25">
      <c r="A218" t="str">
        <f>BGA!AQ940</f>
        <v>AG3</v>
      </c>
      <c r="B218">
        <f>BGA!AR940</f>
        <v>3</v>
      </c>
      <c r="C218" t="str">
        <f>BGA!AS940</f>
        <v>AG</v>
      </c>
      <c r="D218" t="str">
        <f>BGA!AT940</f>
        <v>DIE1_RDI_PL_CFG[26]</v>
      </c>
    </row>
    <row r="219" spans="1:4" x14ac:dyDescent="0.25">
      <c r="A219" t="str">
        <f>BGA!AQ941</f>
        <v>AG4</v>
      </c>
      <c r="B219">
        <f>BGA!AR941</f>
        <v>4</v>
      </c>
      <c r="C219" t="str">
        <f>BGA!AS941</f>
        <v>AG</v>
      </c>
      <c r="D219" t="str">
        <f>BGA!AT941</f>
        <v>VSS</v>
      </c>
    </row>
    <row r="220" spans="1:4" x14ac:dyDescent="0.25">
      <c r="A220" t="str">
        <f>BGA!AQ942</f>
        <v>AG5</v>
      </c>
      <c r="B220">
        <f>BGA!AR942</f>
        <v>5</v>
      </c>
      <c r="C220" t="str">
        <f>BGA!AS942</f>
        <v>AG</v>
      </c>
      <c r="D220" t="str">
        <f>BGA!AT942</f>
        <v>DIE1_VAA</v>
      </c>
    </row>
    <row r="221" spans="1:4" x14ac:dyDescent="0.25">
      <c r="A221" t="str">
        <f>BGA!AQ943</f>
        <v>AG6</v>
      </c>
      <c r="B221">
        <f>BGA!AR943</f>
        <v>6</v>
      </c>
      <c r="C221" t="str">
        <f>BGA!AS943</f>
        <v>AG</v>
      </c>
      <c r="D221" t="str">
        <f>BGA!AT943</f>
        <v>DIE1_VAA</v>
      </c>
    </row>
    <row r="222" spans="1:4" x14ac:dyDescent="0.25">
      <c r="A222" t="str">
        <f>BGA!AQ944</f>
        <v>AG7</v>
      </c>
      <c r="B222">
        <f>BGA!AR944</f>
        <v>7</v>
      </c>
      <c r="C222" t="str">
        <f>BGA!AS944</f>
        <v>AG</v>
      </c>
      <c r="D222" t="str">
        <f>BGA!AT944</f>
        <v>VSS</v>
      </c>
    </row>
    <row r="223" spans="1:4" x14ac:dyDescent="0.25">
      <c r="A223" t="str">
        <f>BGA!AQ945</f>
        <v>AG8</v>
      </c>
      <c r="B223">
        <f>BGA!AR945</f>
        <v>8</v>
      </c>
      <c r="C223" t="str">
        <f>BGA!AS945</f>
        <v>AG</v>
      </c>
      <c r="D223" t="str">
        <f>BGA!AT945</f>
        <v>VSS</v>
      </c>
    </row>
    <row r="224" spans="1:4" x14ac:dyDescent="0.25">
      <c r="A224" t="str">
        <f>BGA!AQ946</f>
        <v>AG9</v>
      </c>
      <c r="B224">
        <f>BGA!AR946</f>
        <v>9</v>
      </c>
      <c r="C224" t="str">
        <f>BGA!AS946</f>
        <v>AG</v>
      </c>
      <c r="D224" t="str">
        <f>BGA!AT946</f>
        <v>DIE1_VCCIO</v>
      </c>
    </row>
    <row r="225" spans="1:4" x14ac:dyDescent="0.25">
      <c r="A225" t="str">
        <f>BGA!AQ947</f>
        <v>AG10</v>
      </c>
      <c r="B225">
        <f>BGA!AR947</f>
        <v>10</v>
      </c>
      <c r="C225" t="str">
        <f>BGA!AS947</f>
        <v>AG</v>
      </c>
      <c r="D225" t="str">
        <f>BGA!AT947</f>
        <v>VSS</v>
      </c>
    </row>
    <row r="226" spans="1:4" x14ac:dyDescent="0.25">
      <c r="A226" t="str">
        <f>BGA!AQ948</f>
        <v>AG11</v>
      </c>
      <c r="B226">
        <f>BGA!AR948</f>
        <v>11</v>
      </c>
      <c r="C226" t="str">
        <f>BGA!AS948</f>
        <v>AG</v>
      </c>
      <c r="D226" t="str">
        <f>BGA!AT948</f>
        <v>VSS</v>
      </c>
    </row>
    <row r="227" spans="1:4" x14ac:dyDescent="0.25">
      <c r="A227" t="str">
        <f>BGA!AQ949</f>
        <v>AG12</v>
      </c>
      <c r="B227">
        <f>BGA!AR949</f>
        <v>12</v>
      </c>
      <c r="C227" t="str">
        <f>BGA!AS949</f>
        <v>AG</v>
      </c>
      <c r="D227" t="str">
        <f>BGA!AT949</f>
        <v>VSS</v>
      </c>
    </row>
    <row r="228" spans="1:4" x14ac:dyDescent="0.25">
      <c r="A228" t="str">
        <f>BGA!AQ950</f>
        <v>AG13</v>
      </c>
      <c r="B228">
        <f>BGA!AR950</f>
        <v>13</v>
      </c>
      <c r="C228" t="str">
        <f>BGA!AS950</f>
        <v>AG</v>
      </c>
      <c r="D228" t="str">
        <f>BGA!AT950</f>
        <v>VSS</v>
      </c>
    </row>
    <row r="229" spans="1:4" x14ac:dyDescent="0.25">
      <c r="A229" t="str">
        <f>BGA!AQ951</f>
        <v>AG14</v>
      </c>
      <c r="B229">
        <f>BGA!AR951</f>
        <v>14</v>
      </c>
      <c r="C229" t="str">
        <f>BGA!AS951</f>
        <v>AG</v>
      </c>
      <c r="D229" t="str">
        <f>BGA!AT951</f>
        <v>VSS</v>
      </c>
    </row>
    <row r="230" spans="1:4" x14ac:dyDescent="0.25">
      <c r="A230" t="str">
        <f>BGA!AQ952</f>
        <v>AG15</v>
      </c>
      <c r="B230">
        <f>BGA!AR952</f>
        <v>15</v>
      </c>
      <c r="C230" t="str">
        <f>BGA!AS952</f>
        <v>AG</v>
      </c>
      <c r="D230" t="str">
        <f>BGA!AT952</f>
        <v>VSS</v>
      </c>
    </row>
    <row r="231" spans="1:4" x14ac:dyDescent="0.25">
      <c r="A231" t="str">
        <f>BGA!AQ953</f>
        <v>AG16</v>
      </c>
      <c r="B231">
        <f>BGA!AR953</f>
        <v>16</v>
      </c>
      <c r="C231" t="str">
        <f>BGA!AS953</f>
        <v>AG</v>
      </c>
      <c r="D231" t="str">
        <f>BGA!AT953</f>
        <v>VSS</v>
      </c>
    </row>
    <row r="232" spans="1:4" x14ac:dyDescent="0.25">
      <c r="A232" t="str">
        <f>BGA!AQ954</f>
        <v>AG17</v>
      </c>
      <c r="B232">
        <f>BGA!AR954</f>
        <v>17</v>
      </c>
      <c r="C232" t="str">
        <f>BGA!AS954</f>
        <v>AG</v>
      </c>
      <c r="D232" t="str">
        <f>BGA!AT954</f>
        <v>VSS</v>
      </c>
    </row>
    <row r="233" spans="1:4" x14ac:dyDescent="0.25">
      <c r="A233" t="str">
        <f>BGA!AQ955</f>
        <v>AG18</v>
      </c>
      <c r="B233">
        <f>BGA!AR955</f>
        <v>18</v>
      </c>
      <c r="C233" t="str">
        <f>BGA!AS955</f>
        <v>AG</v>
      </c>
      <c r="D233" t="str">
        <f>BGA!AT955</f>
        <v>VSS</v>
      </c>
    </row>
    <row r="234" spans="1:4" x14ac:dyDescent="0.25">
      <c r="A234" t="str">
        <f>BGA!AQ956</f>
        <v>AG19</v>
      </c>
      <c r="B234">
        <f>BGA!AR956</f>
        <v>19</v>
      </c>
      <c r="C234" t="str">
        <f>BGA!AS956</f>
        <v>AG</v>
      </c>
      <c r="D234" t="str">
        <f>BGA!AT956</f>
        <v>VSS</v>
      </c>
    </row>
    <row r="235" spans="1:4" x14ac:dyDescent="0.25">
      <c r="A235" t="str">
        <f>BGA!AQ957</f>
        <v>AG20</v>
      </c>
      <c r="B235">
        <f>BGA!AR957</f>
        <v>20</v>
      </c>
      <c r="C235" t="str">
        <f>BGA!AS957</f>
        <v>AG</v>
      </c>
      <c r="D235" t="str">
        <f>BGA!AT957</f>
        <v>VSS</v>
      </c>
    </row>
    <row r="236" spans="1:4" x14ac:dyDescent="0.25">
      <c r="A236" t="str">
        <f>BGA!AQ958</f>
        <v>AG21</v>
      </c>
      <c r="B236">
        <f>BGA!AR958</f>
        <v>21</v>
      </c>
      <c r="C236" t="str">
        <f>BGA!AS958</f>
        <v>AG</v>
      </c>
      <c r="D236" t="str">
        <f>BGA!AT958</f>
        <v>VSS</v>
      </c>
    </row>
    <row r="237" spans="1:4" x14ac:dyDescent="0.25">
      <c r="A237" t="str">
        <f>BGA!AQ959</f>
        <v>AG22</v>
      </c>
      <c r="B237">
        <f>BGA!AR959</f>
        <v>22</v>
      </c>
      <c r="C237" t="str">
        <f>BGA!AS959</f>
        <v>AG</v>
      </c>
      <c r="D237" t="str">
        <f>BGA!AT959</f>
        <v>VSS</v>
      </c>
    </row>
    <row r="238" spans="1:4" x14ac:dyDescent="0.25">
      <c r="A238" t="str">
        <f>BGA!AQ960</f>
        <v>AG23</v>
      </c>
      <c r="B238">
        <f>BGA!AR960</f>
        <v>23</v>
      </c>
      <c r="C238" t="str">
        <f>BGA!AS960</f>
        <v>AG</v>
      </c>
      <c r="D238" t="str">
        <f>BGA!AT960</f>
        <v>VSS</v>
      </c>
    </row>
    <row r="239" spans="1:4" x14ac:dyDescent="0.25">
      <c r="A239" t="str">
        <f>BGA!AQ961</f>
        <v>AG24</v>
      </c>
      <c r="B239">
        <f>BGA!AR961</f>
        <v>24</v>
      </c>
      <c r="C239" t="str">
        <f>BGA!AS961</f>
        <v>AG</v>
      </c>
      <c r="D239" t="str">
        <f>BGA!AT961</f>
        <v>VSS</v>
      </c>
    </row>
    <row r="240" spans="1:4" x14ac:dyDescent="0.25">
      <c r="A240" t="str">
        <f>BGA!AQ962</f>
        <v>AG25</v>
      </c>
      <c r="B240">
        <f>BGA!AR962</f>
        <v>25</v>
      </c>
      <c r="C240" t="str">
        <f>BGA!AS962</f>
        <v>AG</v>
      </c>
      <c r="D240" t="str">
        <f>BGA!AT962</f>
        <v>VSS</v>
      </c>
    </row>
    <row r="241" spans="1:4" x14ac:dyDescent="0.25">
      <c r="A241" t="str">
        <f>BGA!AQ963</f>
        <v>AG26</v>
      </c>
      <c r="B241">
        <f>BGA!AR963</f>
        <v>26</v>
      </c>
      <c r="C241" t="str">
        <f>BGA!AS963</f>
        <v>AG</v>
      </c>
      <c r="D241" t="str">
        <f>BGA!AT963</f>
        <v>VSS</v>
      </c>
    </row>
    <row r="242" spans="1:4" x14ac:dyDescent="0.25">
      <c r="A242" t="str">
        <f>BGA!AQ964</f>
        <v>AG27</v>
      </c>
      <c r="B242">
        <f>BGA!AR964</f>
        <v>27</v>
      </c>
      <c r="C242" t="str">
        <f>BGA!AS964</f>
        <v>AG</v>
      </c>
      <c r="D242" t="str">
        <f>BGA!AT964</f>
        <v>VSS</v>
      </c>
    </row>
    <row r="243" spans="1:4" x14ac:dyDescent="0.25">
      <c r="A243" t="str">
        <f>BGA!AQ965</f>
        <v>AG28</v>
      </c>
      <c r="B243">
        <f>BGA!AR965</f>
        <v>28</v>
      </c>
      <c r="C243" t="str">
        <f>BGA!AS965</f>
        <v>AG</v>
      </c>
      <c r="D243" t="str">
        <f>BGA!AT965</f>
        <v>VSS</v>
      </c>
    </row>
    <row r="244" spans="1:4" x14ac:dyDescent="0.25">
      <c r="A244" t="str">
        <f>BGA!AQ966</f>
        <v>AG29</v>
      </c>
      <c r="B244">
        <f>BGA!AR966</f>
        <v>29</v>
      </c>
      <c r="C244" t="str">
        <f>BGA!AS966</f>
        <v>AG</v>
      </c>
      <c r="D244" t="str">
        <f>BGA!AT966</f>
        <v>VSS</v>
      </c>
    </row>
    <row r="245" spans="1:4" x14ac:dyDescent="0.25">
      <c r="A245" t="str">
        <f>BGA!AQ967</f>
        <v>AG30</v>
      </c>
      <c r="B245">
        <f>BGA!AR967</f>
        <v>30</v>
      </c>
      <c r="C245" t="str">
        <f>BGA!AS967</f>
        <v>AG</v>
      </c>
      <c r="D245" t="str">
        <f>BGA!AT967</f>
        <v>DIE5_VDD</v>
      </c>
    </row>
    <row r="246" spans="1:4" x14ac:dyDescent="0.25">
      <c r="A246" t="str">
        <f>BGA!AQ968</f>
        <v>AG31</v>
      </c>
      <c r="B246">
        <f>BGA!AR968</f>
        <v>31</v>
      </c>
      <c r="C246" t="str">
        <f>BGA!AS968</f>
        <v>AG</v>
      </c>
      <c r="D246" t="str">
        <f>BGA!AT968</f>
        <v>VSS</v>
      </c>
    </row>
    <row r="247" spans="1:4" x14ac:dyDescent="0.25">
      <c r="A247" t="str">
        <f>BGA!AQ969</f>
        <v>AG32</v>
      </c>
      <c r="B247">
        <f>BGA!AR969</f>
        <v>32</v>
      </c>
      <c r="C247" t="str">
        <f>BGA!AS969</f>
        <v>AG</v>
      </c>
      <c r="D247" t="str">
        <f>BGA!AT969</f>
        <v>DIE5_CLK_P</v>
      </c>
    </row>
    <row r="248" spans="1:4" x14ac:dyDescent="0.25">
      <c r="A248" t="str">
        <f>BGA!AQ970</f>
        <v>AG33</v>
      </c>
      <c r="B248">
        <f>BGA!AR970</f>
        <v>33</v>
      </c>
      <c r="C248" t="str">
        <f>BGA!AS970</f>
        <v>AG</v>
      </c>
      <c r="D248" t="str">
        <f>BGA!AT970</f>
        <v>VSS</v>
      </c>
    </row>
    <row r="249" spans="1:4" x14ac:dyDescent="0.25">
      <c r="A249" t="str">
        <f>BGA!AQ971</f>
        <v>AG34</v>
      </c>
      <c r="B249">
        <f>BGA!AR971</f>
        <v>34</v>
      </c>
      <c r="C249" t="str">
        <f>BGA!AS971</f>
        <v>AG</v>
      </c>
      <c r="D249" t="str">
        <f>BGA!AT971</f>
        <v>DIE5_RDI_PL_CFG[22]</v>
      </c>
    </row>
    <row r="250" spans="1:4" x14ac:dyDescent="0.25">
      <c r="A250" t="str">
        <f>BGA!AQ972</f>
        <v>AG35</v>
      </c>
      <c r="B250">
        <f>BGA!AR972</f>
        <v>35</v>
      </c>
      <c r="C250" t="str">
        <f>BGA!AS972</f>
        <v>AG</v>
      </c>
      <c r="D250" t="str">
        <f>BGA!AT972</f>
        <v>DIE5_RDI_PL_CFG[24]</v>
      </c>
    </row>
    <row r="251" spans="1:4" x14ac:dyDescent="0.25">
      <c r="A251" t="str">
        <f>BGA!AQ973</f>
        <v>AG36</v>
      </c>
      <c r="B251">
        <f>BGA!AR973</f>
        <v>36</v>
      </c>
      <c r="C251" t="str">
        <f>BGA!AS973</f>
        <v>AG</v>
      </c>
      <c r="D251" t="str">
        <f>BGA!AT973</f>
        <v>DIE5_RDI_PL_CFG[9]</v>
      </c>
    </row>
    <row r="252" spans="1:4" x14ac:dyDescent="0.25">
      <c r="A252" t="str">
        <f>BGA!AQ974</f>
        <v>AH1</v>
      </c>
      <c r="B252">
        <f>BGA!AR974</f>
        <v>1</v>
      </c>
      <c r="C252" t="str">
        <f>BGA!AS974</f>
        <v>AH</v>
      </c>
      <c r="D252" t="str">
        <f>BGA!AT974</f>
        <v>DIE1_RDI_PL_CFG[9]</v>
      </c>
    </row>
    <row r="253" spans="1:4" x14ac:dyDescent="0.25">
      <c r="A253" t="str">
        <f>BGA!AQ975</f>
        <v>AH2</v>
      </c>
      <c r="B253">
        <f>BGA!AR975</f>
        <v>2</v>
      </c>
      <c r="C253" t="str">
        <f>BGA!AS975</f>
        <v>AH</v>
      </c>
      <c r="D253" t="str">
        <f>BGA!AT975</f>
        <v>DIE1_RDI_PL_CFG[24]</v>
      </c>
    </row>
    <row r="254" spans="1:4" x14ac:dyDescent="0.25">
      <c r="A254" t="str">
        <f>BGA!AQ976</f>
        <v>AH3</v>
      </c>
      <c r="B254">
        <f>BGA!AR976</f>
        <v>3</v>
      </c>
      <c r="C254" t="str">
        <f>BGA!AS976</f>
        <v>AH</v>
      </c>
      <c r="D254" t="str">
        <f>BGA!AT976</f>
        <v>DIE1_RDI_PL_CFG[22]</v>
      </c>
    </row>
    <row r="255" spans="1:4" x14ac:dyDescent="0.25">
      <c r="A255" t="str">
        <f>BGA!AQ977</f>
        <v>AH4</v>
      </c>
      <c r="B255">
        <f>BGA!AR977</f>
        <v>4</v>
      </c>
      <c r="C255" t="str">
        <f>BGA!AS977</f>
        <v>AH</v>
      </c>
      <c r="D255" t="str">
        <f>BGA!AT977</f>
        <v>VSS</v>
      </c>
    </row>
    <row r="256" spans="1:4" x14ac:dyDescent="0.25">
      <c r="A256" t="str">
        <f>BGA!AQ978</f>
        <v>AH5</v>
      </c>
      <c r="B256">
        <f>BGA!AR978</f>
        <v>5</v>
      </c>
      <c r="C256" t="str">
        <f>BGA!AS978</f>
        <v>AH</v>
      </c>
      <c r="D256" t="str">
        <f>BGA!AT978</f>
        <v>DIE1_VDDA</v>
      </c>
    </row>
    <row r="257" spans="1:4" x14ac:dyDescent="0.25">
      <c r="A257" t="str">
        <f>BGA!AQ979</f>
        <v>AH6</v>
      </c>
      <c r="B257">
        <f>BGA!AR979</f>
        <v>6</v>
      </c>
      <c r="C257" t="str">
        <f>BGA!AS979</f>
        <v>AH</v>
      </c>
      <c r="D257" t="str">
        <f>BGA!AT979</f>
        <v>DIE1_VDDA</v>
      </c>
    </row>
    <row r="258" spans="1:4" x14ac:dyDescent="0.25">
      <c r="A258" t="str">
        <f>BGA!AQ980</f>
        <v>AH7</v>
      </c>
      <c r="B258">
        <f>BGA!AR980</f>
        <v>7</v>
      </c>
      <c r="C258" t="str">
        <f>BGA!AS980</f>
        <v>AH</v>
      </c>
      <c r="D258" t="str">
        <f>BGA!AT980</f>
        <v>DIE1_VDD</v>
      </c>
    </row>
    <row r="259" spans="1:4" x14ac:dyDescent="0.25">
      <c r="A259" t="str">
        <f>BGA!AQ981</f>
        <v>AH8</v>
      </c>
      <c r="B259">
        <f>BGA!AR981</f>
        <v>8</v>
      </c>
      <c r="C259" t="str">
        <f>BGA!AS981</f>
        <v>AH</v>
      </c>
      <c r="D259" t="str">
        <f>BGA!AT981</f>
        <v>VSS</v>
      </c>
    </row>
    <row r="260" spans="1:4" x14ac:dyDescent="0.25">
      <c r="A260" t="str">
        <f>BGA!AQ982</f>
        <v>AH9</v>
      </c>
      <c r="B260">
        <f>BGA!AR982</f>
        <v>9</v>
      </c>
      <c r="C260" t="str">
        <f>BGA!AS982</f>
        <v>AH</v>
      </c>
      <c r="D260" t="str">
        <f>BGA!AT982</f>
        <v>VSS</v>
      </c>
    </row>
    <row r="261" spans="1:4" x14ac:dyDescent="0.25">
      <c r="A261" t="str">
        <f>BGA!AQ983</f>
        <v>AH10</v>
      </c>
      <c r="B261">
        <f>BGA!AR983</f>
        <v>10</v>
      </c>
      <c r="C261" t="str">
        <f>BGA!AS983</f>
        <v>AH</v>
      </c>
      <c r="D261" t="str">
        <f>BGA!AT983</f>
        <v>VSS</v>
      </c>
    </row>
    <row r="262" spans="1:4" x14ac:dyDescent="0.25">
      <c r="A262" t="str">
        <f>BGA!AQ984</f>
        <v>AH11</v>
      </c>
      <c r="B262">
        <f>BGA!AR984</f>
        <v>11</v>
      </c>
      <c r="C262" t="str">
        <f>BGA!AS984</f>
        <v>AH</v>
      </c>
      <c r="D262" t="str">
        <f>BGA!AT984</f>
        <v>VSS</v>
      </c>
    </row>
    <row r="263" spans="1:4" x14ac:dyDescent="0.25">
      <c r="A263" t="str">
        <f>BGA!AQ985</f>
        <v>AH12</v>
      </c>
      <c r="B263">
        <f>BGA!AR985</f>
        <v>12</v>
      </c>
      <c r="C263" t="str">
        <f>BGA!AS985</f>
        <v>AH</v>
      </c>
      <c r="D263" t="str">
        <f>BGA!AT985</f>
        <v>VSS</v>
      </c>
    </row>
    <row r="264" spans="1:4" x14ac:dyDescent="0.25">
      <c r="A264" t="str">
        <f>BGA!AQ986</f>
        <v>AH13</v>
      </c>
      <c r="B264">
        <f>BGA!AR986</f>
        <v>13</v>
      </c>
      <c r="C264" t="str">
        <f>BGA!AS986</f>
        <v>AH</v>
      </c>
      <c r="D264" t="str">
        <f>BGA!AT986</f>
        <v>VSS</v>
      </c>
    </row>
    <row r="265" spans="1:4" x14ac:dyDescent="0.25">
      <c r="A265" t="str">
        <f>BGA!AQ987</f>
        <v>AH14</v>
      </c>
      <c r="B265">
        <f>BGA!AR987</f>
        <v>14</v>
      </c>
      <c r="C265" t="str">
        <f>BGA!AS987</f>
        <v>AH</v>
      </c>
      <c r="D265" t="str">
        <f>BGA!AT987</f>
        <v>VSS</v>
      </c>
    </row>
    <row r="266" spans="1:4" x14ac:dyDescent="0.25">
      <c r="A266" t="str">
        <f>BGA!AQ988</f>
        <v>AH15</v>
      </c>
      <c r="B266">
        <f>BGA!AR988</f>
        <v>15</v>
      </c>
      <c r="C266" t="str">
        <f>BGA!AS988</f>
        <v>AH</v>
      </c>
      <c r="D266" t="str">
        <f>BGA!AT988</f>
        <v>VSS</v>
      </c>
    </row>
    <row r="267" spans="1:4" x14ac:dyDescent="0.25">
      <c r="A267" t="str">
        <f>BGA!AQ989</f>
        <v>AH16</v>
      </c>
      <c r="B267">
        <f>BGA!AR989</f>
        <v>16</v>
      </c>
      <c r="C267" t="str">
        <f>BGA!AS989</f>
        <v>AH</v>
      </c>
      <c r="D267" t="str">
        <f>BGA!AT989</f>
        <v>VSS</v>
      </c>
    </row>
    <row r="268" spans="1:4" x14ac:dyDescent="0.25">
      <c r="A268" t="str">
        <f>BGA!AQ990</f>
        <v>AH17</v>
      </c>
      <c r="B268">
        <f>BGA!AR990</f>
        <v>17</v>
      </c>
      <c r="C268" t="str">
        <f>BGA!AS990</f>
        <v>AH</v>
      </c>
      <c r="D268" t="str">
        <f>BGA!AT990</f>
        <v>VSS</v>
      </c>
    </row>
    <row r="269" spans="1:4" x14ac:dyDescent="0.25">
      <c r="A269" t="str">
        <f>BGA!AQ991</f>
        <v>AH18</v>
      </c>
      <c r="B269">
        <f>BGA!AR991</f>
        <v>18</v>
      </c>
      <c r="C269" t="str">
        <f>BGA!AS991</f>
        <v>AH</v>
      </c>
      <c r="D269" t="str">
        <f>BGA!AT991</f>
        <v>VSS</v>
      </c>
    </row>
    <row r="270" spans="1:4" x14ac:dyDescent="0.25">
      <c r="A270" t="str">
        <f>BGA!AQ992</f>
        <v>AH19</v>
      </c>
      <c r="B270">
        <f>BGA!AR992</f>
        <v>19</v>
      </c>
      <c r="C270" t="str">
        <f>BGA!AS992</f>
        <v>AH</v>
      </c>
      <c r="D270" t="str">
        <f>BGA!AT992</f>
        <v>VSS</v>
      </c>
    </row>
    <row r="271" spans="1:4" x14ac:dyDescent="0.25">
      <c r="A271" t="str">
        <f>BGA!AQ993</f>
        <v>AH20</v>
      </c>
      <c r="B271">
        <f>BGA!AR993</f>
        <v>20</v>
      </c>
      <c r="C271" t="str">
        <f>BGA!AS993</f>
        <v>AH</v>
      </c>
      <c r="D271" t="str">
        <f>BGA!AT993</f>
        <v>VSS</v>
      </c>
    </row>
    <row r="272" spans="1:4" x14ac:dyDescent="0.25">
      <c r="A272" t="str">
        <f>BGA!AQ994</f>
        <v>AH21</v>
      </c>
      <c r="B272">
        <f>BGA!AR994</f>
        <v>21</v>
      </c>
      <c r="C272" t="str">
        <f>BGA!AS994</f>
        <v>AH</v>
      </c>
      <c r="D272" t="str">
        <f>BGA!AT994</f>
        <v>VSS</v>
      </c>
    </row>
    <row r="273" spans="1:4" x14ac:dyDescent="0.25">
      <c r="A273" t="str">
        <f>BGA!AQ995</f>
        <v>AH22</v>
      </c>
      <c r="B273">
        <f>BGA!AR995</f>
        <v>22</v>
      </c>
      <c r="C273" t="str">
        <f>BGA!AS995</f>
        <v>AH</v>
      </c>
      <c r="D273" t="str">
        <f>BGA!AT995</f>
        <v>VSS</v>
      </c>
    </row>
    <row r="274" spans="1:4" x14ac:dyDescent="0.25">
      <c r="A274" t="str">
        <f>BGA!AQ996</f>
        <v>AH23</v>
      </c>
      <c r="B274">
        <f>BGA!AR996</f>
        <v>23</v>
      </c>
      <c r="C274" t="str">
        <f>BGA!AS996</f>
        <v>AH</v>
      </c>
      <c r="D274" t="str">
        <f>BGA!AT996</f>
        <v>VSS</v>
      </c>
    </row>
    <row r="275" spans="1:4" x14ac:dyDescent="0.25">
      <c r="A275" t="str">
        <f>BGA!AQ997</f>
        <v>AH24</v>
      </c>
      <c r="B275">
        <f>BGA!AR997</f>
        <v>24</v>
      </c>
      <c r="C275" t="str">
        <f>BGA!AS997</f>
        <v>AH</v>
      </c>
      <c r="D275" t="str">
        <f>BGA!AT997</f>
        <v>VSS</v>
      </c>
    </row>
    <row r="276" spans="1:4" x14ac:dyDescent="0.25">
      <c r="A276" t="str">
        <f>BGA!AQ998</f>
        <v>AH25</v>
      </c>
      <c r="B276">
        <f>BGA!AR998</f>
        <v>25</v>
      </c>
      <c r="C276" t="str">
        <f>BGA!AS998</f>
        <v>AH</v>
      </c>
      <c r="D276" t="str">
        <f>BGA!AT998</f>
        <v>VSS</v>
      </c>
    </row>
    <row r="277" spans="1:4" x14ac:dyDescent="0.25">
      <c r="A277" t="str">
        <f>BGA!AQ999</f>
        <v>AH26</v>
      </c>
      <c r="B277">
        <f>BGA!AR999</f>
        <v>26</v>
      </c>
      <c r="C277" t="str">
        <f>BGA!AS999</f>
        <v>AH</v>
      </c>
      <c r="D277" t="str">
        <f>BGA!AT999</f>
        <v>VSS</v>
      </c>
    </row>
    <row r="278" spans="1:4" x14ac:dyDescent="0.25">
      <c r="A278" t="str">
        <f>BGA!AQ1000</f>
        <v>AH27</v>
      </c>
      <c r="B278">
        <f>BGA!AR1000</f>
        <v>27</v>
      </c>
      <c r="C278" t="str">
        <f>BGA!AS1000</f>
        <v>AH</v>
      </c>
      <c r="D278" t="str">
        <f>BGA!AT1000</f>
        <v>VSS</v>
      </c>
    </row>
    <row r="279" spans="1:4" x14ac:dyDescent="0.25">
      <c r="A279" t="str">
        <f>BGA!AQ1001</f>
        <v>AH28</v>
      </c>
      <c r="B279">
        <f>BGA!AR1001</f>
        <v>28</v>
      </c>
      <c r="C279" t="str">
        <f>BGA!AS1001</f>
        <v>AH</v>
      </c>
      <c r="D279" t="str">
        <f>BGA!AT1001</f>
        <v>VSS</v>
      </c>
    </row>
    <row r="280" spans="1:4" x14ac:dyDescent="0.25">
      <c r="A280" t="str">
        <f>BGA!AQ1002</f>
        <v>AH29</v>
      </c>
      <c r="B280">
        <f>BGA!AR1002</f>
        <v>29</v>
      </c>
      <c r="C280" t="str">
        <f>BGA!AS1002</f>
        <v>AH</v>
      </c>
      <c r="D280" t="str">
        <f>BGA!AT1002</f>
        <v>VSS</v>
      </c>
    </row>
    <row r="281" spans="1:4" x14ac:dyDescent="0.25">
      <c r="A281" t="str">
        <f>BGA!AQ1003</f>
        <v>AH30</v>
      </c>
      <c r="B281">
        <f>BGA!AR1003</f>
        <v>30</v>
      </c>
      <c r="C281" t="str">
        <f>BGA!AS1003</f>
        <v>AH</v>
      </c>
      <c r="D281" t="str">
        <f>BGA!AT1003</f>
        <v>VSS</v>
      </c>
    </row>
    <row r="282" spans="1:4" x14ac:dyDescent="0.25">
      <c r="A282" t="str">
        <f>BGA!AQ1004</f>
        <v>AH31</v>
      </c>
      <c r="B282">
        <f>BGA!AR1004</f>
        <v>31</v>
      </c>
      <c r="C282" t="str">
        <f>BGA!AS1004</f>
        <v>AH</v>
      </c>
      <c r="D282" t="str">
        <f>BGA!AT1004</f>
        <v>VSS</v>
      </c>
    </row>
    <row r="283" spans="1:4" x14ac:dyDescent="0.25">
      <c r="A283" t="str">
        <f>BGA!AQ1005</f>
        <v>AH32</v>
      </c>
      <c r="B283">
        <f>BGA!AR1005</f>
        <v>32</v>
      </c>
      <c r="C283" t="str">
        <f>BGA!AS1005</f>
        <v>AH</v>
      </c>
      <c r="D283" t="str">
        <f>BGA!AT1005</f>
        <v>DIE5_CLK_N</v>
      </c>
    </row>
    <row r="284" spans="1:4" x14ac:dyDescent="0.25">
      <c r="A284" t="str">
        <f>BGA!AQ1006</f>
        <v>AH33</v>
      </c>
      <c r="B284">
        <f>BGA!AR1006</f>
        <v>33</v>
      </c>
      <c r="C284" t="str">
        <f>BGA!AS1006</f>
        <v>AH</v>
      </c>
      <c r="D284" t="str">
        <f>BGA!AT1006</f>
        <v>VSS</v>
      </c>
    </row>
    <row r="285" spans="1:4" x14ac:dyDescent="0.25">
      <c r="A285" t="str">
        <f>BGA!AQ1007</f>
        <v>AH34</v>
      </c>
      <c r="B285">
        <f>BGA!AR1007</f>
        <v>34</v>
      </c>
      <c r="C285" t="str">
        <f>BGA!AS1007</f>
        <v>AH</v>
      </c>
      <c r="D285" t="str">
        <f>BGA!AT1007</f>
        <v>DIE5_RDI_PL_CFG[21]</v>
      </c>
    </row>
    <row r="286" spans="1:4" x14ac:dyDescent="0.25">
      <c r="A286" t="str">
        <f>BGA!AQ1008</f>
        <v>AH35</v>
      </c>
      <c r="B286">
        <f>BGA!AR1008</f>
        <v>35</v>
      </c>
      <c r="C286" t="str">
        <f>BGA!AS1008</f>
        <v>AH</v>
      </c>
      <c r="D286" t="str">
        <f>BGA!AT1008</f>
        <v>DIE5_RDI_PL_CFG[7]</v>
      </c>
    </row>
    <row r="287" spans="1:4" x14ac:dyDescent="0.25">
      <c r="A287" t="str">
        <f>BGA!AQ1009</f>
        <v>AH36</v>
      </c>
      <c r="B287">
        <f>BGA!AR1009</f>
        <v>36</v>
      </c>
      <c r="C287" t="str">
        <f>BGA!AS1009</f>
        <v>AH</v>
      </c>
      <c r="D287" t="str">
        <f>BGA!AT1009</f>
        <v>DIE5_RDI_PL_CFG[8]</v>
      </c>
    </row>
    <row r="288" spans="1:4" x14ac:dyDescent="0.25">
      <c r="A288" t="str">
        <f>BGA!AQ1010</f>
        <v>AJ1</v>
      </c>
      <c r="B288">
        <f>BGA!AR1010</f>
        <v>1</v>
      </c>
      <c r="C288" t="str">
        <f>BGA!AS1010</f>
        <v>AJ</v>
      </c>
      <c r="D288" t="str">
        <f>BGA!AT1010</f>
        <v>DIE1_RDI_PL_CFG[8]</v>
      </c>
    </row>
    <row r="289" spans="1:4" x14ac:dyDescent="0.25">
      <c r="A289" t="str">
        <f>BGA!AQ1011</f>
        <v>AJ2</v>
      </c>
      <c r="B289">
        <f>BGA!AR1011</f>
        <v>2</v>
      </c>
      <c r="C289" t="str">
        <f>BGA!AS1011</f>
        <v>AJ</v>
      </c>
      <c r="D289" t="str">
        <f>BGA!AT1011</f>
        <v>DIE1_RDI_PL_CFG[7]</v>
      </c>
    </row>
    <row r="290" spans="1:4" x14ac:dyDescent="0.25">
      <c r="A290" t="str">
        <f>BGA!AQ1012</f>
        <v>AJ3</v>
      </c>
      <c r="B290">
        <f>BGA!AR1012</f>
        <v>3</v>
      </c>
      <c r="C290" t="str">
        <f>BGA!AS1012</f>
        <v>AJ</v>
      </c>
      <c r="D290" t="str">
        <f>BGA!AT1012</f>
        <v>DIE1_RDI_PL_CFG[21]</v>
      </c>
    </row>
    <row r="291" spans="1:4" x14ac:dyDescent="0.25">
      <c r="A291" t="str">
        <f>BGA!AQ1013</f>
        <v>AJ4</v>
      </c>
      <c r="B291">
        <f>BGA!AR1013</f>
        <v>4</v>
      </c>
      <c r="C291" t="str">
        <f>BGA!AS1013</f>
        <v>AJ</v>
      </c>
      <c r="D291" t="str">
        <f>BGA!AT1013</f>
        <v>VSS</v>
      </c>
    </row>
    <row r="292" spans="1:4" x14ac:dyDescent="0.25">
      <c r="A292" t="str">
        <f>BGA!AQ1014</f>
        <v>AJ5</v>
      </c>
      <c r="B292">
        <f>BGA!AR1014</f>
        <v>5</v>
      </c>
      <c r="C292" t="str">
        <f>BGA!AS1014</f>
        <v>AJ</v>
      </c>
      <c r="D292" t="str">
        <f>BGA!AT1014</f>
        <v>DIE1_TC_VDDQ</v>
      </c>
    </row>
    <row r="293" spans="1:4" x14ac:dyDescent="0.25">
      <c r="A293" t="str">
        <f>BGA!AQ1015</f>
        <v>AJ6</v>
      </c>
      <c r="B293">
        <f>BGA!AR1015</f>
        <v>6</v>
      </c>
      <c r="C293" t="str">
        <f>BGA!AS1015</f>
        <v>AJ</v>
      </c>
      <c r="D293" t="str">
        <f>BGA!AT1015</f>
        <v>DIE1_TC_VDDQ</v>
      </c>
    </row>
    <row r="294" spans="1:4" x14ac:dyDescent="0.25">
      <c r="A294" t="str">
        <f>BGA!AQ1016</f>
        <v>AJ7</v>
      </c>
      <c r="B294">
        <f>BGA!AR1016</f>
        <v>7</v>
      </c>
      <c r="C294" t="str">
        <f>BGA!AS1016</f>
        <v>AJ</v>
      </c>
      <c r="D294" t="str">
        <f>BGA!AT1016</f>
        <v>DIE1_VDD</v>
      </c>
    </row>
    <row r="295" spans="1:4" x14ac:dyDescent="0.25">
      <c r="A295" t="str">
        <f>BGA!AQ1017</f>
        <v>AJ8</v>
      </c>
      <c r="B295">
        <f>BGA!AR1017</f>
        <v>8</v>
      </c>
      <c r="C295" t="str">
        <f>BGA!AS1017</f>
        <v>AJ</v>
      </c>
      <c r="D295" t="str">
        <f>BGA!AT1017</f>
        <v>VSS</v>
      </c>
    </row>
    <row r="296" spans="1:4" x14ac:dyDescent="0.25">
      <c r="A296" t="str">
        <f>BGA!AQ1018</f>
        <v>AJ9</v>
      </c>
      <c r="B296">
        <f>BGA!AR1018</f>
        <v>9</v>
      </c>
      <c r="C296" t="str">
        <f>BGA!AS1018</f>
        <v>AJ</v>
      </c>
      <c r="D296" t="str">
        <f>BGA!AT1018</f>
        <v>DIE1_VCCAON</v>
      </c>
    </row>
    <row r="297" spans="1:4" x14ac:dyDescent="0.25">
      <c r="A297" t="str">
        <f>BGA!AQ1019</f>
        <v>AJ10</v>
      </c>
      <c r="B297">
        <f>BGA!AR1019</f>
        <v>10</v>
      </c>
      <c r="C297" t="str">
        <f>BGA!AS1019</f>
        <v>AJ</v>
      </c>
      <c r="D297" t="str">
        <f>BGA!AT1019</f>
        <v>DIE1_VCCAON</v>
      </c>
    </row>
    <row r="298" spans="1:4" x14ac:dyDescent="0.25">
      <c r="A298" t="str">
        <f>BGA!AQ1020</f>
        <v>AJ11</v>
      </c>
      <c r="B298">
        <f>BGA!AR1020</f>
        <v>11</v>
      </c>
      <c r="C298" t="str">
        <f>BGA!AS1020</f>
        <v>AJ</v>
      </c>
      <c r="D298" t="str">
        <f>BGA!AT1020</f>
        <v>VSS</v>
      </c>
    </row>
    <row r="299" spans="1:4" x14ac:dyDescent="0.25">
      <c r="A299" t="str">
        <f>BGA!AQ1021</f>
        <v>AJ12</v>
      </c>
      <c r="B299">
        <f>BGA!AR1021</f>
        <v>12</v>
      </c>
      <c r="C299" t="str">
        <f>BGA!AS1021</f>
        <v>AJ</v>
      </c>
      <c r="D299" t="str">
        <f>BGA!AT1021</f>
        <v>VSS</v>
      </c>
    </row>
    <row r="300" spans="1:4" x14ac:dyDescent="0.25">
      <c r="A300" t="str">
        <f>BGA!AQ1022</f>
        <v>AJ13</v>
      </c>
      <c r="B300">
        <f>BGA!AR1022</f>
        <v>13</v>
      </c>
      <c r="C300" t="str">
        <f>BGA!AS1022</f>
        <v>AJ</v>
      </c>
      <c r="D300" t="str">
        <f>BGA!AT1022</f>
        <v>VSS</v>
      </c>
    </row>
    <row r="301" spans="1:4" x14ac:dyDescent="0.25">
      <c r="A301" t="str">
        <f>BGA!AQ1023</f>
        <v>AJ14</v>
      </c>
      <c r="B301">
        <f>BGA!AR1023</f>
        <v>14</v>
      </c>
      <c r="C301" t="str">
        <f>BGA!AS1023</f>
        <v>AJ</v>
      </c>
      <c r="D301" t="str">
        <f>BGA!AT1023</f>
        <v>VSS</v>
      </c>
    </row>
    <row r="302" spans="1:4" x14ac:dyDescent="0.25">
      <c r="A302" t="str">
        <f>BGA!AQ1024</f>
        <v>AJ15</v>
      </c>
      <c r="B302">
        <f>BGA!AR1024</f>
        <v>15</v>
      </c>
      <c r="C302" t="str">
        <f>BGA!AS1024</f>
        <v>AJ</v>
      </c>
      <c r="D302" t="str">
        <f>BGA!AT1024</f>
        <v>VSS</v>
      </c>
    </row>
    <row r="303" spans="1:4" x14ac:dyDescent="0.25">
      <c r="A303" t="str">
        <f>BGA!AQ1025</f>
        <v>AJ16</v>
      </c>
      <c r="B303">
        <f>BGA!AR1025</f>
        <v>16</v>
      </c>
      <c r="C303" t="str">
        <f>BGA!AS1025</f>
        <v>AJ</v>
      </c>
      <c r="D303" t="str">
        <f>BGA!AT1025</f>
        <v>VSS</v>
      </c>
    </row>
    <row r="304" spans="1:4" x14ac:dyDescent="0.25">
      <c r="A304" t="str">
        <f>BGA!AQ1026</f>
        <v>AJ17</v>
      </c>
      <c r="B304">
        <f>BGA!AR1026</f>
        <v>17</v>
      </c>
      <c r="C304" t="str">
        <f>BGA!AS1026</f>
        <v>AJ</v>
      </c>
      <c r="D304" t="str">
        <f>BGA!AT1026</f>
        <v>VSS</v>
      </c>
    </row>
    <row r="305" spans="1:4" x14ac:dyDescent="0.25">
      <c r="A305" t="str">
        <f>BGA!AQ1027</f>
        <v>AJ18</v>
      </c>
      <c r="B305">
        <f>BGA!AR1027</f>
        <v>18</v>
      </c>
      <c r="C305" t="str">
        <f>BGA!AS1027</f>
        <v>AJ</v>
      </c>
      <c r="D305" t="str">
        <f>BGA!AT1027</f>
        <v>VSS</v>
      </c>
    </row>
    <row r="306" spans="1:4" x14ac:dyDescent="0.25">
      <c r="A306" t="str">
        <f>BGA!AQ1028</f>
        <v>AJ19</v>
      </c>
      <c r="B306">
        <f>BGA!AR1028</f>
        <v>19</v>
      </c>
      <c r="C306" t="str">
        <f>BGA!AS1028</f>
        <v>AJ</v>
      </c>
      <c r="D306" t="str">
        <f>BGA!AT1028</f>
        <v>VSS</v>
      </c>
    </row>
    <row r="307" spans="1:4" x14ac:dyDescent="0.25">
      <c r="A307" t="str">
        <f>BGA!AQ1029</f>
        <v>AJ20</v>
      </c>
      <c r="B307">
        <f>BGA!AR1029</f>
        <v>20</v>
      </c>
      <c r="C307" t="str">
        <f>BGA!AS1029</f>
        <v>AJ</v>
      </c>
      <c r="D307" t="str">
        <f>BGA!AT1029</f>
        <v>VSS</v>
      </c>
    </row>
    <row r="308" spans="1:4" x14ac:dyDescent="0.25">
      <c r="A308" t="str">
        <f>BGA!AQ1030</f>
        <v>AJ21</v>
      </c>
      <c r="B308">
        <f>BGA!AR1030</f>
        <v>21</v>
      </c>
      <c r="C308" t="str">
        <f>BGA!AS1030</f>
        <v>AJ</v>
      </c>
      <c r="D308" t="str">
        <f>BGA!AT1030</f>
        <v>VSS</v>
      </c>
    </row>
    <row r="309" spans="1:4" x14ac:dyDescent="0.25">
      <c r="A309" t="str">
        <f>BGA!AQ1031</f>
        <v>AJ22</v>
      </c>
      <c r="B309">
        <f>BGA!AR1031</f>
        <v>22</v>
      </c>
      <c r="C309" t="str">
        <f>BGA!AS1031</f>
        <v>AJ</v>
      </c>
      <c r="D309" t="str">
        <f>BGA!AT1031</f>
        <v>VSS</v>
      </c>
    </row>
    <row r="310" spans="1:4" x14ac:dyDescent="0.25">
      <c r="A310" t="str">
        <f>BGA!AQ1032</f>
        <v>AJ23</v>
      </c>
      <c r="B310">
        <f>BGA!AR1032</f>
        <v>23</v>
      </c>
      <c r="C310" t="str">
        <f>BGA!AS1032</f>
        <v>AJ</v>
      </c>
      <c r="D310" t="str">
        <f>BGA!AT1032</f>
        <v>VSS</v>
      </c>
    </row>
    <row r="311" spans="1:4" x14ac:dyDescent="0.25">
      <c r="A311" t="str">
        <f>BGA!AQ1033</f>
        <v>AJ24</v>
      </c>
      <c r="B311">
        <f>BGA!AR1033</f>
        <v>24</v>
      </c>
      <c r="C311" t="str">
        <f>BGA!AS1033</f>
        <v>AJ</v>
      </c>
      <c r="D311" t="str">
        <f>BGA!AT1033</f>
        <v>VSS</v>
      </c>
    </row>
    <row r="312" spans="1:4" x14ac:dyDescent="0.25">
      <c r="A312" t="str">
        <f>BGA!AQ1034</f>
        <v>AJ25</v>
      </c>
      <c r="B312">
        <f>BGA!AR1034</f>
        <v>25</v>
      </c>
      <c r="C312" t="str">
        <f>BGA!AS1034</f>
        <v>AJ</v>
      </c>
      <c r="D312" t="str">
        <f>BGA!AT1034</f>
        <v>VSS</v>
      </c>
    </row>
    <row r="313" spans="1:4" x14ac:dyDescent="0.25">
      <c r="A313" t="str">
        <f>BGA!AQ1035</f>
        <v>AJ26</v>
      </c>
      <c r="B313">
        <f>BGA!AR1035</f>
        <v>26</v>
      </c>
      <c r="C313" t="str">
        <f>BGA!AS1035</f>
        <v>AJ</v>
      </c>
      <c r="D313" t="str">
        <f>BGA!AT1035</f>
        <v>VSS</v>
      </c>
    </row>
    <row r="314" spans="1:4" x14ac:dyDescent="0.25">
      <c r="A314" t="str">
        <f>BGA!AQ1036</f>
        <v>AJ27</v>
      </c>
      <c r="B314">
        <f>BGA!AR1036</f>
        <v>27</v>
      </c>
      <c r="C314" t="str">
        <f>BGA!AS1036</f>
        <v>AJ</v>
      </c>
      <c r="D314" t="str">
        <f>BGA!AT1036</f>
        <v>VSS</v>
      </c>
    </row>
    <row r="315" spans="1:4" x14ac:dyDescent="0.25">
      <c r="A315" t="str">
        <f>BGA!AQ1037</f>
        <v>AJ28</v>
      </c>
      <c r="B315">
        <f>BGA!AR1037</f>
        <v>28</v>
      </c>
      <c r="C315" t="str">
        <f>BGA!AS1037</f>
        <v>AJ</v>
      </c>
      <c r="D315" t="str">
        <f>BGA!AT1037</f>
        <v>VSS</v>
      </c>
    </row>
    <row r="316" spans="1:4" x14ac:dyDescent="0.25">
      <c r="A316" t="str">
        <f>BGA!AQ1038</f>
        <v>AJ29</v>
      </c>
      <c r="B316">
        <f>BGA!AR1038</f>
        <v>29</v>
      </c>
      <c r="C316" t="str">
        <f>BGA!AS1038</f>
        <v>AJ</v>
      </c>
      <c r="D316" t="str">
        <f>BGA!AT1038</f>
        <v>VSS</v>
      </c>
    </row>
    <row r="317" spans="1:4" x14ac:dyDescent="0.25">
      <c r="A317" t="str">
        <f>BGA!AQ1039</f>
        <v>AJ30</v>
      </c>
      <c r="B317">
        <f>BGA!AR1039</f>
        <v>30</v>
      </c>
      <c r="C317" t="str">
        <f>BGA!AS1039</f>
        <v>AJ</v>
      </c>
      <c r="D317" t="str">
        <f>BGA!AT1039</f>
        <v>VSS</v>
      </c>
    </row>
    <row r="318" spans="1:4" x14ac:dyDescent="0.25">
      <c r="A318" t="str">
        <f>BGA!AQ1040</f>
        <v>AJ31</v>
      </c>
      <c r="B318">
        <f>BGA!AR1040</f>
        <v>31</v>
      </c>
      <c r="C318" t="str">
        <f>BGA!AS1040</f>
        <v>AJ</v>
      </c>
      <c r="D318" t="str">
        <f>BGA!AT1040</f>
        <v>VSS</v>
      </c>
    </row>
    <row r="319" spans="1:4" x14ac:dyDescent="0.25">
      <c r="A319" t="str">
        <f>BGA!AQ1041</f>
        <v>AJ32</v>
      </c>
      <c r="B319">
        <f>BGA!AR1041</f>
        <v>32</v>
      </c>
      <c r="C319" t="str">
        <f>BGA!AS1041</f>
        <v>AJ</v>
      </c>
      <c r="D319" t="str">
        <f>BGA!AT1041</f>
        <v>VSS</v>
      </c>
    </row>
    <row r="320" spans="1:4" x14ac:dyDescent="0.25">
      <c r="A320" t="str">
        <f>BGA!AQ1042</f>
        <v>AJ33</v>
      </c>
      <c r="B320">
        <f>BGA!AR1042</f>
        <v>33</v>
      </c>
      <c r="C320" t="str">
        <f>BGA!AS1042</f>
        <v>AJ</v>
      </c>
      <c r="D320" t="str">
        <f>BGA!AT1042</f>
        <v>VSS</v>
      </c>
    </row>
    <row r="321" spans="1:4" x14ac:dyDescent="0.25">
      <c r="A321" t="str">
        <f>BGA!AQ1043</f>
        <v>AJ34</v>
      </c>
      <c r="B321">
        <f>BGA!AR1043</f>
        <v>34</v>
      </c>
      <c r="C321" t="str">
        <f>BGA!AS1043</f>
        <v>AJ</v>
      </c>
      <c r="D321" t="str">
        <f>BGA!AT1043</f>
        <v>DIE5_RDI_PL_CFG[20]</v>
      </c>
    </row>
    <row r="322" spans="1:4" x14ac:dyDescent="0.25">
      <c r="A322" t="str">
        <f>BGA!AQ1044</f>
        <v>AJ35</v>
      </c>
      <c r="B322">
        <f>BGA!AR1044</f>
        <v>35</v>
      </c>
      <c r="C322" t="str">
        <f>BGA!AS1044</f>
        <v>AJ</v>
      </c>
      <c r="D322" t="str">
        <f>BGA!AT1044</f>
        <v>DIE5_RDI_PL_CFG[5]</v>
      </c>
    </row>
    <row r="323" spans="1:4" x14ac:dyDescent="0.25">
      <c r="A323" t="str">
        <f>BGA!AQ1045</f>
        <v>AJ36</v>
      </c>
      <c r="B323">
        <f>BGA!AR1045</f>
        <v>36</v>
      </c>
      <c r="C323" t="str">
        <f>BGA!AS1045</f>
        <v>AJ</v>
      </c>
      <c r="D323" t="str">
        <f>BGA!AT1045</f>
        <v>DIE5_RDI_PL_CFG[6]</v>
      </c>
    </row>
    <row r="324" spans="1:4" x14ac:dyDescent="0.25">
      <c r="A324" t="str">
        <f>BGA!AQ1046</f>
        <v>AK1</v>
      </c>
      <c r="B324">
        <f>BGA!AR1046</f>
        <v>1</v>
      </c>
      <c r="C324" t="str">
        <f>BGA!AS1046</f>
        <v>AK</v>
      </c>
      <c r="D324" t="str">
        <f>BGA!AT1046</f>
        <v>DIE1_RDI_PL_CFG[6]</v>
      </c>
    </row>
    <row r="325" spans="1:4" x14ac:dyDescent="0.25">
      <c r="A325" t="str">
        <f>BGA!AQ1047</f>
        <v>AK2</v>
      </c>
      <c r="B325">
        <f>BGA!AR1047</f>
        <v>2</v>
      </c>
      <c r="C325" t="str">
        <f>BGA!AS1047</f>
        <v>AK</v>
      </c>
      <c r="D325" t="str">
        <f>BGA!AT1047</f>
        <v>DIE1_RDI_PL_CFG[5]</v>
      </c>
    </row>
    <row r="326" spans="1:4" x14ac:dyDescent="0.25">
      <c r="A326" t="str">
        <f>BGA!AQ1048</f>
        <v>AK3</v>
      </c>
      <c r="B326">
        <f>BGA!AR1048</f>
        <v>3</v>
      </c>
      <c r="C326" t="str">
        <f>BGA!AS1048</f>
        <v>AK</v>
      </c>
      <c r="D326" t="str">
        <f>BGA!AT1048</f>
        <v>DIE1_RDI_PL_CFG[20]</v>
      </c>
    </row>
    <row r="327" spans="1:4" x14ac:dyDescent="0.25">
      <c r="A327" t="str">
        <f>BGA!AQ1049</f>
        <v>AK4</v>
      </c>
      <c r="B327">
        <f>BGA!AR1049</f>
        <v>4</v>
      </c>
      <c r="C327" t="str">
        <f>BGA!AS1049</f>
        <v>AK</v>
      </c>
      <c r="D327" t="str">
        <f>BGA!AT1049</f>
        <v>VSS</v>
      </c>
    </row>
    <row r="328" spans="1:4" x14ac:dyDescent="0.25">
      <c r="A328" t="str">
        <f>BGA!AQ1050</f>
        <v>AK5</v>
      </c>
      <c r="B328">
        <f>BGA!AR1050</f>
        <v>5</v>
      </c>
      <c r="C328" t="str">
        <f>BGA!AS1050</f>
        <v>AK</v>
      </c>
      <c r="D328" t="str">
        <f>BGA!AT1050</f>
        <v>VSS</v>
      </c>
    </row>
    <row r="329" spans="1:4" x14ac:dyDescent="0.25">
      <c r="A329" t="str">
        <f>BGA!AQ1051</f>
        <v>AK6</v>
      </c>
      <c r="B329">
        <f>BGA!AR1051</f>
        <v>6</v>
      </c>
      <c r="C329" t="str">
        <f>BGA!AS1051</f>
        <v>AK</v>
      </c>
      <c r="D329" t="str">
        <f>BGA!AT1051</f>
        <v>VSS</v>
      </c>
    </row>
    <row r="330" spans="1:4" x14ac:dyDescent="0.25">
      <c r="A330" t="str">
        <f>BGA!AQ1052</f>
        <v>AK7</v>
      </c>
      <c r="B330">
        <f>BGA!AR1052</f>
        <v>7</v>
      </c>
      <c r="C330" t="str">
        <f>BGA!AS1052</f>
        <v>AK</v>
      </c>
      <c r="D330" t="str">
        <f>BGA!AT1052</f>
        <v>DIE1_RDI_ACK</v>
      </c>
    </row>
    <row r="331" spans="1:4" x14ac:dyDescent="0.25">
      <c r="A331" t="str">
        <f>BGA!AQ1053</f>
        <v>AK8</v>
      </c>
      <c r="B331">
        <f>BGA!AR1053</f>
        <v>8</v>
      </c>
      <c r="C331" t="str">
        <f>BGA!AS1053</f>
        <v>AK</v>
      </c>
      <c r="D331" t="str">
        <f>BGA!AT1053</f>
        <v>VSS</v>
      </c>
    </row>
    <row r="332" spans="1:4" x14ac:dyDescent="0.25">
      <c r="A332" t="str">
        <f>BGA!AQ1054</f>
        <v>AK9</v>
      </c>
      <c r="B332">
        <f>BGA!AR1054</f>
        <v>9</v>
      </c>
      <c r="C332" t="str">
        <f>BGA!AS1054</f>
        <v>AK</v>
      </c>
      <c r="D332" t="str">
        <f>BGA!AT1054</f>
        <v>VSS</v>
      </c>
    </row>
    <row r="333" spans="1:4" x14ac:dyDescent="0.25">
      <c r="A333" t="str">
        <f>BGA!AQ1055</f>
        <v>AK10</v>
      </c>
      <c r="B333">
        <f>BGA!AR1055</f>
        <v>10</v>
      </c>
      <c r="C333" t="str">
        <f>BGA!AS1055</f>
        <v>AK</v>
      </c>
      <c r="D333" t="str">
        <f>BGA!AT1055</f>
        <v>VSS</v>
      </c>
    </row>
    <row r="334" spans="1:4" x14ac:dyDescent="0.25">
      <c r="A334" t="str">
        <f>BGA!AQ1056</f>
        <v>AK11</v>
      </c>
      <c r="B334">
        <f>BGA!AR1056</f>
        <v>11</v>
      </c>
      <c r="C334" t="str">
        <f>BGA!AS1056</f>
        <v>AK</v>
      </c>
      <c r="D334" t="str">
        <f>BGA!AT1056</f>
        <v>VSS</v>
      </c>
    </row>
    <row r="335" spans="1:4" x14ac:dyDescent="0.25">
      <c r="A335" t="str">
        <f>BGA!AQ1057</f>
        <v>AK12</v>
      </c>
      <c r="B335">
        <f>BGA!AR1057</f>
        <v>12</v>
      </c>
      <c r="C335" t="str">
        <f>BGA!AS1057</f>
        <v>AK</v>
      </c>
      <c r="D335" t="str">
        <f>BGA!AT1057</f>
        <v>VSS</v>
      </c>
    </row>
    <row r="336" spans="1:4" x14ac:dyDescent="0.25">
      <c r="A336" t="str">
        <f>BGA!AQ1058</f>
        <v>AK13</v>
      </c>
      <c r="B336">
        <f>BGA!AR1058</f>
        <v>13</v>
      </c>
      <c r="C336" t="str">
        <f>BGA!AS1058</f>
        <v>AK</v>
      </c>
      <c r="D336" t="str">
        <f>BGA!AT1058</f>
        <v>VSS</v>
      </c>
    </row>
    <row r="337" spans="1:4" x14ac:dyDescent="0.25">
      <c r="A337" t="str">
        <f>BGA!AQ1059</f>
        <v>AK14</v>
      </c>
      <c r="B337">
        <f>BGA!AR1059</f>
        <v>14</v>
      </c>
      <c r="C337" t="str">
        <f>BGA!AS1059</f>
        <v>AK</v>
      </c>
      <c r="D337" t="str">
        <f>BGA!AT1059</f>
        <v>VSS</v>
      </c>
    </row>
    <row r="338" spans="1:4" x14ac:dyDescent="0.25">
      <c r="A338" t="str">
        <f>BGA!AQ1060</f>
        <v>AK15</v>
      </c>
      <c r="B338">
        <f>BGA!AR1060</f>
        <v>15</v>
      </c>
      <c r="C338" t="str">
        <f>BGA!AS1060</f>
        <v>AK</v>
      </c>
      <c r="D338" t="str">
        <f>BGA!AT1060</f>
        <v>VSS</v>
      </c>
    </row>
    <row r="339" spans="1:4" x14ac:dyDescent="0.25">
      <c r="A339" t="str">
        <f>BGA!AQ1061</f>
        <v>AK16</v>
      </c>
      <c r="B339">
        <f>BGA!AR1061</f>
        <v>16</v>
      </c>
      <c r="C339" t="str">
        <f>BGA!AS1061</f>
        <v>AK</v>
      </c>
      <c r="D339" t="str">
        <f>BGA!AT1061</f>
        <v>DIE2_RDI_ACK</v>
      </c>
    </row>
    <row r="340" spans="1:4" x14ac:dyDescent="0.25">
      <c r="A340" t="str">
        <f>BGA!AQ1062</f>
        <v>AK17</v>
      </c>
      <c r="B340">
        <f>BGA!AR1062</f>
        <v>17</v>
      </c>
      <c r="C340" t="str">
        <f>BGA!AS1062</f>
        <v>AK</v>
      </c>
      <c r="D340" t="str">
        <f>BGA!AT1062</f>
        <v>VSS</v>
      </c>
    </row>
    <row r="341" spans="1:4" x14ac:dyDescent="0.25">
      <c r="A341" t="str">
        <f>BGA!AQ1063</f>
        <v>AK18</v>
      </c>
      <c r="B341">
        <f>BGA!AR1063</f>
        <v>18</v>
      </c>
      <c r="C341" t="str">
        <f>BGA!AS1063</f>
        <v>AK</v>
      </c>
      <c r="D341" t="str">
        <f>BGA!AT1063</f>
        <v>VSS</v>
      </c>
    </row>
    <row r="342" spans="1:4" x14ac:dyDescent="0.25">
      <c r="A342" t="str">
        <f>BGA!AQ1064</f>
        <v>AK19</v>
      </c>
      <c r="B342">
        <f>BGA!AR1064</f>
        <v>19</v>
      </c>
      <c r="C342" t="str">
        <f>BGA!AS1064</f>
        <v>AK</v>
      </c>
      <c r="D342" t="str">
        <f>BGA!AT1064</f>
        <v>VSS</v>
      </c>
    </row>
    <row r="343" spans="1:4" x14ac:dyDescent="0.25">
      <c r="A343" t="str">
        <f>BGA!AQ1065</f>
        <v>AK20</v>
      </c>
      <c r="B343">
        <f>BGA!AR1065</f>
        <v>20</v>
      </c>
      <c r="C343" t="str">
        <f>BGA!AS1065</f>
        <v>AK</v>
      </c>
      <c r="D343" t="str">
        <f>BGA!AT1065</f>
        <v>VSS</v>
      </c>
    </row>
    <row r="344" spans="1:4" x14ac:dyDescent="0.25">
      <c r="A344" t="str">
        <f>BGA!AQ1066</f>
        <v>AK21</v>
      </c>
      <c r="B344">
        <f>BGA!AR1066</f>
        <v>21</v>
      </c>
      <c r="C344" t="str">
        <f>BGA!AS1066</f>
        <v>AK</v>
      </c>
      <c r="D344" t="str">
        <f>BGA!AT1066</f>
        <v>DIE6_RDI_ACK</v>
      </c>
    </row>
    <row r="345" spans="1:4" x14ac:dyDescent="0.25">
      <c r="A345" t="str">
        <f>BGA!AQ1067</f>
        <v>AK22</v>
      </c>
      <c r="B345">
        <f>BGA!AR1067</f>
        <v>22</v>
      </c>
      <c r="C345" t="str">
        <f>BGA!AS1067</f>
        <v>AK</v>
      </c>
      <c r="D345" t="str">
        <f>BGA!AT1067</f>
        <v>VSS</v>
      </c>
    </row>
    <row r="346" spans="1:4" x14ac:dyDescent="0.25">
      <c r="A346" t="str">
        <f>BGA!AQ1068</f>
        <v>AK23</v>
      </c>
      <c r="B346">
        <f>BGA!AR1068</f>
        <v>23</v>
      </c>
      <c r="C346" t="str">
        <f>BGA!AS1068</f>
        <v>AK</v>
      </c>
      <c r="D346" t="str">
        <f>BGA!AT1068</f>
        <v>VSS</v>
      </c>
    </row>
    <row r="347" spans="1:4" x14ac:dyDescent="0.25">
      <c r="A347" t="str">
        <f>BGA!AQ1069</f>
        <v>AK24</v>
      </c>
      <c r="B347">
        <f>BGA!AR1069</f>
        <v>24</v>
      </c>
      <c r="C347" t="str">
        <f>BGA!AS1069</f>
        <v>AK</v>
      </c>
      <c r="D347" t="str">
        <f>BGA!AT1069</f>
        <v>VSS</v>
      </c>
    </row>
    <row r="348" spans="1:4" x14ac:dyDescent="0.25">
      <c r="A348" t="str">
        <f>BGA!AQ1070</f>
        <v>AK25</v>
      </c>
      <c r="B348">
        <f>BGA!AR1070</f>
        <v>25</v>
      </c>
      <c r="C348" t="str">
        <f>BGA!AS1070</f>
        <v>AK</v>
      </c>
      <c r="D348" t="str">
        <f>BGA!AT1070</f>
        <v>VSS</v>
      </c>
    </row>
    <row r="349" spans="1:4" x14ac:dyDescent="0.25">
      <c r="A349" t="str">
        <f>BGA!AQ1071</f>
        <v>AK26</v>
      </c>
      <c r="B349">
        <f>BGA!AR1071</f>
        <v>26</v>
      </c>
      <c r="C349" t="str">
        <f>BGA!AS1071</f>
        <v>AK</v>
      </c>
      <c r="D349" t="str">
        <f>BGA!AT1071</f>
        <v>VSS</v>
      </c>
    </row>
    <row r="350" spans="1:4" x14ac:dyDescent="0.25">
      <c r="A350" t="str">
        <f>BGA!AQ1072</f>
        <v>AK27</v>
      </c>
      <c r="B350">
        <f>BGA!AR1072</f>
        <v>27</v>
      </c>
      <c r="C350" t="str">
        <f>BGA!AS1072</f>
        <v>AK</v>
      </c>
      <c r="D350" t="str">
        <f>BGA!AT1072</f>
        <v>VSS</v>
      </c>
    </row>
    <row r="351" spans="1:4" x14ac:dyDescent="0.25">
      <c r="A351" t="str">
        <f>BGA!AQ1073</f>
        <v>AK28</v>
      </c>
      <c r="B351">
        <f>BGA!AR1073</f>
        <v>28</v>
      </c>
      <c r="C351" t="str">
        <f>BGA!AS1073</f>
        <v>AK</v>
      </c>
      <c r="D351" t="str">
        <f>BGA!AT1073</f>
        <v>VSS</v>
      </c>
    </row>
    <row r="352" spans="1:4" x14ac:dyDescent="0.25">
      <c r="A352" t="str">
        <f>BGA!AQ1074</f>
        <v>AK29</v>
      </c>
      <c r="B352">
        <f>BGA!AR1074</f>
        <v>29</v>
      </c>
      <c r="C352" t="str">
        <f>BGA!AS1074</f>
        <v>AK</v>
      </c>
      <c r="D352" t="str">
        <f>BGA!AT1074</f>
        <v>VSS</v>
      </c>
    </row>
    <row r="353" spans="1:4" x14ac:dyDescent="0.25">
      <c r="A353" t="str">
        <f>BGA!AQ1075</f>
        <v>AK30</v>
      </c>
      <c r="B353">
        <f>BGA!AR1075</f>
        <v>30</v>
      </c>
      <c r="C353" t="str">
        <f>BGA!AS1075</f>
        <v>AK</v>
      </c>
      <c r="D353" t="str">
        <f>BGA!AT1075</f>
        <v>DIE5_RDI_ACK</v>
      </c>
    </row>
    <row r="354" spans="1:4" x14ac:dyDescent="0.25">
      <c r="A354" t="str">
        <f>BGA!AQ1076</f>
        <v>AK31</v>
      </c>
      <c r="B354">
        <f>BGA!AR1076</f>
        <v>31</v>
      </c>
      <c r="C354" t="str">
        <f>BGA!AS1076</f>
        <v>AK</v>
      </c>
      <c r="D354" t="str">
        <f>BGA!AT1076</f>
        <v>VSS</v>
      </c>
    </row>
    <row r="355" spans="1:4" x14ac:dyDescent="0.25">
      <c r="A355" t="str">
        <f>BGA!AQ1077</f>
        <v>AK32</v>
      </c>
      <c r="B355">
        <f>BGA!AR1077</f>
        <v>32</v>
      </c>
      <c r="C355" t="str">
        <f>BGA!AS1077</f>
        <v>AK</v>
      </c>
      <c r="D355" t="str">
        <f>BGA!AT1077</f>
        <v>VSS</v>
      </c>
    </row>
    <row r="356" spans="1:4" x14ac:dyDescent="0.25">
      <c r="A356" t="str">
        <f>BGA!AQ1078</f>
        <v>AK33</v>
      </c>
      <c r="B356">
        <f>BGA!AR1078</f>
        <v>33</v>
      </c>
      <c r="C356" t="str">
        <f>BGA!AS1078</f>
        <v>AK</v>
      </c>
      <c r="D356" t="str">
        <f>BGA!AT1078</f>
        <v>VSS</v>
      </c>
    </row>
    <row r="357" spans="1:4" x14ac:dyDescent="0.25">
      <c r="A357" t="str">
        <f>BGA!AQ1079</f>
        <v>AK34</v>
      </c>
      <c r="B357">
        <f>BGA!AR1079</f>
        <v>34</v>
      </c>
      <c r="C357" t="str">
        <f>BGA!AS1079</f>
        <v>AK</v>
      </c>
      <c r="D357" t="str">
        <f>BGA!AT1079</f>
        <v>VSS</v>
      </c>
    </row>
    <row r="358" spans="1:4" x14ac:dyDescent="0.25">
      <c r="A358" t="str">
        <f>BGA!AQ1080</f>
        <v>AK35</v>
      </c>
      <c r="B358">
        <f>BGA!AR1080</f>
        <v>35</v>
      </c>
      <c r="C358" t="str">
        <f>BGA!AS1080</f>
        <v>AK</v>
      </c>
      <c r="D358" t="str">
        <f>BGA!AT1080</f>
        <v>VSS</v>
      </c>
    </row>
    <row r="359" spans="1:4" x14ac:dyDescent="0.25">
      <c r="A359" t="str">
        <f>BGA!AQ1081</f>
        <v>AK36</v>
      </c>
      <c r="B359">
        <f>BGA!AR1081</f>
        <v>36</v>
      </c>
      <c r="C359" t="str">
        <f>BGA!AS1081</f>
        <v>AK</v>
      </c>
      <c r="D359" t="str">
        <f>BGA!AT1081</f>
        <v>VSS</v>
      </c>
    </row>
    <row r="360" spans="1:4" x14ac:dyDescent="0.25">
      <c r="A360" t="str">
        <f>BGA!AQ1082</f>
        <v>AL1</v>
      </c>
      <c r="B360">
        <f>BGA!AR1082</f>
        <v>1</v>
      </c>
      <c r="C360" t="str">
        <f>BGA!AS1082</f>
        <v>AL</v>
      </c>
      <c r="D360" t="str">
        <f>BGA!AT1082</f>
        <v>DIE1_RDI_PL_CFG[2]</v>
      </c>
    </row>
    <row r="361" spans="1:4" x14ac:dyDescent="0.25">
      <c r="A361" t="str">
        <f>BGA!AQ1083</f>
        <v>AL2</v>
      </c>
      <c r="B361">
        <f>BGA!AR1083</f>
        <v>2</v>
      </c>
      <c r="C361" t="str">
        <f>BGA!AS1083</f>
        <v>AL</v>
      </c>
      <c r="D361" t="str">
        <f>BGA!AT1083</f>
        <v>DIE1_RDI_PL_CFG[3]</v>
      </c>
    </row>
    <row r="362" spans="1:4" x14ac:dyDescent="0.25">
      <c r="A362" t="str">
        <f>BGA!AQ1084</f>
        <v>AL3</v>
      </c>
      <c r="B362">
        <f>BGA!AR1084</f>
        <v>3</v>
      </c>
      <c r="C362" t="str">
        <f>BGA!AS1084</f>
        <v>AL</v>
      </c>
      <c r="D362" t="str">
        <f>BGA!AT1084</f>
        <v>DIE1_RDI_PL_CFG[4]</v>
      </c>
    </row>
    <row r="363" spans="1:4" x14ac:dyDescent="0.25">
      <c r="A363" t="str">
        <f>BGA!AQ1085</f>
        <v>AL4</v>
      </c>
      <c r="B363">
        <f>BGA!AR1085</f>
        <v>4</v>
      </c>
      <c r="C363" t="str">
        <f>BGA!AS1085</f>
        <v>AL</v>
      </c>
      <c r="D363" t="str">
        <f>BGA!AT1085</f>
        <v>VSS</v>
      </c>
    </row>
    <row r="364" spans="1:4" x14ac:dyDescent="0.25">
      <c r="A364" t="str">
        <f>BGA!AQ1086</f>
        <v>AL5</v>
      </c>
      <c r="B364">
        <f>BGA!AR1086</f>
        <v>5</v>
      </c>
      <c r="C364" t="str">
        <f>BGA!AS1086</f>
        <v>AL</v>
      </c>
      <c r="D364" t="str">
        <f>BGA!AT1086</f>
        <v>DIE1_RDI_PL_CFG_CRD</v>
      </c>
    </row>
    <row r="365" spans="1:4" x14ac:dyDescent="0.25">
      <c r="A365" t="str">
        <f>BGA!AQ1087</f>
        <v>AL6</v>
      </c>
      <c r="B365">
        <f>BGA!AR1087</f>
        <v>6</v>
      </c>
      <c r="C365" t="str">
        <f>BGA!AS1087</f>
        <v>AL</v>
      </c>
      <c r="D365" t="str">
        <f>BGA!AT1087</f>
        <v>VSS</v>
      </c>
    </row>
    <row r="366" spans="1:4" x14ac:dyDescent="0.25">
      <c r="A366" t="str">
        <f>BGA!AQ1088</f>
        <v>AL7</v>
      </c>
      <c r="B366">
        <f>BGA!AR1088</f>
        <v>7</v>
      </c>
      <c r="C366" t="str">
        <f>BGA!AS1088</f>
        <v>AL</v>
      </c>
      <c r="D366" t="str">
        <f>BGA!AT1088</f>
        <v>DIE1_RDI_DCK</v>
      </c>
    </row>
    <row r="367" spans="1:4" x14ac:dyDescent="0.25">
      <c r="A367" t="str">
        <f>BGA!AQ1089</f>
        <v>AL8</v>
      </c>
      <c r="B367">
        <f>BGA!AR1089</f>
        <v>8</v>
      </c>
      <c r="C367" t="str">
        <f>BGA!AS1089</f>
        <v>AL</v>
      </c>
      <c r="D367" t="str">
        <f>BGA!AT1089</f>
        <v>DIE2_DBG_SEL[0]</v>
      </c>
    </row>
    <row r="368" spans="1:4" x14ac:dyDescent="0.25">
      <c r="A368" t="str">
        <f>BGA!AQ1090</f>
        <v>AL9</v>
      </c>
      <c r="B368">
        <f>BGA!AR1090</f>
        <v>9</v>
      </c>
      <c r="C368" t="str">
        <f>BGA!AS1090</f>
        <v>AL</v>
      </c>
      <c r="D368" t="str">
        <f>BGA!AT1090</f>
        <v>VSS</v>
      </c>
    </row>
    <row r="369" spans="1:4" x14ac:dyDescent="0.25">
      <c r="A369" t="str">
        <f>BGA!AQ1091</f>
        <v>AL10</v>
      </c>
      <c r="B369">
        <f>BGA!AR1091</f>
        <v>10</v>
      </c>
      <c r="C369" t="str">
        <f>BGA!AS1091</f>
        <v>AL</v>
      </c>
      <c r="D369" t="str">
        <f>BGA!AT1091</f>
        <v>VSS</v>
      </c>
    </row>
    <row r="370" spans="1:4" x14ac:dyDescent="0.25">
      <c r="A370" t="str">
        <f>BGA!AQ1092</f>
        <v>AL11</v>
      </c>
      <c r="B370">
        <f>BGA!AR1092</f>
        <v>11</v>
      </c>
      <c r="C370" t="str">
        <f>BGA!AS1092</f>
        <v>AL</v>
      </c>
      <c r="D370" t="str">
        <f>BGA!AT1092</f>
        <v>DIE2_RDI_PL_CFG[12]</v>
      </c>
    </row>
    <row r="371" spans="1:4" x14ac:dyDescent="0.25">
      <c r="A371" t="str">
        <f>BGA!AQ1093</f>
        <v>AL12</v>
      </c>
      <c r="B371">
        <f>BGA!AR1093</f>
        <v>12</v>
      </c>
      <c r="C371" t="str">
        <f>BGA!AS1093</f>
        <v>AL</v>
      </c>
      <c r="D371" t="str">
        <f>BGA!AT1093</f>
        <v>DIE2_RDI_PL_CFG[13]</v>
      </c>
    </row>
    <row r="372" spans="1:4" x14ac:dyDescent="0.25">
      <c r="A372" t="str">
        <f>BGA!AQ1094</f>
        <v>AL13</v>
      </c>
      <c r="B372">
        <f>BGA!AR1094</f>
        <v>13</v>
      </c>
      <c r="C372" t="str">
        <f>BGA!AS1094</f>
        <v>AL</v>
      </c>
      <c r="D372" t="str">
        <f>BGA!AT1094</f>
        <v>DIE2_RDI_PL_CFG[14]</v>
      </c>
    </row>
    <row r="373" spans="1:4" x14ac:dyDescent="0.25">
      <c r="A373" t="str">
        <f>BGA!AQ1095</f>
        <v>AL14</v>
      </c>
      <c r="B373">
        <f>BGA!AR1095</f>
        <v>14</v>
      </c>
      <c r="C373" t="str">
        <f>BGA!AS1095</f>
        <v>AL</v>
      </c>
      <c r="D373" t="str">
        <f>BGA!AT1095</f>
        <v>DIE2_RDI_PL_CFG_CRD</v>
      </c>
    </row>
    <row r="374" spans="1:4" x14ac:dyDescent="0.25">
      <c r="A374" t="str">
        <f>BGA!AQ1096</f>
        <v>AL15</v>
      </c>
      <c r="B374">
        <f>BGA!AR1096</f>
        <v>15</v>
      </c>
      <c r="C374" t="str">
        <f>BGA!AS1096</f>
        <v>AL</v>
      </c>
      <c r="D374" t="str">
        <f>BGA!AT1096</f>
        <v>VSS</v>
      </c>
    </row>
    <row r="375" spans="1:4" x14ac:dyDescent="0.25">
      <c r="A375" t="str">
        <f>BGA!AQ1097</f>
        <v>AL16</v>
      </c>
      <c r="B375">
        <f>BGA!AR1097</f>
        <v>16</v>
      </c>
      <c r="C375" t="str">
        <f>BGA!AS1097</f>
        <v>AL</v>
      </c>
      <c r="D375" t="str">
        <f>BGA!AT1097</f>
        <v>DIE2_RDI_DCK</v>
      </c>
    </row>
    <row r="376" spans="1:4" x14ac:dyDescent="0.25">
      <c r="A376" t="str">
        <f>BGA!AQ1098</f>
        <v>AL17</v>
      </c>
      <c r="B376">
        <f>BGA!AR1098</f>
        <v>17</v>
      </c>
      <c r="C376" t="str">
        <f>BGA!AS1098</f>
        <v>AL</v>
      </c>
      <c r="D376" t="str">
        <f>BGA!AT1098</f>
        <v>VSS</v>
      </c>
    </row>
    <row r="377" spans="1:4" x14ac:dyDescent="0.25">
      <c r="A377" t="str">
        <f>BGA!AQ1099</f>
        <v>AL18</v>
      </c>
      <c r="B377">
        <f>BGA!AR1099</f>
        <v>18</v>
      </c>
      <c r="C377" t="str">
        <f>BGA!AS1099</f>
        <v>AL</v>
      </c>
      <c r="D377" t="str">
        <f>BGA!AT1099</f>
        <v>VSS</v>
      </c>
    </row>
    <row r="378" spans="1:4" x14ac:dyDescent="0.25">
      <c r="A378" t="str">
        <f>BGA!AQ1100</f>
        <v>AL19</v>
      </c>
      <c r="B378">
        <f>BGA!AR1100</f>
        <v>19</v>
      </c>
      <c r="C378" t="str">
        <f>BGA!AS1100</f>
        <v>AL</v>
      </c>
      <c r="D378" t="str">
        <f>BGA!AT1100</f>
        <v>DIE6_DBG_SEL[0]</v>
      </c>
    </row>
    <row r="379" spans="1:4" x14ac:dyDescent="0.25">
      <c r="A379" t="str">
        <f>BGA!AQ1101</f>
        <v>AL20</v>
      </c>
      <c r="B379">
        <f>BGA!AR1101</f>
        <v>20</v>
      </c>
      <c r="C379" t="str">
        <f>BGA!AS1101</f>
        <v>AL</v>
      </c>
      <c r="D379" t="str">
        <f>BGA!AT1101</f>
        <v>VSS</v>
      </c>
    </row>
    <row r="380" spans="1:4" x14ac:dyDescent="0.25">
      <c r="A380" t="str">
        <f>BGA!AQ1102</f>
        <v>AL21</v>
      </c>
      <c r="B380">
        <f>BGA!AR1102</f>
        <v>21</v>
      </c>
      <c r="C380" t="str">
        <f>BGA!AS1102</f>
        <v>AL</v>
      </c>
      <c r="D380" t="str">
        <f>BGA!AT1102</f>
        <v>DIE6_RDI_DCK</v>
      </c>
    </row>
    <row r="381" spans="1:4" x14ac:dyDescent="0.25">
      <c r="A381" t="str">
        <f>BGA!AQ1103</f>
        <v>AL22</v>
      </c>
      <c r="B381">
        <f>BGA!AR1103</f>
        <v>22</v>
      </c>
      <c r="C381" t="str">
        <f>BGA!AS1103</f>
        <v>AL</v>
      </c>
      <c r="D381" t="str">
        <f>BGA!AT1103</f>
        <v>VSS</v>
      </c>
    </row>
    <row r="382" spans="1:4" x14ac:dyDescent="0.25">
      <c r="A382" t="str">
        <f>BGA!AQ1104</f>
        <v>AL23</v>
      </c>
      <c r="B382">
        <f>BGA!AR1104</f>
        <v>23</v>
      </c>
      <c r="C382" t="str">
        <f>BGA!AS1104</f>
        <v>AL</v>
      </c>
      <c r="D382" t="str">
        <f>BGA!AT1104</f>
        <v>DIE6_RDI_PL_CFG_CRD</v>
      </c>
    </row>
    <row r="383" spans="1:4" x14ac:dyDescent="0.25">
      <c r="A383" t="str">
        <f>BGA!AQ1105</f>
        <v>AL24</v>
      </c>
      <c r="B383">
        <f>BGA!AR1105</f>
        <v>24</v>
      </c>
      <c r="C383" t="str">
        <f>BGA!AS1105</f>
        <v>AL</v>
      </c>
      <c r="D383" t="str">
        <f>BGA!AT1105</f>
        <v>DIE6_RDI_PL_CFG[14]</v>
      </c>
    </row>
    <row r="384" spans="1:4" x14ac:dyDescent="0.25">
      <c r="A384" t="str">
        <f>BGA!AQ1106</f>
        <v>AL25</v>
      </c>
      <c r="B384">
        <f>BGA!AR1106</f>
        <v>25</v>
      </c>
      <c r="C384" t="str">
        <f>BGA!AS1106</f>
        <v>AL</v>
      </c>
      <c r="D384" t="str">
        <f>BGA!AT1106</f>
        <v>DIE6_RDI_PL_CFG[13]</v>
      </c>
    </row>
    <row r="385" spans="1:4" x14ac:dyDescent="0.25">
      <c r="A385" t="str">
        <f>BGA!AQ1107</f>
        <v>AL26</v>
      </c>
      <c r="B385">
        <f>BGA!AR1107</f>
        <v>26</v>
      </c>
      <c r="C385" t="str">
        <f>BGA!AS1107</f>
        <v>AL</v>
      </c>
      <c r="D385" t="str">
        <f>BGA!AT1107</f>
        <v>DIE6_RDI_PL_CFG[12]</v>
      </c>
    </row>
    <row r="386" spans="1:4" x14ac:dyDescent="0.25">
      <c r="A386" t="str">
        <f>BGA!AQ1108</f>
        <v>AL27</v>
      </c>
      <c r="B386">
        <f>BGA!AR1108</f>
        <v>27</v>
      </c>
      <c r="C386" t="str">
        <f>BGA!AS1108</f>
        <v>AL</v>
      </c>
      <c r="D386" t="str">
        <f>BGA!AT1108</f>
        <v>VSS</v>
      </c>
    </row>
    <row r="387" spans="1:4" x14ac:dyDescent="0.25">
      <c r="A387" t="str">
        <f>BGA!AQ1109</f>
        <v>AL28</v>
      </c>
      <c r="B387">
        <f>BGA!AR1109</f>
        <v>28</v>
      </c>
      <c r="C387" t="str">
        <f>BGA!AS1109</f>
        <v>AL</v>
      </c>
      <c r="D387" t="str">
        <f>BGA!AT1109</f>
        <v>VSS</v>
      </c>
    </row>
    <row r="388" spans="1:4" x14ac:dyDescent="0.25">
      <c r="A388" t="str">
        <f>BGA!AQ1110</f>
        <v>AL29</v>
      </c>
      <c r="B388">
        <f>BGA!AR1110</f>
        <v>29</v>
      </c>
      <c r="C388" t="str">
        <f>BGA!AS1110</f>
        <v>AL</v>
      </c>
      <c r="D388" t="str">
        <f>BGA!AT1110</f>
        <v>DIE5_DBG_SEL[0]</v>
      </c>
    </row>
    <row r="389" spans="1:4" x14ac:dyDescent="0.25">
      <c r="A389" t="str">
        <f>BGA!AQ1111</f>
        <v>AL30</v>
      </c>
      <c r="B389">
        <f>BGA!AR1111</f>
        <v>30</v>
      </c>
      <c r="C389" t="str">
        <f>BGA!AS1111</f>
        <v>AL</v>
      </c>
      <c r="D389" t="str">
        <f>BGA!AT1111</f>
        <v>DIE5_RDI_DCK</v>
      </c>
    </row>
    <row r="390" spans="1:4" x14ac:dyDescent="0.25">
      <c r="A390" t="str">
        <f>BGA!AQ1112</f>
        <v>AL31</v>
      </c>
      <c r="B390">
        <f>BGA!AR1112</f>
        <v>31</v>
      </c>
      <c r="C390" t="str">
        <f>BGA!AS1112</f>
        <v>AL</v>
      </c>
      <c r="D390" t="str">
        <f>BGA!AT1112</f>
        <v>VSS</v>
      </c>
    </row>
    <row r="391" spans="1:4" x14ac:dyDescent="0.25">
      <c r="A391" t="str">
        <f>BGA!AQ1113</f>
        <v>AL32</v>
      </c>
      <c r="B391">
        <f>BGA!AR1113</f>
        <v>32</v>
      </c>
      <c r="C391" t="str">
        <f>BGA!AS1113</f>
        <v>AL</v>
      </c>
      <c r="D391" t="str">
        <f>BGA!AT1113</f>
        <v>DIE5_RDI_PL_CFG_CRD</v>
      </c>
    </row>
    <row r="392" spans="1:4" x14ac:dyDescent="0.25">
      <c r="A392" t="str">
        <f>BGA!AQ1114</f>
        <v>AL33</v>
      </c>
      <c r="B392">
        <f>BGA!AR1114</f>
        <v>33</v>
      </c>
      <c r="C392" t="str">
        <f>BGA!AS1114</f>
        <v>AL</v>
      </c>
      <c r="D392" t="str">
        <f>BGA!AT1114</f>
        <v>VSS</v>
      </c>
    </row>
    <row r="393" spans="1:4" x14ac:dyDescent="0.25">
      <c r="A393" t="str">
        <f>BGA!AQ1115</f>
        <v>AL34</v>
      </c>
      <c r="B393">
        <f>BGA!AR1115</f>
        <v>34</v>
      </c>
      <c r="C393" t="str">
        <f>BGA!AS1115</f>
        <v>AL</v>
      </c>
      <c r="D393" t="str">
        <f>BGA!AT1115</f>
        <v>DIE5_RDI_PL_CFG[4]</v>
      </c>
    </row>
    <row r="394" spans="1:4" x14ac:dyDescent="0.25">
      <c r="A394" t="str">
        <f>BGA!AQ1116</f>
        <v>AL35</v>
      </c>
      <c r="B394">
        <f>BGA!AR1116</f>
        <v>35</v>
      </c>
      <c r="C394" t="str">
        <f>BGA!AS1116</f>
        <v>AL</v>
      </c>
      <c r="D394" t="str">
        <f>BGA!AT1116</f>
        <v>DIE5_RDI_PL_CFG[3]</v>
      </c>
    </row>
    <row r="395" spans="1:4" x14ac:dyDescent="0.25">
      <c r="A395" t="str">
        <f>BGA!AQ1117</f>
        <v>AL36</v>
      </c>
      <c r="B395">
        <f>BGA!AR1117</f>
        <v>36</v>
      </c>
      <c r="C395" t="str">
        <f>BGA!AS1117</f>
        <v>AL</v>
      </c>
      <c r="D395" t="str">
        <f>BGA!AT1117</f>
        <v>DIE5_RDI_PL_CFG[2]</v>
      </c>
    </row>
    <row r="396" spans="1:4" x14ac:dyDescent="0.25">
      <c r="A396" t="str">
        <f>BGA!AQ1118</f>
        <v>AM1</v>
      </c>
      <c r="B396">
        <f>BGA!AR1118</f>
        <v>1</v>
      </c>
      <c r="C396" t="str">
        <f>BGA!AS1118</f>
        <v>AM</v>
      </c>
      <c r="D396" t="str">
        <f>BGA!AT1118</f>
        <v>DIE1_RDI_PL_CFG[19]</v>
      </c>
    </row>
    <row r="397" spans="1:4" x14ac:dyDescent="0.25">
      <c r="A397" t="str">
        <f>BGA!AQ1119</f>
        <v>AM2</v>
      </c>
      <c r="B397">
        <f>BGA!AR1119</f>
        <v>2</v>
      </c>
      <c r="C397" t="str">
        <f>BGA!AS1119</f>
        <v>AM</v>
      </c>
      <c r="D397" t="str">
        <f>BGA!AT1119</f>
        <v>DIE1_RDI_PL_CFG[17]</v>
      </c>
    </row>
    <row r="398" spans="1:4" x14ac:dyDescent="0.25">
      <c r="A398" t="str">
        <f>BGA!AQ1120</f>
        <v>AM3</v>
      </c>
      <c r="B398">
        <f>BGA!AR1120</f>
        <v>3</v>
      </c>
      <c r="C398" t="str">
        <f>BGA!AS1120</f>
        <v>AM</v>
      </c>
      <c r="D398" t="str">
        <f>BGA!AT1120</f>
        <v>DIE1_RDI_PL_CFG[18]</v>
      </c>
    </row>
    <row r="399" spans="1:4" x14ac:dyDescent="0.25">
      <c r="A399" t="str">
        <f>BGA!AQ1121</f>
        <v>AM4</v>
      </c>
      <c r="B399">
        <f>BGA!AR1121</f>
        <v>4</v>
      </c>
      <c r="C399" t="str">
        <f>BGA!AS1121</f>
        <v>AM</v>
      </c>
      <c r="D399" t="str">
        <f>BGA!AT1121</f>
        <v>VSS</v>
      </c>
    </row>
    <row r="400" spans="1:4" x14ac:dyDescent="0.25">
      <c r="A400" t="str">
        <f>BGA!AQ1122</f>
        <v>AM5</v>
      </c>
      <c r="B400">
        <f>BGA!AR1122</f>
        <v>5</v>
      </c>
      <c r="C400" t="str">
        <f>BGA!AS1122</f>
        <v>AM</v>
      </c>
      <c r="D400" t="str">
        <f>BGA!AT1122</f>
        <v>DIE1_TDO</v>
      </c>
    </row>
    <row r="401" spans="1:4" x14ac:dyDescent="0.25">
      <c r="A401" t="str">
        <f>BGA!AQ1123</f>
        <v>AM6</v>
      </c>
      <c r="B401">
        <f>BGA!AR1123</f>
        <v>6</v>
      </c>
      <c r="C401" t="str">
        <f>BGA!AS1123</f>
        <v>AM</v>
      </c>
      <c r="D401" t="str">
        <f>BGA!AT1123</f>
        <v>VSS</v>
      </c>
    </row>
    <row r="402" spans="1:4" x14ac:dyDescent="0.25">
      <c r="A402" t="str">
        <f>BGA!AQ1124</f>
        <v>AM7</v>
      </c>
      <c r="B402">
        <f>BGA!AR1124</f>
        <v>7</v>
      </c>
      <c r="C402" t="str">
        <f>BGA!AS1124</f>
        <v>AM</v>
      </c>
      <c r="D402" t="str">
        <f>BGA!AT1124</f>
        <v>DIE1_BP_DTO</v>
      </c>
    </row>
    <row r="403" spans="1:4" x14ac:dyDescent="0.25">
      <c r="A403" t="str">
        <f>BGA!AQ1125</f>
        <v>AM8</v>
      </c>
      <c r="B403">
        <f>BGA!AR1125</f>
        <v>8</v>
      </c>
      <c r="C403" t="str">
        <f>BGA!AS1125</f>
        <v>AM</v>
      </c>
      <c r="D403" t="str">
        <f>BGA!AT1125</f>
        <v>DIE2_DBG_SEL[1]</v>
      </c>
    </row>
    <row r="404" spans="1:4" x14ac:dyDescent="0.25">
      <c r="A404" t="str">
        <f>BGA!AQ1126</f>
        <v>AM9</v>
      </c>
      <c r="B404">
        <f>BGA!AR1126</f>
        <v>9</v>
      </c>
      <c r="C404" t="str">
        <f>BGA!AS1126</f>
        <v>AM</v>
      </c>
      <c r="D404" t="str">
        <f>BGA!AT1126</f>
        <v>VSS</v>
      </c>
    </row>
    <row r="405" spans="1:4" x14ac:dyDescent="0.25">
      <c r="A405" t="str">
        <f>BGA!AQ1127</f>
        <v>AM10</v>
      </c>
      <c r="B405">
        <f>BGA!AR1127</f>
        <v>10</v>
      </c>
      <c r="C405" t="str">
        <f>BGA!AS1127</f>
        <v>AM</v>
      </c>
      <c r="D405" t="str">
        <f>BGA!AT1127</f>
        <v>VSS</v>
      </c>
    </row>
    <row r="406" spans="1:4" x14ac:dyDescent="0.25">
      <c r="A406" t="str">
        <f>BGA!AQ1128</f>
        <v>AM11</v>
      </c>
      <c r="B406">
        <f>BGA!AR1128</f>
        <v>11</v>
      </c>
      <c r="C406" t="str">
        <f>BGA!AS1128</f>
        <v>AM</v>
      </c>
      <c r="D406" t="str">
        <f>BGA!AT1128</f>
        <v>DIE2_RDI_PL_CFG[28]</v>
      </c>
    </row>
    <row r="407" spans="1:4" x14ac:dyDescent="0.25">
      <c r="A407" t="str">
        <f>BGA!AQ1129</f>
        <v>AM12</v>
      </c>
      <c r="B407">
        <f>BGA!AR1129</f>
        <v>12</v>
      </c>
      <c r="C407" t="str">
        <f>BGA!AS1129</f>
        <v>AM</v>
      </c>
      <c r="D407" t="str">
        <f>BGA!AT1129</f>
        <v>DIE2_RDI_PL_CFG[30]</v>
      </c>
    </row>
    <row r="408" spans="1:4" x14ac:dyDescent="0.25">
      <c r="A408" t="str">
        <f>BGA!AQ1130</f>
        <v>AM13</v>
      </c>
      <c r="B408">
        <f>BGA!AR1130</f>
        <v>13</v>
      </c>
      <c r="C408" t="str">
        <f>BGA!AS1130</f>
        <v>AM</v>
      </c>
      <c r="D408" t="str">
        <f>BGA!AT1130</f>
        <v>DIE2_RDI_PL_CFG[15]</v>
      </c>
    </row>
    <row r="409" spans="1:4" x14ac:dyDescent="0.25">
      <c r="A409" t="str">
        <f>BGA!AQ1131</f>
        <v>AM14</v>
      </c>
      <c r="B409">
        <f>BGA!AR1131</f>
        <v>14</v>
      </c>
      <c r="C409" t="str">
        <f>BGA!AS1131</f>
        <v>AM</v>
      </c>
      <c r="D409" t="str">
        <f>BGA!AT1131</f>
        <v>DIE2_TDO</v>
      </c>
    </row>
    <row r="410" spans="1:4" x14ac:dyDescent="0.25">
      <c r="A410" t="str">
        <f>BGA!AQ1132</f>
        <v>AM15</v>
      </c>
      <c r="B410">
        <f>BGA!AR1132</f>
        <v>15</v>
      </c>
      <c r="C410" t="str">
        <f>BGA!AS1132</f>
        <v>AM</v>
      </c>
      <c r="D410" t="str">
        <f>BGA!AT1132</f>
        <v>VSS</v>
      </c>
    </row>
    <row r="411" spans="1:4" x14ac:dyDescent="0.25">
      <c r="A411" t="str">
        <f>BGA!AQ1133</f>
        <v>AM16</v>
      </c>
      <c r="B411">
        <f>BGA!AR1133</f>
        <v>16</v>
      </c>
      <c r="C411" t="str">
        <f>BGA!AS1133</f>
        <v>AM</v>
      </c>
      <c r="D411" t="str">
        <f>BGA!AT1133</f>
        <v>DIE2_BP_DTO</v>
      </c>
    </row>
    <row r="412" spans="1:4" x14ac:dyDescent="0.25">
      <c r="A412" t="str">
        <f>BGA!AQ1134</f>
        <v>AM17</v>
      </c>
      <c r="B412">
        <f>BGA!AR1134</f>
        <v>17</v>
      </c>
      <c r="C412" t="str">
        <f>BGA!AS1134</f>
        <v>AM</v>
      </c>
      <c r="D412" t="str">
        <f>BGA!AT1134</f>
        <v>VSS</v>
      </c>
    </row>
    <row r="413" spans="1:4" x14ac:dyDescent="0.25">
      <c r="A413" t="str">
        <f>BGA!AQ1135</f>
        <v>AM18</v>
      </c>
      <c r="B413">
        <f>BGA!AR1135</f>
        <v>18</v>
      </c>
      <c r="C413" t="str">
        <f>BGA!AS1135</f>
        <v>AM</v>
      </c>
      <c r="D413" t="str">
        <f>BGA!AT1135</f>
        <v>VSS</v>
      </c>
    </row>
    <row r="414" spans="1:4" x14ac:dyDescent="0.25">
      <c r="A414" t="str">
        <f>BGA!AQ1136</f>
        <v>AM19</v>
      </c>
      <c r="B414">
        <f>BGA!AR1136</f>
        <v>19</v>
      </c>
      <c r="C414" t="str">
        <f>BGA!AS1136</f>
        <v>AM</v>
      </c>
      <c r="D414" t="str">
        <f>BGA!AT1136</f>
        <v>DIE6_DBG_SEL[1]</v>
      </c>
    </row>
    <row r="415" spans="1:4" x14ac:dyDescent="0.25">
      <c r="A415" t="str">
        <f>BGA!AQ1137</f>
        <v>AM20</v>
      </c>
      <c r="B415">
        <f>BGA!AR1137</f>
        <v>20</v>
      </c>
      <c r="C415" t="str">
        <f>BGA!AS1137</f>
        <v>AM</v>
      </c>
      <c r="D415" t="str">
        <f>BGA!AT1137</f>
        <v>VSS</v>
      </c>
    </row>
    <row r="416" spans="1:4" x14ac:dyDescent="0.25">
      <c r="A416" t="str">
        <f>BGA!AQ1138</f>
        <v>AM21</v>
      </c>
      <c r="B416">
        <f>BGA!AR1138</f>
        <v>21</v>
      </c>
      <c r="C416" t="str">
        <f>BGA!AS1138</f>
        <v>AM</v>
      </c>
      <c r="D416" t="str">
        <f>BGA!AT1138</f>
        <v>DIE6_BP_DTO</v>
      </c>
    </row>
    <row r="417" spans="1:4" x14ac:dyDescent="0.25">
      <c r="A417" t="str">
        <f>BGA!AQ1139</f>
        <v>AM22</v>
      </c>
      <c r="B417">
        <f>BGA!AR1139</f>
        <v>22</v>
      </c>
      <c r="C417" t="str">
        <f>BGA!AS1139</f>
        <v>AM</v>
      </c>
      <c r="D417" t="str">
        <f>BGA!AT1139</f>
        <v>VSS</v>
      </c>
    </row>
    <row r="418" spans="1:4" x14ac:dyDescent="0.25">
      <c r="A418" t="str">
        <f>BGA!AQ1140</f>
        <v>AM23</v>
      </c>
      <c r="B418">
        <f>BGA!AR1140</f>
        <v>23</v>
      </c>
      <c r="C418" t="str">
        <f>BGA!AS1140</f>
        <v>AM</v>
      </c>
      <c r="D418" t="str">
        <f>BGA!AT1140</f>
        <v>DIE6_TDO</v>
      </c>
    </row>
    <row r="419" spans="1:4" x14ac:dyDescent="0.25">
      <c r="A419" t="str">
        <f>BGA!AQ1141</f>
        <v>AM24</v>
      </c>
      <c r="B419">
        <f>BGA!AR1141</f>
        <v>24</v>
      </c>
      <c r="C419" t="str">
        <f>BGA!AS1141</f>
        <v>AM</v>
      </c>
      <c r="D419" t="str">
        <f>BGA!AT1141</f>
        <v>DIE6_RDI_PL_CFG[15]</v>
      </c>
    </row>
    <row r="420" spans="1:4" x14ac:dyDescent="0.25">
      <c r="A420" t="str">
        <f>BGA!AQ1142</f>
        <v>AM25</v>
      </c>
      <c r="B420">
        <f>BGA!AR1142</f>
        <v>25</v>
      </c>
      <c r="C420" t="str">
        <f>BGA!AS1142</f>
        <v>AM</v>
      </c>
      <c r="D420" t="str">
        <f>BGA!AT1142</f>
        <v>DIE6_RDI_PL_CFG[30]</v>
      </c>
    </row>
    <row r="421" spans="1:4" x14ac:dyDescent="0.25">
      <c r="A421" t="str">
        <f>BGA!AQ1143</f>
        <v>AM26</v>
      </c>
      <c r="B421">
        <f>BGA!AR1143</f>
        <v>26</v>
      </c>
      <c r="C421" t="str">
        <f>BGA!AS1143</f>
        <v>AM</v>
      </c>
      <c r="D421" t="str">
        <f>BGA!AT1143</f>
        <v>DIE6_RDI_PL_CFG[28]</v>
      </c>
    </row>
    <row r="422" spans="1:4" x14ac:dyDescent="0.25">
      <c r="A422" t="str">
        <f>BGA!AQ1144</f>
        <v>AM27</v>
      </c>
      <c r="B422">
        <f>BGA!AR1144</f>
        <v>27</v>
      </c>
      <c r="C422" t="str">
        <f>BGA!AS1144</f>
        <v>AM</v>
      </c>
      <c r="D422" t="str">
        <f>BGA!AT1144</f>
        <v>VSS</v>
      </c>
    </row>
    <row r="423" spans="1:4" x14ac:dyDescent="0.25">
      <c r="A423" t="str">
        <f>BGA!AQ1145</f>
        <v>AM28</v>
      </c>
      <c r="B423">
        <f>BGA!AR1145</f>
        <v>28</v>
      </c>
      <c r="C423" t="str">
        <f>BGA!AS1145</f>
        <v>AM</v>
      </c>
      <c r="D423" t="str">
        <f>BGA!AT1145</f>
        <v>VSS</v>
      </c>
    </row>
    <row r="424" spans="1:4" x14ac:dyDescent="0.25">
      <c r="A424" t="str">
        <f>BGA!AQ1146</f>
        <v>AM29</v>
      </c>
      <c r="B424">
        <f>BGA!AR1146</f>
        <v>29</v>
      </c>
      <c r="C424" t="str">
        <f>BGA!AS1146</f>
        <v>AM</v>
      </c>
      <c r="D424" t="str">
        <f>BGA!AT1146</f>
        <v>DIE5_DBG_SEL[1]</v>
      </c>
    </row>
    <row r="425" spans="1:4" x14ac:dyDescent="0.25">
      <c r="A425" t="str">
        <f>BGA!AQ1147</f>
        <v>AM30</v>
      </c>
      <c r="B425">
        <f>BGA!AR1147</f>
        <v>30</v>
      </c>
      <c r="C425" t="str">
        <f>BGA!AS1147</f>
        <v>AM</v>
      </c>
      <c r="D425" t="str">
        <f>BGA!AT1147</f>
        <v>DIE5_BP_DTO</v>
      </c>
    </row>
    <row r="426" spans="1:4" x14ac:dyDescent="0.25">
      <c r="A426" t="str">
        <f>BGA!AQ1148</f>
        <v>AM31</v>
      </c>
      <c r="B426">
        <f>BGA!AR1148</f>
        <v>31</v>
      </c>
      <c r="C426" t="str">
        <f>BGA!AS1148</f>
        <v>AM</v>
      </c>
      <c r="D426" t="str">
        <f>BGA!AT1148</f>
        <v>VSS</v>
      </c>
    </row>
    <row r="427" spans="1:4" x14ac:dyDescent="0.25">
      <c r="A427" t="str">
        <f>BGA!AQ1149</f>
        <v>AM32</v>
      </c>
      <c r="B427">
        <f>BGA!AR1149</f>
        <v>32</v>
      </c>
      <c r="C427" t="str">
        <f>BGA!AS1149</f>
        <v>AM</v>
      </c>
      <c r="D427" t="str">
        <f>BGA!AT1149</f>
        <v>DIE5_TDO</v>
      </c>
    </row>
    <row r="428" spans="1:4" x14ac:dyDescent="0.25">
      <c r="A428" t="str">
        <f>BGA!AQ1150</f>
        <v>AM33</v>
      </c>
      <c r="B428">
        <f>BGA!AR1150</f>
        <v>33</v>
      </c>
      <c r="C428" t="str">
        <f>BGA!AS1150</f>
        <v>AM</v>
      </c>
      <c r="D428" t="str">
        <f>BGA!AT1150</f>
        <v>VSS</v>
      </c>
    </row>
    <row r="429" spans="1:4" x14ac:dyDescent="0.25">
      <c r="A429" t="str">
        <f>BGA!AQ1151</f>
        <v>AM34</v>
      </c>
      <c r="B429">
        <f>BGA!AR1151</f>
        <v>34</v>
      </c>
      <c r="C429" t="str">
        <f>BGA!AS1151</f>
        <v>AM</v>
      </c>
      <c r="D429" t="str">
        <f>BGA!AT1151</f>
        <v>DIE5_RDI_PL_CFG[18]</v>
      </c>
    </row>
    <row r="430" spans="1:4" x14ac:dyDescent="0.25">
      <c r="A430" t="str">
        <f>BGA!AQ1152</f>
        <v>AM35</v>
      </c>
      <c r="B430">
        <f>BGA!AR1152</f>
        <v>35</v>
      </c>
      <c r="C430" t="str">
        <f>BGA!AS1152</f>
        <v>AM</v>
      </c>
      <c r="D430" t="str">
        <f>BGA!AT1152</f>
        <v>DIE5_RDI_PL_CFG[17]</v>
      </c>
    </row>
    <row r="431" spans="1:4" x14ac:dyDescent="0.25">
      <c r="A431" t="str">
        <f>BGA!AQ1153</f>
        <v>AM36</v>
      </c>
      <c r="B431">
        <f>BGA!AR1153</f>
        <v>36</v>
      </c>
      <c r="C431" t="str">
        <f>BGA!AS1153</f>
        <v>AM</v>
      </c>
      <c r="D431" t="str">
        <f>BGA!AT1153</f>
        <v>DIE5_RDI_PL_CFG[19]</v>
      </c>
    </row>
    <row r="432" spans="1:4" x14ac:dyDescent="0.25">
      <c r="A432" t="str">
        <f>BGA!AQ1154</f>
        <v>AN1</v>
      </c>
      <c r="B432">
        <f>BGA!AR1154</f>
        <v>1</v>
      </c>
      <c r="C432" t="str">
        <f>BGA!AS1154</f>
        <v>AN</v>
      </c>
      <c r="D432" t="str">
        <f>BGA!AT1154</f>
        <v>DIE1_RDI_PL_CFG[1]</v>
      </c>
    </row>
    <row r="433" spans="1:4" x14ac:dyDescent="0.25">
      <c r="A433" t="str">
        <f>BGA!AQ1155</f>
        <v>AN2</v>
      </c>
      <c r="B433">
        <f>BGA!AR1155</f>
        <v>2</v>
      </c>
      <c r="C433" t="str">
        <f>BGA!AS1155</f>
        <v>AN</v>
      </c>
      <c r="D433" t="str">
        <f>BGA!AT1155</f>
        <v>DIE1_RDI_PL_CFG[0]</v>
      </c>
    </row>
    <row r="434" spans="1:4" x14ac:dyDescent="0.25">
      <c r="A434" t="str">
        <f>BGA!AQ1156</f>
        <v>AN3</v>
      </c>
      <c r="B434">
        <f>BGA!AR1156</f>
        <v>3</v>
      </c>
      <c r="C434" t="str">
        <f>BGA!AS1156</f>
        <v>AN</v>
      </c>
      <c r="D434" t="str">
        <f>BGA!AT1156</f>
        <v>DIE1_RDI_PL_CFG[16]</v>
      </c>
    </row>
    <row r="435" spans="1:4" x14ac:dyDescent="0.25">
      <c r="A435" t="str">
        <f>BGA!AQ1157</f>
        <v>AN4</v>
      </c>
      <c r="B435">
        <f>BGA!AR1157</f>
        <v>4</v>
      </c>
      <c r="C435" t="str">
        <f>BGA!AS1157</f>
        <v>AN</v>
      </c>
      <c r="D435" t="str">
        <f>BGA!AT1157</f>
        <v>VSS</v>
      </c>
    </row>
    <row r="436" spans="1:4" x14ac:dyDescent="0.25">
      <c r="A436" t="str">
        <f>BGA!AQ1158</f>
        <v>AN5</v>
      </c>
      <c r="B436">
        <f>BGA!AR1158</f>
        <v>5</v>
      </c>
      <c r="C436" t="str">
        <f>BGA!AS1158</f>
        <v>AN</v>
      </c>
      <c r="D436" t="str">
        <f>BGA!AT1158</f>
        <v>DIE1_BP_ZN</v>
      </c>
    </row>
    <row r="437" spans="1:4" x14ac:dyDescent="0.25">
      <c r="A437" t="str">
        <f>BGA!AQ1159</f>
        <v>AN6</v>
      </c>
      <c r="B437">
        <f>BGA!AR1159</f>
        <v>6</v>
      </c>
      <c r="C437" t="str">
        <f>BGA!AS1159</f>
        <v>AN</v>
      </c>
      <c r="D437" t="str">
        <f>BGA!AT1159</f>
        <v>VSS</v>
      </c>
    </row>
    <row r="438" spans="1:4" x14ac:dyDescent="0.25">
      <c r="A438" t="str">
        <f>BGA!AQ1160</f>
        <v>AN7</v>
      </c>
      <c r="B438">
        <f>BGA!AR1160</f>
        <v>7</v>
      </c>
      <c r="C438" t="str">
        <f>BGA!AS1160</f>
        <v>AN</v>
      </c>
      <c r="D438" t="str">
        <f>BGA!AT1160</f>
        <v>DIE1_BP_ATO</v>
      </c>
    </row>
    <row r="439" spans="1:4" x14ac:dyDescent="0.25">
      <c r="A439" t="str">
        <f>BGA!AQ1161</f>
        <v>AN8</v>
      </c>
      <c r="B439">
        <f>BGA!AR1161</f>
        <v>8</v>
      </c>
      <c r="C439" t="str">
        <f>BGA!AS1161</f>
        <v>AN</v>
      </c>
      <c r="D439" t="str">
        <f>BGA!AT1161</f>
        <v>DIE2_CHIP_RST_N</v>
      </c>
    </row>
    <row r="440" spans="1:4" x14ac:dyDescent="0.25">
      <c r="A440" t="str">
        <f>BGA!AQ1162</f>
        <v>AN9</v>
      </c>
      <c r="B440">
        <f>BGA!AR1162</f>
        <v>9</v>
      </c>
      <c r="C440" t="str">
        <f>BGA!AS1162</f>
        <v>AN</v>
      </c>
      <c r="D440" t="str">
        <f>BGA!AT1162</f>
        <v>VSS</v>
      </c>
    </row>
    <row r="441" spans="1:4" x14ac:dyDescent="0.25">
      <c r="A441" t="str">
        <f>BGA!AQ1163</f>
        <v>AN10</v>
      </c>
      <c r="B441">
        <f>BGA!AR1163</f>
        <v>10</v>
      </c>
      <c r="C441" t="str">
        <f>BGA!AS1163</f>
        <v>AN</v>
      </c>
      <c r="D441" t="str">
        <f>BGA!AT1163</f>
        <v>VSS</v>
      </c>
    </row>
    <row r="442" spans="1:4" x14ac:dyDescent="0.25">
      <c r="A442" t="str">
        <f>BGA!AQ1164</f>
        <v>AN11</v>
      </c>
      <c r="B442">
        <f>BGA!AR1164</f>
        <v>11</v>
      </c>
      <c r="C442" t="str">
        <f>BGA!AS1164</f>
        <v>AN</v>
      </c>
      <c r="D442" t="str">
        <f>BGA!AT1164</f>
        <v>DIE2_RDI_PL_CFG[29]</v>
      </c>
    </row>
    <row r="443" spans="1:4" x14ac:dyDescent="0.25">
      <c r="A443" t="str">
        <f>BGA!AQ1165</f>
        <v>AN12</v>
      </c>
      <c r="B443">
        <f>BGA!AR1165</f>
        <v>12</v>
      </c>
      <c r="C443" t="str">
        <f>BGA!AS1165</f>
        <v>AN</v>
      </c>
      <c r="D443" t="str">
        <f>BGA!AT1165</f>
        <v>DIE2_RDI_PL_CFG[31]</v>
      </c>
    </row>
    <row r="444" spans="1:4" x14ac:dyDescent="0.25">
      <c r="A444" t="str">
        <f>BGA!AQ1166</f>
        <v>AN13</v>
      </c>
      <c r="B444">
        <f>BGA!AR1166</f>
        <v>13</v>
      </c>
      <c r="C444" t="str">
        <f>BGA!AS1166</f>
        <v>AN</v>
      </c>
      <c r="D444" t="str">
        <f>BGA!AT1166</f>
        <v>DIE2_RDI_PL_CFG_VLD</v>
      </c>
    </row>
    <row r="445" spans="1:4" x14ac:dyDescent="0.25">
      <c r="A445" t="str">
        <f>BGA!AQ1167</f>
        <v>AN14</v>
      </c>
      <c r="B445">
        <f>BGA!AR1167</f>
        <v>14</v>
      </c>
      <c r="C445" t="str">
        <f>BGA!AS1167</f>
        <v>AN</v>
      </c>
      <c r="D445" t="str">
        <f>BGA!AT1167</f>
        <v>DIE2_BP_ZN</v>
      </c>
    </row>
    <row r="446" spans="1:4" x14ac:dyDescent="0.25">
      <c r="A446" t="str">
        <f>BGA!AQ1168</f>
        <v>AN15</v>
      </c>
      <c r="B446">
        <f>BGA!AR1168</f>
        <v>15</v>
      </c>
      <c r="C446" t="str">
        <f>BGA!AS1168</f>
        <v>AN</v>
      </c>
      <c r="D446" t="str">
        <f>BGA!AT1168</f>
        <v>VSS</v>
      </c>
    </row>
    <row r="447" spans="1:4" x14ac:dyDescent="0.25">
      <c r="A447" t="str">
        <f>BGA!AQ1169</f>
        <v>AN16</v>
      </c>
      <c r="B447">
        <f>BGA!AR1169</f>
        <v>16</v>
      </c>
      <c r="C447" t="str">
        <f>BGA!AS1169</f>
        <v>AN</v>
      </c>
      <c r="D447" t="str">
        <f>BGA!AT1169</f>
        <v>DIE2_BP_ATO</v>
      </c>
    </row>
    <row r="448" spans="1:4" x14ac:dyDescent="0.25">
      <c r="A448" t="str">
        <f>BGA!AQ1170</f>
        <v>AN17</v>
      </c>
      <c r="B448">
        <f>BGA!AR1170</f>
        <v>17</v>
      </c>
      <c r="C448" t="str">
        <f>BGA!AS1170</f>
        <v>AN</v>
      </c>
      <c r="D448" t="str">
        <f>BGA!AT1170</f>
        <v>VSS</v>
      </c>
    </row>
    <row r="449" spans="1:4" x14ac:dyDescent="0.25">
      <c r="A449" t="str">
        <f>BGA!AQ1171</f>
        <v>AN18</v>
      </c>
      <c r="B449">
        <f>BGA!AR1171</f>
        <v>18</v>
      </c>
      <c r="C449" t="str">
        <f>BGA!AS1171</f>
        <v>AN</v>
      </c>
      <c r="D449" t="str">
        <f>BGA!AT1171</f>
        <v>VSS</v>
      </c>
    </row>
    <row r="450" spans="1:4" x14ac:dyDescent="0.25">
      <c r="A450" t="str">
        <f>BGA!AQ1172</f>
        <v>AN19</v>
      </c>
      <c r="B450">
        <f>BGA!AR1172</f>
        <v>19</v>
      </c>
      <c r="C450" t="str">
        <f>BGA!AS1172</f>
        <v>AN</v>
      </c>
      <c r="D450" t="str">
        <f>BGA!AT1172</f>
        <v>DIE6_CHIP_RST_N</v>
      </c>
    </row>
    <row r="451" spans="1:4" x14ac:dyDescent="0.25">
      <c r="A451" t="str">
        <f>BGA!AQ1173</f>
        <v>AN20</v>
      </c>
      <c r="B451">
        <f>BGA!AR1173</f>
        <v>20</v>
      </c>
      <c r="C451" t="str">
        <f>BGA!AS1173</f>
        <v>AN</v>
      </c>
      <c r="D451" t="str">
        <f>BGA!AT1173</f>
        <v>VSS</v>
      </c>
    </row>
    <row r="452" spans="1:4" x14ac:dyDescent="0.25">
      <c r="A452" t="str">
        <f>BGA!AQ1174</f>
        <v>AN21</v>
      </c>
      <c r="B452">
        <f>BGA!AR1174</f>
        <v>21</v>
      </c>
      <c r="C452" t="str">
        <f>BGA!AS1174</f>
        <v>AN</v>
      </c>
      <c r="D452" t="str">
        <f>BGA!AT1174</f>
        <v>DIE6_BP_ATO</v>
      </c>
    </row>
    <row r="453" spans="1:4" x14ac:dyDescent="0.25">
      <c r="A453" t="str">
        <f>BGA!AQ1175</f>
        <v>AN22</v>
      </c>
      <c r="B453">
        <f>BGA!AR1175</f>
        <v>22</v>
      </c>
      <c r="C453" t="str">
        <f>BGA!AS1175</f>
        <v>AN</v>
      </c>
      <c r="D453" t="str">
        <f>BGA!AT1175</f>
        <v>VSS</v>
      </c>
    </row>
    <row r="454" spans="1:4" x14ac:dyDescent="0.25">
      <c r="A454" t="str">
        <f>BGA!AQ1176</f>
        <v>AN23</v>
      </c>
      <c r="B454">
        <f>BGA!AR1176</f>
        <v>23</v>
      </c>
      <c r="C454" t="str">
        <f>BGA!AS1176</f>
        <v>AN</v>
      </c>
      <c r="D454" t="str">
        <f>BGA!AT1176</f>
        <v>DIE6_BP_ZN</v>
      </c>
    </row>
    <row r="455" spans="1:4" x14ac:dyDescent="0.25">
      <c r="A455" t="str">
        <f>BGA!AQ1177</f>
        <v>AN24</v>
      </c>
      <c r="B455">
        <f>BGA!AR1177</f>
        <v>24</v>
      </c>
      <c r="C455" t="str">
        <f>BGA!AS1177</f>
        <v>AN</v>
      </c>
      <c r="D455" t="str">
        <f>BGA!AT1177</f>
        <v>DIE6_RDI_PL_CFG_VLD</v>
      </c>
    </row>
    <row r="456" spans="1:4" x14ac:dyDescent="0.25">
      <c r="A456" t="str">
        <f>BGA!AQ1178</f>
        <v>AN25</v>
      </c>
      <c r="B456">
        <f>BGA!AR1178</f>
        <v>25</v>
      </c>
      <c r="C456" t="str">
        <f>BGA!AS1178</f>
        <v>AN</v>
      </c>
      <c r="D456" t="str">
        <f>BGA!AT1178</f>
        <v>DIE6_RDI_PL_CFG[31]</v>
      </c>
    </row>
    <row r="457" spans="1:4" x14ac:dyDescent="0.25">
      <c r="A457" t="str">
        <f>BGA!AQ1179</f>
        <v>AN26</v>
      </c>
      <c r="B457">
        <f>BGA!AR1179</f>
        <v>26</v>
      </c>
      <c r="C457" t="str">
        <f>BGA!AS1179</f>
        <v>AN</v>
      </c>
      <c r="D457" t="str">
        <f>BGA!AT1179</f>
        <v>DIE6_RDI_PL_CFG[29]</v>
      </c>
    </row>
    <row r="458" spans="1:4" x14ac:dyDescent="0.25">
      <c r="A458" t="str">
        <f>BGA!AQ1180</f>
        <v>AN27</v>
      </c>
      <c r="B458">
        <f>BGA!AR1180</f>
        <v>27</v>
      </c>
      <c r="C458" t="str">
        <f>BGA!AS1180</f>
        <v>AN</v>
      </c>
      <c r="D458" t="str">
        <f>BGA!AT1180</f>
        <v>VSS</v>
      </c>
    </row>
    <row r="459" spans="1:4" x14ac:dyDescent="0.25">
      <c r="A459" t="str">
        <f>BGA!AQ1181</f>
        <v>AN28</v>
      </c>
      <c r="B459">
        <f>BGA!AR1181</f>
        <v>28</v>
      </c>
      <c r="C459" t="str">
        <f>BGA!AS1181</f>
        <v>AN</v>
      </c>
      <c r="D459" t="str">
        <f>BGA!AT1181</f>
        <v>VSS</v>
      </c>
    </row>
    <row r="460" spans="1:4" x14ac:dyDescent="0.25">
      <c r="A460" t="str">
        <f>BGA!AQ1182</f>
        <v>AN29</v>
      </c>
      <c r="B460">
        <f>BGA!AR1182</f>
        <v>29</v>
      </c>
      <c r="C460" t="str">
        <f>BGA!AS1182</f>
        <v>AN</v>
      </c>
      <c r="D460" t="str">
        <f>BGA!AT1182</f>
        <v>DIE5_CHIP_RST_N</v>
      </c>
    </row>
    <row r="461" spans="1:4" x14ac:dyDescent="0.25">
      <c r="A461" t="str">
        <f>BGA!AQ1183</f>
        <v>AN30</v>
      </c>
      <c r="B461">
        <f>BGA!AR1183</f>
        <v>30</v>
      </c>
      <c r="C461" t="str">
        <f>BGA!AS1183</f>
        <v>AN</v>
      </c>
      <c r="D461" t="str">
        <f>BGA!AT1183</f>
        <v>DIE5_BP_ATO</v>
      </c>
    </row>
    <row r="462" spans="1:4" x14ac:dyDescent="0.25">
      <c r="A462" t="str">
        <f>BGA!AQ1184</f>
        <v>AN31</v>
      </c>
      <c r="B462">
        <f>BGA!AR1184</f>
        <v>31</v>
      </c>
      <c r="C462" t="str">
        <f>BGA!AS1184</f>
        <v>AN</v>
      </c>
      <c r="D462" t="str">
        <f>BGA!AT1184</f>
        <v>VSS</v>
      </c>
    </row>
    <row r="463" spans="1:4" x14ac:dyDescent="0.25">
      <c r="A463" t="str">
        <f>BGA!AQ1185</f>
        <v>AN32</v>
      </c>
      <c r="B463">
        <f>BGA!AR1185</f>
        <v>32</v>
      </c>
      <c r="C463" t="str">
        <f>BGA!AS1185</f>
        <v>AN</v>
      </c>
      <c r="D463" t="str">
        <f>BGA!AT1185</f>
        <v>DIE5_BP_ZN</v>
      </c>
    </row>
    <row r="464" spans="1:4" x14ac:dyDescent="0.25">
      <c r="A464" t="str">
        <f>BGA!AQ1186</f>
        <v>AN33</v>
      </c>
      <c r="B464">
        <f>BGA!AR1186</f>
        <v>33</v>
      </c>
      <c r="C464" t="str">
        <f>BGA!AS1186</f>
        <v>AN</v>
      </c>
      <c r="D464" t="str">
        <f>BGA!AT1186</f>
        <v>VSS</v>
      </c>
    </row>
    <row r="465" spans="1:4" x14ac:dyDescent="0.25">
      <c r="A465" t="str">
        <f>BGA!AQ1187</f>
        <v>AN34</v>
      </c>
      <c r="B465">
        <f>BGA!AR1187</f>
        <v>34</v>
      </c>
      <c r="C465" t="str">
        <f>BGA!AS1187</f>
        <v>AN</v>
      </c>
      <c r="D465" t="str">
        <f>BGA!AT1187</f>
        <v>DIE5_RDI_PL_CFG[16]</v>
      </c>
    </row>
    <row r="466" spans="1:4" x14ac:dyDescent="0.25">
      <c r="A466" t="str">
        <f>BGA!AQ1188</f>
        <v>AN35</v>
      </c>
      <c r="B466">
        <f>BGA!AR1188</f>
        <v>35</v>
      </c>
      <c r="C466" t="str">
        <f>BGA!AS1188</f>
        <v>AN</v>
      </c>
      <c r="D466" t="str">
        <f>BGA!AT1188</f>
        <v>DIE5_RDI_PL_CFG[0]</v>
      </c>
    </row>
    <row r="467" spans="1:4" x14ac:dyDescent="0.25">
      <c r="A467" t="str">
        <f>BGA!AQ1189</f>
        <v>AN36</v>
      </c>
      <c r="B467">
        <f>BGA!AR1189</f>
        <v>36</v>
      </c>
      <c r="C467" t="str">
        <f>BGA!AS1189</f>
        <v>AN</v>
      </c>
      <c r="D467" t="str">
        <f>BGA!AT1189</f>
        <v>DIE5_RDI_PL_CFG[1]</v>
      </c>
    </row>
    <row r="468" spans="1:4" x14ac:dyDescent="0.25">
      <c r="A468" t="str">
        <f>BGA!AQ1190</f>
        <v>AP1</v>
      </c>
      <c r="B468">
        <f>BGA!AR1190</f>
        <v>1</v>
      </c>
      <c r="C468" t="str">
        <f>BGA!AS1190</f>
        <v>AP</v>
      </c>
      <c r="D468" t="str">
        <f>BGA!AT1190</f>
        <v>VSS</v>
      </c>
    </row>
    <row r="469" spans="1:4" x14ac:dyDescent="0.25">
      <c r="A469" t="str">
        <f>BGA!AQ1191</f>
        <v>AP2</v>
      </c>
      <c r="B469">
        <f>BGA!AR1191</f>
        <v>2</v>
      </c>
      <c r="C469" t="str">
        <f>BGA!AS1191</f>
        <v>AP</v>
      </c>
      <c r="D469" t="str">
        <f>BGA!AT1191</f>
        <v>VSS</v>
      </c>
    </row>
    <row r="470" spans="1:4" x14ac:dyDescent="0.25">
      <c r="A470" t="str">
        <f>BGA!AQ1192</f>
        <v>AP3</v>
      </c>
      <c r="B470">
        <f>BGA!AR1192</f>
        <v>3</v>
      </c>
      <c r="C470" t="str">
        <f>BGA!AS1192</f>
        <v>AP</v>
      </c>
      <c r="D470" t="str">
        <f>BGA!AT1192</f>
        <v>VSS</v>
      </c>
    </row>
    <row r="471" spans="1:4" x14ac:dyDescent="0.25">
      <c r="A471" t="str">
        <f>BGA!AQ1193</f>
        <v>AP4</v>
      </c>
      <c r="B471">
        <f>BGA!AR1193</f>
        <v>4</v>
      </c>
      <c r="C471" t="str">
        <f>BGA!AS1193</f>
        <v>AP</v>
      </c>
      <c r="D471" t="str">
        <f>BGA!AT1193</f>
        <v>DIE1_RDI_PL_CFG[11]</v>
      </c>
    </row>
    <row r="472" spans="1:4" x14ac:dyDescent="0.25">
      <c r="A472" t="str">
        <f>BGA!AQ1194</f>
        <v>AP5</v>
      </c>
      <c r="B472">
        <f>BGA!AR1194</f>
        <v>5</v>
      </c>
      <c r="C472" t="str">
        <f>BGA!AS1194</f>
        <v>AP</v>
      </c>
      <c r="D472" t="str">
        <f>BGA!AT1194</f>
        <v>DIE1_RDI_PL_CFG[12]</v>
      </c>
    </row>
    <row r="473" spans="1:4" x14ac:dyDescent="0.25">
      <c r="A473" t="str">
        <f>BGA!AQ1195</f>
        <v>AP6</v>
      </c>
      <c r="B473">
        <f>BGA!AR1195</f>
        <v>6</v>
      </c>
      <c r="C473" t="str">
        <f>BGA!AS1195</f>
        <v>AP</v>
      </c>
      <c r="D473" t="str">
        <f>BGA!AT1195</f>
        <v>DIE1_RDI_PL_CFG[13]</v>
      </c>
    </row>
    <row r="474" spans="1:4" x14ac:dyDescent="0.25">
      <c r="A474" t="str">
        <f>BGA!AQ1196</f>
        <v>AP7</v>
      </c>
      <c r="B474">
        <f>BGA!AR1196</f>
        <v>7</v>
      </c>
      <c r="C474" t="str">
        <f>BGA!AS1196</f>
        <v>AP</v>
      </c>
      <c r="D474" t="str">
        <f>BGA!AT1196</f>
        <v>DIE1_RDI_PL_CFG[14]</v>
      </c>
    </row>
    <row r="475" spans="1:4" x14ac:dyDescent="0.25">
      <c r="A475" t="str">
        <f>BGA!AQ1197</f>
        <v>AP8</v>
      </c>
      <c r="B475">
        <f>BGA!AR1197</f>
        <v>8</v>
      </c>
      <c r="C475" t="str">
        <f>BGA!AS1197</f>
        <v>AP</v>
      </c>
      <c r="D475" t="str">
        <f>BGA!AT1197</f>
        <v>DIE2_TMS</v>
      </c>
    </row>
    <row r="476" spans="1:4" x14ac:dyDescent="0.25">
      <c r="A476" t="str">
        <f>BGA!AQ1198</f>
        <v>AP9</v>
      </c>
      <c r="B476">
        <f>BGA!AR1198</f>
        <v>9</v>
      </c>
      <c r="C476" t="str">
        <f>BGA!AS1198</f>
        <v>AP</v>
      </c>
      <c r="D476" t="str">
        <f>BGA!AT1198</f>
        <v>VSS</v>
      </c>
    </row>
    <row r="477" spans="1:4" x14ac:dyDescent="0.25">
      <c r="A477" t="str">
        <f>BGA!AQ1199</f>
        <v>AP10</v>
      </c>
      <c r="B477">
        <f>BGA!AR1199</f>
        <v>10</v>
      </c>
      <c r="C477" t="str">
        <f>BGA!AS1199</f>
        <v>AP</v>
      </c>
      <c r="D477" t="str">
        <f>BGA!AT1199</f>
        <v>DIE2_RDI_PL_CFG[1]</v>
      </c>
    </row>
    <row r="478" spans="1:4" x14ac:dyDescent="0.25">
      <c r="A478" t="str">
        <f>BGA!AQ1200</f>
        <v>AP11</v>
      </c>
      <c r="B478">
        <f>BGA!AR1200</f>
        <v>11</v>
      </c>
      <c r="C478" t="str">
        <f>BGA!AS1200</f>
        <v>AP</v>
      </c>
      <c r="D478" t="str">
        <f>BGA!AT1200</f>
        <v>DIE2_RDI_PL_CFG[19]</v>
      </c>
    </row>
    <row r="479" spans="1:4" x14ac:dyDescent="0.25">
      <c r="A479" t="str">
        <f>BGA!AQ1201</f>
        <v>AP12</v>
      </c>
      <c r="B479">
        <f>BGA!AR1201</f>
        <v>12</v>
      </c>
      <c r="C479" t="str">
        <f>BGA!AS1201</f>
        <v>AP</v>
      </c>
      <c r="D479" t="str">
        <f>BGA!AT1201</f>
        <v>DIE2_RDI_PL_CFG[2]</v>
      </c>
    </row>
    <row r="480" spans="1:4" x14ac:dyDescent="0.25">
      <c r="A480" t="str">
        <f>BGA!AQ1202</f>
        <v>AP13</v>
      </c>
      <c r="B480">
        <f>BGA!AR1202</f>
        <v>13</v>
      </c>
      <c r="C480" t="str">
        <f>BGA!AS1202</f>
        <v>AP</v>
      </c>
      <c r="D480" t="str">
        <f>BGA!AT1202</f>
        <v>DIE2_RDI_PL_CFG[6]</v>
      </c>
    </row>
    <row r="481" spans="1:4" x14ac:dyDescent="0.25">
      <c r="A481" t="str">
        <f>BGA!AQ1203</f>
        <v>AP14</v>
      </c>
      <c r="B481">
        <f>BGA!AR1203</f>
        <v>14</v>
      </c>
      <c r="C481" t="str">
        <f>BGA!AS1203</f>
        <v>AP</v>
      </c>
      <c r="D481" t="str">
        <f>BGA!AT1203</f>
        <v>DIE2_RDI_PL_CFG[8]</v>
      </c>
    </row>
    <row r="482" spans="1:4" x14ac:dyDescent="0.25">
      <c r="A482" t="str">
        <f>BGA!AQ1204</f>
        <v>AP15</v>
      </c>
      <c r="B482">
        <f>BGA!AR1204</f>
        <v>15</v>
      </c>
      <c r="C482" t="str">
        <f>BGA!AS1204</f>
        <v>AP</v>
      </c>
      <c r="D482" t="str">
        <f>BGA!AT1204</f>
        <v>DIE2_RDI_PL_CFG[9]</v>
      </c>
    </row>
    <row r="483" spans="1:4" x14ac:dyDescent="0.25">
      <c r="A483" t="str">
        <f>BGA!AQ1205</f>
        <v>AP16</v>
      </c>
      <c r="B483">
        <f>BGA!AR1205</f>
        <v>16</v>
      </c>
      <c r="C483" t="str">
        <f>BGA!AS1205</f>
        <v>AP</v>
      </c>
      <c r="D483" t="str">
        <f>BGA!AT1205</f>
        <v>DIE2_RDI_PL_CFG[25]</v>
      </c>
    </row>
    <row r="484" spans="1:4" x14ac:dyDescent="0.25">
      <c r="A484" t="str">
        <f>BGA!AQ1206</f>
        <v>AP17</v>
      </c>
      <c r="B484">
        <f>BGA!AR1206</f>
        <v>17</v>
      </c>
      <c r="C484" t="str">
        <f>BGA!AS1206</f>
        <v>AP</v>
      </c>
      <c r="D484" t="str">
        <f>BGA!AT1206</f>
        <v>DIE2_RDI_PL_CFG[11]</v>
      </c>
    </row>
    <row r="485" spans="1:4" x14ac:dyDescent="0.25">
      <c r="A485" t="str">
        <f>BGA!AQ1207</f>
        <v>AP18</v>
      </c>
      <c r="B485">
        <f>BGA!AR1207</f>
        <v>18</v>
      </c>
      <c r="C485" t="str">
        <f>BGA!AS1207</f>
        <v>AP</v>
      </c>
      <c r="D485" t="str">
        <f>BGA!AT1207</f>
        <v>VSS</v>
      </c>
    </row>
    <row r="486" spans="1:4" x14ac:dyDescent="0.25">
      <c r="A486" t="str">
        <f>BGA!AQ1208</f>
        <v>AP19</v>
      </c>
      <c r="B486">
        <f>BGA!AR1208</f>
        <v>19</v>
      </c>
      <c r="C486" t="str">
        <f>BGA!AS1208</f>
        <v>AP</v>
      </c>
      <c r="D486" t="str">
        <f>BGA!AT1208</f>
        <v>DIE6_TMS</v>
      </c>
    </row>
    <row r="487" spans="1:4" x14ac:dyDescent="0.25">
      <c r="A487" t="str">
        <f>BGA!AQ1209</f>
        <v>AP20</v>
      </c>
      <c r="B487">
        <f>BGA!AR1209</f>
        <v>20</v>
      </c>
      <c r="C487" t="str">
        <f>BGA!AS1209</f>
        <v>AP</v>
      </c>
      <c r="D487" t="str">
        <f>BGA!AT1209</f>
        <v>DIE6_RDI_PL_CFG[11]</v>
      </c>
    </row>
    <row r="488" spans="1:4" x14ac:dyDescent="0.25">
      <c r="A488" t="str">
        <f>BGA!AQ1210</f>
        <v>AP21</v>
      </c>
      <c r="B488">
        <f>BGA!AR1210</f>
        <v>21</v>
      </c>
      <c r="C488" t="str">
        <f>BGA!AS1210</f>
        <v>AP</v>
      </c>
      <c r="D488" t="str">
        <f>BGA!AT1210</f>
        <v>DIE6_RDI_PL_CFG[25]</v>
      </c>
    </row>
    <row r="489" spans="1:4" x14ac:dyDescent="0.25">
      <c r="A489" t="str">
        <f>BGA!AQ1211</f>
        <v>AP22</v>
      </c>
      <c r="B489">
        <f>BGA!AR1211</f>
        <v>22</v>
      </c>
      <c r="C489" t="str">
        <f>BGA!AS1211</f>
        <v>AP</v>
      </c>
      <c r="D489" t="str">
        <f>BGA!AT1211</f>
        <v>DIE6_RDI_PL_CFG[9]</v>
      </c>
    </row>
    <row r="490" spans="1:4" x14ac:dyDescent="0.25">
      <c r="A490" t="str">
        <f>BGA!AQ1212</f>
        <v>AP23</v>
      </c>
      <c r="B490">
        <f>BGA!AR1212</f>
        <v>23</v>
      </c>
      <c r="C490" t="str">
        <f>BGA!AS1212</f>
        <v>AP</v>
      </c>
      <c r="D490" t="str">
        <f>BGA!AT1212</f>
        <v>DIE6_RDI_PL_CFG[8]</v>
      </c>
    </row>
    <row r="491" spans="1:4" x14ac:dyDescent="0.25">
      <c r="A491" t="str">
        <f>BGA!AQ1213</f>
        <v>AP24</v>
      </c>
      <c r="B491">
        <f>BGA!AR1213</f>
        <v>24</v>
      </c>
      <c r="C491" t="str">
        <f>BGA!AS1213</f>
        <v>AP</v>
      </c>
      <c r="D491" t="str">
        <f>BGA!AT1213</f>
        <v>DIE6_RDI_PL_CFG[6]</v>
      </c>
    </row>
    <row r="492" spans="1:4" x14ac:dyDescent="0.25">
      <c r="A492" t="str">
        <f>BGA!AQ1214</f>
        <v>AP25</v>
      </c>
      <c r="B492">
        <f>BGA!AR1214</f>
        <v>25</v>
      </c>
      <c r="C492" t="str">
        <f>BGA!AS1214</f>
        <v>AP</v>
      </c>
      <c r="D492" t="str">
        <f>BGA!AT1214</f>
        <v>DIE6_RDI_PL_CFG[2]</v>
      </c>
    </row>
    <row r="493" spans="1:4" x14ac:dyDescent="0.25">
      <c r="A493" t="str">
        <f>BGA!AQ1215</f>
        <v>AP26</v>
      </c>
      <c r="B493">
        <f>BGA!AR1215</f>
        <v>26</v>
      </c>
      <c r="C493" t="str">
        <f>BGA!AS1215</f>
        <v>AP</v>
      </c>
      <c r="D493" t="str">
        <f>BGA!AT1215</f>
        <v>DIE6_RDI_PL_CFG[19]</v>
      </c>
    </row>
    <row r="494" spans="1:4" x14ac:dyDescent="0.25">
      <c r="A494" t="str">
        <f>BGA!AQ1216</f>
        <v>AP27</v>
      </c>
      <c r="B494">
        <f>BGA!AR1216</f>
        <v>27</v>
      </c>
      <c r="C494" t="str">
        <f>BGA!AS1216</f>
        <v>AP</v>
      </c>
      <c r="D494" t="str">
        <f>BGA!AT1216</f>
        <v>DIE6_RDI_PL_CFG[1]</v>
      </c>
    </row>
    <row r="495" spans="1:4" x14ac:dyDescent="0.25">
      <c r="A495" t="str">
        <f>BGA!AQ1217</f>
        <v>AP28</v>
      </c>
      <c r="B495">
        <f>BGA!AR1217</f>
        <v>28</v>
      </c>
      <c r="C495" t="str">
        <f>BGA!AS1217</f>
        <v>AP</v>
      </c>
      <c r="D495" t="str">
        <f>BGA!AT1217</f>
        <v>VSS</v>
      </c>
    </row>
    <row r="496" spans="1:4" x14ac:dyDescent="0.25">
      <c r="A496" t="str">
        <f>BGA!AQ1218</f>
        <v>AP29</v>
      </c>
      <c r="B496">
        <f>BGA!AR1218</f>
        <v>29</v>
      </c>
      <c r="C496" t="str">
        <f>BGA!AS1218</f>
        <v>AP</v>
      </c>
      <c r="D496" t="str">
        <f>BGA!AT1218</f>
        <v>DIE5_TMS</v>
      </c>
    </row>
    <row r="497" spans="1:4" x14ac:dyDescent="0.25">
      <c r="A497" t="str">
        <f>BGA!AQ1219</f>
        <v>AP30</v>
      </c>
      <c r="B497">
        <f>BGA!AR1219</f>
        <v>30</v>
      </c>
      <c r="C497" t="str">
        <f>BGA!AS1219</f>
        <v>AP</v>
      </c>
      <c r="D497" t="str">
        <f>BGA!AT1219</f>
        <v>DIE5_RDI_PL_CFG[14]</v>
      </c>
    </row>
    <row r="498" spans="1:4" x14ac:dyDescent="0.25">
      <c r="A498" t="str">
        <f>BGA!AQ1220</f>
        <v>AP31</v>
      </c>
      <c r="B498">
        <f>BGA!AR1220</f>
        <v>31</v>
      </c>
      <c r="C498" t="str">
        <f>BGA!AS1220</f>
        <v>AP</v>
      </c>
      <c r="D498" t="str">
        <f>BGA!AT1220</f>
        <v>DIE5_RDI_PL_CFG[13]</v>
      </c>
    </row>
    <row r="499" spans="1:4" x14ac:dyDescent="0.25">
      <c r="A499" t="str">
        <f>BGA!AQ1221</f>
        <v>AP32</v>
      </c>
      <c r="B499">
        <f>BGA!AR1221</f>
        <v>32</v>
      </c>
      <c r="C499" t="str">
        <f>BGA!AS1221</f>
        <v>AP</v>
      </c>
      <c r="D499" t="str">
        <f>BGA!AT1221</f>
        <v>DIE5_RDI_PL_CFG[12]</v>
      </c>
    </row>
    <row r="500" spans="1:4" x14ac:dyDescent="0.25">
      <c r="A500" t="str">
        <f>BGA!AQ1222</f>
        <v>AP33</v>
      </c>
      <c r="B500">
        <f>BGA!AR1222</f>
        <v>33</v>
      </c>
      <c r="C500" t="str">
        <f>BGA!AS1222</f>
        <v>AP</v>
      </c>
      <c r="D500" t="str">
        <f>BGA!AT1222</f>
        <v>DIE5_RDI_PL_CFG[11]</v>
      </c>
    </row>
    <row r="501" spans="1:4" x14ac:dyDescent="0.25">
      <c r="A501" t="str">
        <f>BGA!AQ1223</f>
        <v>AP34</v>
      </c>
      <c r="B501">
        <f>BGA!AR1223</f>
        <v>34</v>
      </c>
      <c r="C501" t="str">
        <f>BGA!AS1223</f>
        <v>AP</v>
      </c>
      <c r="D501" t="str">
        <f>BGA!AT1223</f>
        <v>VSS</v>
      </c>
    </row>
    <row r="502" spans="1:4" x14ac:dyDescent="0.25">
      <c r="A502" t="str">
        <f>BGA!AQ1224</f>
        <v>AP35</v>
      </c>
      <c r="B502">
        <f>BGA!AR1224</f>
        <v>35</v>
      </c>
      <c r="C502" t="str">
        <f>BGA!AS1224</f>
        <v>AP</v>
      </c>
      <c r="D502" t="str">
        <f>BGA!AT1224</f>
        <v>VSS</v>
      </c>
    </row>
    <row r="503" spans="1:4" x14ac:dyDescent="0.25">
      <c r="A503" t="str">
        <f>BGA!AQ1225</f>
        <v>AP36</v>
      </c>
      <c r="B503">
        <f>BGA!AR1225</f>
        <v>36</v>
      </c>
      <c r="C503" t="str">
        <f>BGA!AS1225</f>
        <v>AP</v>
      </c>
      <c r="D503" t="str">
        <f>BGA!AT1225</f>
        <v>VSS</v>
      </c>
    </row>
    <row r="504" spans="1:4" x14ac:dyDescent="0.25">
      <c r="A504" t="str">
        <f>BGA!AQ1226</f>
        <v>AR1</v>
      </c>
      <c r="B504">
        <f>BGA!AR1226</f>
        <v>1</v>
      </c>
      <c r="C504" t="str">
        <f>BGA!AS1226</f>
        <v>AR</v>
      </c>
      <c r="D504" t="str">
        <f>BGA!AT1226</f>
        <v>VSS</v>
      </c>
    </row>
    <row r="505" spans="1:4" x14ac:dyDescent="0.25">
      <c r="A505" t="str">
        <f>BGA!AQ1227</f>
        <v>AR2</v>
      </c>
      <c r="B505">
        <f>BGA!AR1227</f>
        <v>2</v>
      </c>
      <c r="C505" t="str">
        <f>BGA!AS1227</f>
        <v>AR</v>
      </c>
      <c r="D505" t="str">
        <f>BGA!AT1227</f>
        <v>VSS</v>
      </c>
    </row>
    <row r="506" spans="1:4" x14ac:dyDescent="0.25">
      <c r="A506" t="str">
        <f>BGA!AQ1228</f>
        <v>AR3</v>
      </c>
      <c r="B506">
        <f>BGA!AR1228</f>
        <v>3</v>
      </c>
      <c r="C506" t="str">
        <f>BGA!AS1228</f>
        <v>AR</v>
      </c>
      <c r="D506" t="str">
        <f>BGA!AT1228</f>
        <v>VSS</v>
      </c>
    </row>
    <row r="507" spans="1:4" x14ac:dyDescent="0.25">
      <c r="A507" t="str">
        <f>BGA!AQ1229</f>
        <v>AR4</v>
      </c>
      <c r="B507">
        <f>BGA!AR1229</f>
        <v>4</v>
      </c>
      <c r="C507" t="str">
        <f>BGA!AS1229</f>
        <v>AR</v>
      </c>
      <c r="D507" t="str">
        <f>BGA!AT1229</f>
        <v>DIE1_RDI_PL_CFG[10]</v>
      </c>
    </row>
    <row r="508" spans="1:4" x14ac:dyDescent="0.25">
      <c r="A508" t="str">
        <f>BGA!AQ1230</f>
        <v>AR5</v>
      </c>
      <c r="B508">
        <f>BGA!AR1230</f>
        <v>5</v>
      </c>
      <c r="C508" t="str">
        <f>BGA!AS1230</f>
        <v>AR</v>
      </c>
      <c r="D508" t="str">
        <f>BGA!AT1230</f>
        <v>DIE1_RDI_PL_CFG[28]</v>
      </c>
    </row>
    <row r="509" spans="1:4" x14ac:dyDescent="0.25">
      <c r="A509" t="str">
        <f>BGA!AQ1231</f>
        <v>AR6</v>
      </c>
      <c r="B509">
        <f>BGA!AR1231</f>
        <v>6</v>
      </c>
      <c r="C509" t="str">
        <f>BGA!AS1231</f>
        <v>AR</v>
      </c>
      <c r="D509" t="str">
        <f>BGA!AT1231</f>
        <v>DIE1_RDI_PL_CFG[30]</v>
      </c>
    </row>
    <row r="510" spans="1:4" x14ac:dyDescent="0.25">
      <c r="A510" t="str">
        <f>BGA!AQ1232</f>
        <v>AR7</v>
      </c>
      <c r="B510">
        <f>BGA!AR1232</f>
        <v>7</v>
      </c>
      <c r="C510" t="str">
        <f>BGA!AS1232</f>
        <v>AR</v>
      </c>
      <c r="D510" t="str">
        <f>BGA!AT1232</f>
        <v>DIE1_RDI_PL_CFG[15]</v>
      </c>
    </row>
    <row r="511" spans="1:4" x14ac:dyDescent="0.25">
      <c r="A511" t="str">
        <f>BGA!AQ1233</f>
        <v>AR8</v>
      </c>
      <c r="B511">
        <f>BGA!AR1233</f>
        <v>8</v>
      </c>
      <c r="C511" t="str">
        <f>BGA!AS1233</f>
        <v>AR</v>
      </c>
      <c r="D511" t="str">
        <f>BGA!AT1233</f>
        <v>DIE2_TDI</v>
      </c>
    </row>
    <row r="512" spans="1:4" x14ac:dyDescent="0.25">
      <c r="A512" t="str">
        <f>BGA!AQ1234</f>
        <v>AR9</v>
      </c>
      <c r="B512">
        <f>BGA!AR1234</f>
        <v>9</v>
      </c>
      <c r="C512" t="str">
        <f>BGA!AS1234</f>
        <v>AR</v>
      </c>
      <c r="D512" t="str">
        <f>BGA!AT1234</f>
        <v>VSS</v>
      </c>
    </row>
    <row r="513" spans="1:4" x14ac:dyDescent="0.25">
      <c r="A513" t="str">
        <f>BGA!AQ1235</f>
        <v>AR10</v>
      </c>
      <c r="B513">
        <f>BGA!AR1235</f>
        <v>10</v>
      </c>
      <c r="C513" t="str">
        <f>BGA!AS1235</f>
        <v>AR</v>
      </c>
      <c r="D513" t="str">
        <f>BGA!AT1235</f>
        <v>DIE2_RDI_PL_CFG[0]</v>
      </c>
    </row>
    <row r="514" spans="1:4" x14ac:dyDescent="0.25">
      <c r="A514" t="str">
        <f>BGA!AQ1236</f>
        <v>AR11</v>
      </c>
      <c r="B514">
        <f>BGA!AR1236</f>
        <v>11</v>
      </c>
      <c r="C514" t="str">
        <f>BGA!AS1236</f>
        <v>AR</v>
      </c>
      <c r="D514" t="str">
        <f>BGA!AT1236</f>
        <v>DIE2_RDI_PL_CFG[17]</v>
      </c>
    </row>
    <row r="515" spans="1:4" x14ac:dyDescent="0.25">
      <c r="A515" t="str">
        <f>BGA!AQ1237</f>
        <v>AR12</v>
      </c>
      <c r="B515">
        <f>BGA!AR1237</f>
        <v>12</v>
      </c>
      <c r="C515" t="str">
        <f>BGA!AS1237</f>
        <v>AR</v>
      </c>
      <c r="D515" t="str">
        <f>BGA!AT1237</f>
        <v>DIE2_RDI_PL_CFG[3]</v>
      </c>
    </row>
    <row r="516" spans="1:4" x14ac:dyDescent="0.25">
      <c r="A516" t="str">
        <f>BGA!AQ1238</f>
        <v>AR13</v>
      </c>
      <c r="B516">
        <f>BGA!AR1238</f>
        <v>13</v>
      </c>
      <c r="C516" t="str">
        <f>BGA!AS1238</f>
        <v>AR</v>
      </c>
      <c r="D516" t="str">
        <f>BGA!AT1238</f>
        <v>DIE2_RDI_PL_CFG[5]</v>
      </c>
    </row>
    <row r="517" spans="1:4" x14ac:dyDescent="0.25">
      <c r="A517" t="str">
        <f>BGA!AQ1239</f>
        <v>AR14</v>
      </c>
      <c r="B517">
        <f>BGA!AR1239</f>
        <v>14</v>
      </c>
      <c r="C517" t="str">
        <f>BGA!AS1239</f>
        <v>AR</v>
      </c>
      <c r="D517" t="str">
        <f>BGA!AT1239</f>
        <v>DIE2_RDI_PL_CFG[7]</v>
      </c>
    </row>
    <row r="518" spans="1:4" x14ac:dyDescent="0.25">
      <c r="A518" t="str">
        <f>BGA!AQ1240</f>
        <v>AR15</v>
      </c>
      <c r="B518">
        <f>BGA!AR1240</f>
        <v>15</v>
      </c>
      <c r="C518" t="str">
        <f>BGA!AS1240</f>
        <v>AR</v>
      </c>
      <c r="D518" t="str">
        <f>BGA!AT1240</f>
        <v>DIE2_RDI_PL_CFG[24]</v>
      </c>
    </row>
    <row r="519" spans="1:4" x14ac:dyDescent="0.25">
      <c r="A519" t="str">
        <f>BGA!AQ1241</f>
        <v>AR16</v>
      </c>
      <c r="B519">
        <f>BGA!AR1241</f>
        <v>16</v>
      </c>
      <c r="C519" t="str">
        <f>BGA!AS1241</f>
        <v>AR</v>
      </c>
      <c r="D519" t="str">
        <f>BGA!AT1241</f>
        <v>DIE2_RDI_PL_CFG[23]</v>
      </c>
    </row>
    <row r="520" spans="1:4" x14ac:dyDescent="0.25">
      <c r="A520" t="str">
        <f>BGA!AQ1242</f>
        <v>AR17</v>
      </c>
      <c r="B520">
        <f>BGA!AR1242</f>
        <v>17</v>
      </c>
      <c r="C520" t="str">
        <f>BGA!AS1242</f>
        <v>AR</v>
      </c>
      <c r="D520" t="str">
        <f>BGA!AT1242</f>
        <v>DIE2_RDI_PL_CFG[10]</v>
      </c>
    </row>
    <row r="521" spans="1:4" x14ac:dyDescent="0.25">
      <c r="A521" t="str">
        <f>BGA!AQ1243</f>
        <v>AR18</v>
      </c>
      <c r="B521">
        <f>BGA!AR1243</f>
        <v>18</v>
      </c>
      <c r="C521" t="str">
        <f>BGA!AS1243</f>
        <v>AR</v>
      </c>
      <c r="D521" t="str">
        <f>BGA!AT1243</f>
        <v>VSS</v>
      </c>
    </row>
    <row r="522" spans="1:4" x14ac:dyDescent="0.25">
      <c r="A522" t="str">
        <f>BGA!AQ1244</f>
        <v>AR19</v>
      </c>
      <c r="B522">
        <f>BGA!AR1244</f>
        <v>19</v>
      </c>
      <c r="C522" t="str">
        <f>BGA!AS1244</f>
        <v>AR</v>
      </c>
      <c r="D522" t="str">
        <f>BGA!AT1244</f>
        <v>DIE6_TDI</v>
      </c>
    </row>
    <row r="523" spans="1:4" x14ac:dyDescent="0.25">
      <c r="A523" t="str">
        <f>BGA!AQ1245</f>
        <v>AR20</v>
      </c>
      <c r="B523">
        <f>BGA!AR1245</f>
        <v>20</v>
      </c>
      <c r="C523" t="str">
        <f>BGA!AS1245</f>
        <v>AR</v>
      </c>
      <c r="D523" t="str">
        <f>BGA!AT1245</f>
        <v>DIE6_RDI_PL_CFG[10]</v>
      </c>
    </row>
    <row r="524" spans="1:4" x14ac:dyDescent="0.25">
      <c r="A524" t="str">
        <f>BGA!AQ1246</f>
        <v>AR21</v>
      </c>
      <c r="B524">
        <f>BGA!AR1246</f>
        <v>21</v>
      </c>
      <c r="C524" t="str">
        <f>BGA!AS1246</f>
        <v>AR</v>
      </c>
      <c r="D524" t="str">
        <f>BGA!AT1246</f>
        <v>DIE6_RDI_PL_CFG[23]</v>
      </c>
    </row>
    <row r="525" spans="1:4" x14ac:dyDescent="0.25">
      <c r="A525" t="str">
        <f>BGA!AQ1247</f>
        <v>AR22</v>
      </c>
      <c r="B525">
        <f>BGA!AR1247</f>
        <v>22</v>
      </c>
      <c r="C525" t="str">
        <f>BGA!AS1247</f>
        <v>AR</v>
      </c>
      <c r="D525" t="str">
        <f>BGA!AT1247</f>
        <v>DIE6_RDI_PL_CFG[24]</v>
      </c>
    </row>
    <row r="526" spans="1:4" x14ac:dyDescent="0.25">
      <c r="A526" t="str">
        <f>BGA!AQ1248</f>
        <v>AR23</v>
      </c>
      <c r="B526">
        <f>BGA!AR1248</f>
        <v>23</v>
      </c>
      <c r="C526" t="str">
        <f>BGA!AS1248</f>
        <v>AR</v>
      </c>
      <c r="D526" t="str">
        <f>BGA!AT1248</f>
        <v>DIE6_RDI_PL_CFG[7]</v>
      </c>
    </row>
    <row r="527" spans="1:4" x14ac:dyDescent="0.25">
      <c r="A527" t="str">
        <f>BGA!AQ1249</f>
        <v>AR24</v>
      </c>
      <c r="B527">
        <f>BGA!AR1249</f>
        <v>24</v>
      </c>
      <c r="C527" t="str">
        <f>BGA!AS1249</f>
        <v>AR</v>
      </c>
      <c r="D527" t="str">
        <f>BGA!AT1249</f>
        <v>DIE6_RDI_PL_CFG[5]</v>
      </c>
    </row>
    <row r="528" spans="1:4" x14ac:dyDescent="0.25">
      <c r="A528" t="str">
        <f>BGA!AQ1250</f>
        <v>AR25</v>
      </c>
      <c r="B528">
        <f>BGA!AR1250</f>
        <v>25</v>
      </c>
      <c r="C528" t="str">
        <f>BGA!AS1250</f>
        <v>AR</v>
      </c>
      <c r="D528" t="str">
        <f>BGA!AT1250</f>
        <v>DIE6_RDI_PL_CFG[3]</v>
      </c>
    </row>
    <row r="529" spans="1:4" x14ac:dyDescent="0.25">
      <c r="A529" t="str">
        <f>BGA!AQ1251</f>
        <v>AR26</v>
      </c>
      <c r="B529">
        <f>BGA!AR1251</f>
        <v>26</v>
      </c>
      <c r="C529" t="str">
        <f>BGA!AS1251</f>
        <v>AR</v>
      </c>
      <c r="D529" t="str">
        <f>BGA!AT1251</f>
        <v>DIE6_RDI_PL_CFG[17]</v>
      </c>
    </row>
    <row r="530" spans="1:4" x14ac:dyDescent="0.25">
      <c r="A530" t="str">
        <f>BGA!AQ1252</f>
        <v>AR27</v>
      </c>
      <c r="B530">
        <f>BGA!AR1252</f>
        <v>27</v>
      </c>
      <c r="C530" t="str">
        <f>BGA!AS1252</f>
        <v>AR</v>
      </c>
      <c r="D530" t="str">
        <f>BGA!AT1252</f>
        <v>DIE6_RDI_PL_CFG[0]</v>
      </c>
    </row>
    <row r="531" spans="1:4" x14ac:dyDescent="0.25">
      <c r="A531" t="str">
        <f>BGA!AQ1253</f>
        <v>AR28</v>
      </c>
      <c r="B531">
        <f>BGA!AR1253</f>
        <v>28</v>
      </c>
      <c r="C531" t="str">
        <f>BGA!AS1253</f>
        <v>AR</v>
      </c>
      <c r="D531" t="str">
        <f>BGA!AT1253</f>
        <v>VSS</v>
      </c>
    </row>
    <row r="532" spans="1:4" x14ac:dyDescent="0.25">
      <c r="A532" t="str">
        <f>BGA!AQ1254</f>
        <v>AR29</v>
      </c>
      <c r="B532">
        <f>BGA!AR1254</f>
        <v>29</v>
      </c>
      <c r="C532" t="str">
        <f>BGA!AS1254</f>
        <v>AR</v>
      </c>
      <c r="D532" t="str">
        <f>BGA!AT1254</f>
        <v>DIE5_TDI</v>
      </c>
    </row>
    <row r="533" spans="1:4" x14ac:dyDescent="0.25">
      <c r="A533" t="str">
        <f>BGA!AQ1255</f>
        <v>AR30</v>
      </c>
      <c r="B533">
        <f>BGA!AR1255</f>
        <v>30</v>
      </c>
      <c r="C533" t="str">
        <f>BGA!AS1255</f>
        <v>AR</v>
      </c>
      <c r="D533" t="str">
        <f>BGA!AT1255</f>
        <v>DIE5_RDI_PL_CFG[15]</v>
      </c>
    </row>
    <row r="534" spans="1:4" x14ac:dyDescent="0.25">
      <c r="A534" t="str">
        <f>BGA!AQ1256</f>
        <v>AR31</v>
      </c>
      <c r="B534">
        <f>BGA!AR1256</f>
        <v>31</v>
      </c>
      <c r="C534" t="str">
        <f>BGA!AS1256</f>
        <v>AR</v>
      </c>
      <c r="D534" t="str">
        <f>BGA!AT1256</f>
        <v>DIE5_RDI_PL_CFG[30]</v>
      </c>
    </row>
    <row r="535" spans="1:4" x14ac:dyDescent="0.25">
      <c r="A535" t="str">
        <f>BGA!AQ1257</f>
        <v>AR32</v>
      </c>
      <c r="B535">
        <f>BGA!AR1257</f>
        <v>32</v>
      </c>
      <c r="C535" t="str">
        <f>BGA!AS1257</f>
        <v>AR</v>
      </c>
      <c r="D535" t="str">
        <f>BGA!AT1257</f>
        <v>DIE5_RDI_PL_CFG[28]</v>
      </c>
    </row>
    <row r="536" spans="1:4" x14ac:dyDescent="0.25">
      <c r="A536" t="str">
        <f>BGA!AQ1258</f>
        <v>AR33</v>
      </c>
      <c r="B536">
        <f>BGA!AR1258</f>
        <v>33</v>
      </c>
      <c r="C536" t="str">
        <f>BGA!AS1258</f>
        <v>AR</v>
      </c>
      <c r="D536" t="str">
        <f>BGA!AT1258</f>
        <v>DIE5_RDI_PL_CFG[10]</v>
      </c>
    </row>
    <row r="537" spans="1:4" x14ac:dyDescent="0.25">
      <c r="A537" t="str">
        <f>BGA!AQ1259</f>
        <v>AR34</v>
      </c>
      <c r="B537">
        <f>BGA!AR1259</f>
        <v>34</v>
      </c>
      <c r="C537" t="str">
        <f>BGA!AS1259</f>
        <v>AR</v>
      </c>
      <c r="D537" t="str">
        <f>BGA!AT1259</f>
        <v>VSS</v>
      </c>
    </row>
    <row r="538" spans="1:4" x14ac:dyDescent="0.25">
      <c r="A538" t="str">
        <f>BGA!AQ1260</f>
        <v>AR35</v>
      </c>
      <c r="B538">
        <f>BGA!AR1260</f>
        <v>35</v>
      </c>
      <c r="C538" t="str">
        <f>BGA!AS1260</f>
        <v>AR</v>
      </c>
      <c r="D538" t="str">
        <f>BGA!AT1260</f>
        <v>VSS</v>
      </c>
    </row>
    <row r="539" spans="1:4" x14ac:dyDescent="0.25">
      <c r="A539" t="str">
        <f>BGA!AQ1261</f>
        <v>AR36</v>
      </c>
      <c r="B539">
        <f>BGA!AR1261</f>
        <v>36</v>
      </c>
      <c r="C539" t="str">
        <f>BGA!AS1261</f>
        <v>AR</v>
      </c>
      <c r="D539" t="str">
        <f>BGA!AT1261</f>
        <v>VSS</v>
      </c>
    </row>
    <row r="540" spans="1:4" x14ac:dyDescent="0.25">
      <c r="A540" t="str">
        <f>BGA!AQ1262</f>
        <v>AT1</v>
      </c>
      <c r="B540">
        <f>BGA!AR1262</f>
        <v>1</v>
      </c>
      <c r="C540" t="str">
        <f>BGA!AS1262</f>
        <v>AT</v>
      </c>
      <c r="D540" t="str">
        <f>BGA!AT1262</f>
        <v>VSS</v>
      </c>
    </row>
    <row r="541" spans="1:4" x14ac:dyDescent="0.25">
      <c r="A541" t="str">
        <f>BGA!AQ1263</f>
        <v>AT2</v>
      </c>
      <c r="B541">
        <f>BGA!AR1263</f>
        <v>2</v>
      </c>
      <c r="C541" t="str">
        <f>BGA!AS1263</f>
        <v>AT</v>
      </c>
      <c r="D541" t="str">
        <f>BGA!AT1263</f>
        <v>VSS</v>
      </c>
    </row>
    <row r="542" spans="1:4" x14ac:dyDescent="0.25">
      <c r="A542" t="str">
        <f>BGA!AQ1264</f>
        <v>AT3</v>
      </c>
      <c r="B542">
        <f>BGA!AR1264</f>
        <v>3</v>
      </c>
      <c r="C542" t="str">
        <f>BGA!AS1264</f>
        <v>AT</v>
      </c>
      <c r="D542" t="str">
        <f>BGA!AT1264</f>
        <v>VSS</v>
      </c>
    </row>
    <row r="543" spans="1:4" x14ac:dyDescent="0.25">
      <c r="A543" t="str">
        <f>BGA!AQ1265</f>
        <v>AT4</v>
      </c>
      <c r="B543">
        <f>BGA!AR1265</f>
        <v>4</v>
      </c>
      <c r="C543" t="str">
        <f>BGA!AS1265</f>
        <v>AT</v>
      </c>
      <c r="D543" t="str">
        <f>BGA!AT1265</f>
        <v>DIE1_RDI_PL_CFG[27]</v>
      </c>
    </row>
    <row r="544" spans="1:4" x14ac:dyDescent="0.25">
      <c r="A544" t="str">
        <f>BGA!AQ1266</f>
        <v>AT5</v>
      </c>
      <c r="B544">
        <f>BGA!AR1266</f>
        <v>5</v>
      </c>
      <c r="C544" t="str">
        <f>BGA!AS1266</f>
        <v>AT</v>
      </c>
      <c r="D544" t="str">
        <f>BGA!AT1266</f>
        <v>DIE1_RDI_PL_CFG[29]</v>
      </c>
    </row>
    <row r="545" spans="1:4" x14ac:dyDescent="0.25">
      <c r="A545" t="str">
        <f>BGA!AQ1267</f>
        <v>AT6</v>
      </c>
      <c r="B545">
        <f>BGA!AR1267</f>
        <v>6</v>
      </c>
      <c r="C545" t="str">
        <f>BGA!AS1267</f>
        <v>AT</v>
      </c>
      <c r="D545" t="str">
        <f>BGA!AT1267</f>
        <v>DIE1_RDI_PL_CFG[31]</v>
      </c>
    </row>
    <row r="546" spans="1:4" x14ac:dyDescent="0.25">
      <c r="A546" t="str">
        <f>BGA!AQ1268</f>
        <v>AT7</v>
      </c>
      <c r="B546">
        <f>BGA!AR1268</f>
        <v>7</v>
      </c>
      <c r="C546" t="str">
        <f>BGA!AS1268</f>
        <v>AT</v>
      </c>
      <c r="D546" t="str">
        <f>BGA!AT1268</f>
        <v>DIE1_RDI_PL_CFG_VLD</v>
      </c>
    </row>
    <row r="547" spans="1:4" x14ac:dyDescent="0.25">
      <c r="A547" t="str">
        <f>BGA!AQ1269</f>
        <v>AT8</v>
      </c>
      <c r="B547">
        <f>BGA!AR1269</f>
        <v>8</v>
      </c>
      <c r="C547" t="str">
        <f>BGA!AS1269</f>
        <v>AT</v>
      </c>
      <c r="D547" t="str">
        <f>BGA!AT1269</f>
        <v>DIE2_TRST_N</v>
      </c>
    </row>
    <row r="548" spans="1:4" x14ac:dyDescent="0.25">
      <c r="A548" t="str">
        <f>BGA!AQ1270</f>
        <v>AT9</v>
      </c>
      <c r="B548">
        <f>BGA!AR1270</f>
        <v>9</v>
      </c>
      <c r="C548" t="str">
        <f>BGA!AS1270</f>
        <v>AT</v>
      </c>
      <c r="D548" t="str">
        <f>BGA!AT1270</f>
        <v>DIE2_TCK</v>
      </c>
    </row>
    <row r="549" spans="1:4" x14ac:dyDescent="0.25">
      <c r="A549" t="str">
        <f>BGA!AQ1271</f>
        <v>AT10</v>
      </c>
      <c r="B549">
        <f>BGA!AR1271</f>
        <v>10</v>
      </c>
      <c r="C549" t="str">
        <f>BGA!AS1271</f>
        <v>AT</v>
      </c>
      <c r="D549" t="str">
        <f>BGA!AT1271</f>
        <v>DIE2_RDI_PL_CFG[16]</v>
      </c>
    </row>
    <row r="550" spans="1:4" x14ac:dyDescent="0.25">
      <c r="A550" t="str">
        <f>BGA!AQ1272</f>
        <v>AT11</v>
      </c>
      <c r="B550">
        <f>BGA!AR1272</f>
        <v>11</v>
      </c>
      <c r="C550" t="str">
        <f>BGA!AS1272</f>
        <v>AT</v>
      </c>
      <c r="D550" t="str">
        <f>BGA!AT1272</f>
        <v>DIE2_RDI_PL_CFG[18]</v>
      </c>
    </row>
    <row r="551" spans="1:4" x14ac:dyDescent="0.25">
      <c r="A551" t="str">
        <f>BGA!AQ1273</f>
        <v>AT12</v>
      </c>
      <c r="B551">
        <f>BGA!AR1273</f>
        <v>12</v>
      </c>
      <c r="C551" t="str">
        <f>BGA!AS1273</f>
        <v>AT</v>
      </c>
      <c r="D551" t="str">
        <f>BGA!AT1273</f>
        <v>DIE2_RDI_PL_CFG[4]</v>
      </c>
    </row>
    <row r="552" spans="1:4" x14ac:dyDescent="0.25">
      <c r="A552" t="str">
        <f>BGA!AQ1274</f>
        <v>AT13</v>
      </c>
      <c r="B552">
        <f>BGA!AR1274</f>
        <v>13</v>
      </c>
      <c r="C552" t="str">
        <f>BGA!AS1274</f>
        <v>AT</v>
      </c>
      <c r="D552" t="str">
        <f>BGA!AT1274</f>
        <v>DIE2_RDI_PL_CFG[20]</v>
      </c>
    </row>
    <row r="553" spans="1:4" x14ac:dyDescent="0.25">
      <c r="A553" t="str">
        <f>BGA!AQ1275</f>
        <v>AT14</v>
      </c>
      <c r="B553">
        <f>BGA!AR1275</f>
        <v>14</v>
      </c>
      <c r="C553" t="str">
        <f>BGA!AS1275</f>
        <v>AT</v>
      </c>
      <c r="D553" t="str">
        <f>BGA!AT1275</f>
        <v>DIE2_RDI_PL_CFG[21]</v>
      </c>
    </row>
    <row r="554" spans="1:4" x14ac:dyDescent="0.25">
      <c r="A554" t="str">
        <f>BGA!AQ1276</f>
        <v>AT15</v>
      </c>
      <c r="B554">
        <f>BGA!AR1276</f>
        <v>15</v>
      </c>
      <c r="C554" t="str">
        <f>BGA!AS1276</f>
        <v>AT</v>
      </c>
      <c r="D554" t="str">
        <f>BGA!AT1276</f>
        <v>DIE2_RDI_PL_CFG[22]</v>
      </c>
    </row>
    <row r="555" spans="1:4" x14ac:dyDescent="0.25">
      <c r="A555" t="str">
        <f>BGA!AQ1277</f>
        <v>AT16</v>
      </c>
      <c r="B555">
        <f>BGA!AR1277</f>
        <v>16</v>
      </c>
      <c r="C555" t="str">
        <f>BGA!AS1277</f>
        <v>AT</v>
      </c>
      <c r="D555" t="str">
        <f>BGA!AT1277</f>
        <v>DIE2_RDI_PL_CFG[26]</v>
      </c>
    </row>
    <row r="556" spans="1:4" x14ac:dyDescent="0.25">
      <c r="A556" t="str">
        <f>BGA!AQ1278</f>
        <v>AT17</v>
      </c>
      <c r="B556">
        <f>BGA!AR1278</f>
        <v>17</v>
      </c>
      <c r="C556" t="str">
        <f>BGA!AS1278</f>
        <v>AT</v>
      </c>
      <c r="D556" t="str">
        <f>BGA!AT1278</f>
        <v>DIE2_RDI_PL_CFG[27]</v>
      </c>
    </row>
    <row r="557" spans="1:4" x14ac:dyDescent="0.25">
      <c r="A557" t="str">
        <f>BGA!AQ1279</f>
        <v>AT18</v>
      </c>
      <c r="B557">
        <f>BGA!AR1279</f>
        <v>18</v>
      </c>
      <c r="C557" t="str">
        <f>BGA!AS1279</f>
        <v>AT</v>
      </c>
      <c r="D557" t="str">
        <f>BGA!AT1279</f>
        <v>DIE6_TCK</v>
      </c>
    </row>
    <row r="558" spans="1:4" x14ac:dyDescent="0.25">
      <c r="A558" t="str">
        <f>BGA!AQ1280</f>
        <v>AT19</v>
      </c>
      <c r="B558">
        <f>BGA!AR1280</f>
        <v>19</v>
      </c>
      <c r="C558" t="str">
        <f>BGA!AS1280</f>
        <v>AT</v>
      </c>
      <c r="D558" t="str">
        <f>BGA!AT1280</f>
        <v>DIE6_TRST_N</v>
      </c>
    </row>
    <row r="559" spans="1:4" x14ac:dyDescent="0.25">
      <c r="A559" t="str">
        <f>BGA!AQ1281</f>
        <v>AT20</v>
      </c>
      <c r="B559">
        <f>BGA!AR1281</f>
        <v>20</v>
      </c>
      <c r="C559" t="str">
        <f>BGA!AS1281</f>
        <v>AT</v>
      </c>
      <c r="D559" t="str">
        <f>BGA!AT1281</f>
        <v>DIE6_RDI_PL_CFG[27]</v>
      </c>
    </row>
    <row r="560" spans="1:4" x14ac:dyDescent="0.25">
      <c r="A560" t="str">
        <f>BGA!AQ1282</f>
        <v>AT21</v>
      </c>
      <c r="B560">
        <f>BGA!AR1282</f>
        <v>21</v>
      </c>
      <c r="C560" t="str">
        <f>BGA!AS1282</f>
        <v>AT</v>
      </c>
      <c r="D560" t="str">
        <f>BGA!AT1282</f>
        <v>DIE6_RDI_PL_CFG[26]</v>
      </c>
    </row>
    <row r="561" spans="1:4" x14ac:dyDescent="0.25">
      <c r="A561" t="str">
        <f>BGA!AQ1283</f>
        <v>AT22</v>
      </c>
      <c r="B561">
        <f>BGA!AR1283</f>
        <v>22</v>
      </c>
      <c r="C561" t="str">
        <f>BGA!AS1283</f>
        <v>AT</v>
      </c>
      <c r="D561" t="str">
        <f>BGA!AT1283</f>
        <v>DIE6_RDI_PL_CFG[22]</v>
      </c>
    </row>
    <row r="562" spans="1:4" x14ac:dyDescent="0.25">
      <c r="A562" t="str">
        <f>BGA!AQ1284</f>
        <v>AT23</v>
      </c>
      <c r="B562">
        <f>BGA!AR1284</f>
        <v>23</v>
      </c>
      <c r="C562" t="str">
        <f>BGA!AS1284</f>
        <v>AT</v>
      </c>
      <c r="D562" t="str">
        <f>BGA!AT1284</f>
        <v>DIE6_RDI_PL_CFG[21]</v>
      </c>
    </row>
    <row r="563" spans="1:4" x14ac:dyDescent="0.25">
      <c r="A563" t="str">
        <f>BGA!AQ1285</f>
        <v>AT24</v>
      </c>
      <c r="B563">
        <f>BGA!AR1285</f>
        <v>24</v>
      </c>
      <c r="C563" t="str">
        <f>BGA!AS1285</f>
        <v>AT</v>
      </c>
      <c r="D563" t="str">
        <f>BGA!AT1285</f>
        <v>DIE6_RDI_PL_CFG[20]</v>
      </c>
    </row>
    <row r="564" spans="1:4" x14ac:dyDescent="0.25">
      <c r="A564" t="str">
        <f>BGA!AQ1286</f>
        <v>AT25</v>
      </c>
      <c r="B564">
        <f>BGA!AR1286</f>
        <v>25</v>
      </c>
      <c r="C564" t="str">
        <f>BGA!AS1286</f>
        <v>AT</v>
      </c>
      <c r="D564" t="str">
        <f>BGA!AT1286</f>
        <v>DIE6_RDI_PL_CFG[4]</v>
      </c>
    </row>
    <row r="565" spans="1:4" x14ac:dyDescent="0.25">
      <c r="A565" t="str">
        <f>BGA!AQ1287</f>
        <v>AT26</v>
      </c>
      <c r="B565">
        <f>BGA!AR1287</f>
        <v>26</v>
      </c>
      <c r="C565" t="str">
        <f>BGA!AS1287</f>
        <v>AT</v>
      </c>
      <c r="D565" t="str">
        <f>BGA!AT1287</f>
        <v>DIE6_RDI_PL_CFG[18]</v>
      </c>
    </row>
    <row r="566" spans="1:4" x14ac:dyDescent="0.25">
      <c r="A566" t="str">
        <f>BGA!AQ1288</f>
        <v>AT27</v>
      </c>
      <c r="B566">
        <f>BGA!AR1288</f>
        <v>27</v>
      </c>
      <c r="C566" t="str">
        <f>BGA!AS1288</f>
        <v>AT</v>
      </c>
      <c r="D566" t="str">
        <f>BGA!AT1288</f>
        <v>DIE6_RDI_PL_CFG[16]</v>
      </c>
    </row>
    <row r="567" spans="1:4" x14ac:dyDescent="0.25">
      <c r="A567" t="str">
        <f>BGA!AQ1289</f>
        <v>AT28</v>
      </c>
      <c r="B567">
        <f>BGA!AR1289</f>
        <v>28</v>
      </c>
      <c r="C567" t="str">
        <f>BGA!AS1289</f>
        <v>AT</v>
      </c>
      <c r="D567" t="str">
        <f>BGA!AT1289</f>
        <v>DIE5_TCK</v>
      </c>
    </row>
    <row r="568" spans="1:4" x14ac:dyDescent="0.25">
      <c r="A568" t="str">
        <f>BGA!AQ1290</f>
        <v>AT29</v>
      </c>
      <c r="B568">
        <f>BGA!AR1290</f>
        <v>29</v>
      </c>
      <c r="C568" t="str">
        <f>BGA!AS1290</f>
        <v>AT</v>
      </c>
      <c r="D568" t="str">
        <f>BGA!AT1290</f>
        <v>DIE5_TRST_N</v>
      </c>
    </row>
    <row r="569" spans="1:4" x14ac:dyDescent="0.25">
      <c r="A569" t="str">
        <f>BGA!AQ1291</f>
        <v>AT30</v>
      </c>
      <c r="B569">
        <f>BGA!AR1291</f>
        <v>30</v>
      </c>
      <c r="C569" t="str">
        <f>BGA!AS1291</f>
        <v>AT</v>
      </c>
      <c r="D569" t="str">
        <f>BGA!AT1291</f>
        <v>DIE5_RDI_PL_CFG_VLD</v>
      </c>
    </row>
    <row r="570" spans="1:4" x14ac:dyDescent="0.25">
      <c r="A570" t="str">
        <f>BGA!AQ1292</f>
        <v>AT31</v>
      </c>
      <c r="B570">
        <f>BGA!AR1292</f>
        <v>31</v>
      </c>
      <c r="C570" t="str">
        <f>BGA!AS1292</f>
        <v>AT</v>
      </c>
      <c r="D570" t="str">
        <f>BGA!AT1292</f>
        <v>DIE5_RDI_PL_CFG[31]</v>
      </c>
    </row>
    <row r="571" spans="1:4" x14ac:dyDescent="0.25">
      <c r="A571" t="str">
        <f>BGA!AQ1293</f>
        <v>AT32</v>
      </c>
      <c r="B571">
        <f>BGA!AR1293</f>
        <v>32</v>
      </c>
      <c r="C571" t="str">
        <f>BGA!AS1293</f>
        <v>AT</v>
      </c>
      <c r="D571" t="str">
        <f>BGA!AT1293</f>
        <v>DIE5_RDI_PL_CFG[29]</v>
      </c>
    </row>
    <row r="572" spans="1:4" x14ac:dyDescent="0.25">
      <c r="A572" t="str">
        <f>BGA!AQ1294</f>
        <v>AT33</v>
      </c>
      <c r="B572">
        <f>BGA!AR1294</f>
        <v>33</v>
      </c>
      <c r="C572" t="str">
        <f>BGA!AS1294</f>
        <v>AT</v>
      </c>
      <c r="D572" t="str">
        <f>BGA!AT1294</f>
        <v>DIE5_RDI_PL_CFG[27]</v>
      </c>
    </row>
    <row r="573" spans="1:4" x14ac:dyDescent="0.25">
      <c r="A573" t="str">
        <f>BGA!AQ1295</f>
        <v>AT34</v>
      </c>
      <c r="B573">
        <f>BGA!AR1295</f>
        <v>34</v>
      </c>
      <c r="C573" t="str">
        <f>BGA!AS1295</f>
        <v>AT</v>
      </c>
      <c r="D573" t="str">
        <f>BGA!AT1295</f>
        <v>VSS</v>
      </c>
    </row>
    <row r="574" spans="1:4" x14ac:dyDescent="0.25">
      <c r="A574" t="str">
        <f>BGA!AQ1296</f>
        <v>AT35</v>
      </c>
      <c r="B574">
        <f>BGA!AR1296</f>
        <v>35</v>
      </c>
      <c r="C574" t="str">
        <f>BGA!AS1296</f>
        <v>AT</v>
      </c>
      <c r="D574" t="str">
        <f>BGA!AT1296</f>
        <v>VSS</v>
      </c>
    </row>
    <row r="575" spans="1:4" x14ac:dyDescent="0.25">
      <c r="A575" t="str">
        <f>BGA!AQ1297</f>
        <v>AT36</v>
      </c>
      <c r="B575">
        <f>BGA!AR1297</f>
        <v>36</v>
      </c>
      <c r="C575" t="str">
        <f>BGA!AS1297</f>
        <v>AT</v>
      </c>
      <c r="D575" t="str">
        <f>BGA!AT1297</f>
        <v>VSS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G178"/>
  <sheetViews>
    <sheetView workbookViewId="0">
      <selection activeCell="H128" sqref="H128"/>
    </sheetView>
  </sheetViews>
  <sheetFormatPr defaultRowHeight="15" x14ac:dyDescent="0.25"/>
  <cols>
    <col min="1" max="2" width="23.85546875" bestFit="1" customWidth="1"/>
    <col min="3" max="3" width="10.42578125" bestFit="1" customWidth="1"/>
    <col min="6" max="6" width="19.28515625" customWidth="1"/>
    <col min="7" max="7" width="16.7109375" bestFit="1" customWidth="1"/>
    <col min="8" max="8" width="33.85546875" bestFit="1" customWidth="1"/>
  </cols>
  <sheetData>
    <row r="1" spans="1:7" x14ac:dyDescent="0.25">
      <c r="A1" s="107" t="s">
        <v>1596</v>
      </c>
      <c r="B1" s="101"/>
      <c r="F1" s="107" t="s">
        <v>982</v>
      </c>
      <c r="G1" s="101"/>
    </row>
    <row r="2" spans="1:7" x14ac:dyDescent="0.25">
      <c r="A2" s="44" t="s">
        <v>1597</v>
      </c>
      <c r="B2" s="44" t="s">
        <v>1598</v>
      </c>
      <c r="C2" s="44" t="s">
        <v>5</v>
      </c>
      <c r="F2" s="50" t="s">
        <v>388</v>
      </c>
      <c r="G2" s="50" t="s">
        <v>389</v>
      </c>
    </row>
    <row r="3" spans="1:7" x14ac:dyDescent="0.25">
      <c r="A3" s="2" t="s">
        <v>1599</v>
      </c>
      <c r="B3" s="2" t="s">
        <v>1600</v>
      </c>
      <c r="C3" s="2"/>
      <c r="F3" s="2" t="s">
        <v>1826</v>
      </c>
      <c r="G3" s="2" t="s">
        <v>1827</v>
      </c>
    </row>
    <row r="4" spans="1:7" x14ac:dyDescent="0.25">
      <c r="A4" s="2" t="s">
        <v>1603</v>
      </c>
      <c r="B4" s="2" t="s">
        <v>1604</v>
      </c>
      <c r="C4" s="2"/>
      <c r="F4" s="2" t="s">
        <v>1828</v>
      </c>
      <c r="G4" s="2" t="s">
        <v>1829</v>
      </c>
    </row>
    <row r="5" spans="1:7" x14ac:dyDescent="0.25">
      <c r="A5" s="2" t="s">
        <v>1607</v>
      </c>
      <c r="B5" s="2" t="s">
        <v>1608</v>
      </c>
      <c r="C5" s="2"/>
      <c r="F5" s="2" t="s">
        <v>1830</v>
      </c>
      <c r="G5" s="2" t="s">
        <v>1831</v>
      </c>
    </row>
    <row r="6" spans="1:7" x14ac:dyDescent="0.25">
      <c r="A6" s="2" t="s">
        <v>1611</v>
      </c>
      <c r="B6" s="2" t="s">
        <v>1612</v>
      </c>
      <c r="C6" s="2"/>
      <c r="F6" s="2" t="s">
        <v>1832</v>
      </c>
      <c r="G6" s="2" t="s">
        <v>1833</v>
      </c>
    </row>
    <row r="7" spans="1:7" x14ac:dyDescent="0.25">
      <c r="A7" s="2" t="s">
        <v>1615</v>
      </c>
      <c r="B7" s="2" t="s">
        <v>1616</v>
      </c>
      <c r="C7" s="2"/>
      <c r="F7" s="2" t="s">
        <v>1711</v>
      </c>
      <c r="G7" s="2" t="s">
        <v>1712</v>
      </c>
    </row>
    <row r="8" spans="1:7" x14ac:dyDescent="0.25">
      <c r="A8" s="2" t="s">
        <v>1619</v>
      </c>
      <c r="B8" s="2" t="s">
        <v>1620</v>
      </c>
      <c r="C8" s="2"/>
      <c r="F8" s="2" t="s">
        <v>1715</v>
      </c>
      <c r="G8" s="2" t="s">
        <v>1716</v>
      </c>
    </row>
    <row r="9" spans="1:7" x14ac:dyDescent="0.25">
      <c r="A9" s="2" t="s">
        <v>1623</v>
      </c>
      <c r="B9" s="2" t="s">
        <v>1624</v>
      </c>
      <c r="C9" s="2"/>
      <c r="F9" s="2" t="s">
        <v>1719</v>
      </c>
      <c r="G9" s="2" t="s">
        <v>1720</v>
      </c>
    </row>
    <row r="10" spans="1:7" x14ac:dyDescent="0.25">
      <c r="A10" s="2" t="s">
        <v>1627</v>
      </c>
      <c r="B10" s="2" t="s">
        <v>1628</v>
      </c>
      <c r="C10" s="2"/>
      <c r="F10" s="2" t="s">
        <v>1723</v>
      </c>
      <c r="G10" s="2" t="s">
        <v>1724</v>
      </c>
    </row>
    <row r="11" spans="1:7" x14ac:dyDescent="0.25">
      <c r="A11" s="2" t="s">
        <v>1631</v>
      </c>
      <c r="B11" s="2" t="s">
        <v>1632</v>
      </c>
      <c r="C11" s="2"/>
      <c r="F11" s="2" t="s">
        <v>1664</v>
      </c>
      <c r="G11" s="2" t="s">
        <v>1665</v>
      </c>
    </row>
    <row r="12" spans="1:7" x14ac:dyDescent="0.25">
      <c r="A12" s="2" t="s">
        <v>1634</v>
      </c>
      <c r="B12" s="2" t="s">
        <v>1635</v>
      </c>
      <c r="C12" s="2"/>
      <c r="F12" s="2" t="s">
        <v>1668</v>
      </c>
      <c r="G12" s="2" t="s">
        <v>1669</v>
      </c>
    </row>
    <row r="13" spans="1:7" x14ac:dyDescent="0.25">
      <c r="A13" s="2" t="s">
        <v>1638</v>
      </c>
      <c r="B13" s="2" t="s">
        <v>1639</v>
      </c>
      <c r="C13" s="2"/>
      <c r="F13" s="2" t="s">
        <v>1672</v>
      </c>
      <c r="G13" s="2" t="s">
        <v>1673</v>
      </c>
    </row>
    <row r="14" spans="1:7" x14ac:dyDescent="0.25">
      <c r="A14" s="2" t="s">
        <v>1642</v>
      </c>
      <c r="B14" s="2" t="s">
        <v>1643</v>
      </c>
      <c r="C14" s="2"/>
      <c r="F14" s="2" t="s">
        <v>1676</v>
      </c>
      <c r="G14" s="2" t="s">
        <v>1677</v>
      </c>
    </row>
    <row r="15" spans="1:7" x14ac:dyDescent="0.25">
      <c r="A15" s="2" t="s">
        <v>1646</v>
      </c>
      <c r="B15" s="2" t="s">
        <v>1647</v>
      </c>
      <c r="C15" s="2"/>
      <c r="F15" s="2" t="s">
        <v>1611</v>
      </c>
      <c r="G15" s="2" t="s">
        <v>1811</v>
      </c>
    </row>
    <row r="16" spans="1:7" x14ac:dyDescent="0.25">
      <c r="A16" s="2" t="s">
        <v>1650</v>
      </c>
      <c r="B16" s="2" t="s">
        <v>1651</v>
      </c>
      <c r="C16" s="2"/>
      <c r="F16" s="2" t="s">
        <v>1615</v>
      </c>
      <c r="G16" s="2" t="s">
        <v>1949</v>
      </c>
    </row>
    <row r="17" spans="1:7" x14ac:dyDescent="0.25">
      <c r="A17" s="2" t="s">
        <v>1654</v>
      </c>
      <c r="B17" s="2" t="s">
        <v>1655</v>
      </c>
      <c r="C17" s="2"/>
      <c r="F17" s="2" t="s">
        <v>1619</v>
      </c>
      <c r="G17" s="2" t="s">
        <v>1885</v>
      </c>
    </row>
    <row r="18" spans="1:7" x14ac:dyDescent="0.25">
      <c r="A18" s="2" t="s">
        <v>1658</v>
      </c>
      <c r="B18" s="2" t="s">
        <v>1659</v>
      </c>
      <c r="C18" s="2"/>
      <c r="F18" s="2" t="s">
        <v>1623</v>
      </c>
      <c r="G18" s="2" t="s">
        <v>1789</v>
      </c>
    </row>
    <row r="19" spans="1:7" x14ac:dyDescent="0.25">
      <c r="A19" s="2" t="s">
        <v>1662</v>
      </c>
      <c r="B19" s="2" t="s">
        <v>1663</v>
      </c>
      <c r="C19" s="2"/>
      <c r="F19" s="2" t="s">
        <v>1627</v>
      </c>
      <c r="G19" s="2" t="s">
        <v>1633</v>
      </c>
    </row>
    <row r="20" spans="1:7" x14ac:dyDescent="0.25">
      <c r="A20" s="2" t="s">
        <v>1666</v>
      </c>
      <c r="B20" s="2" t="s">
        <v>1667</v>
      </c>
      <c r="C20" s="2"/>
      <c r="F20" s="2" t="s">
        <v>1631</v>
      </c>
      <c r="G20" s="2" t="s">
        <v>1740</v>
      </c>
    </row>
    <row r="21" spans="1:7" x14ac:dyDescent="0.25">
      <c r="A21" s="2" t="s">
        <v>1670</v>
      </c>
      <c r="B21" s="2" t="s">
        <v>1671</v>
      </c>
      <c r="C21" s="2"/>
      <c r="F21" s="2" t="s">
        <v>1634</v>
      </c>
      <c r="G21" s="2" t="s">
        <v>1680</v>
      </c>
    </row>
    <row r="22" spans="1:7" x14ac:dyDescent="0.25">
      <c r="A22" s="2" t="s">
        <v>1674</v>
      </c>
      <c r="B22" s="2" t="s">
        <v>1675</v>
      </c>
      <c r="C22" s="2"/>
      <c r="F22" s="2" t="s">
        <v>1638</v>
      </c>
      <c r="G22" s="2" t="s">
        <v>1755</v>
      </c>
    </row>
    <row r="23" spans="1:7" x14ac:dyDescent="0.25">
      <c r="A23" s="2" t="s">
        <v>1678</v>
      </c>
      <c r="B23" s="2" t="s">
        <v>1679</v>
      </c>
      <c r="C23" s="2"/>
      <c r="F23" s="2" t="s">
        <v>1812</v>
      </c>
      <c r="G23" s="2" t="s">
        <v>1813</v>
      </c>
    </row>
    <row r="24" spans="1:7" x14ac:dyDescent="0.25">
      <c r="A24" s="2" t="s">
        <v>1681</v>
      </c>
      <c r="B24" s="2" t="s">
        <v>1682</v>
      </c>
      <c r="C24" s="2"/>
      <c r="F24" s="2" t="s">
        <v>1950</v>
      </c>
      <c r="G24" s="2" t="s">
        <v>1951</v>
      </c>
    </row>
    <row r="25" spans="1:7" x14ac:dyDescent="0.25">
      <c r="A25" s="2" t="s">
        <v>1685</v>
      </c>
      <c r="B25" s="2" t="s">
        <v>1686</v>
      </c>
      <c r="C25" s="2"/>
      <c r="F25" s="2" t="s">
        <v>1965</v>
      </c>
      <c r="G25" s="2" t="s">
        <v>1966</v>
      </c>
    </row>
    <row r="26" spans="1:7" x14ac:dyDescent="0.25">
      <c r="A26" s="2" t="s">
        <v>1689</v>
      </c>
      <c r="B26" s="2" t="s">
        <v>1690</v>
      </c>
      <c r="C26" s="2"/>
      <c r="F26" s="2" t="s">
        <v>1978</v>
      </c>
      <c r="G26" s="2" t="s">
        <v>1979</v>
      </c>
    </row>
    <row r="27" spans="1:7" x14ac:dyDescent="0.25">
      <c r="A27" s="2" t="s">
        <v>1693</v>
      </c>
      <c r="B27" s="2" t="s">
        <v>1694</v>
      </c>
      <c r="C27" s="2"/>
      <c r="F27" s="2" t="s">
        <v>1642</v>
      </c>
      <c r="G27" s="2" t="s">
        <v>1964</v>
      </c>
    </row>
    <row r="28" spans="1:7" x14ac:dyDescent="0.25">
      <c r="A28" s="2" t="s">
        <v>1697</v>
      </c>
      <c r="B28" s="2" t="s">
        <v>1698</v>
      </c>
      <c r="C28" s="2"/>
      <c r="F28" s="2" t="s">
        <v>1872</v>
      </c>
      <c r="G28" s="2" t="s">
        <v>1873</v>
      </c>
    </row>
    <row r="29" spans="1:7" x14ac:dyDescent="0.25">
      <c r="A29" s="2" t="s">
        <v>1701</v>
      </c>
      <c r="B29" s="2" t="s">
        <v>1702</v>
      </c>
      <c r="C29" s="2"/>
      <c r="F29" s="2" t="s">
        <v>1776</v>
      </c>
      <c r="G29" s="2" t="s">
        <v>1777</v>
      </c>
    </row>
    <row r="30" spans="1:7" x14ac:dyDescent="0.25">
      <c r="A30" s="2" t="s">
        <v>1705</v>
      </c>
      <c r="B30" s="2" t="s">
        <v>1706</v>
      </c>
      <c r="C30" s="2"/>
      <c r="F30" s="2" t="s">
        <v>1936</v>
      </c>
      <c r="G30" s="2" t="s">
        <v>1937</v>
      </c>
    </row>
    <row r="31" spans="1:7" x14ac:dyDescent="0.25">
      <c r="A31" s="2" t="s">
        <v>1709</v>
      </c>
      <c r="B31" s="2" t="s">
        <v>1710</v>
      </c>
      <c r="C31" s="2"/>
      <c r="F31" s="2" t="s">
        <v>1865</v>
      </c>
      <c r="G31" s="2" t="s">
        <v>1866</v>
      </c>
    </row>
    <row r="32" spans="1:7" x14ac:dyDescent="0.25">
      <c r="A32" s="2" t="s">
        <v>1713</v>
      </c>
      <c r="B32" s="2" t="s">
        <v>1714</v>
      </c>
      <c r="C32" s="2"/>
      <c r="F32" s="2" t="s">
        <v>1842</v>
      </c>
      <c r="G32" s="2" t="s">
        <v>1843</v>
      </c>
    </row>
    <row r="33" spans="1:7" x14ac:dyDescent="0.25">
      <c r="A33" s="2" t="s">
        <v>1717</v>
      </c>
      <c r="B33" s="2" t="s">
        <v>1718</v>
      </c>
      <c r="C33" s="2"/>
      <c r="F33" s="2" t="s">
        <v>2000</v>
      </c>
      <c r="G33" s="2" t="s">
        <v>2001</v>
      </c>
    </row>
    <row r="34" spans="1:7" x14ac:dyDescent="0.25">
      <c r="A34" s="2" t="s">
        <v>1721</v>
      </c>
      <c r="B34" s="2" t="s">
        <v>1722</v>
      </c>
      <c r="C34" s="2"/>
      <c r="F34" s="2" t="s">
        <v>1886</v>
      </c>
      <c r="G34" s="2" t="s">
        <v>1887</v>
      </c>
    </row>
    <row r="35" spans="1:7" x14ac:dyDescent="0.25">
      <c r="A35" s="2" t="s">
        <v>1648</v>
      </c>
      <c r="B35" s="2" t="s">
        <v>1725</v>
      </c>
      <c r="C35" s="2"/>
      <c r="F35" s="2" t="s">
        <v>1790</v>
      </c>
      <c r="G35" s="2" t="s">
        <v>1791</v>
      </c>
    </row>
    <row r="36" spans="1:7" x14ac:dyDescent="0.25">
      <c r="A36" s="2" t="s">
        <v>1728</v>
      </c>
      <c r="B36" s="2" t="s">
        <v>1729</v>
      </c>
      <c r="C36" s="2"/>
      <c r="F36" s="2" t="s">
        <v>1636</v>
      </c>
      <c r="G36" s="2" t="s">
        <v>1637</v>
      </c>
    </row>
    <row r="37" spans="1:7" x14ac:dyDescent="0.25">
      <c r="A37" s="2" t="s">
        <v>1726</v>
      </c>
      <c r="B37" s="2" t="s">
        <v>1732</v>
      </c>
      <c r="C37" s="2"/>
      <c r="F37" s="2" t="s">
        <v>1743</v>
      </c>
      <c r="G37" s="2" t="s">
        <v>1744</v>
      </c>
    </row>
    <row r="38" spans="1:7" x14ac:dyDescent="0.25">
      <c r="A38" s="2" t="s">
        <v>1601</v>
      </c>
      <c r="B38" s="2" t="s">
        <v>1735</v>
      </c>
      <c r="C38" s="2"/>
      <c r="F38" s="2" t="s">
        <v>1646</v>
      </c>
      <c r="G38" s="2" t="s">
        <v>1977</v>
      </c>
    </row>
    <row r="39" spans="1:7" x14ac:dyDescent="0.25">
      <c r="A39" s="2" t="s">
        <v>1738</v>
      </c>
      <c r="B39" s="2" t="s">
        <v>1739</v>
      </c>
      <c r="C39" s="2"/>
      <c r="F39" s="2" t="s">
        <v>1683</v>
      </c>
      <c r="G39" s="2" t="s">
        <v>1684</v>
      </c>
    </row>
    <row r="40" spans="1:7" x14ac:dyDescent="0.25">
      <c r="A40" s="2" t="s">
        <v>1741</v>
      </c>
      <c r="B40" s="2" t="s">
        <v>1742</v>
      </c>
      <c r="C40" s="2"/>
      <c r="F40" s="2" t="s">
        <v>1758</v>
      </c>
      <c r="G40" s="2" t="s">
        <v>1759</v>
      </c>
    </row>
    <row r="41" spans="1:7" x14ac:dyDescent="0.25">
      <c r="A41" s="2" t="s">
        <v>1745</v>
      </c>
      <c r="B41" s="2" t="s">
        <v>1746</v>
      </c>
      <c r="C41" s="2"/>
      <c r="F41" s="2" t="s">
        <v>1814</v>
      </c>
      <c r="G41" s="2" t="s">
        <v>1815</v>
      </c>
    </row>
    <row r="42" spans="1:7" x14ac:dyDescent="0.25">
      <c r="A42" s="2" t="s">
        <v>1749</v>
      </c>
      <c r="B42" s="2" t="s">
        <v>1750</v>
      </c>
      <c r="C42" s="2"/>
      <c r="F42" s="2" t="s">
        <v>1952</v>
      </c>
      <c r="G42" s="2" t="s">
        <v>1953</v>
      </c>
    </row>
    <row r="43" spans="1:7" x14ac:dyDescent="0.25">
      <c r="A43" s="2" t="s">
        <v>1753</v>
      </c>
      <c r="B43" s="2" t="s">
        <v>1754</v>
      </c>
      <c r="C43" s="2"/>
      <c r="F43" s="2" t="s">
        <v>1967</v>
      </c>
      <c r="G43" s="2" t="s">
        <v>1968</v>
      </c>
    </row>
    <row r="44" spans="1:7" x14ac:dyDescent="0.25">
      <c r="A44" s="2" t="s">
        <v>1756</v>
      </c>
      <c r="B44" s="2" t="s">
        <v>1757</v>
      </c>
      <c r="C44" s="2"/>
      <c r="F44" s="2" t="s">
        <v>1980</v>
      </c>
      <c r="G44" s="2" t="s">
        <v>1981</v>
      </c>
    </row>
    <row r="45" spans="1:7" x14ac:dyDescent="0.25">
      <c r="A45" s="2" t="s">
        <v>1760</v>
      </c>
      <c r="B45" s="2" t="s">
        <v>1761</v>
      </c>
      <c r="C45" s="2"/>
      <c r="F45" s="2" t="s">
        <v>1874</v>
      </c>
      <c r="G45" s="2" t="s">
        <v>1875</v>
      </c>
    </row>
    <row r="46" spans="1:7" x14ac:dyDescent="0.25">
      <c r="A46" s="2" t="s">
        <v>1764</v>
      </c>
      <c r="B46" s="2" t="s">
        <v>1765</v>
      </c>
      <c r="C46" s="2"/>
      <c r="F46" s="2" t="s">
        <v>1778</v>
      </c>
      <c r="G46" s="2" t="s">
        <v>1779</v>
      </c>
    </row>
    <row r="47" spans="1:7" x14ac:dyDescent="0.25">
      <c r="F47" s="2" t="s">
        <v>1938</v>
      </c>
      <c r="G47" s="2" t="s">
        <v>1939</v>
      </c>
    </row>
    <row r="48" spans="1:7" x14ac:dyDescent="0.25">
      <c r="F48" s="2" t="s">
        <v>1867</v>
      </c>
      <c r="G48" s="2" t="s">
        <v>1868</v>
      </c>
    </row>
    <row r="49" spans="6:7" x14ac:dyDescent="0.25">
      <c r="F49" s="2" t="s">
        <v>1650</v>
      </c>
      <c r="G49" s="2" t="s">
        <v>1871</v>
      </c>
    </row>
    <row r="50" spans="6:7" x14ac:dyDescent="0.25">
      <c r="F50" s="2" t="s">
        <v>1844</v>
      </c>
      <c r="G50" s="2" t="s">
        <v>1845</v>
      </c>
    </row>
    <row r="51" spans="6:7" x14ac:dyDescent="0.25">
      <c r="F51" s="2" t="s">
        <v>2002</v>
      </c>
      <c r="G51" s="2" t="s">
        <v>2003</v>
      </c>
    </row>
    <row r="52" spans="6:7" x14ac:dyDescent="0.25">
      <c r="F52" s="2" t="s">
        <v>1888</v>
      </c>
      <c r="G52" s="2" t="s">
        <v>1889</v>
      </c>
    </row>
    <row r="53" spans="6:7" x14ac:dyDescent="0.25">
      <c r="F53" s="2" t="s">
        <v>1792</v>
      </c>
      <c r="G53" s="2" t="s">
        <v>1793</v>
      </c>
    </row>
    <row r="54" spans="6:7" x14ac:dyDescent="0.25">
      <c r="F54" s="2" t="s">
        <v>1640</v>
      </c>
      <c r="G54" s="2" t="s">
        <v>1641</v>
      </c>
    </row>
    <row r="55" spans="6:7" x14ac:dyDescent="0.25">
      <c r="F55" s="2" t="s">
        <v>1747</v>
      </c>
      <c r="G55" s="2" t="s">
        <v>1748</v>
      </c>
    </row>
    <row r="56" spans="6:7" x14ac:dyDescent="0.25">
      <c r="F56" s="2" t="s">
        <v>1687</v>
      </c>
      <c r="G56" s="2" t="s">
        <v>1688</v>
      </c>
    </row>
    <row r="57" spans="6:7" x14ac:dyDescent="0.25">
      <c r="F57" s="2" t="s">
        <v>1762</v>
      </c>
      <c r="G57" s="2" t="s">
        <v>1763</v>
      </c>
    </row>
    <row r="58" spans="6:7" x14ac:dyDescent="0.25">
      <c r="F58" s="2" t="s">
        <v>1816</v>
      </c>
      <c r="G58" s="2" t="s">
        <v>1817</v>
      </c>
    </row>
    <row r="59" spans="6:7" x14ac:dyDescent="0.25">
      <c r="F59" s="2" t="s">
        <v>1954</v>
      </c>
      <c r="G59" s="2" t="s">
        <v>1955</v>
      </c>
    </row>
    <row r="60" spans="6:7" x14ac:dyDescent="0.25">
      <c r="F60" s="2" t="s">
        <v>1654</v>
      </c>
      <c r="G60" s="2" t="s">
        <v>1775</v>
      </c>
    </row>
    <row r="61" spans="6:7" x14ac:dyDescent="0.25">
      <c r="F61" s="2" t="s">
        <v>1969</v>
      </c>
      <c r="G61" s="2" t="s">
        <v>1970</v>
      </c>
    </row>
    <row r="62" spans="6:7" x14ac:dyDescent="0.25">
      <c r="F62" s="2" t="s">
        <v>1982</v>
      </c>
      <c r="G62" s="2" t="s">
        <v>1983</v>
      </c>
    </row>
    <row r="63" spans="6:7" x14ac:dyDescent="0.25">
      <c r="F63" s="2" t="s">
        <v>1876</v>
      </c>
      <c r="G63" s="2" t="s">
        <v>1877</v>
      </c>
    </row>
    <row r="64" spans="6:7" x14ac:dyDescent="0.25">
      <c r="F64" s="2" t="s">
        <v>1780</v>
      </c>
      <c r="G64" s="2" t="s">
        <v>1781</v>
      </c>
    </row>
    <row r="65" spans="6:7" x14ac:dyDescent="0.25">
      <c r="F65" s="2" t="s">
        <v>1940</v>
      </c>
      <c r="G65" s="2" t="s">
        <v>1941</v>
      </c>
    </row>
    <row r="66" spans="6:7" x14ac:dyDescent="0.25">
      <c r="F66" s="2" t="s">
        <v>1869</v>
      </c>
      <c r="G66" s="2" t="s">
        <v>1870</v>
      </c>
    </row>
    <row r="67" spans="6:7" x14ac:dyDescent="0.25">
      <c r="F67" s="2" t="s">
        <v>1846</v>
      </c>
      <c r="G67" s="2" t="s">
        <v>1847</v>
      </c>
    </row>
    <row r="68" spans="6:7" x14ac:dyDescent="0.25">
      <c r="F68" s="2" t="s">
        <v>2004</v>
      </c>
      <c r="G68" s="2" t="s">
        <v>2005</v>
      </c>
    </row>
    <row r="69" spans="6:7" x14ac:dyDescent="0.25">
      <c r="F69" s="2" t="s">
        <v>1890</v>
      </c>
      <c r="G69" s="2" t="s">
        <v>1891</v>
      </c>
    </row>
    <row r="70" spans="6:7" x14ac:dyDescent="0.25">
      <c r="F70" s="2" t="s">
        <v>1794</v>
      </c>
      <c r="G70" s="2" t="s">
        <v>1795</v>
      </c>
    </row>
    <row r="71" spans="6:7" x14ac:dyDescent="0.25">
      <c r="F71" s="2" t="s">
        <v>1658</v>
      </c>
      <c r="G71" s="2" t="s">
        <v>1935</v>
      </c>
    </row>
    <row r="72" spans="6:7" x14ac:dyDescent="0.25">
      <c r="F72" s="2" t="s">
        <v>1644</v>
      </c>
      <c r="G72" s="2" t="s">
        <v>1645</v>
      </c>
    </row>
    <row r="73" spans="6:7" x14ac:dyDescent="0.25">
      <c r="F73" s="2" t="s">
        <v>1751</v>
      </c>
      <c r="G73" s="2" t="s">
        <v>1752</v>
      </c>
    </row>
    <row r="74" spans="6:7" x14ac:dyDescent="0.25">
      <c r="F74" s="2" t="s">
        <v>1691</v>
      </c>
      <c r="G74" s="2" t="s">
        <v>1692</v>
      </c>
    </row>
    <row r="75" spans="6:7" x14ac:dyDescent="0.25">
      <c r="F75" s="2" t="s">
        <v>1766</v>
      </c>
      <c r="G75" s="2" t="s">
        <v>1767</v>
      </c>
    </row>
    <row r="76" spans="6:7" x14ac:dyDescent="0.25">
      <c r="F76" s="2" t="s">
        <v>1662</v>
      </c>
      <c r="G76" s="2" t="s">
        <v>1864</v>
      </c>
    </row>
    <row r="77" spans="6:7" x14ac:dyDescent="0.25">
      <c r="F77" s="2" t="s">
        <v>1666</v>
      </c>
      <c r="G77" s="2" t="s">
        <v>1841</v>
      </c>
    </row>
    <row r="78" spans="6:7" x14ac:dyDescent="0.25">
      <c r="F78" s="2" t="s">
        <v>1670</v>
      </c>
      <c r="G78" s="2" t="s">
        <v>1999</v>
      </c>
    </row>
    <row r="79" spans="6:7" x14ac:dyDescent="0.25">
      <c r="F79" s="2" t="s">
        <v>1617</v>
      </c>
      <c r="G79" s="2" t="s">
        <v>1618</v>
      </c>
    </row>
    <row r="80" spans="6:7" x14ac:dyDescent="0.25">
      <c r="F80" s="2" t="s">
        <v>1621</v>
      </c>
      <c r="G80" s="2" t="s">
        <v>1622</v>
      </c>
    </row>
    <row r="81" spans="6:7" x14ac:dyDescent="0.25">
      <c r="F81" s="2" t="s">
        <v>1625</v>
      </c>
      <c r="G81" s="2" t="s">
        <v>1626</v>
      </c>
    </row>
    <row r="82" spans="6:7" x14ac:dyDescent="0.25">
      <c r="F82" s="2" t="s">
        <v>1629</v>
      </c>
      <c r="G82" s="2" t="s">
        <v>1630</v>
      </c>
    </row>
    <row r="83" spans="6:7" x14ac:dyDescent="0.25">
      <c r="F83" s="2" t="s">
        <v>1991</v>
      </c>
      <c r="G83" s="2" t="s">
        <v>1992</v>
      </c>
    </row>
    <row r="84" spans="6:7" x14ac:dyDescent="0.25">
      <c r="F84" s="2" t="s">
        <v>1993</v>
      </c>
      <c r="G84" s="2" t="s">
        <v>1994</v>
      </c>
    </row>
    <row r="85" spans="6:7" x14ac:dyDescent="0.25">
      <c r="F85" s="2" t="s">
        <v>1995</v>
      </c>
      <c r="G85" s="2" t="s">
        <v>1996</v>
      </c>
    </row>
    <row r="86" spans="6:7" x14ac:dyDescent="0.25">
      <c r="F86" s="2" t="s">
        <v>1997</v>
      </c>
      <c r="G86" s="2" t="s">
        <v>1998</v>
      </c>
    </row>
    <row r="87" spans="6:7" x14ac:dyDescent="0.25">
      <c r="F87" s="2" t="s">
        <v>1803</v>
      </c>
      <c r="G87" s="2" t="s">
        <v>1804</v>
      </c>
    </row>
    <row r="88" spans="6:7" x14ac:dyDescent="0.25">
      <c r="F88" s="2" t="s">
        <v>1805</v>
      </c>
      <c r="G88" s="2" t="s">
        <v>1806</v>
      </c>
    </row>
    <row r="89" spans="6:7" x14ac:dyDescent="0.25">
      <c r="F89" s="2" t="s">
        <v>1807</v>
      </c>
      <c r="G89" s="2" t="s">
        <v>1808</v>
      </c>
    </row>
    <row r="90" spans="6:7" x14ac:dyDescent="0.25">
      <c r="F90" s="2" t="s">
        <v>1809</v>
      </c>
      <c r="G90" s="2" t="s">
        <v>1810</v>
      </c>
    </row>
    <row r="91" spans="6:7" x14ac:dyDescent="0.25">
      <c r="F91" s="2" t="s">
        <v>1818</v>
      </c>
      <c r="G91" s="2" t="s">
        <v>1819</v>
      </c>
    </row>
    <row r="92" spans="6:7" x14ac:dyDescent="0.25">
      <c r="F92" s="2" t="s">
        <v>1820</v>
      </c>
      <c r="G92" s="2" t="s">
        <v>1821</v>
      </c>
    </row>
    <row r="93" spans="6:7" x14ac:dyDescent="0.25">
      <c r="F93" s="2" t="s">
        <v>1822</v>
      </c>
      <c r="G93" s="2" t="s">
        <v>1823</v>
      </c>
    </row>
    <row r="94" spans="6:7" x14ac:dyDescent="0.25">
      <c r="F94" s="2" t="s">
        <v>1824</v>
      </c>
      <c r="G94" s="2" t="s">
        <v>1825</v>
      </c>
    </row>
    <row r="95" spans="6:7" x14ac:dyDescent="0.25">
      <c r="F95" s="2" t="s">
        <v>1956</v>
      </c>
      <c r="G95" s="2" t="s">
        <v>1957</v>
      </c>
    </row>
    <row r="96" spans="6:7" x14ac:dyDescent="0.25">
      <c r="F96" s="2" t="s">
        <v>1958</v>
      </c>
      <c r="G96" s="2" t="s">
        <v>1959</v>
      </c>
    </row>
    <row r="97" spans="6:7" x14ac:dyDescent="0.25">
      <c r="F97" s="2" t="s">
        <v>1960</v>
      </c>
      <c r="G97" s="2" t="s">
        <v>1961</v>
      </c>
    </row>
    <row r="98" spans="6:7" x14ac:dyDescent="0.25">
      <c r="F98" s="2" t="s">
        <v>1962</v>
      </c>
      <c r="G98" s="2" t="s">
        <v>1963</v>
      </c>
    </row>
    <row r="99" spans="6:7" x14ac:dyDescent="0.25">
      <c r="F99" s="2" t="s">
        <v>1695</v>
      </c>
      <c r="G99" s="2" t="s">
        <v>1696</v>
      </c>
    </row>
    <row r="100" spans="6:7" x14ac:dyDescent="0.25">
      <c r="F100" s="2" t="s">
        <v>1699</v>
      </c>
      <c r="G100" s="2" t="s">
        <v>1700</v>
      </c>
    </row>
    <row r="101" spans="6:7" x14ac:dyDescent="0.25">
      <c r="F101" s="2" t="s">
        <v>1703</v>
      </c>
      <c r="G101" s="2" t="s">
        <v>1704</v>
      </c>
    </row>
    <row r="102" spans="6:7" x14ac:dyDescent="0.25">
      <c r="F102" s="2" t="s">
        <v>1707</v>
      </c>
      <c r="G102" s="2" t="s">
        <v>1708</v>
      </c>
    </row>
    <row r="103" spans="6:7" x14ac:dyDescent="0.25">
      <c r="F103" s="2" t="s">
        <v>1697</v>
      </c>
      <c r="G103" s="2" t="s">
        <v>1906</v>
      </c>
    </row>
    <row r="104" spans="6:7" x14ac:dyDescent="0.25">
      <c r="F104" s="2" t="s">
        <v>1701</v>
      </c>
      <c r="G104" s="2" t="s">
        <v>1768</v>
      </c>
    </row>
    <row r="105" spans="6:7" x14ac:dyDescent="0.25">
      <c r="F105" s="2" t="s">
        <v>1705</v>
      </c>
      <c r="G105" s="2" t="s">
        <v>1984</v>
      </c>
    </row>
    <row r="106" spans="6:7" x14ac:dyDescent="0.25">
      <c r="F106" s="2" t="s">
        <v>1709</v>
      </c>
      <c r="G106" s="2" t="s">
        <v>1942</v>
      </c>
    </row>
    <row r="107" spans="6:7" x14ac:dyDescent="0.25">
      <c r="F107" s="2" t="s">
        <v>1713</v>
      </c>
      <c r="G107" s="2" t="s">
        <v>1796</v>
      </c>
    </row>
    <row r="108" spans="6:7" x14ac:dyDescent="0.25">
      <c r="F108" s="2" t="s">
        <v>1717</v>
      </c>
      <c r="G108" s="2" t="s">
        <v>1913</v>
      </c>
    </row>
    <row r="109" spans="6:7" x14ac:dyDescent="0.25">
      <c r="F109" s="2" t="s">
        <v>1721</v>
      </c>
      <c r="G109" s="2" t="s">
        <v>1834</v>
      </c>
    </row>
    <row r="110" spans="6:7" x14ac:dyDescent="0.25">
      <c r="F110" s="2" t="s">
        <v>1648</v>
      </c>
      <c r="G110" s="2" t="s">
        <v>1649</v>
      </c>
    </row>
    <row r="111" spans="6:7" x14ac:dyDescent="0.25">
      <c r="F111" s="2" t="s">
        <v>1907</v>
      </c>
      <c r="G111" s="2" t="s">
        <v>1908</v>
      </c>
    </row>
    <row r="112" spans="6:7" x14ac:dyDescent="0.25">
      <c r="F112" s="2" t="s">
        <v>1769</v>
      </c>
      <c r="G112" s="2" t="s">
        <v>1770</v>
      </c>
    </row>
    <row r="113" spans="6:7" x14ac:dyDescent="0.25">
      <c r="F113" s="2" t="s">
        <v>1972</v>
      </c>
      <c r="G113" s="2" t="s">
        <v>1973</v>
      </c>
    </row>
    <row r="114" spans="6:7" x14ac:dyDescent="0.25">
      <c r="F114" s="2" t="s">
        <v>1730</v>
      </c>
      <c r="G114" s="2" t="s">
        <v>1731</v>
      </c>
    </row>
    <row r="115" spans="6:7" x14ac:dyDescent="0.25">
      <c r="F115" s="2" t="s">
        <v>1728</v>
      </c>
      <c r="G115" s="2" t="s">
        <v>1971</v>
      </c>
    </row>
    <row r="116" spans="6:7" x14ac:dyDescent="0.25">
      <c r="F116" s="2" t="s">
        <v>1605</v>
      </c>
      <c r="G116" s="2" t="s">
        <v>1606</v>
      </c>
    </row>
    <row r="117" spans="6:7" x14ac:dyDescent="0.25">
      <c r="F117" s="2" t="s">
        <v>1900</v>
      </c>
      <c r="G117" s="2" t="s">
        <v>1901</v>
      </c>
    </row>
    <row r="118" spans="6:7" x14ac:dyDescent="0.25">
      <c r="F118" s="2" t="s">
        <v>1893</v>
      </c>
      <c r="G118" s="2" t="s">
        <v>1894</v>
      </c>
    </row>
    <row r="119" spans="6:7" x14ac:dyDescent="0.25">
      <c r="F119" s="2" t="s">
        <v>1879</v>
      </c>
      <c r="G119" s="2" t="s">
        <v>1880</v>
      </c>
    </row>
    <row r="120" spans="6:7" x14ac:dyDescent="0.25">
      <c r="F120" s="2" t="s">
        <v>1783</v>
      </c>
      <c r="G120" s="2" t="s">
        <v>1784</v>
      </c>
    </row>
    <row r="121" spans="6:7" x14ac:dyDescent="0.25">
      <c r="F121" s="2" t="s">
        <v>1929</v>
      </c>
      <c r="G121" s="2" t="s">
        <v>1930</v>
      </c>
    </row>
    <row r="122" spans="6:7" x14ac:dyDescent="0.25">
      <c r="F122" s="2" t="s">
        <v>1985</v>
      </c>
      <c r="G122" s="2" t="s">
        <v>1986</v>
      </c>
    </row>
    <row r="123" spans="6:7" x14ac:dyDescent="0.25">
      <c r="F123" s="2" t="s">
        <v>1943</v>
      </c>
      <c r="G123" s="2" t="s">
        <v>1944</v>
      </c>
    </row>
    <row r="124" spans="6:7" x14ac:dyDescent="0.25">
      <c r="F124" s="2" t="s">
        <v>1797</v>
      </c>
      <c r="G124" s="2" t="s">
        <v>1798</v>
      </c>
    </row>
    <row r="125" spans="6:7" x14ac:dyDescent="0.25">
      <c r="F125" s="2" t="s">
        <v>1914</v>
      </c>
      <c r="G125" s="2" t="s">
        <v>1915</v>
      </c>
    </row>
    <row r="126" spans="6:7" x14ac:dyDescent="0.25">
      <c r="F126" s="2" t="s">
        <v>1726</v>
      </c>
      <c r="G126" s="2" t="s">
        <v>1727</v>
      </c>
    </row>
    <row r="127" spans="6:7" x14ac:dyDescent="0.25">
      <c r="F127" s="2" t="s">
        <v>1835</v>
      </c>
      <c r="G127" s="2" t="s">
        <v>1836</v>
      </c>
    </row>
    <row r="128" spans="6:7" x14ac:dyDescent="0.25">
      <c r="F128" s="2" t="s">
        <v>1652</v>
      </c>
      <c r="G128" s="2" t="s">
        <v>1653</v>
      </c>
    </row>
    <row r="129" spans="6:7" x14ac:dyDescent="0.25">
      <c r="F129" s="2" t="s">
        <v>1909</v>
      </c>
      <c r="G129" s="2" t="s">
        <v>1910</v>
      </c>
    </row>
    <row r="130" spans="6:7" x14ac:dyDescent="0.25">
      <c r="F130" s="2" t="s">
        <v>1771</v>
      </c>
      <c r="G130" s="2" t="s">
        <v>1772</v>
      </c>
    </row>
    <row r="131" spans="6:7" x14ac:dyDescent="0.25">
      <c r="F131" s="2" t="s">
        <v>1974</v>
      </c>
      <c r="G131" s="2" t="s">
        <v>1975</v>
      </c>
    </row>
    <row r="132" spans="6:7" x14ac:dyDescent="0.25">
      <c r="F132" s="2" t="s">
        <v>1733</v>
      </c>
      <c r="G132" s="2" t="s">
        <v>1734</v>
      </c>
    </row>
    <row r="133" spans="6:7" x14ac:dyDescent="0.25">
      <c r="F133" s="2" t="s">
        <v>1609</v>
      </c>
      <c r="G133" s="2" t="s">
        <v>1610</v>
      </c>
    </row>
    <row r="134" spans="6:7" x14ac:dyDescent="0.25">
      <c r="F134" s="2" t="s">
        <v>1902</v>
      </c>
      <c r="G134" s="2" t="s">
        <v>1903</v>
      </c>
    </row>
    <row r="135" spans="6:7" x14ac:dyDescent="0.25">
      <c r="F135" s="2" t="s">
        <v>1895</v>
      </c>
      <c r="G135" s="2" t="s">
        <v>1896</v>
      </c>
    </row>
    <row r="136" spans="6:7" x14ac:dyDescent="0.25">
      <c r="F136" s="2" t="s">
        <v>1881</v>
      </c>
      <c r="G136" s="2" t="s">
        <v>1882</v>
      </c>
    </row>
    <row r="137" spans="6:7" x14ac:dyDescent="0.25">
      <c r="F137" s="2" t="s">
        <v>1601</v>
      </c>
      <c r="G137" s="2" t="s">
        <v>1602</v>
      </c>
    </row>
    <row r="138" spans="6:7" x14ac:dyDescent="0.25">
      <c r="F138" s="2" t="s">
        <v>1785</v>
      </c>
      <c r="G138" s="2" t="s">
        <v>1786</v>
      </c>
    </row>
    <row r="139" spans="6:7" x14ac:dyDescent="0.25">
      <c r="F139" s="2" t="s">
        <v>1931</v>
      </c>
      <c r="G139" s="2" t="s">
        <v>1932</v>
      </c>
    </row>
    <row r="140" spans="6:7" x14ac:dyDescent="0.25">
      <c r="F140" s="2" t="s">
        <v>1987</v>
      </c>
      <c r="G140" s="2" t="s">
        <v>1988</v>
      </c>
    </row>
    <row r="141" spans="6:7" x14ac:dyDescent="0.25">
      <c r="F141" s="2" t="s">
        <v>1945</v>
      </c>
      <c r="G141" s="2" t="s">
        <v>1946</v>
      </c>
    </row>
    <row r="142" spans="6:7" x14ac:dyDescent="0.25">
      <c r="F142" s="2" t="s">
        <v>1799</v>
      </c>
      <c r="G142" s="2" t="s">
        <v>1800</v>
      </c>
    </row>
    <row r="143" spans="6:7" x14ac:dyDescent="0.25">
      <c r="F143" s="2" t="s">
        <v>1916</v>
      </c>
      <c r="G143" s="2" t="s">
        <v>1917</v>
      </c>
    </row>
    <row r="144" spans="6:7" x14ac:dyDescent="0.25">
      <c r="F144" s="2" t="s">
        <v>1837</v>
      </c>
      <c r="G144" s="2" t="s">
        <v>1838</v>
      </c>
    </row>
    <row r="145" spans="6:7" x14ac:dyDescent="0.25">
      <c r="F145" s="2" t="s">
        <v>1656</v>
      </c>
      <c r="G145" s="2" t="s">
        <v>1657</v>
      </c>
    </row>
    <row r="146" spans="6:7" x14ac:dyDescent="0.25">
      <c r="F146" s="2" t="s">
        <v>1911</v>
      </c>
      <c r="G146" s="2" t="s">
        <v>1912</v>
      </c>
    </row>
    <row r="147" spans="6:7" x14ac:dyDescent="0.25">
      <c r="F147" s="2" t="s">
        <v>1773</v>
      </c>
      <c r="G147" s="2" t="s">
        <v>1774</v>
      </c>
    </row>
    <row r="148" spans="6:7" x14ac:dyDescent="0.25">
      <c r="F148" s="2" t="s">
        <v>1738</v>
      </c>
      <c r="G148" s="2" t="s">
        <v>1899</v>
      </c>
    </row>
    <row r="149" spans="6:7" x14ac:dyDescent="0.25">
      <c r="F149" s="2" t="s">
        <v>1736</v>
      </c>
      <c r="G149" s="2" t="s">
        <v>1737</v>
      </c>
    </row>
    <row r="150" spans="6:7" x14ac:dyDescent="0.25">
      <c r="F150" s="2" t="s">
        <v>1736</v>
      </c>
      <c r="G150" s="2" t="s">
        <v>1976</v>
      </c>
    </row>
    <row r="151" spans="6:7" x14ac:dyDescent="0.25">
      <c r="F151" s="2" t="s">
        <v>1613</v>
      </c>
      <c r="G151" s="2" t="s">
        <v>1614</v>
      </c>
    </row>
    <row r="152" spans="6:7" x14ac:dyDescent="0.25">
      <c r="F152" s="2" t="s">
        <v>1904</v>
      </c>
      <c r="G152" s="2" t="s">
        <v>1905</v>
      </c>
    </row>
    <row r="153" spans="6:7" x14ac:dyDescent="0.25">
      <c r="F153" s="2" t="s">
        <v>1897</v>
      </c>
      <c r="G153" s="2" t="s">
        <v>1898</v>
      </c>
    </row>
    <row r="154" spans="6:7" x14ac:dyDescent="0.25">
      <c r="F154" s="2" t="s">
        <v>1883</v>
      </c>
      <c r="G154" s="2" t="s">
        <v>1884</v>
      </c>
    </row>
    <row r="155" spans="6:7" x14ac:dyDescent="0.25">
      <c r="F155" s="2" t="s">
        <v>1787</v>
      </c>
      <c r="G155" s="2" t="s">
        <v>1788</v>
      </c>
    </row>
    <row r="156" spans="6:7" x14ac:dyDescent="0.25">
      <c r="F156" s="2" t="s">
        <v>1933</v>
      </c>
      <c r="G156" s="2" t="s">
        <v>1934</v>
      </c>
    </row>
    <row r="157" spans="6:7" x14ac:dyDescent="0.25">
      <c r="F157" s="2" t="s">
        <v>1989</v>
      </c>
      <c r="G157" s="2" t="s">
        <v>1990</v>
      </c>
    </row>
    <row r="158" spans="6:7" x14ac:dyDescent="0.25">
      <c r="F158" s="2" t="s">
        <v>1947</v>
      </c>
      <c r="G158" s="2" t="s">
        <v>1948</v>
      </c>
    </row>
    <row r="159" spans="6:7" x14ac:dyDescent="0.25">
      <c r="F159" s="2" t="s">
        <v>1741</v>
      </c>
      <c r="G159" s="2" t="s">
        <v>1892</v>
      </c>
    </row>
    <row r="160" spans="6:7" x14ac:dyDescent="0.25">
      <c r="F160" s="2" t="s">
        <v>1801</v>
      </c>
      <c r="G160" s="2" t="s">
        <v>1802</v>
      </c>
    </row>
    <row r="161" spans="6:7" x14ac:dyDescent="0.25">
      <c r="F161" s="2" t="s">
        <v>1918</v>
      </c>
      <c r="G161" s="2" t="s">
        <v>1919</v>
      </c>
    </row>
    <row r="162" spans="6:7" x14ac:dyDescent="0.25">
      <c r="F162" s="2" t="s">
        <v>1839</v>
      </c>
      <c r="G162" s="2" t="s">
        <v>1840</v>
      </c>
    </row>
    <row r="163" spans="6:7" x14ac:dyDescent="0.25">
      <c r="F163" s="2" t="s">
        <v>1660</v>
      </c>
      <c r="G163" s="2" t="s">
        <v>1661</v>
      </c>
    </row>
    <row r="164" spans="6:7" x14ac:dyDescent="0.25">
      <c r="F164" s="2" t="s">
        <v>1745</v>
      </c>
      <c r="G164" s="2" t="s">
        <v>1878</v>
      </c>
    </row>
    <row r="165" spans="6:7" x14ac:dyDescent="0.25">
      <c r="F165" s="2" t="s">
        <v>1749</v>
      </c>
      <c r="G165" s="2" t="s">
        <v>1782</v>
      </c>
    </row>
    <row r="166" spans="6:7" x14ac:dyDescent="0.25">
      <c r="F166" s="2" t="s">
        <v>1753</v>
      </c>
      <c r="G166" s="2" t="s">
        <v>1928</v>
      </c>
    </row>
    <row r="167" spans="6:7" x14ac:dyDescent="0.25">
      <c r="F167" s="2" t="s">
        <v>1856</v>
      </c>
      <c r="G167" s="2" t="s">
        <v>1857</v>
      </c>
    </row>
    <row r="168" spans="6:7" x14ac:dyDescent="0.25">
      <c r="F168" s="2" t="s">
        <v>1858</v>
      </c>
      <c r="G168" s="2" t="s">
        <v>1859</v>
      </c>
    </row>
    <row r="169" spans="6:7" x14ac:dyDescent="0.25">
      <c r="F169" s="2" t="s">
        <v>1860</v>
      </c>
      <c r="G169" s="2" t="s">
        <v>1861</v>
      </c>
    </row>
    <row r="170" spans="6:7" x14ac:dyDescent="0.25">
      <c r="F170" s="2" t="s">
        <v>1862</v>
      </c>
      <c r="G170" s="2" t="s">
        <v>1863</v>
      </c>
    </row>
    <row r="171" spans="6:7" x14ac:dyDescent="0.25">
      <c r="F171" s="2" t="s">
        <v>1848</v>
      </c>
      <c r="G171" s="2" t="s">
        <v>1849</v>
      </c>
    </row>
    <row r="172" spans="6:7" x14ac:dyDescent="0.25">
      <c r="F172" s="2" t="s">
        <v>1850</v>
      </c>
      <c r="G172" s="2" t="s">
        <v>1851</v>
      </c>
    </row>
    <row r="173" spans="6:7" x14ac:dyDescent="0.25">
      <c r="F173" s="2" t="s">
        <v>1852</v>
      </c>
      <c r="G173" s="2" t="s">
        <v>1853</v>
      </c>
    </row>
    <row r="174" spans="6:7" x14ac:dyDescent="0.25">
      <c r="F174" s="2" t="s">
        <v>1854</v>
      </c>
      <c r="G174" s="2" t="s">
        <v>1855</v>
      </c>
    </row>
    <row r="175" spans="6:7" x14ac:dyDescent="0.25">
      <c r="F175" s="2" t="s">
        <v>1920</v>
      </c>
      <c r="G175" s="2" t="s">
        <v>1921</v>
      </c>
    </row>
    <row r="176" spans="6:7" x14ac:dyDescent="0.25">
      <c r="F176" s="2" t="s">
        <v>1922</v>
      </c>
      <c r="G176" s="2" t="s">
        <v>1923</v>
      </c>
    </row>
    <row r="177" spans="6:7" x14ac:dyDescent="0.25">
      <c r="F177" s="2" t="s">
        <v>1924</v>
      </c>
      <c r="G177" s="2" t="s">
        <v>1925</v>
      </c>
    </row>
    <row r="178" spans="6:7" x14ac:dyDescent="0.25">
      <c r="F178" s="2" t="s">
        <v>1926</v>
      </c>
      <c r="G178" s="2" t="s">
        <v>1927</v>
      </c>
    </row>
  </sheetData>
  <autoFilter ref="A2:C46" xr:uid="{00000000-0009-0000-0000-00000C000000}"/>
  <sortState xmlns:xlrd2="http://schemas.microsoft.com/office/spreadsheetml/2017/richdata2" ref="F3:G178">
    <sortCondition ref="F3:F178"/>
  </sortState>
  <mergeCells count="2">
    <mergeCell ref="F1:G1"/>
    <mergeCell ref="A1:B1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AEC1-DB53-4FCB-AC2C-E9B8E1DFFEC1}">
  <dimension ref="K1:M773"/>
  <sheetViews>
    <sheetView tabSelected="1" workbookViewId="0">
      <selection activeCell="I4" sqref="I4"/>
    </sheetView>
  </sheetViews>
  <sheetFormatPr defaultRowHeight="15" x14ac:dyDescent="0.25"/>
  <sheetData>
    <row r="1" spans="11:13" x14ac:dyDescent="0.25">
      <c r="K1" s="116" t="s">
        <v>333</v>
      </c>
      <c r="L1" s="116"/>
      <c r="M1" s="116"/>
    </row>
    <row r="2" spans="11:13" x14ac:dyDescent="0.25">
      <c r="K2" t="s">
        <v>156</v>
      </c>
      <c r="L2" t="s">
        <v>118</v>
      </c>
      <c r="M2" t="s">
        <v>334</v>
      </c>
    </row>
    <row r="3" spans="11:13" x14ac:dyDescent="0.25">
      <c r="K3">
        <v>108.46499999999997</v>
      </c>
      <c r="L3">
        <v>2316.54</v>
      </c>
      <c r="M3" t="s">
        <v>48</v>
      </c>
    </row>
    <row r="4" spans="11:13" x14ac:dyDescent="0.25">
      <c r="K4">
        <v>108.46499999999997</v>
      </c>
      <c r="L4">
        <v>2139.54</v>
      </c>
      <c r="M4" t="s">
        <v>48</v>
      </c>
    </row>
    <row r="5" spans="11:13" x14ac:dyDescent="0.25">
      <c r="K5">
        <v>108.46499999999997</v>
      </c>
      <c r="L5">
        <v>1962.54</v>
      </c>
      <c r="M5" t="s">
        <v>48</v>
      </c>
    </row>
    <row r="6" spans="11:13" x14ac:dyDescent="0.25">
      <c r="K6">
        <v>108.46499999999997</v>
      </c>
      <c r="L6">
        <v>1785.54</v>
      </c>
      <c r="M6" t="s">
        <v>48</v>
      </c>
    </row>
    <row r="7" spans="11:13" x14ac:dyDescent="0.25">
      <c r="K7">
        <v>108.46499999999997</v>
      </c>
      <c r="L7">
        <v>1608.54</v>
      </c>
      <c r="M7" t="s">
        <v>48</v>
      </c>
    </row>
    <row r="8" spans="11:13" x14ac:dyDescent="0.25">
      <c r="K8">
        <v>108.46499999999997</v>
      </c>
      <c r="L8">
        <v>1431.54</v>
      </c>
      <c r="M8" t="s">
        <v>48</v>
      </c>
    </row>
    <row r="9" spans="11:13" x14ac:dyDescent="0.25">
      <c r="K9">
        <v>108.46499999999997</v>
      </c>
      <c r="L9">
        <v>1254.54</v>
      </c>
      <c r="M9" t="s">
        <v>48</v>
      </c>
    </row>
    <row r="10" spans="11:13" x14ac:dyDescent="0.25">
      <c r="K10">
        <v>108.46499999999997</v>
      </c>
      <c r="L10">
        <v>1077.54</v>
      </c>
      <c r="M10" t="s">
        <v>48</v>
      </c>
    </row>
    <row r="11" spans="11:13" x14ac:dyDescent="0.25">
      <c r="K11">
        <v>108.46499999999997</v>
      </c>
      <c r="L11">
        <v>900.54</v>
      </c>
      <c r="M11" t="s">
        <v>48</v>
      </c>
    </row>
    <row r="12" spans="11:13" x14ac:dyDescent="0.25">
      <c r="K12">
        <v>108.46499999999997</v>
      </c>
      <c r="L12">
        <v>723.54</v>
      </c>
      <c r="M12" t="s">
        <v>48</v>
      </c>
    </row>
    <row r="13" spans="11:13" x14ac:dyDescent="0.25">
      <c r="K13">
        <v>108.46499999999997</v>
      </c>
      <c r="L13">
        <v>546.54</v>
      </c>
      <c r="M13" t="s">
        <v>48</v>
      </c>
    </row>
    <row r="14" spans="11:13" x14ac:dyDescent="0.25">
      <c r="K14">
        <v>213.46499999999997</v>
      </c>
      <c r="L14">
        <v>2582.04</v>
      </c>
      <c r="M14" t="s">
        <v>50</v>
      </c>
    </row>
    <row r="15" spans="11:13" x14ac:dyDescent="0.25">
      <c r="K15">
        <v>213.46499999999997</v>
      </c>
      <c r="L15">
        <v>2405.04</v>
      </c>
      <c r="M15" t="s">
        <v>50</v>
      </c>
    </row>
    <row r="16" spans="11:13" x14ac:dyDescent="0.25">
      <c r="K16">
        <v>213.46499999999997</v>
      </c>
      <c r="L16">
        <v>2228.04</v>
      </c>
      <c r="M16" t="s">
        <v>50</v>
      </c>
    </row>
    <row r="17" spans="11:13" x14ac:dyDescent="0.25">
      <c r="K17">
        <v>213.46499999999997</v>
      </c>
      <c r="L17">
        <v>2051.04</v>
      </c>
      <c r="M17" t="s">
        <v>50</v>
      </c>
    </row>
    <row r="18" spans="11:13" x14ac:dyDescent="0.25">
      <c r="K18">
        <v>213.46499999999997</v>
      </c>
      <c r="L18">
        <v>1874.04</v>
      </c>
      <c r="M18" t="s">
        <v>50</v>
      </c>
    </row>
    <row r="19" spans="11:13" x14ac:dyDescent="0.25">
      <c r="K19">
        <v>213.46499999999997</v>
      </c>
      <c r="L19">
        <v>1697.04</v>
      </c>
      <c r="M19" t="s">
        <v>50</v>
      </c>
    </row>
    <row r="20" spans="11:13" x14ac:dyDescent="0.25">
      <c r="K20">
        <v>213.46499999999997</v>
      </c>
      <c r="L20">
        <v>1520.04</v>
      </c>
      <c r="M20" t="s">
        <v>50</v>
      </c>
    </row>
    <row r="21" spans="11:13" x14ac:dyDescent="0.25">
      <c r="K21">
        <v>213.46499999999997</v>
      </c>
      <c r="L21">
        <v>1343.04</v>
      </c>
      <c r="M21" t="s">
        <v>50</v>
      </c>
    </row>
    <row r="22" spans="11:13" x14ac:dyDescent="0.25">
      <c r="K22">
        <v>213.46499999999997</v>
      </c>
      <c r="L22">
        <v>1166.04</v>
      </c>
      <c r="M22" t="s">
        <v>51</v>
      </c>
    </row>
    <row r="23" spans="11:13" x14ac:dyDescent="0.25">
      <c r="K23">
        <v>213.46499999999997</v>
      </c>
      <c r="L23">
        <v>989.04</v>
      </c>
      <c r="M23" t="s">
        <v>51</v>
      </c>
    </row>
    <row r="24" spans="11:13" x14ac:dyDescent="0.25">
      <c r="K24">
        <v>213.46499999999997</v>
      </c>
      <c r="L24">
        <v>812.04</v>
      </c>
      <c r="M24" t="s">
        <v>48</v>
      </c>
    </row>
    <row r="25" spans="11:13" x14ac:dyDescent="0.25">
      <c r="K25">
        <v>213.46499999999997</v>
      </c>
      <c r="L25">
        <v>635.04</v>
      </c>
      <c r="M25" t="s">
        <v>48</v>
      </c>
    </row>
    <row r="26" spans="11:13" x14ac:dyDescent="0.25">
      <c r="K26">
        <v>213.46499999999997</v>
      </c>
      <c r="L26">
        <v>458.03999999999996</v>
      </c>
      <c r="M26" t="s">
        <v>51</v>
      </c>
    </row>
    <row r="27" spans="11:13" x14ac:dyDescent="0.25">
      <c r="K27">
        <v>213.46499999999997</v>
      </c>
      <c r="L27">
        <v>281.03999999999996</v>
      </c>
      <c r="M27" t="s">
        <v>51</v>
      </c>
    </row>
    <row r="28" spans="11:13" x14ac:dyDescent="0.25">
      <c r="K28">
        <v>213.46499999999997</v>
      </c>
      <c r="L28">
        <v>104.03999999999999</v>
      </c>
      <c r="M28" t="s">
        <v>48</v>
      </c>
    </row>
    <row r="29" spans="11:13" x14ac:dyDescent="0.25">
      <c r="K29">
        <v>308.71499999999997</v>
      </c>
      <c r="L29">
        <v>2670.54</v>
      </c>
      <c r="M29" t="s">
        <v>48</v>
      </c>
    </row>
    <row r="30" spans="11:13" x14ac:dyDescent="0.25">
      <c r="K30">
        <v>308.71499999999997</v>
      </c>
      <c r="L30">
        <v>2493.54</v>
      </c>
      <c r="M30" t="s">
        <v>48</v>
      </c>
    </row>
    <row r="31" spans="11:13" x14ac:dyDescent="0.25">
      <c r="K31">
        <v>308.71499999999997</v>
      </c>
      <c r="L31">
        <v>2316.54</v>
      </c>
      <c r="M31" t="s">
        <v>48</v>
      </c>
    </row>
    <row r="32" spans="11:13" x14ac:dyDescent="0.25">
      <c r="K32">
        <v>308.71499999999997</v>
      </c>
      <c r="L32">
        <v>2139.54</v>
      </c>
      <c r="M32" t="s">
        <v>48</v>
      </c>
    </row>
    <row r="33" spans="11:13" x14ac:dyDescent="0.25">
      <c r="K33">
        <v>308.71499999999997</v>
      </c>
      <c r="L33">
        <v>1962.54</v>
      </c>
      <c r="M33" t="s">
        <v>48</v>
      </c>
    </row>
    <row r="34" spans="11:13" x14ac:dyDescent="0.25">
      <c r="K34">
        <v>308.71499999999997</v>
      </c>
      <c r="L34">
        <v>1785.54</v>
      </c>
      <c r="M34" t="s">
        <v>48</v>
      </c>
    </row>
    <row r="35" spans="11:13" x14ac:dyDescent="0.25">
      <c r="K35">
        <v>308.71499999999997</v>
      </c>
      <c r="L35">
        <v>1608.54</v>
      </c>
      <c r="M35" t="s">
        <v>48</v>
      </c>
    </row>
    <row r="36" spans="11:13" x14ac:dyDescent="0.25">
      <c r="K36">
        <v>308.71499999999997</v>
      </c>
      <c r="L36">
        <v>1431.54</v>
      </c>
      <c r="M36" t="s">
        <v>48</v>
      </c>
    </row>
    <row r="37" spans="11:13" x14ac:dyDescent="0.25">
      <c r="K37">
        <v>308.71499999999997</v>
      </c>
      <c r="L37">
        <v>1254.54</v>
      </c>
      <c r="M37" t="s">
        <v>157</v>
      </c>
    </row>
    <row r="38" spans="11:13" x14ac:dyDescent="0.25">
      <c r="K38">
        <v>308.71499999999997</v>
      </c>
      <c r="L38">
        <v>1077.54</v>
      </c>
      <c r="M38" t="s">
        <v>48</v>
      </c>
    </row>
    <row r="39" spans="11:13" x14ac:dyDescent="0.25">
      <c r="K39">
        <v>308.71499999999997</v>
      </c>
      <c r="L39">
        <v>900.54</v>
      </c>
      <c r="M39" t="s">
        <v>173</v>
      </c>
    </row>
    <row r="40" spans="11:13" x14ac:dyDescent="0.25">
      <c r="K40">
        <v>308.71499999999997</v>
      </c>
      <c r="L40">
        <v>723.54</v>
      </c>
      <c r="M40" t="s">
        <v>185</v>
      </c>
    </row>
    <row r="41" spans="11:13" x14ac:dyDescent="0.25">
      <c r="K41">
        <v>308.71499999999997</v>
      </c>
      <c r="L41">
        <v>546.54</v>
      </c>
      <c r="M41" t="s">
        <v>50</v>
      </c>
    </row>
    <row r="42" spans="11:13" x14ac:dyDescent="0.25">
      <c r="K42">
        <v>308.71499999999997</v>
      </c>
      <c r="L42">
        <v>369.53999999999996</v>
      </c>
      <c r="M42" t="s">
        <v>213</v>
      </c>
    </row>
    <row r="43" spans="11:13" x14ac:dyDescent="0.25">
      <c r="K43">
        <v>308.71499999999997</v>
      </c>
      <c r="L43">
        <v>192.54</v>
      </c>
      <c r="M43" t="s">
        <v>225</v>
      </c>
    </row>
    <row r="44" spans="11:13" x14ac:dyDescent="0.25">
      <c r="K44">
        <v>403.96499999999997</v>
      </c>
      <c r="L44">
        <v>2582.04</v>
      </c>
      <c r="M44" t="s">
        <v>245</v>
      </c>
    </row>
    <row r="45" spans="11:13" x14ac:dyDescent="0.25">
      <c r="K45">
        <v>403.96499999999997</v>
      </c>
      <c r="L45">
        <v>2405.04</v>
      </c>
      <c r="M45" t="s">
        <v>48</v>
      </c>
    </row>
    <row r="46" spans="11:13" x14ac:dyDescent="0.25">
      <c r="K46">
        <v>403.96499999999997</v>
      </c>
      <c r="L46">
        <v>2228.04</v>
      </c>
      <c r="M46" t="s">
        <v>245</v>
      </c>
    </row>
    <row r="47" spans="11:13" x14ac:dyDescent="0.25">
      <c r="K47">
        <v>403.96499999999997</v>
      </c>
      <c r="L47">
        <v>2051.04</v>
      </c>
      <c r="M47" t="s">
        <v>48</v>
      </c>
    </row>
    <row r="48" spans="11:13" x14ac:dyDescent="0.25">
      <c r="K48">
        <v>403.96499999999997</v>
      </c>
      <c r="L48">
        <v>1874.04</v>
      </c>
      <c r="M48" t="s">
        <v>50</v>
      </c>
    </row>
    <row r="49" spans="11:13" x14ac:dyDescent="0.25">
      <c r="K49">
        <v>403.96499999999997</v>
      </c>
      <c r="L49">
        <v>1697.04</v>
      </c>
      <c r="M49" t="s">
        <v>50</v>
      </c>
    </row>
    <row r="50" spans="11:13" x14ac:dyDescent="0.25">
      <c r="K50">
        <v>403.96499999999997</v>
      </c>
      <c r="L50">
        <v>1520.04</v>
      </c>
      <c r="M50" t="s">
        <v>50</v>
      </c>
    </row>
    <row r="51" spans="11:13" x14ac:dyDescent="0.25">
      <c r="K51">
        <v>403.96499999999997</v>
      </c>
      <c r="L51">
        <v>1343.04</v>
      </c>
      <c r="M51" t="s">
        <v>50</v>
      </c>
    </row>
    <row r="52" spans="11:13" x14ac:dyDescent="0.25">
      <c r="K52">
        <v>403.96499999999997</v>
      </c>
      <c r="L52">
        <v>1166.04</v>
      </c>
      <c r="M52" t="s">
        <v>51</v>
      </c>
    </row>
    <row r="53" spans="11:13" x14ac:dyDescent="0.25">
      <c r="K53">
        <v>403.96499999999997</v>
      </c>
      <c r="L53">
        <v>989.04</v>
      </c>
      <c r="M53" t="s">
        <v>165</v>
      </c>
    </row>
    <row r="54" spans="11:13" x14ac:dyDescent="0.25">
      <c r="K54">
        <v>403.96499999999997</v>
      </c>
      <c r="L54">
        <v>812.04</v>
      </c>
      <c r="M54" t="s">
        <v>48</v>
      </c>
    </row>
    <row r="55" spans="11:13" x14ac:dyDescent="0.25">
      <c r="K55">
        <v>403.96499999999997</v>
      </c>
      <c r="L55">
        <v>635.04</v>
      </c>
      <c r="M55" t="s">
        <v>197</v>
      </c>
    </row>
    <row r="56" spans="11:13" x14ac:dyDescent="0.25">
      <c r="K56">
        <v>403.96499999999997</v>
      </c>
      <c r="L56">
        <v>458.03999999999996</v>
      </c>
      <c r="M56" t="s">
        <v>205</v>
      </c>
    </row>
    <row r="57" spans="11:13" x14ac:dyDescent="0.25">
      <c r="K57">
        <v>403.96499999999997</v>
      </c>
      <c r="L57">
        <v>281.03999999999996</v>
      </c>
      <c r="M57" t="s">
        <v>48</v>
      </c>
    </row>
    <row r="58" spans="11:13" x14ac:dyDescent="0.25">
      <c r="K58">
        <v>403.96499999999997</v>
      </c>
      <c r="L58">
        <v>104.03999999999999</v>
      </c>
      <c r="M58" t="s">
        <v>237</v>
      </c>
    </row>
    <row r="59" spans="11:13" x14ac:dyDescent="0.25">
      <c r="K59">
        <v>499.21499999999997</v>
      </c>
      <c r="L59">
        <v>2670.54</v>
      </c>
      <c r="M59" t="s">
        <v>48</v>
      </c>
    </row>
    <row r="60" spans="11:13" x14ac:dyDescent="0.25">
      <c r="K60">
        <v>499.21499999999997</v>
      </c>
      <c r="L60">
        <v>2493.54</v>
      </c>
      <c r="M60" t="s">
        <v>246</v>
      </c>
    </row>
    <row r="61" spans="11:13" x14ac:dyDescent="0.25">
      <c r="K61">
        <v>499.21499999999997</v>
      </c>
      <c r="L61">
        <v>2316.54</v>
      </c>
      <c r="M61" t="s">
        <v>273</v>
      </c>
    </row>
    <row r="62" spans="11:13" x14ac:dyDescent="0.25">
      <c r="K62">
        <v>499.21499999999997</v>
      </c>
      <c r="L62">
        <v>2139.54</v>
      </c>
      <c r="M62" t="s">
        <v>287</v>
      </c>
    </row>
    <row r="63" spans="11:13" x14ac:dyDescent="0.25">
      <c r="K63">
        <v>499.21499999999997</v>
      </c>
      <c r="L63">
        <v>1962.54</v>
      </c>
      <c r="M63" t="s">
        <v>316</v>
      </c>
    </row>
    <row r="64" spans="11:13" x14ac:dyDescent="0.25">
      <c r="K64">
        <v>499.21499999999997</v>
      </c>
      <c r="L64">
        <v>1785.54</v>
      </c>
      <c r="M64" t="s">
        <v>48</v>
      </c>
    </row>
    <row r="65" spans="11:13" x14ac:dyDescent="0.25">
      <c r="K65">
        <v>499.21499999999997</v>
      </c>
      <c r="L65">
        <v>1608.54</v>
      </c>
      <c r="M65" t="s">
        <v>48</v>
      </c>
    </row>
    <row r="66" spans="11:13" x14ac:dyDescent="0.25">
      <c r="K66">
        <v>499.21499999999997</v>
      </c>
      <c r="L66">
        <v>1431.54</v>
      </c>
      <c r="M66" t="s">
        <v>48</v>
      </c>
    </row>
    <row r="67" spans="11:13" x14ac:dyDescent="0.25">
      <c r="K67">
        <v>499.21499999999997</v>
      </c>
      <c r="L67">
        <v>1254.54</v>
      </c>
      <c r="M67" t="s">
        <v>158</v>
      </c>
    </row>
    <row r="68" spans="11:13" x14ac:dyDescent="0.25">
      <c r="K68">
        <v>499.21499999999997</v>
      </c>
      <c r="L68">
        <v>1077.54</v>
      </c>
      <c r="M68" t="s">
        <v>48</v>
      </c>
    </row>
    <row r="69" spans="11:13" x14ac:dyDescent="0.25">
      <c r="K69">
        <v>499.21499999999997</v>
      </c>
      <c r="L69">
        <v>900.54</v>
      </c>
      <c r="M69" t="s">
        <v>174</v>
      </c>
    </row>
    <row r="70" spans="11:13" x14ac:dyDescent="0.25">
      <c r="K70">
        <v>499.21499999999997</v>
      </c>
      <c r="L70">
        <v>723.54</v>
      </c>
      <c r="M70" t="s">
        <v>186</v>
      </c>
    </row>
    <row r="71" spans="11:13" x14ac:dyDescent="0.25">
      <c r="K71">
        <v>499.21499999999997</v>
      </c>
      <c r="L71">
        <v>546.54</v>
      </c>
      <c r="M71" t="s">
        <v>50</v>
      </c>
    </row>
    <row r="72" spans="11:13" x14ac:dyDescent="0.25">
      <c r="K72">
        <v>499.21499999999997</v>
      </c>
      <c r="L72">
        <v>369.53999999999996</v>
      </c>
      <c r="M72" t="s">
        <v>214</v>
      </c>
    </row>
    <row r="73" spans="11:13" x14ac:dyDescent="0.25">
      <c r="K73">
        <v>499.21499999999997</v>
      </c>
      <c r="L73">
        <v>192.54</v>
      </c>
      <c r="M73" t="s">
        <v>226</v>
      </c>
    </row>
    <row r="74" spans="11:13" x14ac:dyDescent="0.25">
      <c r="K74">
        <v>594.46499999999992</v>
      </c>
      <c r="L74">
        <v>2582.04</v>
      </c>
      <c r="M74" t="s">
        <v>245</v>
      </c>
    </row>
    <row r="75" spans="11:13" x14ac:dyDescent="0.25">
      <c r="K75">
        <v>594.46499999999992</v>
      </c>
      <c r="L75">
        <v>2405.04</v>
      </c>
      <c r="M75" t="s">
        <v>260</v>
      </c>
    </row>
    <row r="76" spans="11:13" x14ac:dyDescent="0.25">
      <c r="K76">
        <v>594.46499999999992</v>
      </c>
      <c r="L76">
        <v>2228.04</v>
      </c>
      <c r="M76" t="s">
        <v>245</v>
      </c>
    </row>
    <row r="77" spans="11:13" x14ac:dyDescent="0.25">
      <c r="K77">
        <v>594.46499999999992</v>
      </c>
      <c r="L77">
        <v>2051.04</v>
      </c>
      <c r="M77" t="s">
        <v>302</v>
      </c>
    </row>
    <row r="78" spans="11:13" x14ac:dyDescent="0.25">
      <c r="K78">
        <v>594.46499999999992</v>
      </c>
      <c r="L78">
        <v>1874.04</v>
      </c>
      <c r="M78" t="s">
        <v>50</v>
      </c>
    </row>
    <row r="79" spans="11:13" x14ac:dyDescent="0.25">
      <c r="K79">
        <v>594.46499999999992</v>
      </c>
      <c r="L79">
        <v>1697.04</v>
      </c>
      <c r="M79" t="s">
        <v>50</v>
      </c>
    </row>
    <row r="80" spans="11:13" x14ac:dyDescent="0.25">
      <c r="K80">
        <v>594.46499999999992</v>
      </c>
      <c r="L80">
        <v>1520.04</v>
      </c>
      <c r="M80" t="s">
        <v>50</v>
      </c>
    </row>
    <row r="81" spans="11:13" x14ac:dyDescent="0.25">
      <c r="K81">
        <v>594.46499999999992</v>
      </c>
      <c r="L81">
        <v>1343.04</v>
      </c>
      <c r="M81" t="s">
        <v>50</v>
      </c>
    </row>
    <row r="82" spans="11:13" x14ac:dyDescent="0.25">
      <c r="K82">
        <v>594.46499999999992</v>
      </c>
      <c r="L82">
        <v>1166.04</v>
      </c>
      <c r="M82" t="s">
        <v>51</v>
      </c>
    </row>
    <row r="83" spans="11:13" x14ac:dyDescent="0.25">
      <c r="K83">
        <v>594.46499999999992</v>
      </c>
      <c r="L83">
        <v>989.04</v>
      </c>
      <c r="M83" t="s">
        <v>166</v>
      </c>
    </row>
    <row r="84" spans="11:13" x14ac:dyDescent="0.25">
      <c r="K84">
        <v>594.46499999999992</v>
      </c>
      <c r="L84">
        <v>812.04</v>
      </c>
      <c r="M84" t="s">
        <v>48</v>
      </c>
    </row>
    <row r="85" spans="11:13" x14ac:dyDescent="0.25">
      <c r="K85">
        <v>594.46499999999992</v>
      </c>
      <c r="L85">
        <v>635.04</v>
      </c>
      <c r="M85" t="s">
        <v>198</v>
      </c>
    </row>
    <row r="86" spans="11:13" x14ac:dyDescent="0.25">
      <c r="K86">
        <v>594.46499999999992</v>
      </c>
      <c r="L86">
        <v>458.03999999999996</v>
      </c>
      <c r="M86" t="s">
        <v>206</v>
      </c>
    </row>
    <row r="87" spans="11:13" x14ac:dyDescent="0.25">
      <c r="K87">
        <v>594.46499999999992</v>
      </c>
      <c r="L87">
        <v>281.03999999999996</v>
      </c>
      <c r="M87" t="s">
        <v>48</v>
      </c>
    </row>
    <row r="88" spans="11:13" x14ac:dyDescent="0.25">
      <c r="K88">
        <v>594.46499999999992</v>
      </c>
      <c r="L88">
        <v>104.03999999999999</v>
      </c>
      <c r="M88" t="s">
        <v>238</v>
      </c>
    </row>
    <row r="89" spans="11:13" x14ac:dyDescent="0.25">
      <c r="K89">
        <v>689.71499999999992</v>
      </c>
      <c r="L89">
        <v>2670.54</v>
      </c>
      <c r="M89" t="s">
        <v>48</v>
      </c>
    </row>
    <row r="90" spans="11:13" x14ac:dyDescent="0.25">
      <c r="K90">
        <v>689.71499999999992</v>
      </c>
      <c r="L90">
        <v>2493.54</v>
      </c>
      <c r="M90" t="s">
        <v>50</v>
      </c>
    </row>
    <row r="91" spans="11:13" x14ac:dyDescent="0.25">
      <c r="K91">
        <v>689.71499999999992</v>
      </c>
      <c r="L91">
        <v>2316.54</v>
      </c>
      <c r="M91" t="s">
        <v>48</v>
      </c>
    </row>
    <row r="92" spans="11:13" x14ac:dyDescent="0.25">
      <c r="K92">
        <v>689.71499999999992</v>
      </c>
      <c r="L92">
        <v>2139.54</v>
      </c>
      <c r="M92" t="s">
        <v>50</v>
      </c>
    </row>
    <row r="93" spans="11:13" x14ac:dyDescent="0.25">
      <c r="K93">
        <v>689.71499999999992</v>
      </c>
      <c r="L93">
        <v>1962.54</v>
      </c>
      <c r="M93" t="s">
        <v>48</v>
      </c>
    </row>
    <row r="94" spans="11:13" x14ac:dyDescent="0.25">
      <c r="K94">
        <v>689.71499999999992</v>
      </c>
      <c r="L94">
        <v>1785.54</v>
      </c>
      <c r="M94" t="s">
        <v>48</v>
      </c>
    </row>
    <row r="95" spans="11:13" x14ac:dyDescent="0.25">
      <c r="K95">
        <v>689.71499999999992</v>
      </c>
      <c r="L95">
        <v>1608.54</v>
      </c>
      <c r="M95" t="s">
        <v>48</v>
      </c>
    </row>
    <row r="96" spans="11:13" x14ac:dyDescent="0.25">
      <c r="K96">
        <v>689.71499999999992</v>
      </c>
      <c r="L96">
        <v>1431.54</v>
      </c>
      <c r="M96" t="s">
        <v>48</v>
      </c>
    </row>
    <row r="97" spans="11:13" x14ac:dyDescent="0.25">
      <c r="K97">
        <v>689.71499999999992</v>
      </c>
      <c r="L97">
        <v>1254.54</v>
      </c>
      <c r="M97" t="s">
        <v>53</v>
      </c>
    </row>
    <row r="98" spans="11:13" x14ac:dyDescent="0.25">
      <c r="K98">
        <v>689.71499999999992</v>
      </c>
      <c r="L98">
        <v>1077.54</v>
      </c>
      <c r="M98" t="s">
        <v>48</v>
      </c>
    </row>
    <row r="99" spans="11:13" x14ac:dyDescent="0.25">
      <c r="K99">
        <v>689.71499999999992</v>
      </c>
      <c r="L99">
        <v>900.54</v>
      </c>
      <c r="M99" t="s">
        <v>175</v>
      </c>
    </row>
    <row r="100" spans="11:13" x14ac:dyDescent="0.25">
      <c r="K100">
        <v>689.71499999999992</v>
      </c>
      <c r="L100">
        <v>723.54</v>
      </c>
      <c r="M100" t="s">
        <v>187</v>
      </c>
    </row>
    <row r="101" spans="11:13" x14ac:dyDescent="0.25">
      <c r="K101">
        <v>689.71499999999992</v>
      </c>
      <c r="L101">
        <v>546.54</v>
      </c>
      <c r="M101" t="s">
        <v>50</v>
      </c>
    </row>
    <row r="102" spans="11:13" x14ac:dyDescent="0.25">
      <c r="K102">
        <v>689.71499999999992</v>
      </c>
      <c r="L102">
        <v>369.53999999999996</v>
      </c>
      <c r="M102" t="s">
        <v>215</v>
      </c>
    </row>
    <row r="103" spans="11:13" x14ac:dyDescent="0.25">
      <c r="K103">
        <v>689.71499999999992</v>
      </c>
      <c r="L103">
        <v>192.54</v>
      </c>
      <c r="M103" t="s">
        <v>227</v>
      </c>
    </row>
    <row r="104" spans="11:13" x14ac:dyDescent="0.25">
      <c r="K104">
        <v>784.96499999999992</v>
      </c>
      <c r="L104">
        <v>2582.04</v>
      </c>
      <c r="M104" t="s">
        <v>50</v>
      </c>
    </row>
    <row r="105" spans="11:13" x14ac:dyDescent="0.25">
      <c r="K105">
        <v>784.96499999999992</v>
      </c>
      <c r="L105">
        <v>2405.04</v>
      </c>
      <c r="M105" t="s">
        <v>261</v>
      </c>
    </row>
    <row r="106" spans="11:13" x14ac:dyDescent="0.25">
      <c r="K106">
        <v>784.96499999999992</v>
      </c>
      <c r="L106">
        <v>2228.04</v>
      </c>
      <c r="M106" t="s">
        <v>50</v>
      </c>
    </row>
    <row r="107" spans="11:13" x14ac:dyDescent="0.25">
      <c r="K107">
        <v>784.96499999999992</v>
      </c>
      <c r="L107">
        <v>2051.04</v>
      </c>
      <c r="M107" t="s">
        <v>303</v>
      </c>
    </row>
    <row r="108" spans="11:13" x14ac:dyDescent="0.25">
      <c r="K108">
        <v>784.96499999999992</v>
      </c>
      <c r="L108">
        <v>1874.04</v>
      </c>
      <c r="M108" t="s">
        <v>50</v>
      </c>
    </row>
    <row r="109" spans="11:13" x14ac:dyDescent="0.25">
      <c r="K109">
        <v>784.96499999999992</v>
      </c>
      <c r="L109">
        <v>1697.04</v>
      </c>
      <c r="M109" t="s">
        <v>50</v>
      </c>
    </row>
    <row r="110" spans="11:13" x14ac:dyDescent="0.25">
      <c r="K110">
        <v>784.96499999999992</v>
      </c>
      <c r="L110">
        <v>1520.04</v>
      </c>
      <c r="M110" t="s">
        <v>50</v>
      </c>
    </row>
    <row r="111" spans="11:13" x14ac:dyDescent="0.25">
      <c r="K111">
        <v>784.96499999999992</v>
      </c>
      <c r="L111">
        <v>1343.04</v>
      </c>
      <c r="M111" t="s">
        <v>50</v>
      </c>
    </row>
    <row r="112" spans="11:13" x14ac:dyDescent="0.25">
      <c r="K112">
        <v>784.96499999999992</v>
      </c>
      <c r="L112">
        <v>1166.04</v>
      </c>
      <c r="M112" t="s">
        <v>51</v>
      </c>
    </row>
    <row r="113" spans="11:13" x14ac:dyDescent="0.25">
      <c r="K113">
        <v>784.96499999999992</v>
      </c>
      <c r="L113">
        <v>989.04</v>
      </c>
      <c r="M113" t="s">
        <v>51</v>
      </c>
    </row>
    <row r="114" spans="11:13" x14ac:dyDescent="0.25">
      <c r="K114">
        <v>784.96499999999992</v>
      </c>
      <c r="L114">
        <v>812.04</v>
      </c>
      <c r="M114" t="s">
        <v>48</v>
      </c>
    </row>
    <row r="115" spans="11:13" x14ac:dyDescent="0.25">
      <c r="K115">
        <v>784.96499999999992</v>
      </c>
      <c r="L115">
        <v>635.04</v>
      </c>
      <c r="M115" t="s">
        <v>48</v>
      </c>
    </row>
    <row r="116" spans="11:13" x14ac:dyDescent="0.25">
      <c r="K116">
        <v>784.96499999999992</v>
      </c>
      <c r="L116">
        <v>458.03999999999996</v>
      </c>
      <c r="M116" t="s">
        <v>51</v>
      </c>
    </row>
    <row r="117" spans="11:13" x14ac:dyDescent="0.25">
      <c r="K117">
        <v>784.96499999999992</v>
      </c>
      <c r="L117">
        <v>281.03999999999996</v>
      </c>
      <c r="M117" t="s">
        <v>51</v>
      </c>
    </row>
    <row r="118" spans="11:13" x14ac:dyDescent="0.25">
      <c r="K118">
        <v>784.96499999999992</v>
      </c>
      <c r="L118">
        <v>104.03999999999999</v>
      </c>
      <c r="M118" t="s">
        <v>48</v>
      </c>
    </row>
    <row r="119" spans="11:13" x14ac:dyDescent="0.25">
      <c r="K119">
        <v>880.21499999999992</v>
      </c>
      <c r="L119">
        <v>2670.54</v>
      </c>
      <c r="M119" t="s">
        <v>48</v>
      </c>
    </row>
    <row r="120" spans="11:13" x14ac:dyDescent="0.25">
      <c r="K120">
        <v>880.21499999999992</v>
      </c>
      <c r="L120">
        <v>2493.54</v>
      </c>
      <c r="M120" t="s">
        <v>247</v>
      </c>
    </row>
    <row r="121" spans="11:13" x14ac:dyDescent="0.25">
      <c r="K121">
        <v>880.21499999999992</v>
      </c>
      <c r="L121">
        <v>2316.54</v>
      </c>
      <c r="M121" t="s">
        <v>274</v>
      </c>
    </row>
    <row r="122" spans="11:13" x14ac:dyDescent="0.25">
      <c r="K122">
        <v>880.21499999999992</v>
      </c>
      <c r="L122">
        <v>2139.54</v>
      </c>
      <c r="M122" t="s">
        <v>288</v>
      </c>
    </row>
    <row r="123" spans="11:13" x14ac:dyDescent="0.25">
      <c r="K123">
        <v>880.21499999999992</v>
      </c>
      <c r="L123">
        <v>1962.54</v>
      </c>
      <c r="M123" t="s">
        <v>317</v>
      </c>
    </row>
    <row r="124" spans="11:13" x14ac:dyDescent="0.25">
      <c r="K124">
        <v>880.21499999999992</v>
      </c>
      <c r="L124">
        <v>1785.54</v>
      </c>
      <c r="M124" t="s">
        <v>48</v>
      </c>
    </row>
    <row r="125" spans="11:13" x14ac:dyDescent="0.25">
      <c r="K125">
        <v>880.21499999999992</v>
      </c>
      <c r="L125">
        <v>1608.54</v>
      </c>
      <c r="M125" t="s">
        <v>48</v>
      </c>
    </row>
    <row r="126" spans="11:13" x14ac:dyDescent="0.25">
      <c r="K126">
        <v>880.21499999999992</v>
      </c>
      <c r="L126">
        <v>1431.54</v>
      </c>
      <c r="M126" t="s">
        <v>48</v>
      </c>
    </row>
    <row r="127" spans="11:13" x14ac:dyDescent="0.25">
      <c r="K127">
        <v>880.21499999999992</v>
      </c>
      <c r="L127">
        <v>1254.54</v>
      </c>
      <c r="M127" t="s">
        <v>53</v>
      </c>
    </row>
    <row r="128" spans="11:13" x14ac:dyDescent="0.25">
      <c r="K128">
        <v>880.21499999999992</v>
      </c>
      <c r="L128">
        <v>1077.54</v>
      </c>
      <c r="M128" t="s">
        <v>48</v>
      </c>
    </row>
    <row r="129" spans="11:13" x14ac:dyDescent="0.25">
      <c r="K129">
        <v>880.21499999999992</v>
      </c>
      <c r="L129">
        <v>900.54</v>
      </c>
      <c r="M129" t="s">
        <v>176</v>
      </c>
    </row>
    <row r="130" spans="11:13" x14ac:dyDescent="0.25">
      <c r="K130">
        <v>880.21499999999992</v>
      </c>
      <c r="L130">
        <v>723.54</v>
      </c>
      <c r="M130" t="s">
        <v>188</v>
      </c>
    </row>
    <row r="131" spans="11:13" x14ac:dyDescent="0.25">
      <c r="K131">
        <v>880.21499999999992</v>
      </c>
      <c r="L131">
        <v>546.54</v>
      </c>
      <c r="M131" t="s">
        <v>50</v>
      </c>
    </row>
    <row r="132" spans="11:13" x14ac:dyDescent="0.25">
      <c r="K132">
        <v>880.21499999999992</v>
      </c>
      <c r="L132">
        <v>369.53999999999996</v>
      </c>
      <c r="M132" t="s">
        <v>216</v>
      </c>
    </row>
    <row r="133" spans="11:13" x14ac:dyDescent="0.25">
      <c r="K133">
        <v>880.21499999999992</v>
      </c>
      <c r="L133">
        <v>192.54</v>
      </c>
      <c r="M133" t="s">
        <v>228</v>
      </c>
    </row>
    <row r="134" spans="11:13" x14ac:dyDescent="0.25">
      <c r="K134">
        <v>975.46499999999992</v>
      </c>
      <c r="L134">
        <v>2582.04</v>
      </c>
      <c r="M134" t="s">
        <v>245</v>
      </c>
    </row>
    <row r="135" spans="11:13" x14ac:dyDescent="0.25">
      <c r="K135">
        <v>975.46499999999992</v>
      </c>
      <c r="L135">
        <v>2405.04</v>
      </c>
      <c r="M135" t="s">
        <v>48</v>
      </c>
    </row>
    <row r="136" spans="11:13" x14ac:dyDescent="0.25">
      <c r="K136">
        <v>975.46499999999992</v>
      </c>
      <c r="L136">
        <v>2228.04</v>
      </c>
      <c r="M136" t="s">
        <v>245</v>
      </c>
    </row>
    <row r="137" spans="11:13" x14ac:dyDescent="0.25">
      <c r="K137">
        <v>975.46499999999992</v>
      </c>
      <c r="L137">
        <v>2051.04</v>
      </c>
      <c r="M137" t="s">
        <v>48</v>
      </c>
    </row>
    <row r="138" spans="11:13" x14ac:dyDescent="0.25">
      <c r="K138">
        <v>975.46499999999992</v>
      </c>
      <c r="L138">
        <v>1874.04</v>
      </c>
      <c r="M138" t="s">
        <v>50</v>
      </c>
    </row>
    <row r="139" spans="11:13" x14ac:dyDescent="0.25">
      <c r="K139">
        <v>975.46499999999992</v>
      </c>
      <c r="L139">
        <v>1697.04</v>
      </c>
      <c r="M139" t="s">
        <v>50</v>
      </c>
    </row>
    <row r="140" spans="11:13" x14ac:dyDescent="0.25">
      <c r="K140">
        <v>975.46499999999992</v>
      </c>
      <c r="L140">
        <v>1520.04</v>
      </c>
      <c r="M140" t="s">
        <v>50</v>
      </c>
    </row>
    <row r="141" spans="11:13" x14ac:dyDescent="0.25">
      <c r="K141">
        <v>975.46499999999992</v>
      </c>
      <c r="L141">
        <v>1343.04</v>
      </c>
      <c r="M141" t="s">
        <v>50</v>
      </c>
    </row>
    <row r="142" spans="11:13" x14ac:dyDescent="0.25">
      <c r="K142">
        <v>975.46499999999992</v>
      </c>
      <c r="L142">
        <v>1166.04</v>
      </c>
      <c r="M142" t="s">
        <v>50</v>
      </c>
    </row>
    <row r="143" spans="11:13" x14ac:dyDescent="0.25">
      <c r="K143">
        <v>975.46499999999992</v>
      </c>
      <c r="L143">
        <v>989.04</v>
      </c>
      <c r="M143" t="s">
        <v>167</v>
      </c>
    </row>
    <row r="144" spans="11:13" x14ac:dyDescent="0.25">
      <c r="K144">
        <v>975.46499999999992</v>
      </c>
      <c r="L144">
        <v>812.04</v>
      </c>
      <c r="M144" t="s">
        <v>48</v>
      </c>
    </row>
    <row r="145" spans="11:13" x14ac:dyDescent="0.25">
      <c r="K145">
        <v>975.46499999999992</v>
      </c>
      <c r="L145">
        <v>635.04</v>
      </c>
      <c r="M145" t="s">
        <v>199</v>
      </c>
    </row>
    <row r="146" spans="11:13" x14ac:dyDescent="0.25">
      <c r="K146">
        <v>975.46499999999992</v>
      </c>
      <c r="L146">
        <v>458.03999999999996</v>
      </c>
      <c r="M146" t="s">
        <v>207</v>
      </c>
    </row>
    <row r="147" spans="11:13" x14ac:dyDescent="0.25">
      <c r="K147">
        <v>975.46499999999992</v>
      </c>
      <c r="L147">
        <v>281.03999999999996</v>
      </c>
      <c r="M147" t="s">
        <v>48</v>
      </c>
    </row>
    <row r="148" spans="11:13" x14ac:dyDescent="0.25">
      <c r="K148">
        <v>975.46499999999992</v>
      </c>
      <c r="L148">
        <v>104.03999999999999</v>
      </c>
      <c r="M148" t="s">
        <v>239</v>
      </c>
    </row>
    <row r="149" spans="11:13" x14ac:dyDescent="0.25">
      <c r="K149">
        <v>1070.7149999999999</v>
      </c>
      <c r="L149">
        <v>2670.54</v>
      </c>
      <c r="M149" t="s">
        <v>48</v>
      </c>
    </row>
    <row r="150" spans="11:13" x14ac:dyDescent="0.25">
      <c r="K150">
        <v>1070.7149999999999</v>
      </c>
      <c r="L150">
        <v>2493.54</v>
      </c>
      <c r="M150" t="s">
        <v>248</v>
      </c>
    </row>
    <row r="151" spans="11:13" x14ac:dyDescent="0.25">
      <c r="K151">
        <v>1070.7149999999999</v>
      </c>
      <c r="L151">
        <v>2316.54</v>
      </c>
      <c r="M151" t="s">
        <v>275</v>
      </c>
    </row>
    <row r="152" spans="11:13" x14ac:dyDescent="0.25">
      <c r="K152">
        <v>1070.7149999999999</v>
      </c>
      <c r="L152">
        <v>2139.54</v>
      </c>
      <c r="M152" t="s">
        <v>289</v>
      </c>
    </row>
    <row r="153" spans="11:13" x14ac:dyDescent="0.25">
      <c r="K153">
        <v>1070.7149999999999</v>
      </c>
      <c r="L153">
        <v>1962.54</v>
      </c>
      <c r="M153" t="s">
        <v>318</v>
      </c>
    </row>
    <row r="154" spans="11:13" x14ac:dyDescent="0.25">
      <c r="K154">
        <v>1070.7149999999999</v>
      </c>
      <c r="L154">
        <v>1785.54</v>
      </c>
      <c r="M154" t="s">
        <v>48</v>
      </c>
    </row>
    <row r="155" spans="11:13" x14ac:dyDescent="0.25">
      <c r="K155">
        <v>1070.7149999999999</v>
      </c>
      <c r="L155">
        <v>1608.54</v>
      </c>
      <c r="M155" t="s">
        <v>48</v>
      </c>
    </row>
    <row r="156" spans="11:13" x14ac:dyDescent="0.25">
      <c r="K156">
        <v>1070.7149999999999</v>
      </c>
      <c r="L156">
        <v>1431.54</v>
      </c>
      <c r="M156" t="s">
        <v>48</v>
      </c>
    </row>
    <row r="157" spans="11:13" x14ac:dyDescent="0.25">
      <c r="K157">
        <v>1070.7149999999999</v>
      </c>
      <c r="L157">
        <v>1254.54</v>
      </c>
      <c r="M157" t="s">
        <v>159</v>
      </c>
    </row>
    <row r="158" spans="11:13" x14ac:dyDescent="0.25">
      <c r="K158">
        <v>1070.7149999999999</v>
      </c>
      <c r="L158">
        <v>1077.54</v>
      </c>
      <c r="M158" t="s">
        <v>48</v>
      </c>
    </row>
    <row r="159" spans="11:13" x14ac:dyDescent="0.25">
      <c r="K159">
        <v>1070.7149999999999</v>
      </c>
      <c r="L159">
        <v>900.54</v>
      </c>
      <c r="M159" t="s">
        <v>177</v>
      </c>
    </row>
    <row r="160" spans="11:13" x14ac:dyDescent="0.25">
      <c r="K160">
        <v>1070.7149999999999</v>
      </c>
      <c r="L160">
        <v>723.54</v>
      </c>
      <c r="M160" t="s">
        <v>189</v>
      </c>
    </row>
    <row r="161" spans="11:13" x14ac:dyDescent="0.25">
      <c r="K161">
        <v>1070.7149999999999</v>
      </c>
      <c r="L161">
        <v>546.54</v>
      </c>
      <c r="M161" t="s">
        <v>50</v>
      </c>
    </row>
    <row r="162" spans="11:13" x14ac:dyDescent="0.25">
      <c r="K162">
        <v>1070.7149999999999</v>
      </c>
      <c r="L162">
        <v>369.53999999999996</v>
      </c>
      <c r="M162" t="s">
        <v>217</v>
      </c>
    </row>
    <row r="163" spans="11:13" x14ac:dyDescent="0.25">
      <c r="K163">
        <v>1070.7149999999999</v>
      </c>
      <c r="L163">
        <v>192.54</v>
      </c>
      <c r="M163" t="s">
        <v>229</v>
      </c>
    </row>
    <row r="164" spans="11:13" x14ac:dyDescent="0.25">
      <c r="K164">
        <v>1165.9649999999999</v>
      </c>
      <c r="L164">
        <v>2582.04</v>
      </c>
      <c r="M164" t="s">
        <v>245</v>
      </c>
    </row>
    <row r="165" spans="11:13" x14ac:dyDescent="0.25">
      <c r="K165">
        <v>1165.9649999999999</v>
      </c>
      <c r="L165">
        <v>2405.04</v>
      </c>
      <c r="M165" t="s">
        <v>262</v>
      </c>
    </row>
    <row r="166" spans="11:13" x14ac:dyDescent="0.25">
      <c r="K166">
        <v>1165.9649999999999</v>
      </c>
      <c r="L166">
        <v>2228.04</v>
      </c>
      <c r="M166" t="s">
        <v>245</v>
      </c>
    </row>
    <row r="167" spans="11:13" x14ac:dyDescent="0.25">
      <c r="K167">
        <v>1165.9649999999999</v>
      </c>
      <c r="L167">
        <v>2051.04</v>
      </c>
      <c r="M167" t="s">
        <v>304</v>
      </c>
    </row>
    <row r="168" spans="11:13" x14ac:dyDescent="0.25">
      <c r="K168">
        <v>1165.9649999999999</v>
      </c>
      <c r="L168">
        <v>1874.04</v>
      </c>
      <c r="M168" t="s">
        <v>50</v>
      </c>
    </row>
    <row r="169" spans="11:13" x14ac:dyDescent="0.25">
      <c r="K169">
        <v>1165.9649999999999</v>
      </c>
      <c r="L169">
        <v>1697.04</v>
      </c>
      <c r="M169" t="s">
        <v>50</v>
      </c>
    </row>
    <row r="170" spans="11:13" x14ac:dyDescent="0.25">
      <c r="K170">
        <v>1165.9649999999999</v>
      </c>
      <c r="L170">
        <v>1520.04</v>
      </c>
      <c r="M170" t="s">
        <v>50</v>
      </c>
    </row>
    <row r="171" spans="11:13" x14ac:dyDescent="0.25">
      <c r="K171">
        <v>1165.9649999999999</v>
      </c>
      <c r="L171">
        <v>1343.04</v>
      </c>
      <c r="M171" t="s">
        <v>50</v>
      </c>
    </row>
    <row r="172" spans="11:13" x14ac:dyDescent="0.25">
      <c r="K172">
        <v>1165.9649999999999</v>
      </c>
      <c r="L172">
        <v>1166.04</v>
      </c>
      <c r="M172" t="s">
        <v>50</v>
      </c>
    </row>
    <row r="173" spans="11:13" x14ac:dyDescent="0.25">
      <c r="K173">
        <v>1165.9649999999999</v>
      </c>
      <c r="L173">
        <v>989.04</v>
      </c>
      <c r="M173" t="s">
        <v>168</v>
      </c>
    </row>
    <row r="174" spans="11:13" x14ac:dyDescent="0.25">
      <c r="K174">
        <v>1165.9649999999999</v>
      </c>
      <c r="L174">
        <v>812.04</v>
      </c>
      <c r="M174" t="s">
        <v>48</v>
      </c>
    </row>
    <row r="175" spans="11:13" x14ac:dyDescent="0.25">
      <c r="K175">
        <v>1165.9649999999999</v>
      </c>
      <c r="L175">
        <v>635.04</v>
      </c>
      <c r="M175" t="s">
        <v>200</v>
      </c>
    </row>
    <row r="176" spans="11:13" x14ac:dyDescent="0.25">
      <c r="K176">
        <v>1165.9649999999999</v>
      </c>
      <c r="L176">
        <v>458.03999999999996</v>
      </c>
      <c r="M176" t="s">
        <v>208</v>
      </c>
    </row>
    <row r="177" spans="11:13" x14ac:dyDescent="0.25">
      <c r="K177">
        <v>1165.9649999999999</v>
      </c>
      <c r="L177">
        <v>281.03999999999996</v>
      </c>
      <c r="M177" t="s">
        <v>48</v>
      </c>
    </row>
    <row r="178" spans="11:13" x14ac:dyDescent="0.25">
      <c r="K178">
        <v>1165.9649999999999</v>
      </c>
      <c r="L178">
        <v>104.03999999999999</v>
      </c>
      <c r="M178" t="s">
        <v>240</v>
      </c>
    </row>
    <row r="179" spans="11:13" x14ac:dyDescent="0.25">
      <c r="K179">
        <v>1261.2149999999999</v>
      </c>
      <c r="L179">
        <v>2670.54</v>
      </c>
      <c r="M179" t="s">
        <v>48</v>
      </c>
    </row>
    <row r="180" spans="11:13" x14ac:dyDescent="0.25">
      <c r="K180">
        <v>1261.2149999999999</v>
      </c>
      <c r="L180">
        <v>2493.54</v>
      </c>
      <c r="M180" t="s">
        <v>50</v>
      </c>
    </row>
    <row r="181" spans="11:13" x14ac:dyDescent="0.25">
      <c r="K181">
        <v>1261.2149999999999</v>
      </c>
      <c r="L181">
        <v>2316.54</v>
      </c>
      <c r="M181" t="s">
        <v>48</v>
      </c>
    </row>
    <row r="182" spans="11:13" x14ac:dyDescent="0.25">
      <c r="K182">
        <v>1261.2149999999999</v>
      </c>
      <c r="L182">
        <v>2139.54</v>
      </c>
      <c r="M182" t="s">
        <v>50</v>
      </c>
    </row>
    <row r="183" spans="11:13" x14ac:dyDescent="0.25">
      <c r="K183">
        <v>1261.2149999999999</v>
      </c>
      <c r="L183">
        <v>1962.54</v>
      </c>
      <c r="M183" t="s">
        <v>48</v>
      </c>
    </row>
    <row r="184" spans="11:13" x14ac:dyDescent="0.25">
      <c r="K184">
        <v>1261.2149999999999</v>
      </c>
      <c r="L184">
        <v>1785.54</v>
      </c>
      <c r="M184" t="s">
        <v>48</v>
      </c>
    </row>
    <row r="185" spans="11:13" x14ac:dyDescent="0.25">
      <c r="K185">
        <v>1261.2149999999999</v>
      </c>
      <c r="L185">
        <v>1608.54</v>
      </c>
      <c r="M185" t="s">
        <v>48</v>
      </c>
    </row>
    <row r="186" spans="11:13" x14ac:dyDescent="0.25">
      <c r="K186">
        <v>1261.2149999999999</v>
      </c>
      <c r="L186">
        <v>1431.54</v>
      </c>
      <c r="M186" t="s">
        <v>48</v>
      </c>
    </row>
    <row r="187" spans="11:13" x14ac:dyDescent="0.25">
      <c r="K187">
        <v>1261.2149999999999</v>
      </c>
      <c r="L187">
        <v>1254.54</v>
      </c>
      <c r="M187" t="s">
        <v>160</v>
      </c>
    </row>
    <row r="188" spans="11:13" x14ac:dyDescent="0.25">
      <c r="K188">
        <v>1261.2149999999999</v>
      </c>
      <c r="L188">
        <v>1077.54</v>
      </c>
      <c r="M188" t="s">
        <v>48</v>
      </c>
    </row>
    <row r="189" spans="11:13" x14ac:dyDescent="0.25">
      <c r="K189">
        <v>1261.2149999999999</v>
      </c>
      <c r="L189">
        <v>900.54</v>
      </c>
      <c r="M189" t="s">
        <v>178</v>
      </c>
    </row>
    <row r="190" spans="11:13" x14ac:dyDescent="0.25">
      <c r="K190">
        <v>1261.2149999999999</v>
      </c>
      <c r="L190">
        <v>723.54</v>
      </c>
      <c r="M190" t="s">
        <v>190</v>
      </c>
    </row>
    <row r="191" spans="11:13" x14ac:dyDescent="0.25">
      <c r="K191">
        <v>1261.2149999999999</v>
      </c>
      <c r="L191">
        <v>546.54</v>
      </c>
      <c r="M191" t="s">
        <v>50</v>
      </c>
    </row>
    <row r="192" spans="11:13" x14ac:dyDescent="0.25">
      <c r="K192">
        <v>1261.2149999999999</v>
      </c>
      <c r="L192">
        <v>369.53999999999996</v>
      </c>
      <c r="M192" t="s">
        <v>218</v>
      </c>
    </row>
    <row r="193" spans="11:13" x14ac:dyDescent="0.25">
      <c r="K193">
        <v>1261.2149999999999</v>
      </c>
      <c r="L193">
        <v>192.54</v>
      </c>
      <c r="M193" t="s">
        <v>230</v>
      </c>
    </row>
    <row r="194" spans="11:13" x14ac:dyDescent="0.25">
      <c r="K194">
        <v>1356.4649999999999</v>
      </c>
      <c r="L194">
        <v>2582.04</v>
      </c>
      <c r="M194" t="s">
        <v>50</v>
      </c>
    </row>
    <row r="195" spans="11:13" x14ac:dyDescent="0.25">
      <c r="K195">
        <v>1356.4649999999999</v>
      </c>
      <c r="L195">
        <v>2405.04</v>
      </c>
      <c r="M195" t="s">
        <v>263</v>
      </c>
    </row>
    <row r="196" spans="11:13" x14ac:dyDescent="0.25">
      <c r="K196">
        <v>1356.4649999999999</v>
      </c>
      <c r="L196">
        <v>2228.04</v>
      </c>
      <c r="M196" t="s">
        <v>50</v>
      </c>
    </row>
    <row r="197" spans="11:13" x14ac:dyDescent="0.25">
      <c r="K197">
        <v>1356.4649999999999</v>
      </c>
      <c r="L197">
        <v>2051.04</v>
      </c>
      <c r="M197" t="s">
        <v>305</v>
      </c>
    </row>
    <row r="198" spans="11:13" x14ac:dyDescent="0.25">
      <c r="K198">
        <v>1356.4649999999999</v>
      </c>
      <c r="L198">
        <v>1874.04</v>
      </c>
      <c r="M198" t="s">
        <v>50</v>
      </c>
    </row>
    <row r="199" spans="11:13" x14ac:dyDescent="0.25">
      <c r="K199">
        <v>1356.4649999999999</v>
      </c>
      <c r="L199">
        <v>1697.04</v>
      </c>
      <c r="M199" t="s">
        <v>50</v>
      </c>
    </row>
    <row r="200" spans="11:13" x14ac:dyDescent="0.25">
      <c r="K200">
        <v>1356.4649999999999</v>
      </c>
      <c r="L200">
        <v>1520.04</v>
      </c>
      <c r="M200" t="s">
        <v>50</v>
      </c>
    </row>
    <row r="201" spans="11:13" x14ac:dyDescent="0.25">
      <c r="K201">
        <v>1356.4649999999999</v>
      </c>
      <c r="L201">
        <v>1343.04</v>
      </c>
      <c r="M201" t="s">
        <v>50</v>
      </c>
    </row>
    <row r="202" spans="11:13" x14ac:dyDescent="0.25">
      <c r="K202">
        <v>1356.4649999999999</v>
      </c>
      <c r="L202">
        <v>1166.04</v>
      </c>
      <c r="M202" t="s">
        <v>51</v>
      </c>
    </row>
    <row r="203" spans="11:13" x14ac:dyDescent="0.25">
      <c r="K203">
        <v>1356.4649999999999</v>
      </c>
      <c r="L203">
        <v>989.04</v>
      </c>
      <c r="M203" t="s">
        <v>51</v>
      </c>
    </row>
    <row r="204" spans="11:13" x14ac:dyDescent="0.25">
      <c r="K204">
        <v>1356.4649999999999</v>
      </c>
      <c r="L204">
        <v>812.04</v>
      </c>
      <c r="M204" t="s">
        <v>48</v>
      </c>
    </row>
    <row r="205" spans="11:13" x14ac:dyDescent="0.25">
      <c r="K205">
        <v>1356.4649999999999</v>
      </c>
      <c r="L205">
        <v>635.04</v>
      </c>
      <c r="M205" t="s">
        <v>48</v>
      </c>
    </row>
    <row r="206" spans="11:13" x14ac:dyDescent="0.25">
      <c r="K206">
        <v>1356.4649999999999</v>
      </c>
      <c r="L206">
        <v>458.03999999999996</v>
      </c>
      <c r="M206" t="s">
        <v>51</v>
      </c>
    </row>
    <row r="207" spans="11:13" x14ac:dyDescent="0.25">
      <c r="K207">
        <v>1356.4649999999999</v>
      </c>
      <c r="L207">
        <v>281.03999999999996</v>
      </c>
      <c r="M207" t="s">
        <v>51</v>
      </c>
    </row>
    <row r="208" spans="11:13" x14ac:dyDescent="0.25">
      <c r="K208">
        <v>1356.4649999999999</v>
      </c>
      <c r="L208">
        <v>104.03999999999999</v>
      </c>
      <c r="M208" t="s">
        <v>48</v>
      </c>
    </row>
    <row r="209" spans="11:13" x14ac:dyDescent="0.25">
      <c r="K209">
        <v>1451.7149999999999</v>
      </c>
      <c r="L209">
        <v>2670.54</v>
      </c>
      <c r="M209" t="s">
        <v>48</v>
      </c>
    </row>
    <row r="210" spans="11:13" x14ac:dyDescent="0.25">
      <c r="K210">
        <v>1451.7149999999999</v>
      </c>
      <c r="L210">
        <v>2493.54</v>
      </c>
      <c r="M210" t="s">
        <v>249</v>
      </c>
    </row>
    <row r="211" spans="11:13" x14ac:dyDescent="0.25">
      <c r="K211">
        <v>1451.7149999999999</v>
      </c>
      <c r="L211">
        <v>2316.54</v>
      </c>
      <c r="M211" t="s">
        <v>276</v>
      </c>
    </row>
    <row r="212" spans="11:13" x14ac:dyDescent="0.25">
      <c r="K212">
        <v>1451.7149999999999</v>
      </c>
      <c r="L212">
        <v>2139.54</v>
      </c>
      <c r="M212" t="s">
        <v>290</v>
      </c>
    </row>
    <row r="213" spans="11:13" x14ac:dyDescent="0.25">
      <c r="K213">
        <v>1451.7149999999999</v>
      </c>
      <c r="L213">
        <v>1962.54</v>
      </c>
      <c r="M213" t="s">
        <v>319</v>
      </c>
    </row>
    <row r="214" spans="11:13" x14ac:dyDescent="0.25">
      <c r="K214">
        <v>1451.7149999999999</v>
      </c>
      <c r="L214">
        <v>1785.54</v>
      </c>
      <c r="M214" t="s">
        <v>48</v>
      </c>
    </row>
    <row r="215" spans="11:13" x14ac:dyDescent="0.25">
      <c r="K215">
        <v>1451.7149999999999</v>
      </c>
      <c r="L215">
        <v>1608.54</v>
      </c>
      <c r="M215" t="s">
        <v>48</v>
      </c>
    </row>
    <row r="216" spans="11:13" x14ac:dyDescent="0.25">
      <c r="K216">
        <v>1451.7149999999999</v>
      </c>
      <c r="L216">
        <v>1431.54</v>
      </c>
      <c r="M216" t="s">
        <v>48</v>
      </c>
    </row>
    <row r="217" spans="11:13" x14ac:dyDescent="0.25">
      <c r="K217">
        <v>1451.7149999999999</v>
      </c>
      <c r="L217">
        <v>1254.54</v>
      </c>
      <c r="M217" t="s">
        <v>161</v>
      </c>
    </row>
    <row r="218" spans="11:13" x14ac:dyDescent="0.25">
      <c r="K218">
        <v>1451.7149999999999</v>
      </c>
      <c r="L218">
        <v>1077.54</v>
      </c>
      <c r="M218" t="s">
        <v>48</v>
      </c>
    </row>
    <row r="219" spans="11:13" x14ac:dyDescent="0.25">
      <c r="K219">
        <v>1451.7149999999999</v>
      </c>
      <c r="L219">
        <v>900.54</v>
      </c>
      <c r="M219" t="s">
        <v>179</v>
      </c>
    </row>
    <row r="220" spans="11:13" x14ac:dyDescent="0.25">
      <c r="K220">
        <v>1451.7149999999999</v>
      </c>
      <c r="L220">
        <v>723.54</v>
      </c>
      <c r="M220" t="s">
        <v>191</v>
      </c>
    </row>
    <row r="221" spans="11:13" x14ac:dyDescent="0.25">
      <c r="K221">
        <v>1451.7149999999999</v>
      </c>
      <c r="L221">
        <v>546.54</v>
      </c>
      <c r="M221" t="s">
        <v>50</v>
      </c>
    </row>
    <row r="222" spans="11:13" x14ac:dyDescent="0.25">
      <c r="K222">
        <v>1451.7149999999999</v>
      </c>
      <c r="L222">
        <v>369.53999999999996</v>
      </c>
      <c r="M222" t="s">
        <v>219</v>
      </c>
    </row>
    <row r="223" spans="11:13" x14ac:dyDescent="0.25">
      <c r="K223">
        <v>1451.7149999999999</v>
      </c>
      <c r="L223">
        <v>192.54</v>
      </c>
      <c r="M223" t="s">
        <v>231</v>
      </c>
    </row>
    <row r="224" spans="11:13" x14ac:dyDescent="0.25">
      <c r="K224">
        <v>1546.9649999999999</v>
      </c>
      <c r="L224">
        <v>2582.04</v>
      </c>
      <c r="M224" t="s">
        <v>245</v>
      </c>
    </row>
    <row r="225" spans="11:13" x14ac:dyDescent="0.25">
      <c r="K225">
        <v>1546.9649999999999</v>
      </c>
      <c r="L225">
        <v>2405.04</v>
      </c>
      <c r="M225" t="s">
        <v>48</v>
      </c>
    </row>
    <row r="226" spans="11:13" x14ac:dyDescent="0.25">
      <c r="K226">
        <v>1546.9649999999999</v>
      </c>
      <c r="L226">
        <v>2228.04</v>
      </c>
      <c r="M226" t="s">
        <v>245</v>
      </c>
    </row>
    <row r="227" spans="11:13" x14ac:dyDescent="0.25">
      <c r="K227">
        <v>1546.9649999999999</v>
      </c>
      <c r="L227">
        <v>2051.04</v>
      </c>
      <c r="M227" t="s">
        <v>48</v>
      </c>
    </row>
    <row r="228" spans="11:13" x14ac:dyDescent="0.25">
      <c r="K228">
        <v>1546.9649999999999</v>
      </c>
      <c r="L228">
        <v>1874.04</v>
      </c>
      <c r="M228" t="s">
        <v>50</v>
      </c>
    </row>
    <row r="229" spans="11:13" x14ac:dyDescent="0.25">
      <c r="K229">
        <v>1546.9649999999999</v>
      </c>
      <c r="L229">
        <v>1697.04</v>
      </c>
      <c r="M229" t="s">
        <v>50</v>
      </c>
    </row>
    <row r="230" spans="11:13" x14ac:dyDescent="0.25">
      <c r="K230">
        <v>1546.9649999999999</v>
      </c>
      <c r="L230">
        <v>1520.04</v>
      </c>
      <c r="M230" t="s">
        <v>50</v>
      </c>
    </row>
    <row r="231" spans="11:13" x14ac:dyDescent="0.25">
      <c r="K231">
        <v>1546.9649999999999</v>
      </c>
      <c r="L231">
        <v>1343.04</v>
      </c>
      <c r="M231" t="s">
        <v>50</v>
      </c>
    </row>
    <row r="232" spans="11:13" x14ac:dyDescent="0.25">
      <c r="K232">
        <v>1546.9649999999999</v>
      </c>
      <c r="L232">
        <v>1166.04</v>
      </c>
      <c r="M232" t="s">
        <v>51</v>
      </c>
    </row>
    <row r="233" spans="11:13" x14ac:dyDescent="0.25">
      <c r="K233">
        <v>1546.9649999999999</v>
      </c>
      <c r="L233">
        <v>989.04</v>
      </c>
      <c r="M233" t="s">
        <v>169</v>
      </c>
    </row>
    <row r="234" spans="11:13" x14ac:dyDescent="0.25">
      <c r="K234">
        <v>1546.9649999999999</v>
      </c>
      <c r="L234">
        <v>812.04</v>
      </c>
      <c r="M234" t="s">
        <v>48</v>
      </c>
    </row>
    <row r="235" spans="11:13" x14ac:dyDescent="0.25">
      <c r="K235">
        <v>1546.9649999999999</v>
      </c>
      <c r="L235">
        <v>635.04</v>
      </c>
      <c r="M235" t="s">
        <v>201</v>
      </c>
    </row>
    <row r="236" spans="11:13" x14ac:dyDescent="0.25">
      <c r="K236">
        <v>1546.9649999999999</v>
      </c>
      <c r="L236">
        <v>458.03999999999996</v>
      </c>
      <c r="M236" t="s">
        <v>209</v>
      </c>
    </row>
    <row r="237" spans="11:13" x14ac:dyDescent="0.25">
      <c r="K237">
        <v>1546.9649999999999</v>
      </c>
      <c r="L237">
        <v>281.03999999999996</v>
      </c>
      <c r="M237" t="s">
        <v>48</v>
      </c>
    </row>
    <row r="238" spans="11:13" x14ac:dyDescent="0.25">
      <c r="K238">
        <v>1546.9649999999999</v>
      </c>
      <c r="L238">
        <v>104.03999999999999</v>
      </c>
      <c r="M238" t="s">
        <v>241</v>
      </c>
    </row>
    <row r="239" spans="11:13" x14ac:dyDescent="0.25">
      <c r="K239">
        <v>1642.2149999999999</v>
      </c>
      <c r="L239">
        <v>2670.54</v>
      </c>
      <c r="M239" t="s">
        <v>48</v>
      </c>
    </row>
    <row r="240" spans="11:13" x14ac:dyDescent="0.25">
      <c r="K240">
        <v>1642.2149999999999</v>
      </c>
      <c r="L240">
        <v>2493.54</v>
      </c>
      <c r="M240" t="s">
        <v>250</v>
      </c>
    </row>
    <row r="241" spans="11:13" x14ac:dyDescent="0.25">
      <c r="K241">
        <v>1642.2149999999999</v>
      </c>
      <c r="L241">
        <v>2316.54</v>
      </c>
      <c r="M241" t="s">
        <v>277</v>
      </c>
    </row>
    <row r="242" spans="11:13" x14ac:dyDescent="0.25">
      <c r="K242">
        <v>1642.2149999999999</v>
      </c>
      <c r="L242">
        <v>2139.54</v>
      </c>
      <c r="M242" t="s">
        <v>291</v>
      </c>
    </row>
    <row r="243" spans="11:13" x14ac:dyDescent="0.25">
      <c r="K243">
        <v>1642.2149999999999</v>
      </c>
      <c r="L243">
        <v>1962.54</v>
      </c>
      <c r="M243" t="s">
        <v>320</v>
      </c>
    </row>
    <row r="244" spans="11:13" x14ac:dyDescent="0.25">
      <c r="K244">
        <v>1642.2149999999999</v>
      </c>
      <c r="L244">
        <v>1785.54</v>
      </c>
      <c r="M244" t="s">
        <v>48</v>
      </c>
    </row>
    <row r="245" spans="11:13" x14ac:dyDescent="0.25">
      <c r="K245">
        <v>1642.2149999999999</v>
      </c>
      <c r="L245">
        <v>1608.54</v>
      </c>
      <c r="M245" t="s">
        <v>48</v>
      </c>
    </row>
    <row r="246" spans="11:13" x14ac:dyDescent="0.25">
      <c r="K246">
        <v>1642.2149999999999</v>
      </c>
      <c r="L246">
        <v>1431.54</v>
      </c>
      <c r="M246" t="s">
        <v>48</v>
      </c>
    </row>
    <row r="247" spans="11:13" x14ac:dyDescent="0.25">
      <c r="K247">
        <v>1642.2149999999999</v>
      </c>
      <c r="L247">
        <v>1254.54</v>
      </c>
      <c r="M247" t="s">
        <v>162</v>
      </c>
    </row>
    <row r="248" spans="11:13" x14ac:dyDescent="0.25">
      <c r="K248">
        <v>1642.2149999999999</v>
      </c>
      <c r="L248">
        <v>1077.54</v>
      </c>
      <c r="M248" t="s">
        <v>48</v>
      </c>
    </row>
    <row r="249" spans="11:13" x14ac:dyDescent="0.25">
      <c r="K249">
        <v>1642.2149999999999</v>
      </c>
      <c r="L249">
        <v>900.54</v>
      </c>
      <c r="M249" t="s">
        <v>180</v>
      </c>
    </row>
    <row r="250" spans="11:13" x14ac:dyDescent="0.25">
      <c r="K250">
        <v>1642.2149999999999</v>
      </c>
      <c r="L250">
        <v>723.54</v>
      </c>
      <c r="M250" t="s">
        <v>192</v>
      </c>
    </row>
    <row r="251" spans="11:13" x14ac:dyDescent="0.25">
      <c r="K251">
        <v>1642.2149999999999</v>
      </c>
      <c r="L251">
        <v>546.54</v>
      </c>
      <c r="M251" t="s">
        <v>50</v>
      </c>
    </row>
    <row r="252" spans="11:13" x14ac:dyDescent="0.25">
      <c r="K252">
        <v>1642.2149999999999</v>
      </c>
      <c r="L252">
        <v>369.53999999999996</v>
      </c>
      <c r="M252" t="s">
        <v>220</v>
      </c>
    </row>
    <row r="253" spans="11:13" x14ac:dyDescent="0.25">
      <c r="K253">
        <v>1642.2149999999999</v>
      </c>
      <c r="L253">
        <v>192.54</v>
      </c>
      <c r="M253" t="s">
        <v>232</v>
      </c>
    </row>
    <row r="254" spans="11:13" x14ac:dyDescent="0.25">
      <c r="K254">
        <v>1737.4649999999999</v>
      </c>
      <c r="L254">
        <v>2582.04</v>
      </c>
      <c r="M254" t="s">
        <v>245</v>
      </c>
    </row>
    <row r="255" spans="11:13" x14ac:dyDescent="0.25">
      <c r="K255">
        <v>1737.4649999999999</v>
      </c>
      <c r="L255">
        <v>2405.04</v>
      </c>
      <c r="M255" t="s">
        <v>264</v>
      </c>
    </row>
    <row r="256" spans="11:13" x14ac:dyDescent="0.25">
      <c r="K256">
        <v>1737.4649999999999</v>
      </c>
      <c r="L256">
        <v>2228.04</v>
      </c>
      <c r="M256" t="s">
        <v>245</v>
      </c>
    </row>
    <row r="257" spans="11:13" x14ac:dyDescent="0.25">
      <c r="K257">
        <v>1737.4649999999999</v>
      </c>
      <c r="L257">
        <v>2051.04</v>
      </c>
      <c r="M257" t="s">
        <v>306</v>
      </c>
    </row>
    <row r="258" spans="11:13" x14ac:dyDescent="0.25">
      <c r="K258">
        <v>1737.4649999999999</v>
      </c>
      <c r="L258">
        <v>1874.04</v>
      </c>
      <c r="M258" t="s">
        <v>50</v>
      </c>
    </row>
    <row r="259" spans="11:13" x14ac:dyDescent="0.25">
      <c r="K259">
        <v>1737.4649999999999</v>
      </c>
      <c r="L259">
        <v>1697.04</v>
      </c>
      <c r="M259" t="s">
        <v>50</v>
      </c>
    </row>
    <row r="260" spans="11:13" x14ac:dyDescent="0.25">
      <c r="K260">
        <v>1737.4649999999999</v>
      </c>
      <c r="L260">
        <v>1520.04</v>
      </c>
      <c r="M260" t="s">
        <v>50</v>
      </c>
    </row>
    <row r="261" spans="11:13" x14ac:dyDescent="0.25">
      <c r="K261">
        <v>1737.4649999999999</v>
      </c>
      <c r="L261">
        <v>1343.04</v>
      </c>
      <c r="M261" t="s">
        <v>50</v>
      </c>
    </row>
    <row r="262" spans="11:13" x14ac:dyDescent="0.25">
      <c r="K262">
        <v>1737.4649999999999</v>
      </c>
      <c r="L262">
        <v>1166.04</v>
      </c>
      <c r="M262" t="s">
        <v>51</v>
      </c>
    </row>
    <row r="263" spans="11:13" x14ac:dyDescent="0.25">
      <c r="K263">
        <v>1737.4649999999999</v>
      </c>
      <c r="L263">
        <v>989.04</v>
      </c>
      <c r="M263" t="s">
        <v>170</v>
      </c>
    </row>
    <row r="264" spans="11:13" x14ac:dyDescent="0.25">
      <c r="K264">
        <v>1737.4649999999999</v>
      </c>
      <c r="L264">
        <v>812.04</v>
      </c>
      <c r="M264" t="s">
        <v>48</v>
      </c>
    </row>
    <row r="265" spans="11:13" x14ac:dyDescent="0.25">
      <c r="K265">
        <v>1737.4649999999999</v>
      </c>
      <c r="L265">
        <v>635.04</v>
      </c>
      <c r="M265" t="s">
        <v>202</v>
      </c>
    </row>
    <row r="266" spans="11:13" x14ac:dyDescent="0.25">
      <c r="K266">
        <v>1737.4649999999999</v>
      </c>
      <c r="L266">
        <v>458.03999999999996</v>
      </c>
      <c r="M266" t="s">
        <v>210</v>
      </c>
    </row>
    <row r="267" spans="11:13" x14ac:dyDescent="0.25">
      <c r="K267">
        <v>1737.4649999999999</v>
      </c>
      <c r="L267">
        <v>281.03999999999996</v>
      </c>
      <c r="M267" t="s">
        <v>48</v>
      </c>
    </row>
    <row r="268" spans="11:13" x14ac:dyDescent="0.25">
      <c r="K268">
        <v>1737.4649999999999</v>
      </c>
      <c r="L268">
        <v>104.03999999999999</v>
      </c>
      <c r="M268" t="s">
        <v>242</v>
      </c>
    </row>
    <row r="269" spans="11:13" x14ac:dyDescent="0.25">
      <c r="K269">
        <v>1832.7149999999999</v>
      </c>
      <c r="L269">
        <v>2670.54</v>
      </c>
      <c r="M269" t="s">
        <v>48</v>
      </c>
    </row>
    <row r="270" spans="11:13" x14ac:dyDescent="0.25">
      <c r="K270">
        <v>1832.7149999999999</v>
      </c>
      <c r="L270">
        <v>2493.54</v>
      </c>
      <c r="M270" t="s">
        <v>50</v>
      </c>
    </row>
    <row r="271" spans="11:13" x14ac:dyDescent="0.25">
      <c r="K271">
        <v>1832.7149999999999</v>
      </c>
      <c r="L271">
        <v>2316.54</v>
      </c>
      <c r="M271" t="s">
        <v>48</v>
      </c>
    </row>
    <row r="272" spans="11:13" x14ac:dyDescent="0.25">
      <c r="K272">
        <v>1832.7149999999999</v>
      </c>
      <c r="L272">
        <v>2139.54</v>
      </c>
      <c r="M272" t="s">
        <v>50</v>
      </c>
    </row>
    <row r="273" spans="11:13" x14ac:dyDescent="0.25">
      <c r="K273">
        <v>1832.7149999999999</v>
      </c>
      <c r="L273">
        <v>1962.54</v>
      </c>
      <c r="M273" t="s">
        <v>48</v>
      </c>
    </row>
    <row r="274" spans="11:13" x14ac:dyDescent="0.25">
      <c r="K274">
        <v>1832.7149999999999</v>
      </c>
      <c r="L274">
        <v>1785.54</v>
      </c>
      <c r="M274" t="s">
        <v>48</v>
      </c>
    </row>
    <row r="275" spans="11:13" x14ac:dyDescent="0.25">
      <c r="K275">
        <v>1832.7149999999999</v>
      </c>
      <c r="L275">
        <v>1608.54</v>
      </c>
      <c r="M275" t="s">
        <v>48</v>
      </c>
    </row>
    <row r="276" spans="11:13" x14ac:dyDescent="0.25">
      <c r="K276">
        <v>1832.7149999999999</v>
      </c>
      <c r="L276">
        <v>1431.54</v>
      </c>
      <c r="M276" t="s">
        <v>48</v>
      </c>
    </row>
    <row r="277" spans="11:13" x14ac:dyDescent="0.25">
      <c r="K277">
        <v>1832.7149999999999</v>
      </c>
      <c r="L277">
        <v>1254.54</v>
      </c>
      <c r="M277" t="s">
        <v>53</v>
      </c>
    </row>
    <row r="278" spans="11:13" x14ac:dyDescent="0.25">
      <c r="K278">
        <v>1832.7149999999999</v>
      </c>
      <c r="L278">
        <v>1077.54</v>
      </c>
      <c r="M278" t="s">
        <v>48</v>
      </c>
    </row>
    <row r="279" spans="11:13" x14ac:dyDescent="0.25">
      <c r="K279">
        <v>1832.7149999999999</v>
      </c>
      <c r="L279">
        <v>900.54</v>
      </c>
      <c r="M279" t="s">
        <v>181</v>
      </c>
    </row>
    <row r="280" spans="11:13" x14ac:dyDescent="0.25">
      <c r="K280">
        <v>1832.7149999999999</v>
      </c>
      <c r="L280">
        <v>723.54</v>
      </c>
      <c r="M280" t="s">
        <v>193</v>
      </c>
    </row>
    <row r="281" spans="11:13" x14ac:dyDescent="0.25">
      <c r="K281">
        <v>1832.7149999999999</v>
      </c>
      <c r="L281">
        <v>546.54</v>
      </c>
      <c r="M281" t="s">
        <v>50</v>
      </c>
    </row>
    <row r="282" spans="11:13" x14ac:dyDescent="0.25">
      <c r="K282">
        <v>1832.7149999999999</v>
      </c>
      <c r="L282">
        <v>369.53999999999996</v>
      </c>
      <c r="M282" t="s">
        <v>221</v>
      </c>
    </row>
    <row r="283" spans="11:13" x14ac:dyDescent="0.25">
      <c r="K283">
        <v>1832.7149999999999</v>
      </c>
      <c r="L283">
        <v>192.54</v>
      </c>
      <c r="M283" t="s">
        <v>233</v>
      </c>
    </row>
    <row r="284" spans="11:13" x14ac:dyDescent="0.25">
      <c r="K284">
        <v>1927.9649999999999</v>
      </c>
      <c r="L284">
        <v>2582.04</v>
      </c>
      <c r="M284" t="s">
        <v>50</v>
      </c>
    </row>
    <row r="285" spans="11:13" x14ac:dyDescent="0.25">
      <c r="K285">
        <v>1927.9649999999999</v>
      </c>
      <c r="L285">
        <v>2405.04</v>
      </c>
      <c r="M285" t="s">
        <v>265</v>
      </c>
    </row>
    <row r="286" spans="11:13" x14ac:dyDescent="0.25">
      <c r="K286">
        <v>1927.9649999999999</v>
      </c>
      <c r="L286">
        <v>2228.04</v>
      </c>
      <c r="M286" t="s">
        <v>50</v>
      </c>
    </row>
    <row r="287" spans="11:13" x14ac:dyDescent="0.25">
      <c r="K287">
        <v>1927.9649999999999</v>
      </c>
      <c r="L287">
        <v>2051.04</v>
      </c>
      <c r="M287" t="s">
        <v>307</v>
      </c>
    </row>
    <row r="288" spans="11:13" x14ac:dyDescent="0.25">
      <c r="K288">
        <v>1927.9649999999999</v>
      </c>
      <c r="L288">
        <v>1874.04</v>
      </c>
      <c r="M288" t="s">
        <v>50</v>
      </c>
    </row>
    <row r="289" spans="11:13" x14ac:dyDescent="0.25">
      <c r="K289">
        <v>1927.9649999999999</v>
      </c>
      <c r="L289">
        <v>1697.04</v>
      </c>
      <c r="M289" t="s">
        <v>50</v>
      </c>
    </row>
    <row r="290" spans="11:13" x14ac:dyDescent="0.25">
      <c r="K290">
        <v>1927.9649999999999</v>
      </c>
      <c r="L290">
        <v>1520.04</v>
      </c>
      <c r="M290" t="s">
        <v>50</v>
      </c>
    </row>
    <row r="291" spans="11:13" x14ac:dyDescent="0.25">
      <c r="K291">
        <v>1927.9649999999999</v>
      </c>
      <c r="L291">
        <v>1343.04</v>
      </c>
      <c r="M291" t="s">
        <v>50</v>
      </c>
    </row>
    <row r="292" spans="11:13" x14ac:dyDescent="0.25">
      <c r="K292">
        <v>1927.9649999999999</v>
      </c>
      <c r="L292">
        <v>1166.04</v>
      </c>
      <c r="M292" t="s">
        <v>51</v>
      </c>
    </row>
    <row r="293" spans="11:13" x14ac:dyDescent="0.25">
      <c r="K293">
        <v>1927.9649999999999</v>
      </c>
      <c r="L293">
        <v>989.04</v>
      </c>
      <c r="M293" t="s">
        <v>51</v>
      </c>
    </row>
    <row r="294" spans="11:13" x14ac:dyDescent="0.25">
      <c r="K294">
        <v>1927.9649999999999</v>
      </c>
      <c r="L294">
        <v>812.04</v>
      </c>
      <c r="M294" t="s">
        <v>48</v>
      </c>
    </row>
    <row r="295" spans="11:13" x14ac:dyDescent="0.25">
      <c r="K295">
        <v>1927.9649999999999</v>
      </c>
      <c r="L295">
        <v>635.04</v>
      </c>
      <c r="M295" t="s">
        <v>48</v>
      </c>
    </row>
    <row r="296" spans="11:13" x14ac:dyDescent="0.25">
      <c r="K296">
        <v>1927.9649999999999</v>
      </c>
      <c r="L296">
        <v>458.03999999999996</v>
      </c>
      <c r="M296" t="s">
        <v>51</v>
      </c>
    </row>
    <row r="297" spans="11:13" x14ac:dyDescent="0.25">
      <c r="K297">
        <v>1927.9649999999999</v>
      </c>
      <c r="L297">
        <v>281.03999999999996</v>
      </c>
      <c r="M297" t="s">
        <v>51</v>
      </c>
    </row>
    <row r="298" spans="11:13" x14ac:dyDescent="0.25">
      <c r="K298">
        <v>1927.9649999999999</v>
      </c>
      <c r="L298">
        <v>104.03999999999999</v>
      </c>
      <c r="M298" t="s">
        <v>48</v>
      </c>
    </row>
    <row r="299" spans="11:13" x14ac:dyDescent="0.25">
      <c r="K299">
        <v>2023.2149999999999</v>
      </c>
      <c r="L299">
        <v>2670.54</v>
      </c>
      <c r="M299" t="s">
        <v>48</v>
      </c>
    </row>
    <row r="300" spans="11:13" x14ac:dyDescent="0.25">
      <c r="K300">
        <v>2023.2149999999999</v>
      </c>
      <c r="L300">
        <v>2493.54</v>
      </c>
      <c r="M300" t="s">
        <v>251</v>
      </c>
    </row>
    <row r="301" spans="11:13" x14ac:dyDescent="0.25">
      <c r="K301">
        <v>2023.2149999999999</v>
      </c>
      <c r="L301">
        <v>2316.54</v>
      </c>
      <c r="M301" t="s">
        <v>278</v>
      </c>
    </row>
    <row r="302" spans="11:13" x14ac:dyDescent="0.25">
      <c r="K302">
        <v>2023.2149999999999</v>
      </c>
      <c r="L302">
        <v>2139.54</v>
      </c>
      <c r="M302" t="s">
        <v>292</v>
      </c>
    </row>
    <row r="303" spans="11:13" x14ac:dyDescent="0.25">
      <c r="K303">
        <v>2023.2149999999999</v>
      </c>
      <c r="L303">
        <v>1962.54</v>
      </c>
      <c r="M303" t="s">
        <v>321</v>
      </c>
    </row>
    <row r="304" spans="11:13" x14ac:dyDescent="0.25">
      <c r="K304">
        <v>2023.2149999999999</v>
      </c>
      <c r="L304">
        <v>1785.54</v>
      </c>
      <c r="M304" t="s">
        <v>48</v>
      </c>
    </row>
    <row r="305" spans="11:13" x14ac:dyDescent="0.25">
      <c r="K305">
        <v>2023.2149999999999</v>
      </c>
      <c r="L305">
        <v>1608.54</v>
      </c>
      <c r="M305" t="s">
        <v>48</v>
      </c>
    </row>
    <row r="306" spans="11:13" x14ac:dyDescent="0.25">
      <c r="K306">
        <v>2023.2149999999999</v>
      </c>
      <c r="L306">
        <v>1431.54</v>
      </c>
      <c r="M306" t="s">
        <v>48</v>
      </c>
    </row>
    <row r="307" spans="11:13" x14ac:dyDescent="0.25">
      <c r="K307">
        <v>2023.2149999999999</v>
      </c>
      <c r="L307">
        <v>1254.54</v>
      </c>
      <c r="M307" t="s">
        <v>53</v>
      </c>
    </row>
    <row r="308" spans="11:13" x14ac:dyDescent="0.25">
      <c r="K308">
        <v>2023.2149999999999</v>
      </c>
      <c r="L308">
        <v>1077.54</v>
      </c>
      <c r="M308" t="s">
        <v>48</v>
      </c>
    </row>
    <row r="309" spans="11:13" x14ac:dyDescent="0.25">
      <c r="K309">
        <v>2023.2149999999999</v>
      </c>
      <c r="L309">
        <v>900.54</v>
      </c>
      <c r="M309" t="s">
        <v>182</v>
      </c>
    </row>
    <row r="310" spans="11:13" x14ac:dyDescent="0.25">
      <c r="K310">
        <v>2023.2149999999999</v>
      </c>
      <c r="L310">
        <v>723.54</v>
      </c>
      <c r="M310" t="s">
        <v>194</v>
      </c>
    </row>
    <row r="311" spans="11:13" x14ac:dyDescent="0.25">
      <c r="K311">
        <v>2023.2149999999999</v>
      </c>
      <c r="L311">
        <v>546.54</v>
      </c>
      <c r="M311" t="s">
        <v>50</v>
      </c>
    </row>
    <row r="312" spans="11:13" x14ac:dyDescent="0.25">
      <c r="K312">
        <v>2023.2149999999999</v>
      </c>
      <c r="L312">
        <v>369.53999999999996</v>
      </c>
      <c r="M312" t="s">
        <v>222</v>
      </c>
    </row>
    <row r="313" spans="11:13" x14ac:dyDescent="0.25">
      <c r="K313">
        <v>2023.2149999999999</v>
      </c>
      <c r="L313">
        <v>192.54</v>
      </c>
      <c r="M313" t="s">
        <v>234</v>
      </c>
    </row>
    <row r="314" spans="11:13" x14ac:dyDescent="0.25">
      <c r="K314">
        <v>2118.4650000000001</v>
      </c>
      <c r="L314">
        <v>2582.04</v>
      </c>
      <c r="M314" t="s">
        <v>245</v>
      </c>
    </row>
    <row r="315" spans="11:13" x14ac:dyDescent="0.25">
      <c r="K315">
        <v>2118.4650000000001</v>
      </c>
      <c r="L315">
        <v>2405.04</v>
      </c>
      <c r="M315" t="s">
        <v>48</v>
      </c>
    </row>
    <row r="316" spans="11:13" x14ac:dyDescent="0.25">
      <c r="K316">
        <v>2118.4650000000001</v>
      </c>
      <c r="L316">
        <v>2228.04</v>
      </c>
      <c r="M316" t="s">
        <v>245</v>
      </c>
    </row>
    <row r="317" spans="11:13" x14ac:dyDescent="0.25">
      <c r="K317">
        <v>2118.4650000000001</v>
      </c>
      <c r="L317">
        <v>2051.04</v>
      </c>
      <c r="M317" t="s">
        <v>48</v>
      </c>
    </row>
    <row r="318" spans="11:13" x14ac:dyDescent="0.25">
      <c r="K318">
        <v>2118.4650000000001</v>
      </c>
      <c r="L318">
        <v>1874.04</v>
      </c>
      <c r="M318" t="s">
        <v>50</v>
      </c>
    </row>
    <row r="319" spans="11:13" x14ac:dyDescent="0.25">
      <c r="K319">
        <v>2118.4650000000001</v>
      </c>
      <c r="L319">
        <v>1697.04</v>
      </c>
      <c r="M319" t="s">
        <v>50</v>
      </c>
    </row>
    <row r="320" spans="11:13" x14ac:dyDescent="0.25">
      <c r="K320">
        <v>2118.4650000000001</v>
      </c>
      <c r="L320">
        <v>1520.04</v>
      </c>
      <c r="M320" t="s">
        <v>50</v>
      </c>
    </row>
    <row r="321" spans="11:13" x14ac:dyDescent="0.25">
      <c r="K321">
        <v>2118.4650000000001</v>
      </c>
      <c r="L321">
        <v>1343.04</v>
      </c>
      <c r="M321" t="s">
        <v>50</v>
      </c>
    </row>
    <row r="322" spans="11:13" x14ac:dyDescent="0.25">
      <c r="K322">
        <v>2118.4650000000001</v>
      </c>
      <c r="L322">
        <v>1166.04</v>
      </c>
      <c r="M322" t="s">
        <v>50</v>
      </c>
    </row>
    <row r="323" spans="11:13" x14ac:dyDescent="0.25">
      <c r="K323">
        <v>2118.4650000000001</v>
      </c>
      <c r="L323">
        <v>989.04</v>
      </c>
      <c r="M323" t="s">
        <v>171</v>
      </c>
    </row>
    <row r="324" spans="11:13" x14ac:dyDescent="0.25">
      <c r="K324">
        <v>2118.4650000000001</v>
      </c>
      <c r="L324">
        <v>812.04</v>
      </c>
      <c r="M324" t="s">
        <v>48</v>
      </c>
    </row>
    <row r="325" spans="11:13" x14ac:dyDescent="0.25">
      <c r="K325">
        <v>2118.4650000000001</v>
      </c>
      <c r="L325">
        <v>635.04</v>
      </c>
      <c r="M325" t="s">
        <v>203</v>
      </c>
    </row>
    <row r="326" spans="11:13" x14ac:dyDescent="0.25">
      <c r="K326">
        <v>2118.4650000000001</v>
      </c>
      <c r="L326">
        <v>458.03999999999996</v>
      </c>
      <c r="M326" t="s">
        <v>211</v>
      </c>
    </row>
    <row r="327" spans="11:13" x14ac:dyDescent="0.25">
      <c r="K327">
        <v>2118.4650000000001</v>
      </c>
      <c r="L327">
        <v>281.03999999999996</v>
      </c>
      <c r="M327" t="s">
        <v>48</v>
      </c>
    </row>
    <row r="328" spans="11:13" x14ac:dyDescent="0.25">
      <c r="K328">
        <v>2118.4650000000001</v>
      </c>
      <c r="L328">
        <v>104.03999999999999</v>
      </c>
      <c r="M328" t="s">
        <v>243</v>
      </c>
    </row>
    <row r="329" spans="11:13" x14ac:dyDescent="0.25">
      <c r="K329">
        <v>2213.7150000000001</v>
      </c>
      <c r="L329">
        <v>2670.54</v>
      </c>
      <c r="M329" t="s">
        <v>48</v>
      </c>
    </row>
    <row r="330" spans="11:13" x14ac:dyDescent="0.25">
      <c r="K330">
        <v>2213.7150000000001</v>
      </c>
      <c r="L330">
        <v>2493.54</v>
      </c>
      <c r="M330" t="s">
        <v>252</v>
      </c>
    </row>
    <row r="331" spans="11:13" x14ac:dyDescent="0.25">
      <c r="K331">
        <v>2213.7150000000001</v>
      </c>
      <c r="L331">
        <v>2316.54</v>
      </c>
      <c r="M331" t="s">
        <v>279</v>
      </c>
    </row>
    <row r="332" spans="11:13" x14ac:dyDescent="0.25">
      <c r="K332">
        <v>2213.7150000000001</v>
      </c>
      <c r="L332">
        <v>2139.54</v>
      </c>
      <c r="M332" t="s">
        <v>293</v>
      </c>
    </row>
    <row r="333" spans="11:13" x14ac:dyDescent="0.25">
      <c r="K333">
        <v>2213.7150000000001</v>
      </c>
      <c r="L333">
        <v>1962.54</v>
      </c>
      <c r="M333" t="s">
        <v>322</v>
      </c>
    </row>
    <row r="334" spans="11:13" x14ac:dyDescent="0.25">
      <c r="K334">
        <v>2213.7150000000001</v>
      </c>
      <c r="L334">
        <v>1785.54</v>
      </c>
      <c r="M334" t="s">
        <v>48</v>
      </c>
    </row>
    <row r="335" spans="11:13" x14ac:dyDescent="0.25">
      <c r="K335">
        <v>2213.7150000000001</v>
      </c>
      <c r="L335">
        <v>1608.54</v>
      </c>
      <c r="M335" t="s">
        <v>48</v>
      </c>
    </row>
    <row r="336" spans="11:13" x14ac:dyDescent="0.25">
      <c r="K336">
        <v>2213.7150000000001</v>
      </c>
      <c r="L336">
        <v>1431.54</v>
      </c>
      <c r="M336" t="s">
        <v>48</v>
      </c>
    </row>
    <row r="337" spans="11:13" x14ac:dyDescent="0.25">
      <c r="K337">
        <v>2213.7150000000001</v>
      </c>
      <c r="L337">
        <v>1254.54</v>
      </c>
      <c r="M337" t="s">
        <v>163</v>
      </c>
    </row>
    <row r="338" spans="11:13" x14ac:dyDescent="0.25">
      <c r="K338">
        <v>2213.7150000000001</v>
      </c>
      <c r="L338">
        <v>1077.54</v>
      </c>
      <c r="M338" t="s">
        <v>48</v>
      </c>
    </row>
    <row r="339" spans="11:13" x14ac:dyDescent="0.25">
      <c r="K339">
        <v>2213.7150000000001</v>
      </c>
      <c r="L339">
        <v>900.54</v>
      </c>
      <c r="M339" t="s">
        <v>183</v>
      </c>
    </row>
    <row r="340" spans="11:13" x14ac:dyDescent="0.25">
      <c r="K340">
        <v>2213.7150000000001</v>
      </c>
      <c r="L340">
        <v>723.54</v>
      </c>
      <c r="M340" t="s">
        <v>195</v>
      </c>
    </row>
    <row r="341" spans="11:13" x14ac:dyDescent="0.25">
      <c r="K341">
        <v>2213.7150000000001</v>
      </c>
      <c r="L341">
        <v>546.54</v>
      </c>
      <c r="M341" t="s">
        <v>50</v>
      </c>
    </row>
    <row r="342" spans="11:13" x14ac:dyDescent="0.25">
      <c r="K342">
        <v>2213.7150000000001</v>
      </c>
      <c r="L342">
        <v>369.53999999999996</v>
      </c>
      <c r="M342" t="s">
        <v>223</v>
      </c>
    </row>
    <row r="343" spans="11:13" x14ac:dyDescent="0.25">
      <c r="K343">
        <v>2213.7150000000001</v>
      </c>
      <c r="L343">
        <v>192.54</v>
      </c>
      <c r="M343" t="s">
        <v>235</v>
      </c>
    </row>
    <row r="344" spans="11:13" x14ac:dyDescent="0.25">
      <c r="K344">
        <v>2308.9650000000001</v>
      </c>
      <c r="L344">
        <v>2582.04</v>
      </c>
      <c r="M344" t="s">
        <v>245</v>
      </c>
    </row>
    <row r="345" spans="11:13" x14ac:dyDescent="0.25">
      <c r="K345">
        <v>2308.9650000000001</v>
      </c>
      <c r="L345">
        <v>2405.04</v>
      </c>
      <c r="M345" t="s">
        <v>266</v>
      </c>
    </row>
    <row r="346" spans="11:13" x14ac:dyDescent="0.25">
      <c r="K346">
        <v>2308.9650000000001</v>
      </c>
      <c r="L346">
        <v>2228.04</v>
      </c>
      <c r="M346" t="s">
        <v>245</v>
      </c>
    </row>
    <row r="347" spans="11:13" x14ac:dyDescent="0.25">
      <c r="K347">
        <v>2308.9650000000001</v>
      </c>
      <c r="L347">
        <v>2051.04</v>
      </c>
      <c r="M347" t="s">
        <v>308</v>
      </c>
    </row>
    <row r="348" spans="11:13" x14ac:dyDescent="0.25">
      <c r="K348">
        <v>2308.9650000000001</v>
      </c>
      <c r="L348">
        <v>1874.04</v>
      </c>
      <c r="M348" t="s">
        <v>50</v>
      </c>
    </row>
    <row r="349" spans="11:13" x14ac:dyDescent="0.25">
      <c r="K349">
        <v>2308.9650000000001</v>
      </c>
      <c r="L349">
        <v>1697.04</v>
      </c>
      <c r="M349" t="s">
        <v>50</v>
      </c>
    </row>
    <row r="350" spans="11:13" x14ac:dyDescent="0.25">
      <c r="K350">
        <v>2308.9650000000001</v>
      </c>
      <c r="L350">
        <v>1520.04</v>
      </c>
      <c r="M350" t="s">
        <v>50</v>
      </c>
    </row>
    <row r="351" spans="11:13" x14ac:dyDescent="0.25">
      <c r="K351">
        <v>2308.9650000000001</v>
      </c>
      <c r="L351">
        <v>1343.04</v>
      </c>
      <c r="M351" t="s">
        <v>50</v>
      </c>
    </row>
    <row r="352" spans="11:13" x14ac:dyDescent="0.25">
      <c r="K352">
        <v>2308.9650000000001</v>
      </c>
      <c r="L352">
        <v>1166.04</v>
      </c>
      <c r="M352" t="s">
        <v>50</v>
      </c>
    </row>
    <row r="353" spans="11:13" x14ac:dyDescent="0.25">
      <c r="K353">
        <v>2308.9650000000001</v>
      </c>
      <c r="L353">
        <v>989.04</v>
      </c>
      <c r="M353" t="s">
        <v>172</v>
      </c>
    </row>
    <row r="354" spans="11:13" x14ac:dyDescent="0.25">
      <c r="K354">
        <v>2308.9650000000001</v>
      </c>
      <c r="L354">
        <v>812.04</v>
      </c>
      <c r="M354" t="s">
        <v>48</v>
      </c>
    </row>
    <row r="355" spans="11:13" x14ac:dyDescent="0.25">
      <c r="K355">
        <v>2308.9650000000001</v>
      </c>
      <c r="L355">
        <v>635.04</v>
      </c>
      <c r="M355" t="s">
        <v>204</v>
      </c>
    </row>
    <row r="356" spans="11:13" x14ac:dyDescent="0.25">
      <c r="K356">
        <v>2308.9650000000001</v>
      </c>
      <c r="L356">
        <v>458.03999999999996</v>
      </c>
      <c r="M356" t="s">
        <v>212</v>
      </c>
    </row>
    <row r="357" spans="11:13" x14ac:dyDescent="0.25">
      <c r="K357">
        <v>2308.9650000000001</v>
      </c>
      <c r="L357">
        <v>281.03999999999996</v>
      </c>
      <c r="M357" t="s">
        <v>48</v>
      </c>
    </row>
    <row r="358" spans="11:13" x14ac:dyDescent="0.25">
      <c r="K358">
        <v>2308.9650000000001</v>
      </c>
      <c r="L358">
        <v>104.03999999999999</v>
      </c>
      <c r="M358" t="s">
        <v>244</v>
      </c>
    </row>
    <row r="359" spans="11:13" x14ac:dyDescent="0.25">
      <c r="K359">
        <v>2404.2150000000001</v>
      </c>
      <c r="L359">
        <v>2670.54</v>
      </c>
      <c r="M359" t="s">
        <v>48</v>
      </c>
    </row>
    <row r="360" spans="11:13" x14ac:dyDescent="0.25">
      <c r="K360">
        <v>2404.2150000000001</v>
      </c>
      <c r="L360">
        <v>2493.54</v>
      </c>
      <c r="M360" t="s">
        <v>50</v>
      </c>
    </row>
    <row r="361" spans="11:13" x14ac:dyDescent="0.25">
      <c r="K361">
        <v>2404.2150000000001</v>
      </c>
      <c r="L361">
        <v>2316.54</v>
      </c>
      <c r="M361" t="s">
        <v>48</v>
      </c>
    </row>
    <row r="362" spans="11:13" x14ac:dyDescent="0.25">
      <c r="K362">
        <v>2404.2150000000001</v>
      </c>
      <c r="L362">
        <v>2139.54</v>
      </c>
      <c r="M362" t="s">
        <v>50</v>
      </c>
    </row>
    <row r="363" spans="11:13" x14ac:dyDescent="0.25">
      <c r="K363">
        <v>2404.2150000000001</v>
      </c>
      <c r="L363">
        <v>1962.54</v>
      </c>
      <c r="M363" t="s">
        <v>48</v>
      </c>
    </row>
    <row r="364" spans="11:13" x14ac:dyDescent="0.25">
      <c r="K364">
        <v>2404.2150000000001</v>
      </c>
      <c r="L364">
        <v>1785.54</v>
      </c>
      <c r="M364" t="s">
        <v>48</v>
      </c>
    </row>
    <row r="365" spans="11:13" x14ac:dyDescent="0.25">
      <c r="K365">
        <v>2404.2150000000001</v>
      </c>
      <c r="L365">
        <v>1608.54</v>
      </c>
      <c r="M365" t="s">
        <v>48</v>
      </c>
    </row>
    <row r="366" spans="11:13" x14ac:dyDescent="0.25">
      <c r="K366">
        <v>2404.2150000000001</v>
      </c>
      <c r="L366">
        <v>1431.54</v>
      </c>
      <c r="M366" t="s">
        <v>48</v>
      </c>
    </row>
    <row r="367" spans="11:13" x14ac:dyDescent="0.25">
      <c r="K367">
        <v>2404.2150000000001</v>
      </c>
      <c r="L367">
        <v>1254.54</v>
      </c>
      <c r="M367" t="s">
        <v>164</v>
      </c>
    </row>
    <row r="368" spans="11:13" x14ac:dyDescent="0.25">
      <c r="K368">
        <v>2404.2150000000001</v>
      </c>
      <c r="L368">
        <v>1077.54</v>
      </c>
      <c r="M368" t="s">
        <v>48</v>
      </c>
    </row>
    <row r="369" spans="11:13" x14ac:dyDescent="0.25">
      <c r="K369">
        <v>2404.2150000000001</v>
      </c>
      <c r="L369">
        <v>900.54</v>
      </c>
      <c r="M369" t="s">
        <v>184</v>
      </c>
    </row>
    <row r="370" spans="11:13" x14ac:dyDescent="0.25">
      <c r="K370">
        <v>2404.2150000000001</v>
      </c>
      <c r="L370">
        <v>723.54</v>
      </c>
      <c r="M370" t="s">
        <v>196</v>
      </c>
    </row>
    <row r="371" spans="11:13" x14ac:dyDescent="0.25">
      <c r="K371">
        <v>2404.2150000000001</v>
      </c>
      <c r="L371">
        <v>546.54</v>
      </c>
      <c r="M371" t="s">
        <v>50</v>
      </c>
    </row>
    <row r="372" spans="11:13" x14ac:dyDescent="0.25">
      <c r="K372">
        <v>2404.2150000000001</v>
      </c>
      <c r="L372">
        <v>369.53999999999996</v>
      </c>
      <c r="M372" t="s">
        <v>224</v>
      </c>
    </row>
    <row r="373" spans="11:13" x14ac:dyDescent="0.25">
      <c r="K373">
        <v>2404.2150000000001</v>
      </c>
      <c r="L373">
        <v>192.54</v>
      </c>
      <c r="M373" t="s">
        <v>236</v>
      </c>
    </row>
    <row r="374" spans="11:13" x14ac:dyDescent="0.25">
      <c r="K374">
        <v>2499.4650000000001</v>
      </c>
      <c r="L374">
        <v>2582.04</v>
      </c>
      <c r="M374" t="s">
        <v>50</v>
      </c>
    </row>
    <row r="375" spans="11:13" x14ac:dyDescent="0.25">
      <c r="K375">
        <v>2499.4650000000001</v>
      </c>
      <c r="L375">
        <v>2405.04</v>
      </c>
      <c r="M375" t="s">
        <v>267</v>
      </c>
    </row>
    <row r="376" spans="11:13" x14ac:dyDescent="0.25">
      <c r="K376">
        <v>2499.4650000000001</v>
      </c>
      <c r="L376">
        <v>2228.04</v>
      </c>
      <c r="M376" t="s">
        <v>50</v>
      </c>
    </row>
    <row r="377" spans="11:13" x14ac:dyDescent="0.25">
      <c r="K377">
        <v>2499.4650000000001</v>
      </c>
      <c r="L377">
        <v>2051.04</v>
      </c>
      <c r="M377" t="s">
        <v>309</v>
      </c>
    </row>
    <row r="378" spans="11:13" x14ac:dyDescent="0.25">
      <c r="K378">
        <v>2499.4650000000001</v>
      </c>
      <c r="L378">
        <v>1874.04</v>
      </c>
      <c r="M378" t="s">
        <v>50</v>
      </c>
    </row>
    <row r="379" spans="11:13" x14ac:dyDescent="0.25">
      <c r="K379">
        <v>2499.4650000000001</v>
      </c>
      <c r="L379">
        <v>1697.04</v>
      </c>
      <c r="M379" t="s">
        <v>50</v>
      </c>
    </row>
    <row r="380" spans="11:13" x14ac:dyDescent="0.25">
      <c r="K380">
        <v>2499.4650000000001</v>
      </c>
      <c r="L380">
        <v>1520.04</v>
      </c>
      <c r="M380" t="s">
        <v>50</v>
      </c>
    </row>
    <row r="381" spans="11:13" x14ac:dyDescent="0.25">
      <c r="K381">
        <v>2499.4650000000001</v>
      </c>
      <c r="L381">
        <v>1343.04</v>
      </c>
      <c r="M381" t="s">
        <v>50</v>
      </c>
    </row>
    <row r="382" spans="11:13" x14ac:dyDescent="0.25">
      <c r="K382">
        <v>2499.4650000000001</v>
      </c>
      <c r="L382">
        <v>1166.04</v>
      </c>
      <c r="M382" t="s">
        <v>51</v>
      </c>
    </row>
    <row r="383" spans="11:13" x14ac:dyDescent="0.25">
      <c r="K383">
        <v>2499.4650000000001</v>
      </c>
      <c r="L383">
        <v>989.04</v>
      </c>
      <c r="M383" t="s">
        <v>51</v>
      </c>
    </row>
    <row r="384" spans="11:13" x14ac:dyDescent="0.25">
      <c r="K384">
        <v>2499.4650000000001</v>
      </c>
      <c r="L384">
        <v>812.04</v>
      </c>
      <c r="M384" t="s">
        <v>48</v>
      </c>
    </row>
    <row r="385" spans="11:13" x14ac:dyDescent="0.25">
      <c r="K385">
        <v>2499.4650000000001</v>
      </c>
      <c r="L385">
        <v>635.04</v>
      </c>
      <c r="M385" t="s">
        <v>48</v>
      </c>
    </row>
    <row r="386" spans="11:13" x14ac:dyDescent="0.25">
      <c r="K386">
        <v>2499.4650000000001</v>
      </c>
      <c r="L386">
        <v>458.03999999999996</v>
      </c>
      <c r="M386" t="s">
        <v>51</v>
      </c>
    </row>
    <row r="387" spans="11:13" x14ac:dyDescent="0.25">
      <c r="K387">
        <v>2499.4650000000001</v>
      </c>
      <c r="L387">
        <v>281.03999999999996</v>
      </c>
      <c r="M387" t="s">
        <v>51</v>
      </c>
    </row>
    <row r="388" spans="11:13" x14ac:dyDescent="0.25">
      <c r="K388">
        <v>2499.4650000000001</v>
      </c>
      <c r="L388">
        <v>104.03999999999999</v>
      </c>
      <c r="M388" t="s">
        <v>48</v>
      </c>
    </row>
    <row r="389" spans="11:13" x14ac:dyDescent="0.25">
      <c r="K389">
        <v>2594.7150000000001</v>
      </c>
      <c r="L389">
        <v>2670.54</v>
      </c>
      <c r="M389" t="s">
        <v>48</v>
      </c>
    </row>
    <row r="390" spans="11:13" x14ac:dyDescent="0.25">
      <c r="K390">
        <v>2594.7150000000001</v>
      </c>
      <c r="L390">
        <v>2493.54</v>
      </c>
      <c r="M390" t="s">
        <v>253</v>
      </c>
    </row>
    <row r="391" spans="11:13" x14ac:dyDescent="0.25">
      <c r="K391">
        <v>2594.7150000000001</v>
      </c>
      <c r="L391">
        <v>2316.54</v>
      </c>
      <c r="M391" t="s">
        <v>280</v>
      </c>
    </row>
    <row r="392" spans="11:13" x14ac:dyDescent="0.25">
      <c r="K392">
        <v>2594.7150000000001</v>
      </c>
      <c r="L392">
        <v>2139.54</v>
      </c>
      <c r="M392" t="s">
        <v>294</v>
      </c>
    </row>
    <row r="393" spans="11:13" x14ac:dyDescent="0.25">
      <c r="K393">
        <v>2594.7150000000001</v>
      </c>
      <c r="L393">
        <v>1962.54</v>
      </c>
      <c r="M393" t="s">
        <v>323</v>
      </c>
    </row>
    <row r="394" spans="11:13" x14ac:dyDescent="0.25">
      <c r="K394">
        <v>2594.7150000000001</v>
      </c>
      <c r="L394">
        <v>1785.54</v>
      </c>
      <c r="M394" t="s">
        <v>48</v>
      </c>
    </row>
    <row r="395" spans="11:13" x14ac:dyDescent="0.25">
      <c r="K395">
        <v>2594.7150000000001</v>
      </c>
      <c r="L395">
        <v>1608.54</v>
      </c>
      <c r="M395" t="s">
        <v>48</v>
      </c>
    </row>
    <row r="396" spans="11:13" x14ac:dyDescent="0.25">
      <c r="K396">
        <v>2594.7150000000001</v>
      </c>
      <c r="L396">
        <v>1431.54</v>
      </c>
      <c r="M396" t="s">
        <v>48</v>
      </c>
    </row>
    <row r="397" spans="11:13" x14ac:dyDescent="0.25">
      <c r="K397">
        <v>2594.7150000000001</v>
      </c>
      <c r="L397">
        <v>1254.54</v>
      </c>
      <c r="M397" t="s">
        <v>62</v>
      </c>
    </row>
    <row r="398" spans="11:13" x14ac:dyDescent="0.25">
      <c r="K398">
        <v>2594.7150000000001</v>
      </c>
      <c r="L398">
        <v>1077.54</v>
      </c>
      <c r="M398" t="s">
        <v>48</v>
      </c>
    </row>
    <row r="399" spans="11:13" x14ac:dyDescent="0.25">
      <c r="K399">
        <v>2594.7150000000001</v>
      </c>
      <c r="L399">
        <v>900.54</v>
      </c>
      <c r="M399" t="s">
        <v>82</v>
      </c>
    </row>
    <row r="400" spans="11:13" x14ac:dyDescent="0.25">
      <c r="K400">
        <v>2594.7150000000001</v>
      </c>
      <c r="L400">
        <v>723.54</v>
      </c>
      <c r="M400" t="s">
        <v>96</v>
      </c>
    </row>
    <row r="401" spans="11:13" x14ac:dyDescent="0.25">
      <c r="K401">
        <v>2594.7150000000001</v>
      </c>
      <c r="L401">
        <v>546.54</v>
      </c>
      <c r="M401" t="s">
        <v>50</v>
      </c>
    </row>
    <row r="402" spans="11:13" x14ac:dyDescent="0.25">
      <c r="K402">
        <v>2594.7150000000001</v>
      </c>
      <c r="L402">
        <v>369.53999999999996</v>
      </c>
      <c r="M402" t="s">
        <v>127</v>
      </c>
    </row>
    <row r="403" spans="11:13" x14ac:dyDescent="0.25">
      <c r="K403">
        <v>2594.7150000000001</v>
      </c>
      <c r="L403">
        <v>192.54</v>
      </c>
      <c r="M403" t="s">
        <v>141</v>
      </c>
    </row>
    <row r="404" spans="11:13" x14ac:dyDescent="0.25">
      <c r="K404">
        <v>2689.9650000000001</v>
      </c>
      <c r="L404">
        <v>2582.04</v>
      </c>
      <c r="M404" t="s">
        <v>245</v>
      </c>
    </row>
    <row r="405" spans="11:13" x14ac:dyDescent="0.25">
      <c r="K405">
        <v>2689.9650000000001</v>
      </c>
      <c r="L405">
        <v>2405.04</v>
      </c>
      <c r="M405" t="s">
        <v>48</v>
      </c>
    </row>
    <row r="406" spans="11:13" x14ac:dyDescent="0.25">
      <c r="K406">
        <v>2689.9650000000001</v>
      </c>
      <c r="L406">
        <v>2228.04</v>
      </c>
      <c r="M406" t="s">
        <v>245</v>
      </c>
    </row>
    <row r="407" spans="11:13" x14ac:dyDescent="0.25">
      <c r="K407">
        <v>2689.9650000000001</v>
      </c>
      <c r="L407">
        <v>2051.04</v>
      </c>
      <c r="M407" t="s">
        <v>48</v>
      </c>
    </row>
    <row r="408" spans="11:13" x14ac:dyDescent="0.25">
      <c r="K408">
        <v>2689.9650000000001</v>
      </c>
      <c r="L408">
        <v>1874.04</v>
      </c>
      <c r="M408" t="s">
        <v>50</v>
      </c>
    </row>
    <row r="409" spans="11:13" x14ac:dyDescent="0.25">
      <c r="K409">
        <v>2689.9650000000001</v>
      </c>
      <c r="L409">
        <v>1697.04</v>
      </c>
      <c r="M409" t="s">
        <v>50</v>
      </c>
    </row>
    <row r="410" spans="11:13" x14ac:dyDescent="0.25">
      <c r="K410">
        <v>2689.9650000000001</v>
      </c>
      <c r="L410">
        <v>1520.04</v>
      </c>
      <c r="M410" t="s">
        <v>50</v>
      </c>
    </row>
    <row r="411" spans="11:13" x14ac:dyDescent="0.25">
      <c r="K411">
        <v>2689.9650000000001</v>
      </c>
      <c r="L411">
        <v>1343.04</v>
      </c>
      <c r="M411" t="s">
        <v>50</v>
      </c>
    </row>
    <row r="412" spans="11:13" x14ac:dyDescent="0.25">
      <c r="K412">
        <v>2689.9650000000001</v>
      </c>
      <c r="L412">
        <v>1166.04</v>
      </c>
      <c r="M412" t="s">
        <v>51</v>
      </c>
    </row>
    <row r="413" spans="11:13" x14ac:dyDescent="0.25">
      <c r="K413">
        <v>2689.9650000000001</v>
      </c>
      <c r="L413">
        <v>989.04</v>
      </c>
      <c r="M413" t="s">
        <v>70</v>
      </c>
    </row>
    <row r="414" spans="11:13" x14ac:dyDescent="0.25">
      <c r="K414">
        <v>2689.9650000000001</v>
      </c>
      <c r="L414">
        <v>812.04</v>
      </c>
      <c r="M414" t="s">
        <v>48</v>
      </c>
    </row>
    <row r="415" spans="11:13" x14ac:dyDescent="0.25">
      <c r="K415">
        <v>2689.9650000000001</v>
      </c>
      <c r="L415">
        <v>635.04</v>
      </c>
      <c r="M415" t="s">
        <v>106</v>
      </c>
    </row>
    <row r="416" spans="11:13" x14ac:dyDescent="0.25">
      <c r="K416">
        <v>2689.9650000000001</v>
      </c>
      <c r="L416">
        <v>458.03999999999996</v>
      </c>
      <c r="M416" t="s">
        <v>114</v>
      </c>
    </row>
    <row r="417" spans="11:13" x14ac:dyDescent="0.25">
      <c r="K417">
        <v>2689.9650000000001</v>
      </c>
      <c r="L417">
        <v>281.03999999999996</v>
      </c>
      <c r="M417" t="s">
        <v>48</v>
      </c>
    </row>
    <row r="418" spans="11:13" x14ac:dyDescent="0.25">
      <c r="K418">
        <v>2689.9650000000001</v>
      </c>
      <c r="L418">
        <v>104.03999999999999</v>
      </c>
      <c r="M418" t="s">
        <v>151</v>
      </c>
    </row>
    <row r="419" spans="11:13" x14ac:dyDescent="0.25">
      <c r="K419">
        <v>2785.2150000000001</v>
      </c>
      <c r="L419">
        <v>2670.54</v>
      </c>
      <c r="M419" t="s">
        <v>48</v>
      </c>
    </row>
    <row r="420" spans="11:13" x14ac:dyDescent="0.25">
      <c r="K420">
        <v>2785.2150000000001</v>
      </c>
      <c r="L420">
        <v>2493.54</v>
      </c>
      <c r="M420" t="s">
        <v>254</v>
      </c>
    </row>
    <row r="421" spans="11:13" x14ac:dyDescent="0.25">
      <c r="K421">
        <v>2785.2150000000001</v>
      </c>
      <c r="L421">
        <v>2316.54</v>
      </c>
      <c r="M421" t="s">
        <v>281</v>
      </c>
    </row>
    <row r="422" spans="11:13" x14ac:dyDescent="0.25">
      <c r="K422">
        <v>2785.2150000000001</v>
      </c>
      <c r="L422">
        <v>2139.54</v>
      </c>
      <c r="M422" t="s">
        <v>295</v>
      </c>
    </row>
    <row r="423" spans="11:13" x14ac:dyDescent="0.25">
      <c r="K423">
        <v>2785.2150000000001</v>
      </c>
      <c r="L423">
        <v>1962.54</v>
      </c>
      <c r="M423" t="s">
        <v>324</v>
      </c>
    </row>
    <row r="424" spans="11:13" x14ac:dyDescent="0.25">
      <c r="K424">
        <v>2785.2150000000001</v>
      </c>
      <c r="L424">
        <v>1785.54</v>
      </c>
      <c r="M424" t="s">
        <v>48</v>
      </c>
    </row>
    <row r="425" spans="11:13" x14ac:dyDescent="0.25">
      <c r="K425">
        <v>2785.2150000000001</v>
      </c>
      <c r="L425">
        <v>1608.54</v>
      </c>
      <c r="M425" t="s">
        <v>48</v>
      </c>
    </row>
    <row r="426" spans="11:13" x14ac:dyDescent="0.25">
      <c r="K426">
        <v>2785.2150000000001</v>
      </c>
      <c r="L426">
        <v>1431.54</v>
      </c>
      <c r="M426" t="s">
        <v>48</v>
      </c>
    </row>
    <row r="427" spans="11:13" x14ac:dyDescent="0.25">
      <c r="K427">
        <v>2785.2150000000001</v>
      </c>
      <c r="L427">
        <v>1254.54</v>
      </c>
      <c r="M427" t="s">
        <v>63</v>
      </c>
    </row>
    <row r="428" spans="11:13" x14ac:dyDescent="0.25">
      <c r="K428">
        <v>2785.2150000000001</v>
      </c>
      <c r="L428">
        <v>1077.54</v>
      </c>
      <c r="M428" t="s">
        <v>48</v>
      </c>
    </row>
    <row r="429" spans="11:13" x14ac:dyDescent="0.25">
      <c r="K429">
        <v>2785.2150000000001</v>
      </c>
      <c r="L429">
        <v>900.54</v>
      </c>
      <c r="M429" t="s">
        <v>83</v>
      </c>
    </row>
    <row r="430" spans="11:13" x14ac:dyDescent="0.25">
      <c r="K430">
        <v>2785.2150000000001</v>
      </c>
      <c r="L430">
        <v>723.54</v>
      </c>
      <c r="M430" t="s">
        <v>97</v>
      </c>
    </row>
    <row r="431" spans="11:13" x14ac:dyDescent="0.25">
      <c r="K431">
        <v>2785.2150000000001</v>
      </c>
      <c r="L431">
        <v>546.54</v>
      </c>
      <c r="M431" t="s">
        <v>50</v>
      </c>
    </row>
    <row r="432" spans="11:13" x14ac:dyDescent="0.25">
      <c r="K432">
        <v>2785.2150000000001</v>
      </c>
      <c r="L432">
        <v>369.53999999999996</v>
      </c>
      <c r="M432" t="s">
        <v>128</v>
      </c>
    </row>
    <row r="433" spans="11:13" x14ac:dyDescent="0.25">
      <c r="K433">
        <v>2785.2150000000001</v>
      </c>
      <c r="L433">
        <v>192.54</v>
      </c>
      <c r="M433" t="s">
        <v>142</v>
      </c>
    </row>
    <row r="434" spans="11:13" x14ac:dyDescent="0.25">
      <c r="K434">
        <v>2880.4650000000001</v>
      </c>
      <c r="L434">
        <v>2582.04</v>
      </c>
      <c r="M434" t="s">
        <v>245</v>
      </c>
    </row>
    <row r="435" spans="11:13" x14ac:dyDescent="0.25">
      <c r="K435">
        <v>2880.4650000000001</v>
      </c>
      <c r="L435">
        <v>2405.04</v>
      </c>
      <c r="M435" t="s">
        <v>268</v>
      </c>
    </row>
    <row r="436" spans="11:13" x14ac:dyDescent="0.25">
      <c r="K436">
        <v>2880.4650000000001</v>
      </c>
      <c r="L436">
        <v>2228.04</v>
      </c>
      <c r="M436" t="s">
        <v>245</v>
      </c>
    </row>
    <row r="437" spans="11:13" x14ac:dyDescent="0.25">
      <c r="K437">
        <v>2880.4650000000001</v>
      </c>
      <c r="L437">
        <v>2051.04</v>
      </c>
      <c r="M437" t="s">
        <v>310</v>
      </c>
    </row>
    <row r="438" spans="11:13" x14ac:dyDescent="0.25">
      <c r="K438">
        <v>2880.4650000000001</v>
      </c>
      <c r="L438">
        <v>1874.04</v>
      </c>
      <c r="M438" t="s">
        <v>50</v>
      </c>
    </row>
    <row r="439" spans="11:13" x14ac:dyDescent="0.25">
      <c r="K439">
        <v>2880.4650000000001</v>
      </c>
      <c r="L439">
        <v>1697.04</v>
      </c>
      <c r="M439" t="s">
        <v>50</v>
      </c>
    </row>
    <row r="440" spans="11:13" x14ac:dyDescent="0.25">
      <c r="K440">
        <v>2880.4650000000001</v>
      </c>
      <c r="L440">
        <v>1520.04</v>
      </c>
      <c r="M440" t="s">
        <v>50</v>
      </c>
    </row>
    <row r="441" spans="11:13" x14ac:dyDescent="0.25">
      <c r="K441">
        <v>2880.4650000000001</v>
      </c>
      <c r="L441">
        <v>1343.04</v>
      </c>
      <c r="M441" t="s">
        <v>50</v>
      </c>
    </row>
    <row r="442" spans="11:13" x14ac:dyDescent="0.25">
      <c r="K442">
        <v>2880.4650000000001</v>
      </c>
      <c r="L442">
        <v>1166.04</v>
      </c>
      <c r="M442" t="s">
        <v>51</v>
      </c>
    </row>
    <row r="443" spans="11:13" x14ac:dyDescent="0.25">
      <c r="K443">
        <v>2880.4650000000001</v>
      </c>
      <c r="L443">
        <v>989.04</v>
      </c>
      <c r="M443" t="s">
        <v>71</v>
      </c>
    </row>
    <row r="444" spans="11:13" x14ac:dyDescent="0.25">
      <c r="K444">
        <v>2880.4650000000001</v>
      </c>
      <c r="L444">
        <v>812.04</v>
      </c>
      <c r="M444" t="s">
        <v>48</v>
      </c>
    </row>
    <row r="445" spans="11:13" x14ac:dyDescent="0.25">
      <c r="K445">
        <v>2880.4650000000001</v>
      </c>
      <c r="L445">
        <v>635.04</v>
      </c>
      <c r="M445" t="s">
        <v>107</v>
      </c>
    </row>
    <row r="446" spans="11:13" x14ac:dyDescent="0.25">
      <c r="K446">
        <v>2880.4650000000001</v>
      </c>
      <c r="L446">
        <v>458.03999999999996</v>
      </c>
      <c r="M446" t="s">
        <v>115</v>
      </c>
    </row>
    <row r="447" spans="11:13" x14ac:dyDescent="0.25">
      <c r="K447">
        <v>2880.4650000000001</v>
      </c>
      <c r="L447">
        <v>281.03999999999996</v>
      </c>
      <c r="M447" t="s">
        <v>48</v>
      </c>
    </row>
    <row r="448" spans="11:13" x14ac:dyDescent="0.25">
      <c r="K448">
        <v>2880.4650000000001</v>
      </c>
      <c r="L448">
        <v>104.03999999999999</v>
      </c>
      <c r="M448" t="s">
        <v>152</v>
      </c>
    </row>
    <row r="449" spans="11:13" x14ac:dyDescent="0.25">
      <c r="K449">
        <v>2975.7150000000001</v>
      </c>
      <c r="L449">
        <v>2670.54</v>
      </c>
      <c r="M449" t="s">
        <v>48</v>
      </c>
    </row>
    <row r="450" spans="11:13" x14ac:dyDescent="0.25">
      <c r="K450">
        <v>2975.7150000000001</v>
      </c>
      <c r="L450">
        <v>2493.54</v>
      </c>
      <c r="M450" t="s">
        <v>50</v>
      </c>
    </row>
    <row r="451" spans="11:13" x14ac:dyDescent="0.25">
      <c r="K451">
        <v>2975.7150000000001</v>
      </c>
      <c r="L451">
        <v>2316.54</v>
      </c>
      <c r="M451" t="s">
        <v>48</v>
      </c>
    </row>
    <row r="452" spans="11:13" x14ac:dyDescent="0.25">
      <c r="K452">
        <v>2975.7150000000001</v>
      </c>
      <c r="L452">
        <v>2139.54</v>
      </c>
      <c r="M452" t="s">
        <v>50</v>
      </c>
    </row>
    <row r="453" spans="11:13" x14ac:dyDescent="0.25">
      <c r="K453">
        <v>2975.7150000000001</v>
      </c>
      <c r="L453">
        <v>1962.54</v>
      </c>
      <c r="M453" t="s">
        <v>48</v>
      </c>
    </row>
    <row r="454" spans="11:13" x14ac:dyDescent="0.25">
      <c r="K454">
        <v>2975.7150000000001</v>
      </c>
      <c r="L454">
        <v>1785.54</v>
      </c>
      <c r="M454" t="s">
        <v>48</v>
      </c>
    </row>
    <row r="455" spans="11:13" x14ac:dyDescent="0.25">
      <c r="K455">
        <v>2975.7150000000001</v>
      </c>
      <c r="L455">
        <v>1608.54</v>
      </c>
      <c r="M455" t="s">
        <v>48</v>
      </c>
    </row>
    <row r="456" spans="11:13" x14ac:dyDescent="0.25">
      <c r="K456">
        <v>2975.7150000000001</v>
      </c>
      <c r="L456">
        <v>1431.54</v>
      </c>
      <c r="M456" t="s">
        <v>48</v>
      </c>
    </row>
    <row r="457" spans="11:13" x14ac:dyDescent="0.25">
      <c r="K457">
        <v>2975.7150000000001</v>
      </c>
      <c r="L457">
        <v>1254.54</v>
      </c>
      <c r="M457" t="s">
        <v>53</v>
      </c>
    </row>
    <row r="458" spans="11:13" x14ac:dyDescent="0.25">
      <c r="K458">
        <v>2975.7150000000001</v>
      </c>
      <c r="L458">
        <v>1077.54</v>
      </c>
      <c r="M458" t="s">
        <v>48</v>
      </c>
    </row>
    <row r="459" spans="11:13" x14ac:dyDescent="0.25">
      <c r="K459">
        <v>2975.7150000000001</v>
      </c>
      <c r="L459">
        <v>900.54</v>
      </c>
      <c r="M459" t="s">
        <v>84</v>
      </c>
    </row>
    <row r="460" spans="11:13" x14ac:dyDescent="0.25">
      <c r="K460">
        <v>2975.7150000000001</v>
      </c>
      <c r="L460">
        <v>723.54</v>
      </c>
      <c r="M460" t="s">
        <v>98</v>
      </c>
    </row>
    <row r="461" spans="11:13" x14ac:dyDescent="0.25">
      <c r="K461">
        <v>2975.7150000000001</v>
      </c>
      <c r="L461">
        <v>546.54</v>
      </c>
      <c r="M461" t="s">
        <v>50</v>
      </c>
    </row>
    <row r="462" spans="11:13" x14ac:dyDescent="0.25">
      <c r="K462">
        <v>2975.7150000000001</v>
      </c>
      <c r="L462">
        <v>369.53999999999996</v>
      </c>
      <c r="M462" t="s">
        <v>129</v>
      </c>
    </row>
    <row r="463" spans="11:13" x14ac:dyDescent="0.25">
      <c r="K463">
        <v>2975.7150000000001</v>
      </c>
      <c r="L463">
        <v>192.54</v>
      </c>
      <c r="M463" t="s">
        <v>143</v>
      </c>
    </row>
    <row r="464" spans="11:13" x14ac:dyDescent="0.25">
      <c r="K464">
        <v>3070.9650000000001</v>
      </c>
      <c r="L464">
        <v>2582.04</v>
      </c>
      <c r="M464" t="s">
        <v>50</v>
      </c>
    </row>
    <row r="465" spans="11:13" x14ac:dyDescent="0.25">
      <c r="K465">
        <v>3070.9650000000001</v>
      </c>
      <c r="L465">
        <v>2405.04</v>
      </c>
      <c r="M465" t="s">
        <v>269</v>
      </c>
    </row>
    <row r="466" spans="11:13" x14ac:dyDescent="0.25">
      <c r="K466">
        <v>3070.9650000000001</v>
      </c>
      <c r="L466">
        <v>2228.04</v>
      </c>
      <c r="M466" t="s">
        <v>50</v>
      </c>
    </row>
    <row r="467" spans="11:13" x14ac:dyDescent="0.25">
      <c r="K467">
        <v>3070.9650000000001</v>
      </c>
      <c r="L467">
        <v>2051.04</v>
      </c>
      <c r="M467" t="s">
        <v>311</v>
      </c>
    </row>
    <row r="468" spans="11:13" x14ac:dyDescent="0.25">
      <c r="K468">
        <v>3070.9650000000001</v>
      </c>
      <c r="L468">
        <v>1874.04</v>
      </c>
      <c r="M468" t="s">
        <v>50</v>
      </c>
    </row>
    <row r="469" spans="11:13" x14ac:dyDescent="0.25">
      <c r="K469">
        <v>3070.9650000000001</v>
      </c>
      <c r="L469">
        <v>1697.04</v>
      </c>
      <c r="M469" t="s">
        <v>50</v>
      </c>
    </row>
    <row r="470" spans="11:13" x14ac:dyDescent="0.25">
      <c r="K470">
        <v>3070.9650000000001</v>
      </c>
      <c r="L470">
        <v>1520.04</v>
      </c>
      <c r="M470" t="s">
        <v>50</v>
      </c>
    </row>
    <row r="471" spans="11:13" x14ac:dyDescent="0.25">
      <c r="K471">
        <v>3070.9650000000001</v>
      </c>
      <c r="L471">
        <v>1343.04</v>
      </c>
      <c r="M471" t="s">
        <v>50</v>
      </c>
    </row>
    <row r="472" spans="11:13" x14ac:dyDescent="0.25">
      <c r="K472">
        <v>3070.9650000000001</v>
      </c>
      <c r="L472">
        <v>1166.04</v>
      </c>
      <c r="M472" t="s">
        <v>51</v>
      </c>
    </row>
    <row r="473" spans="11:13" x14ac:dyDescent="0.25">
      <c r="K473">
        <v>3070.9650000000001</v>
      </c>
      <c r="L473">
        <v>989.04</v>
      </c>
      <c r="M473" t="s">
        <v>51</v>
      </c>
    </row>
    <row r="474" spans="11:13" x14ac:dyDescent="0.25">
      <c r="K474">
        <v>3070.9650000000001</v>
      </c>
      <c r="L474">
        <v>812.04</v>
      </c>
      <c r="M474" t="s">
        <v>48</v>
      </c>
    </row>
    <row r="475" spans="11:13" x14ac:dyDescent="0.25">
      <c r="K475">
        <v>3070.9650000000001</v>
      </c>
      <c r="L475">
        <v>635.04</v>
      </c>
      <c r="M475" t="s">
        <v>48</v>
      </c>
    </row>
    <row r="476" spans="11:13" x14ac:dyDescent="0.25">
      <c r="K476">
        <v>3070.9650000000001</v>
      </c>
      <c r="L476">
        <v>458.03999999999996</v>
      </c>
      <c r="M476" t="s">
        <v>51</v>
      </c>
    </row>
    <row r="477" spans="11:13" x14ac:dyDescent="0.25">
      <c r="K477">
        <v>3070.9650000000001</v>
      </c>
      <c r="L477">
        <v>281.03999999999996</v>
      </c>
      <c r="M477" t="s">
        <v>51</v>
      </c>
    </row>
    <row r="478" spans="11:13" x14ac:dyDescent="0.25">
      <c r="K478">
        <v>3070.9650000000001</v>
      </c>
      <c r="L478">
        <v>104.03999999999999</v>
      </c>
      <c r="M478" t="s">
        <v>48</v>
      </c>
    </row>
    <row r="479" spans="11:13" x14ac:dyDescent="0.25">
      <c r="K479">
        <v>3166.2150000000001</v>
      </c>
      <c r="L479">
        <v>2670.54</v>
      </c>
      <c r="M479" t="s">
        <v>48</v>
      </c>
    </row>
    <row r="480" spans="11:13" x14ac:dyDescent="0.25">
      <c r="K480">
        <v>3166.2150000000001</v>
      </c>
      <c r="L480">
        <v>2493.54</v>
      </c>
      <c r="M480" t="s">
        <v>255</v>
      </c>
    </row>
    <row r="481" spans="11:13" x14ac:dyDescent="0.25">
      <c r="K481">
        <v>3166.2150000000001</v>
      </c>
      <c r="L481">
        <v>2316.54</v>
      </c>
      <c r="M481" t="s">
        <v>282</v>
      </c>
    </row>
    <row r="482" spans="11:13" x14ac:dyDescent="0.25">
      <c r="K482">
        <v>3166.2150000000001</v>
      </c>
      <c r="L482">
        <v>2139.54</v>
      </c>
      <c r="M482" t="s">
        <v>296</v>
      </c>
    </row>
    <row r="483" spans="11:13" x14ac:dyDescent="0.25">
      <c r="K483">
        <v>3166.2150000000001</v>
      </c>
      <c r="L483">
        <v>1962.54</v>
      </c>
      <c r="M483" t="s">
        <v>325</v>
      </c>
    </row>
    <row r="484" spans="11:13" x14ac:dyDescent="0.25">
      <c r="K484">
        <v>3166.2150000000001</v>
      </c>
      <c r="L484">
        <v>1785.54</v>
      </c>
      <c r="M484" t="s">
        <v>48</v>
      </c>
    </row>
    <row r="485" spans="11:13" x14ac:dyDescent="0.25">
      <c r="K485">
        <v>3166.2150000000001</v>
      </c>
      <c r="L485">
        <v>1608.54</v>
      </c>
      <c r="M485" t="s">
        <v>48</v>
      </c>
    </row>
    <row r="486" spans="11:13" x14ac:dyDescent="0.25">
      <c r="K486">
        <v>3166.2150000000001</v>
      </c>
      <c r="L486">
        <v>1431.54</v>
      </c>
      <c r="M486" t="s">
        <v>48</v>
      </c>
    </row>
    <row r="487" spans="11:13" x14ac:dyDescent="0.25">
      <c r="K487">
        <v>3166.2150000000001</v>
      </c>
      <c r="L487">
        <v>1254.54</v>
      </c>
      <c r="M487" t="s">
        <v>53</v>
      </c>
    </row>
    <row r="488" spans="11:13" x14ac:dyDescent="0.25">
      <c r="K488">
        <v>3166.2150000000001</v>
      </c>
      <c r="L488">
        <v>1077.54</v>
      </c>
      <c r="M488" t="s">
        <v>48</v>
      </c>
    </row>
    <row r="489" spans="11:13" x14ac:dyDescent="0.25">
      <c r="K489">
        <v>3166.2150000000001</v>
      </c>
      <c r="L489">
        <v>900.54</v>
      </c>
      <c r="M489" t="s">
        <v>85</v>
      </c>
    </row>
    <row r="490" spans="11:13" x14ac:dyDescent="0.25">
      <c r="K490">
        <v>3166.2150000000001</v>
      </c>
      <c r="L490">
        <v>723.54</v>
      </c>
      <c r="M490" t="s">
        <v>99</v>
      </c>
    </row>
    <row r="491" spans="11:13" x14ac:dyDescent="0.25">
      <c r="K491">
        <v>3166.2150000000001</v>
      </c>
      <c r="L491">
        <v>546.54</v>
      </c>
      <c r="M491" t="s">
        <v>50</v>
      </c>
    </row>
    <row r="492" spans="11:13" x14ac:dyDescent="0.25">
      <c r="K492">
        <v>3166.2150000000001</v>
      </c>
      <c r="L492">
        <v>369.53999999999996</v>
      </c>
      <c r="M492" t="s">
        <v>130</v>
      </c>
    </row>
    <row r="493" spans="11:13" x14ac:dyDescent="0.25">
      <c r="K493">
        <v>3166.2150000000001</v>
      </c>
      <c r="L493">
        <v>192.54</v>
      </c>
      <c r="M493" t="s">
        <v>144</v>
      </c>
    </row>
    <row r="494" spans="11:13" x14ac:dyDescent="0.25">
      <c r="K494">
        <v>3261.4650000000001</v>
      </c>
      <c r="L494">
        <v>2582.04</v>
      </c>
      <c r="M494" t="s">
        <v>245</v>
      </c>
    </row>
    <row r="495" spans="11:13" x14ac:dyDescent="0.25">
      <c r="K495">
        <v>3261.4650000000001</v>
      </c>
      <c r="L495">
        <v>2405.04</v>
      </c>
      <c r="M495" t="s">
        <v>48</v>
      </c>
    </row>
    <row r="496" spans="11:13" x14ac:dyDescent="0.25">
      <c r="K496">
        <v>3261.4650000000001</v>
      </c>
      <c r="L496">
        <v>2228.04</v>
      </c>
      <c r="M496" t="s">
        <v>245</v>
      </c>
    </row>
    <row r="497" spans="11:13" x14ac:dyDescent="0.25">
      <c r="K497">
        <v>3261.4650000000001</v>
      </c>
      <c r="L497">
        <v>2051.04</v>
      </c>
      <c r="M497" t="s">
        <v>48</v>
      </c>
    </row>
    <row r="498" spans="11:13" x14ac:dyDescent="0.25">
      <c r="K498">
        <v>3261.4650000000001</v>
      </c>
      <c r="L498">
        <v>1874.04</v>
      </c>
      <c r="M498" t="s">
        <v>50</v>
      </c>
    </row>
    <row r="499" spans="11:13" x14ac:dyDescent="0.25">
      <c r="K499">
        <v>3261.4650000000001</v>
      </c>
      <c r="L499">
        <v>1697.04</v>
      </c>
      <c r="M499" t="s">
        <v>50</v>
      </c>
    </row>
    <row r="500" spans="11:13" x14ac:dyDescent="0.25">
      <c r="K500">
        <v>3261.4650000000001</v>
      </c>
      <c r="L500">
        <v>1520.04</v>
      </c>
      <c r="M500" t="s">
        <v>50</v>
      </c>
    </row>
    <row r="501" spans="11:13" x14ac:dyDescent="0.25">
      <c r="K501">
        <v>3261.4650000000001</v>
      </c>
      <c r="L501">
        <v>1343.04</v>
      </c>
      <c r="M501" t="s">
        <v>50</v>
      </c>
    </row>
    <row r="502" spans="11:13" x14ac:dyDescent="0.25">
      <c r="K502">
        <v>3261.4650000000001</v>
      </c>
      <c r="L502">
        <v>1166.04</v>
      </c>
      <c r="M502" t="s">
        <v>50</v>
      </c>
    </row>
    <row r="503" spans="11:13" x14ac:dyDescent="0.25">
      <c r="K503">
        <v>3261.4650000000001</v>
      </c>
      <c r="L503">
        <v>989.04</v>
      </c>
      <c r="M503" t="s">
        <v>72</v>
      </c>
    </row>
    <row r="504" spans="11:13" x14ac:dyDescent="0.25">
      <c r="K504">
        <v>3261.4650000000001</v>
      </c>
      <c r="L504">
        <v>812.04</v>
      </c>
      <c r="M504" t="s">
        <v>48</v>
      </c>
    </row>
    <row r="505" spans="11:13" x14ac:dyDescent="0.25">
      <c r="K505">
        <v>3261.4650000000001</v>
      </c>
      <c r="L505">
        <v>635.04</v>
      </c>
      <c r="M505" t="s">
        <v>108</v>
      </c>
    </row>
    <row r="506" spans="11:13" x14ac:dyDescent="0.25">
      <c r="K506">
        <v>3261.4650000000001</v>
      </c>
      <c r="L506">
        <v>458.03999999999996</v>
      </c>
      <c r="M506" t="s">
        <v>116</v>
      </c>
    </row>
    <row r="507" spans="11:13" x14ac:dyDescent="0.25">
      <c r="K507">
        <v>3261.4650000000001</v>
      </c>
      <c r="L507">
        <v>281.03999999999996</v>
      </c>
      <c r="M507" t="s">
        <v>48</v>
      </c>
    </row>
    <row r="508" spans="11:13" x14ac:dyDescent="0.25">
      <c r="K508">
        <v>3261.4650000000001</v>
      </c>
      <c r="L508">
        <v>104.03999999999999</v>
      </c>
      <c r="M508" t="s">
        <v>153</v>
      </c>
    </row>
    <row r="509" spans="11:13" x14ac:dyDescent="0.25">
      <c r="K509">
        <v>3356.7150000000001</v>
      </c>
      <c r="L509">
        <v>2670.54</v>
      </c>
      <c r="M509" t="s">
        <v>48</v>
      </c>
    </row>
    <row r="510" spans="11:13" x14ac:dyDescent="0.25">
      <c r="K510">
        <v>3356.7150000000001</v>
      </c>
      <c r="L510">
        <v>2493.54</v>
      </c>
      <c r="M510" t="s">
        <v>256</v>
      </c>
    </row>
    <row r="511" spans="11:13" x14ac:dyDescent="0.25">
      <c r="K511">
        <v>3356.7150000000001</v>
      </c>
      <c r="L511">
        <v>2316.54</v>
      </c>
      <c r="M511" t="s">
        <v>283</v>
      </c>
    </row>
    <row r="512" spans="11:13" x14ac:dyDescent="0.25">
      <c r="K512">
        <v>3356.7150000000001</v>
      </c>
      <c r="L512">
        <v>2139.54</v>
      </c>
      <c r="M512" t="s">
        <v>297</v>
      </c>
    </row>
    <row r="513" spans="11:13" x14ac:dyDescent="0.25">
      <c r="K513">
        <v>3356.7150000000001</v>
      </c>
      <c r="L513">
        <v>1962.54</v>
      </c>
      <c r="M513" t="s">
        <v>326</v>
      </c>
    </row>
    <row r="514" spans="11:13" x14ac:dyDescent="0.25">
      <c r="K514">
        <v>3356.7150000000001</v>
      </c>
      <c r="L514">
        <v>1785.54</v>
      </c>
      <c r="M514" t="s">
        <v>48</v>
      </c>
    </row>
    <row r="515" spans="11:13" x14ac:dyDescent="0.25">
      <c r="K515">
        <v>3356.7150000000001</v>
      </c>
      <c r="L515">
        <v>1608.54</v>
      </c>
      <c r="M515" t="s">
        <v>48</v>
      </c>
    </row>
    <row r="516" spans="11:13" x14ac:dyDescent="0.25">
      <c r="K516">
        <v>3356.7150000000001</v>
      </c>
      <c r="L516">
        <v>1431.54</v>
      </c>
      <c r="M516" t="s">
        <v>48</v>
      </c>
    </row>
    <row r="517" spans="11:13" x14ac:dyDescent="0.25">
      <c r="K517">
        <v>3356.7150000000001</v>
      </c>
      <c r="L517">
        <v>1254.54</v>
      </c>
      <c r="M517" t="s">
        <v>64</v>
      </c>
    </row>
    <row r="518" spans="11:13" x14ac:dyDescent="0.25">
      <c r="K518">
        <v>3356.7150000000001</v>
      </c>
      <c r="L518">
        <v>1077.54</v>
      </c>
      <c r="M518" t="s">
        <v>48</v>
      </c>
    </row>
    <row r="519" spans="11:13" x14ac:dyDescent="0.25">
      <c r="K519">
        <v>3356.7150000000001</v>
      </c>
      <c r="L519">
        <v>900.54</v>
      </c>
      <c r="M519" t="s">
        <v>86</v>
      </c>
    </row>
    <row r="520" spans="11:13" x14ac:dyDescent="0.25">
      <c r="K520">
        <v>3356.7150000000001</v>
      </c>
      <c r="L520">
        <v>723.54</v>
      </c>
      <c r="M520" t="s">
        <v>100</v>
      </c>
    </row>
    <row r="521" spans="11:13" x14ac:dyDescent="0.25">
      <c r="K521">
        <v>3356.7150000000001</v>
      </c>
      <c r="L521">
        <v>546.54</v>
      </c>
      <c r="M521" t="s">
        <v>50</v>
      </c>
    </row>
    <row r="522" spans="11:13" x14ac:dyDescent="0.25">
      <c r="K522">
        <v>3356.7150000000001</v>
      </c>
      <c r="L522">
        <v>369.53999999999996</v>
      </c>
      <c r="M522" t="s">
        <v>131</v>
      </c>
    </row>
    <row r="523" spans="11:13" x14ac:dyDescent="0.25">
      <c r="K523">
        <v>3356.7150000000001</v>
      </c>
      <c r="L523">
        <v>192.54</v>
      </c>
      <c r="M523" t="s">
        <v>145</v>
      </c>
    </row>
    <row r="524" spans="11:13" x14ac:dyDescent="0.25">
      <c r="K524">
        <v>3451.9650000000001</v>
      </c>
      <c r="L524">
        <v>2582.04</v>
      </c>
      <c r="M524" t="s">
        <v>245</v>
      </c>
    </row>
    <row r="525" spans="11:13" x14ac:dyDescent="0.25">
      <c r="K525">
        <v>3451.9650000000001</v>
      </c>
      <c r="L525">
        <v>2405.04</v>
      </c>
      <c r="M525" t="s">
        <v>270</v>
      </c>
    </row>
    <row r="526" spans="11:13" x14ac:dyDescent="0.25">
      <c r="K526">
        <v>3451.9650000000001</v>
      </c>
      <c r="L526">
        <v>2228.04</v>
      </c>
      <c r="M526" t="s">
        <v>245</v>
      </c>
    </row>
    <row r="527" spans="11:13" x14ac:dyDescent="0.25">
      <c r="K527">
        <v>3451.9650000000001</v>
      </c>
      <c r="L527">
        <v>2051.04</v>
      </c>
      <c r="M527" t="s">
        <v>312</v>
      </c>
    </row>
    <row r="528" spans="11:13" x14ac:dyDescent="0.25">
      <c r="K528">
        <v>3451.9650000000001</v>
      </c>
      <c r="L528">
        <v>1874.04</v>
      </c>
      <c r="M528" t="s">
        <v>50</v>
      </c>
    </row>
    <row r="529" spans="11:13" x14ac:dyDescent="0.25">
      <c r="K529">
        <v>3451.9650000000001</v>
      </c>
      <c r="L529">
        <v>1697.04</v>
      </c>
      <c r="M529" t="s">
        <v>50</v>
      </c>
    </row>
    <row r="530" spans="11:13" x14ac:dyDescent="0.25">
      <c r="K530">
        <v>3451.9650000000001</v>
      </c>
      <c r="L530">
        <v>1520.04</v>
      </c>
      <c r="M530" t="s">
        <v>50</v>
      </c>
    </row>
    <row r="531" spans="11:13" x14ac:dyDescent="0.25">
      <c r="K531">
        <v>3451.9650000000001</v>
      </c>
      <c r="L531">
        <v>1343.04</v>
      </c>
      <c r="M531" t="s">
        <v>50</v>
      </c>
    </row>
    <row r="532" spans="11:13" x14ac:dyDescent="0.25">
      <c r="K532">
        <v>3451.9650000000001</v>
      </c>
      <c r="L532">
        <v>1166.04</v>
      </c>
      <c r="M532" t="s">
        <v>50</v>
      </c>
    </row>
    <row r="533" spans="11:13" x14ac:dyDescent="0.25">
      <c r="K533">
        <v>3451.9650000000001</v>
      </c>
      <c r="L533">
        <v>989.04</v>
      </c>
      <c r="M533" t="s">
        <v>73</v>
      </c>
    </row>
    <row r="534" spans="11:13" x14ac:dyDescent="0.25">
      <c r="K534">
        <v>3451.9650000000001</v>
      </c>
      <c r="L534">
        <v>812.04</v>
      </c>
      <c r="M534" t="s">
        <v>48</v>
      </c>
    </row>
    <row r="535" spans="11:13" x14ac:dyDescent="0.25">
      <c r="K535">
        <v>3451.9650000000001</v>
      </c>
      <c r="L535">
        <v>635.04</v>
      </c>
      <c r="M535" t="s">
        <v>109</v>
      </c>
    </row>
    <row r="536" spans="11:13" x14ac:dyDescent="0.25">
      <c r="K536">
        <v>3451.9650000000001</v>
      </c>
      <c r="L536">
        <v>458.03999999999996</v>
      </c>
      <c r="M536" t="s">
        <v>117</v>
      </c>
    </row>
    <row r="537" spans="11:13" x14ac:dyDescent="0.25">
      <c r="K537">
        <v>3451.9650000000001</v>
      </c>
      <c r="L537">
        <v>281.03999999999996</v>
      </c>
      <c r="M537" t="s">
        <v>48</v>
      </c>
    </row>
    <row r="538" spans="11:13" x14ac:dyDescent="0.25">
      <c r="K538">
        <v>3451.9650000000001</v>
      </c>
      <c r="L538">
        <v>104.03999999999999</v>
      </c>
      <c r="M538" t="s">
        <v>154</v>
      </c>
    </row>
    <row r="539" spans="11:13" x14ac:dyDescent="0.25">
      <c r="K539">
        <v>3547.2150000000001</v>
      </c>
      <c r="L539">
        <v>2670.54</v>
      </c>
      <c r="M539" t="s">
        <v>48</v>
      </c>
    </row>
    <row r="540" spans="11:13" x14ac:dyDescent="0.25">
      <c r="K540">
        <v>3547.2150000000001</v>
      </c>
      <c r="L540">
        <v>2493.54</v>
      </c>
      <c r="M540" t="s">
        <v>50</v>
      </c>
    </row>
    <row r="541" spans="11:13" x14ac:dyDescent="0.25">
      <c r="K541">
        <v>3547.2150000000001</v>
      </c>
      <c r="L541">
        <v>2316.54</v>
      </c>
      <c r="M541" t="s">
        <v>48</v>
      </c>
    </row>
    <row r="542" spans="11:13" x14ac:dyDescent="0.25">
      <c r="K542">
        <v>3547.2150000000001</v>
      </c>
      <c r="L542">
        <v>2139.54</v>
      </c>
      <c r="M542" t="s">
        <v>50</v>
      </c>
    </row>
    <row r="543" spans="11:13" x14ac:dyDescent="0.25">
      <c r="K543">
        <v>3547.2150000000001</v>
      </c>
      <c r="L543">
        <v>1962.54</v>
      </c>
      <c r="M543" t="s">
        <v>48</v>
      </c>
    </row>
    <row r="544" spans="11:13" x14ac:dyDescent="0.25">
      <c r="K544">
        <v>3547.2150000000001</v>
      </c>
      <c r="L544">
        <v>1785.54</v>
      </c>
      <c r="M544" t="s">
        <v>48</v>
      </c>
    </row>
    <row r="545" spans="11:13" x14ac:dyDescent="0.25">
      <c r="K545">
        <v>3547.2150000000001</v>
      </c>
      <c r="L545">
        <v>1608.54</v>
      </c>
      <c r="M545" t="s">
        <v>48</v>
      </c>
    </row>
    <row r="546" spans="11:13" x14ac:dyDescent="0.25">
      <c r="K546">
        <v>3547.2150000000001</v>
      </c>
      <c r="L546">
        <v>1431.54</v>
      </c>
      <c r="M546" t="s">
        <v>48</v>
      </c>
    </row>
    <row r="547" spans="11:13" x14ac:dyDescent="0.25">
      <c r="K547">
        <v>3547.2150000000001</v>
      </c>
      <c r="L547">
        <v>1254.54</v>
      </c>
      <c r="M547" t="s">
        <v>65</v>
      </c>
    </row>
    <row r="548" spans="11:13" x14ac:dyDescent="0.25">
      <c r="K548">
        <v>3547.2150000000001</v>
      </c>
      <c r="L548">
        <v>1077.54</v>
      </c>
      <c r="M548" t="s">
        <v>48</v>
      </c>
    </row>
    <row r="549" spans="11:13" x14ac:dyDescent="0.25">
      <c r="K549">
        <v>3547.2150000000001</v>
      </c>
      <c r="L549">
        <v>900.54</v>
      </c>
      <c r="M549" t="s">
        <v>87</v>
      </c>
    </row>
    <row r="550" spans="11:13" x14ac:dyDescent="0.25">
      <c r="K550">
        <v>3547.2150000000001</v>
      </c>
      <c r="L550">
        <v>723.54</v>
      </c>
      <c r="M550" t="s">
        <v>101</v>
      </c>
    </row>
    <row r="551" spans="11:13" x14ac:dyDescent="0.25">
      <c r="K551">
        <v>3547.2150000000001</v>
      </c>
      <c r="L551">
        <v>546.54</v>
      </c>
      <c r="M551" t="s">
        <v>50</v>
      </c>
    </row>
    <row r="552" spans="11:13" x14ac:dyDescent="0.25">
      <c r="K552">
        <v>3547.2150000000001</v>
      </c>
      <c r="L552">
        <v>369.53999999999996</v>
      </c>
      <c r="M552" t="s">
        <v>132</v>
      </c>
    </row>
    <row r="553" spans="11:13" x14ac:dyDescent="0.25">
      <c r="K553">
        <v>3547.2150000000001</v>
      </c>
      <c r="L553">
        <v>192.54</v>
      </c>
      <c r="M553" t="s">
        <v>146</v>
      </c>
    </row>
    <row r="554" spans="11:13" x14ac:dyDescent="0.25">
      <c r="K554">
        <v>3642.4650000000001</v>
      </c>
      <c r="L554">
        <v>2582.04</v>
      </c>
      <c r="M554" t="s">
        <v>50</v>
      </c>
    </row>
    <row r="555" spans="11:13" x14ac:dyDescent="0.25">
      <c r="K555">
        <v>3642.4650000000001</v>
      </c>
      <c r="L555">
        <v>2405.04</v>
      </c>
      <c r="M555" t="s">
        <v>271</v>
      </c>
    </row>
    <row r="556" spans="11:13" x14ac:dyDescent="0.25">
      <c r="K556">
        <v>3642.4650000000001</v>
      </c>
      <c r="L556">
        <v>2228.04</v>
      </c>
      <c r="M556" t="s">
        <v>50</v>
      </c>
    </row>
    <row r="557" spans="11:13" x14ac:dyDescent="0.25">
      <c r="K557">
        <v>3642.4650000000001</v>
      </c>
      <c r="L557">
        <v>2051.04</v>
      </c>
      <c r="M557" t="s">
        <v>313</v>
      </c>
    </row>
    <row r="558" spans="11:13" x14ac:dyDescent="0.25">
      <c r="K558">
        <v>3642.4650000000001</v>
      </c>
      <c r="L558">
        <v>1874.04</v>
      </c>
      <c r="M558" t="s">
        <v>50</v>
      </c>
    </row>
    <row r="559" spans="11:13" x14ac:dyDescent="0.25">
      <c r="K559">
        <v>3642.4650000000001</v>
      </c>
      <c r="L559">
        <v>1697.04</v>
      </c>
      <c r="M559" t="s">
        <v>50</v>
      </c>
    </row>
    <row r="560" spans="11:13" x14ac:dyDescent="0.25">
      <c r="K560">
        <v>3642.4650000000001</v>
      </c>
      <c r="L560">
        <v>1520.04</v>
      </c>
      <c r="M560" t="s">
        <v>50</v>
      </c>
    </row>
    <row r="561" spans="11:13" x14ac:dyDescent="0.25">
      <c r="K561">
        <v>3642.4650000000001</v>
      </c>
      <c r="L561">
        <v>1343.04</v>
      </c>
      <c r="M561" t="s">
        <v>50</v>
      </c>
    </row>
    <row r="562" spans="11:13" x14ac:dyDescent="0.25">
      <c r="K562">
        <v>3642.4650000000001</v>
      </c>
      <c r="L562">
        <v>1166.04</v>
      </c>
      <c r="M562" t="s">
        <v>51</v>
      </c>
    </row>
    <row r="563" spans="11:13" x14ac:dyDescent="0.25">
      <c r="K563">
        <v>3642.4650000000001</v>
      </c>
      <c r="L563">
        <v>989.04</v>
      </c>
      <c r="M563" t="s">
        <v>51</v>
      </c>
    </row>
    <row r="564" spans="11:13" x14ac:dyDescent="0.25">
      <c r="K564">
        <v>3642.4650000000001</v>
      </c>
      <c r="L564">
        <v>812.04</v>
      </c>
      <c r="M564" t="s">
        <v>48</v>
      </c>
    </row>
    <row r="565" spans="11:13" x14ac:dyDescent="0.25">
      <c r="K565">
        <v>3642.4650000000001</v>
      </c>
      <c r="L565">
        <v>635.04</v>
      </c>
      <c r="M565" t="s">
        <v>48</v>
      </c>
    </row>
    <row r="566" spans="11:13" x14ac:dyDescent="0.25">
      <c r="K566">
        <v>3642.4650000000001</v>
      </c>
      <c r="L566">
        <v>458.03999999999996</v>
      </c>
      <c r="M566" t="s">
        <v>51</v>
      </c>
    </row>
    <row r="567" spans="11:13" x14ac:dyDescent="0.25">
      <c r="K567">
        <v>3642.4650000000001</v>
      </c>
      <c r="L567">
        <v>281.03999999999996</v>
      </c>
      <c r="M567" t="s">
        <v>51</v>
      </c>
    </row>
    <row r="568" spans="11:13" x14ac:dyDescent="0.25">
      <c r="K568">
        <v>3642.4650000000001</v>
      </c>
      <c r="L568">
        <v>104.03999999999999</v>
      </c>
      <c r="M568" t="s">
        <v>48</v>
      </c>
    </row>
    <row r="569" spans="11:13" x14ac:dyDescent="0.25">
      <c r="K569">
        <v>3737.7150000000001</v>
      </c>
      <c r="L569">
        <v>2670.54</v>
      </c>
      <c r="M569" t="s">
        <v>48</v>
      </c>
    </row>
    <row r="570" spans="11:13" x14ac:dyDescent="0.25">
      <c r="K570">
        <v>3737.7150000000001</v>
      </c>
      <c r="L570">
        <v>2493.54</v>
      </c>
      <c r="M570" t="s">
        <v>257</v>
      </c>
    </row>
    <row r="571" spans="11:13" x14ac:dyDescent="0.25">
      <c r="K571">
        <v>3737.7150000000001</v>
      </c>
      <c r="L571">
        <v>2316.54</v>
      </c>
      <c r="M571" t="s">
        <v>284</v>
      </c>
    </row>
    <row r="572" spans="11:13" x14ac:dyDescent="0.25">
      <c r="K572">
        <v>3737.7150000000001</v>
      </c>
      <c r="L572">
        <v>2139.54</v>
      </c>
      <c r="M572" t="s">
        <v>298</v>
      </c>
    </row>
    <row r="573" spans="11:13" x14ac:dyDescent="0.25">
      <c r="K573">
        <v>3737.7150000000001</v>
      </c>
      <c r="L573">
        <v>1962.54</v>
      </c>
      <c r="M573" t="s">
        <v>327</v>
      </c>
    </row>
    <row r="574" spans="11:13" x14ac:dyDescent="0.25">
      <c r="K574">
        <v>3737.7150000000001</v>
      </c>
      <c r="L574">
        <v>1785.54</v>
      </c>
      <c r="M574" t="s">
        <v>48</v>
      </c>
    </row>
    <row r="575" spans="11:13" x14ac:dyDescent="0.25">
      <c r="K575">
        <v>3737.7150000000001</v>
      </c>
      <c r="L575">
        <v>1608.54</v>
      </c>
      <c r="M575" t="s">
        <v>48</v>
      </c>
    </row>
    <row r="576" spans="11:13" x14ac:dyDescent="0.25">
      <c r="K576">
        <v>3737.7150000000001</v>
      </c>
      <c r="L576">
        <v>1431.54</v>
      </c>
      <c r="M576" t="s">
        <v>48</v>
      </c>
    </row>
    <row r="577" spans="11:13" x14ac:dyDescent="0.25">
      <c r="K577">
        <v>3737.7150000000001</v>
      </c>
      <c r="L577">
        <v>1254.54</v>
      </c>
      <c r="M577" t="s">
        <v>58</v>
      </c>
    </row>
    <row r="578" spans="11:13" x14ac:dyDescent="0.25">
      <c r="K578">
        <v>3737.7150000000001</v>
      </c>
      <c r="L578">
        <v>1077.54</v>
      </c>
      <c r="M578" t="s">
        <v>48</v>
      </c>
    </row>
    <row r="579" spans="11:13" x14ac:dyDescent="0.25">
      <c r="K579">
        <v>3737.7150000000001</v>
      </c>
      <c r="L579">
        <v>900.54</v>
      </c>
      <c r="M579" t="s">
        <v>74</v>
      </c>
    </row>
    <row r="580" spans="11:13" x14ac:dyDescent="0.25">
      <c r="K580">
        <v>3737.7150000000001</v>
      </c>
      <c r="L580">
        <v>723.54</v>
      </c>
      <c r="M580" t="s">
        <v>88</v>
      </c>
    </row>
    <row r="581" spans="11:13" x14ac:dyDescent="0.25">
      <c r="K581">
        <v>3737.7150000000001</v>
      </c>
      <c r="L581">
        <v>546.54</v>
      </c>
      <c r="M581" t="s">
        <v>50</v>
      </c>
    </row>
    <row r="582" spans="11:13" x14ac:dyDescent="0.25">
      <c r="K582">
        <v>3737.7150000000001</v>
      </c>
      <c r="L582">
        <v>369.53999999999996</v>
      </c>
      <c r="M582" t="s">
        <v>119</v>
      </c>
    </row>
    <row r="583" spans="11:13" x14ac:dyDescent="0.25">
      <c r="K583">
        <v>3737.7150000000001</v>
      </c>
      <c r="L583">
        <v>192.54</v>
      </c>
      <c r="M583" t="s">
        <v>133</v>
      </c>
    </row>
    <row r="584" spans="11:13" x14ac:dyDescent="0.25">
      <c r="K584">
        <v>3832.9650000000001</v>
      </c>
      <c r="L584">
        <v>2582.04</v>
      </c>
      <c r="M584" t="s">
        <v>245</v>
      </c>
    </row>
    <row r="585" spans="11:13" x14ac:dyDescent="0.25">
      <c r="K585">
        <v>3832.9650000000001</v>
      </c>
      <c r="L585">
        <v>2405.04</v>
      </c>
      <c r="M585" t="s">
        <v>48</v>
      </c>
    </row>
    <row r="586" spans="11:13" x14ac:dyDescent="0.25">
      <c r="K586">
        <v>3832.9650000000001</v>
      </c>
      <c r="L586">
        <v>2228.04</v>
      </c>
      <c r="M586" t="s">
        <v>245</v>
      </c>
    </row>
    <row r="587" spans="11:13" x14ac:dyDescent="0.25">
      <c r="K587">
        <v>3832.9650000000001</v>
      </c>
      <c r="L587">
        <v>2051.04</v>
      </c>
      <c r="M587" t="s">
        <v>48</v>
      </c>
    </row>
    <row r="588" spans="11:13" x14ac:dyDescent="0.25">
      <c r="K588">
        <v>3832.9650000000001</v>
      </c>
      <c r="L588">
        <v>1874.04</v>
      </c>
      <c r="M588" t="s">
        <v>50</v>
      </c>
    </row>
    <row r="589" spans="11:13" x14ac:dyDescent="0.25">
      <c r="K589">
        <v>3832.9650000000001</v>
      </c>
      <c r="L589">
        <v>1697.04</v>
      </c>
      <c r="M589" t="s">
        <v>50</v>
      </c>
    </row>
    <row r="590" spans="11:13" x14ac:dyDescent="0.25">
      <c r="K590">
        <v>3832.9650000000001</v>
      </c>
      <c r="L590">
        <v>1520.04</v>
      </c>
      <c r="M590" t="s">
        <v>50</v>
      </c>
    </row>
    <row r="591" spans="11:13" x14ac:dyDescent="0.25">
      <c r="K591">
        <v>3832.9650000000001</v>
      </c>
      <c r="L591">
        <v>1343.04</v>
      </c>
      <c r="M591" t="s">
        <v>50</v>
      </c>
    </row>
    <row r="592" spans="11:13" x14ac:dyDescent="0.25">
      <c r="K592">
        <v>3832.9650000000001</v>
      </c>
      <c r="L592">
        <v>1166.04</v>
      </c>
      <c r="M592" t="s">
        <v>51</v>
      </c>
    </row>
    <row r="593" spans="11:13" x14ac:dyDescent="0.25">
      <c r="K593">
        <v>3832.9650000000001</v>
      </c>
      <c r="L593">
        <v>989.04</v>
      </c>
      <c r="M593" t="s">
        <v>66</v>
      </c>
    </row>
    <row r="594" spans="11:13" x14ac:dyDescent="0.25">
      <c r="K594">
        <v>3832.9650000000001</v>
      </c>
      <c r="L594">
        <v>812.04</v>
      </c>
      <c r="M594" t="s">
        <v>48</v>
      </c>
    </row>
    <row r="595" spans="11:13" x14ac:dyDescent="0.25">
      <c r="K595">
        <v>3832.9650000000001</v>
      </c>
      <c r="L595">
        <v>635.04</v>
      </c>
      <c r="M595" t="s">
        <v>102</v>
      </c>
    </row>
    <row r="596" spans="11:13" x14ac:dyDescent="0.25">
      <c r="K596">
        <v>3832.9650000000001</v>
      </c>
      <c r="L596">
        <v>458.03999999999996</v>
      </c>
      <c r="M596" t="s">
        <v>110</v>
      </c>
    </row>
    <row r="597" spans="11:13" x14ac:dyDescent="0.25">
      <c r="K597">
        <v>3832.9650000000001</v>
      </c>
      <c r="L597">
        <v>281.03999999999996</v>
      </c>
      <c r="M597" t="s">
        <v>48</v>
      </c>
    </row>
    <row r="598" spans="11:13" x14ac:dyDescent="0.25">
      <c r="K598">
        <v>3832.9650000000001</v>
      </c>
      <c r="L598">
        <v>104.03999999999999</v>
      </c>
      <c r="M598" t="s">
        <v>147</v>
      </c>
    </row>
    <row r="599" spans="11:13" x14ac:dyDescent="0.25">
      <c r="K599">
        <v>3928.2150000000001</v>
      </c>
      <c r="L599">
        <v>2670.54</v>
      </c>
      <c r="M599" t="s">
        <v>48</v>
      </c>
    </row>
    <row r="600" spans="11:13" x14ac:dyDescent="0.25">
      <c r="K600">
        <v>3928.2150000000001</v>
      </c>
      <c r="L600">
        <v>2493.54</v>
      </c>
      <c r="M600" t="s">
        <v>258</v>
      </c>
    </row>
    <row r="601" spans="11:13" x14ac:dyDescent="0.25">
      <c r="K601">
        <v>3928.2150000000001</v>
      </c>
      <c r="L601">
        <v>2316.54</v>
      </c>
      <c r="M601" t="s">
        <v>285</v>
      </c>
    </row>
    <row r="602" spans="11:13" x14ac:dyDescent="0.25">
      <c r="K602">
        <v>3928.2150000000001</v>
      </c>
      <c r="L602">
        <v>2139.54</v>
      </c>
      <c r="M602" t="s">
        <v>299</v>
      </c>
    </row>
    <row r="603" spans="11:13" x14ac:dyDescent="0.25">
      <c r="K603">
        <v>3928.2150000000001</v>
      </c>
      <c r="L603">
        <v>1962.54</v>
      </c>
      <c r="M603" t="s">
        <v>328</v>
      </c>
    </row>
    <row r="604" spans="11:13" x14ac:dyDescent="0.25">
      <c r="K604">
        <v>3928.2150000000001</v>
      </c>
      <c r="L604">
        <v>1785.54</v>
      </c>
      <c r="M604" t="s">
        <v>48</v>
      </c>
    </row>
    <row r="605" spans="11:13" x14ac:dyDescent="0.25">
      <c r="K605">
        <v>3928.2150000000001</v>
      </c>
      <c r="L605">
        <v>1608.54</v>
      </c>
      <c r="M605" t="s">
        <v>48</v>
      </c>
    </row>
    <row r="606" spans="11:13" x14ac:dyDescent="0.25">
      <c r="K606">
        <v>3928.2150000000001</v>
      </c>
      <c r="L606">
        <v>1431.54</v>
      </c>
      <c r="M606" t="s">
        <v>48</v>
      </c>
    </row>
    <row r="607" spans="11:13" x14ac:dyDescent="0.25">
      <c r="K607">
        <v>3928.2150000000001</v>
      </c>
      <c r="L607">
        <v>1254.54</v>
      </c>
      <c r="M607" t="s">
        <v>59</v>
      </c>
    </row>
    <row r="608" spans="11:13" x14ac:dyDescent="0.25">
      <c r="K608">
        <v>3928.2150000000001</v>
      </c>
      <c r="L608">
        <v>1077.54</v>
      </c>
      <c r="M608" t="s">
        <v>48</v>
      </c>
    </row>
    <row r="609" spans="11:13" x14ac:dyDescent="0.25">
      <c r="K609">
        <v>3928.2150000000001</v>
      </c>
      <c r="L609">
        <v>900.54</v>
      </c>
      <c r="M609" t="s">
        <v>80</v>
      </c>
    </row>
    <row r="610" spans="11:13" x14ac:dyDescent="0.25">
      <c r="K610">
        <v>3928.2150000000001</v>
      </c>
      <c r="L610">
        <v>723.54</v>
      </c>
      <c r="M610" t="s">
        <v>94</v>
      </c>
    </row>
    <row r="611" spans="11:13" x14ac:dyDescent="0.25">
      <c r="K611">
        <v>3928.2150000000001</v>
      </c>
      <c r="L611">
        <v>546.54</v>
      </c>
      <c r="M611" t="s">
        <v>50</v>
      </c>
    </row>
    <row r="612" spans="11:13" x14ac:dyDescent="0.25">
      <c r="K612">
        <v>3928.2150000000001</v>
      </c>
      <c r="L612">
        <v>369.53999999999996</v>
      </c>
      <c r="M612" t="s">
        <v>125</v>
      </c>
    </row>
    <row r="613" spans="11:13" x14ac:dyDescent="0.25">
      <c r="K613">
        <v>3928.2150000000001</v>
      </c>
      <c r="L613">
        <v>192.54</v>
      </c>
      <c r="M613" t="s">
        <v>139</v>
      </c>
    </row>
    <row r="614" spans="11:13" x14ac:dyDescent="0.25">
      <c r="K614">
        <v>4023.4650000000001</v>
      </c>
      <c r="L614">
        <v>2582.04</v>
      </c>
      <c r="M614" t="s">
        <v>245</v>
      </c>
    </row>
    <row r="615" spans="11:13" x14ac:dyDescent="0.25">
      <c r="K615">
        <v>4023.4650000000001</v>
      </c>
      <c r="L615">
        <v>2405.04</v>
      </c>
      <c r="M615" t="s">
        <v>272</v>
      </c>
    </row>
    <row r="616" spans="11:13" x14ac:dyDescent="0.25">
      <c r="K616">
        <v>4023.4650000000001</v>
      </c>
      <c r="L616">
        <v>2228.04</v>
      </c>
      <c r="M616" t="s">
        <v>245</v>
      </c>
    </row>
    <row r="617" spans="11:13" x14ac:dyDescent="0.25">
      <c r="K617">
        <v>4023.4650000000001</v>
      </c>
      <c r="L617">
        <v>2051.04</v>
      </c>
      <c r="M617" t="s">
        <v>314</v>
      </c>
    </row>
    <row r="618" spans="11:13" x14ac:dyDescent="0.25">
      <c r="K618">
        <v>4023.4650000000001</v>
      </c>
      <c r="L618">
        <v>1874.04</v>
      </c>
      <c r="M618" t="s">
        <v>50</v>
      </c>
    </row>
    <row r="619" spans="11:13" x14ac:dyDescent="0.25">
      <c r="K619">
        <v>4023.4650000000001</v>
      </c>
      <c r="L619">
        <v>1697.04</v>
      </c>
      <c r="M619" t="s">
        <v>50</v>
      </c>
    </row>
    <row r="620" spans="11:13" x14ac:dyDescent="0.25">
      <c r="K620">
        <v>4023.4650000000001</v>
      </c>
      <c r="L620">
        <v>1520.04</v>
      </c>
      <c r="M620" t="s">
        <v>50</v>
      </c>
    </row>
    <row r="621" spans="11:13" x14ac:dyDescent="0.25">
      <c r="K621">
        <v>4023.4650000000001</v>
      </c>
      <c r="L621">
        <v>1343.04</v>
      </c>
      <c r="M621" t="s">
        <v>50</v>
      </c>
    </row>
    <row r="622" spans="11:13" x14ac:dyDescent="0.25">
      <c r="K622">
        <v>4023.4650000000001</v>
      </c>
      <c r="L622">
        <v>1166.04</v>
      </c>
      <c r="M622" t="s">
        <v>51</v>
      </c>
    </row>
    <row r="623" spans="11:13" x14ac:dyDescent="0.25">
      <c r="K623">
        <v>4023.4650000000001</v>
      </c>
      <c r="L623">
        <v>989.04</v>
      </c>
      <c r="M623" t="s">
        <v>67</v>
      </c>
    </row>
    <row r="624" spans="11:13" x14ac:dyDescent="0.25">
      <c r="K624">
        <v>4023.4650000000001</v>
      </c>
      <c r="L624">
        <v>812.04</v>
      </c>
      <c r="M624" t="s">
        <v>48</v>
      </c>
    </row>
    <row r="625" spans="11:13" x14ac:dyDescent="0.25">
      <c r="K625">
        <v>4023.4650000000001</v>
      </c>
      <c r="L625">
        <v>635.04</v>
      </c>
      <c r="M625" t="s">
        <v>103</v>
      </c>
    </row>
    <row r="626" spans="11:13" x14ac:dyDescent="0.25">
      <c r="K626">
        <v>4023.4650000000001</v>
      </c>
      <c r="L626">
        <v>458.03999999999996</v>
      </c>
      <c r="M626" t="s">
        <v>111</v>
      </c>
    </row>
    <row r="627" spans="11:13" x14ac:dyDescent="0.25">
      <c r="K627">
        <v>4023.4650000000001</v>
      </c>
      <c r="L627">
        <v>281.03999999999996</v>
      </c>
      <c r="M627" t="s">
        <v>48</v>
      </c>
    </row>
    <row r="628" spans="11:13" x14ac:dyDescent="0.25">
      <c r="K628">
        <v>4023.4650000000001</v>
      </c>
      <c r="L628">
        <v>104.03999999999999</v>
      </c>
      <c r="M628" t="s">
        <v>148</v>
      </c>
    </row>
    <row r="629" spans="11:13" x14ac:dyDescent="0.25">
      <c r="K629">
        <v>4118.7150000000001</v>
      </c>
      <c r="L629">
        <v>2670.54</v>
      </c>
      <c r="M629" t="s">
        <v>48</v>
      </c>
    </row>
    <row r="630" spans="11:13" x14ac:dyDescent="0.25">
      <c r="K630">
        <v>4118.7150000000001</v>
      </c>
      <c r="L630">
        <v>2493.54</v>
      </c>
      <c r="M630" t="s">
        <v>50</v>
      </c>
    </row>
    <row r="631" spans="11:13" x14ac:dyDescent="0.25">
      <c r="K631">
        <v>4118.7150000000001</v>
      </c>
      <c r="L631">
        <v>2316.54</v>
      </c>
      <c r="M631" t="s">
        <v>48</v>
      </c>
    </row>
    <row r="632" spans="11:13" x14ac:dyDescent="0.25">
      <c r="K632">
        <v>4118.7150000000001</v>
      </c>
      <c r="L632">
        <v>2139.54</v>
      </c>
      <c r="M632" t="s">
        <v>245</v>
      </c>
    </row>
    <row r="633" spans="11:13" x14ac:dyDescent="0.25">
      <c r="K633">
        <v>4118.7150000000001</v>
      </c>
      <c r="L633">
        <v>1962.54</v>
      </c>
      <c r="M633" t="s">
        <v>48</v>
      </c>
    </row>
    <row r="634" spans="11:13" x14ac:dyDescent="0.25">
      <c r="K634">
        <v>4118.7150000000001</v>
      </c>
      <c r="L634">
        <v>1785.54</v>
      </c>
      <c r="M634" t="s">
        <v>48</v>
      </c>
    </row>
    <row r="635" spans="11:13" x14ac:dyDescent="0.25">
      <c r="K635">
        <v>4118.7150000000001</v>
      </c>
      <c r="L635">
        <v>1608.54</v>
      </c>
      <c r="M635" t="s">
        <v>48</v>
      </c>
    </row>
    <row r="636" spans="11:13" x14ac:dyDescent="0.25">
      <c r="K636">
        <v>4118.7150000000001</v>
      </c>
      <c r="L636">
        <v>1431.54</v>
      </c>
      <c r="M636" t="s">
        <v>48</v>
      </c>
    </row>
    <row r="637" spans="11:13" x14ac:dyDescent="0.25">
      <c r="K637">
        <v>4118.7150000000001</v>
      </c>
      <c r="L637">
        <v>1254.54</v>
      </c>
      <c r="M637" t="s">
        <v>53</v>
      </c>
    </row>
    <row r="638" spans="11:13" x14ac:dyDescent="0.25">
      <c r="K638">
        <v>4118.7150000000001</v>
      </c>
      <c r="L638">
        <v>1077.54</v>
      </c>
      <c r="M638" t="s">
        <v>48</v>
      </c>
    </row>
    <row r="639" spans="11:13" x14ac:dyDescent="0.25">
      <c r="K639">
        <v>4118.7150000000001</v>
      </c>
      <c r="L639">
        <v>900.54</v>
      </c>
      <c r="M639" t="s">
        <v>76</v>
      </c>
    </row>
    <row r="640" spans="11:13" x14ac:dyDescent="0.25">
      <c r="K640">
        <v>4118.7150000000001</v>
      </c>
      <c r="L640">
        <v>723.54</v>
      </c>
      <c r="M640" t="s">
        <v>90</v>
      </c>
    </row>
    <row r="641" spans="11:13" x14ac:dyDescent="0.25">
      <c r="K641">
        <v>4118.7150000000001</v>
      </c>
      <c r="L641">
        <v>546.54</v>
      </c>
      <c r="M641" t="s">
        <v>50</v>
      </c>
    </row>
    <row r="642" spans="11:13" x14ac:dyDescent="0.25">
      <c r="K642">
        <v>4118.7150000000001</v>
      </c>
      <c r="L642">
        <v>369.53999999999996</v>
      </c>
      <c r="M642" t="s">
        <v>121</v>
      </c>
    </row>
    <row r="643" spans="11:13" x14ac:dyDescent="0.25">
      <c r="K643">
        <v>4118.7150000000001</v>
      </c>
      <c r="L643">
        <v>192.54</v>
      </c>
      <c r="M643" t="s">
        <v>135</v>
      </c>
    </row>
    <row r="644" spans="11:13" x14ac:dyDescent="0.25">
      <c r="K644">
        <v>4213.9650000000001</v>
      </c>
      <c r="L644">
        <v>2582.04</v>
      </c>
      <c r="M644" t="s">
        <v>50</v>
      </c>
    </row>
    <row r="645" spans="11:13" x14ac:dyDescent="0.25">
      <c r="K645">
        <v>4213.9650000000001</v>
      </c>
      <c r="L645">
        <v>2405.04</v>
      </c>
      <c r="M645" t="s">
        <v>48</v>
      </c>
    </row>
    <row r="646" spans="11:13" x14ac:dyDescent="0.25">
      <c r="K646">
        <v>4213.9650000000001</v>
      </c>
      <c r="L646">
        <v>2228.04</v>
      </c>
      <c r="M646" t="s">
        <v>286</v>
      </c>
    </row>
    <row r="647" spans="11:13" x14ac:dyDescent="0.25">
      <c r="K647">
        <v>4213.9650000000001</v>
      </c>
      <c r="L647">
        <v>2051.04</v>
      </c>
      <c r="M647" t="s">
        <v>315</v>
      </c>
    </row>
    <row r="648" spans="11:13" x14ac:dyDescent="0.25">
      <c r="K648">
        <v>4213.9650000000001</v>
      </c>
      <c r="L648">
        <v>1874.04</v>
      </c>
      <c r="M648" t="s">
        <v>50</v>
      </c>
    </row>
    <row r="649" spans="11:13" x14ac:dyDescent="0.25">
      <c r="K649">
        <v>4213.9650000000001</v>
      </c>
      <c r="L649">
        <v>1697.04</v>
      </c>
      <c r="M649" t="s">
        <v>50</v>
      </c>
    </row>
    <row r="650" spans="11:13" x14ac:dyDescent="0.25">
      <c r="K650">
        <v>4213.9650000000001</v>
      </c>
      <c r="L650">
        <v>1520.04</v>
      </c>
      <c r="M650" t="s">
        <v>50</v>
      </c>
    </row>
    <row r="651" spans="11:13" x14ac:dyDescent="0.25">
      <c r="K651">
        <v>4213.9650000000001</v>
      </c>
      <c r="L651">
        <v>1343.04</v>
      </c>
      <c r="M651" t="s">
        <v>50</v>
      </c>
    </row>
    <row r="652" spans="11:13" x14ac:dyDescent="0.25">
      <c r="K652">
        <v>4213.9650000000001</v>
      </c>
      <c r="L652">
        <v>1166.04</v>
      </c>
      <c r="M652" t="s">
        <v>51</v>
      </c>
    </row>
    <row r="653" spans="11:13" x14ac:dyDescent="0.25">
      <c r="K653">
        <v>4213.9650000000001</v>
      </c>
      <c r="L653">
        <v>989.04</v>
      </c>
      <c r="M653" t="s">
        <v>51</v>
      </c>
    </row>
    <row r="654" spans="11:13" x14ac:dyDescent="0.25">
      <c r="K654">
        <v>4213.9650000000001</v>
      </c>
      <c r="L654">
        <v>812.04</v>
      </c>
      <c r="M654" t="s">
        <v>48</v>
      </c>
    </row>
    <row r="655" spans="11:13" x14ac:dyDescent="0.25">
      <c r="K655">
        <v>4213.9650000000001</v>
      </c>
      <c r="L655">
        <v>635.04</v>
      </c>
      <c r="M655" t="s">
        <v>48</v>
      </c>
    </row>
    <row r="656" spans="11:13" x14ac:dyDescent="0.25">
      <c r="K656">
        <v>4213.9650000000001</v>
      </c>
      <c r="L656">
        <v>458.03999999999996</v>
      </c>
      <c r="M656" t="s">
        <v>51</v>
      </c>
    </row>
    <row r="657" spans="11:13" x14ac:dyDescent="0.25">
      <c r="K657">
        <v>4213.9650000000001</v>
      </c>
      <c r="L657">
        <v>281.03999999999996</v>
      </c>
      <c r="M657" t="s">
        <v>51</v>
      </c>
    </row>
    <row r="658" spans="11:13" x14ac:dyDescent="0.25">
      <c r="K658">
        <v>4213.9650000000001</v>
      </c>
      <c r="L658">
        <v>104.03999999999999</v>
      </c>
      <c r="M658" t="s">
        <v>48</v>
      </c>
    </row>
    <row r="659" spans="11:13" x14ac:dyDescent="0.25">
      <c r="K659">
        <v>4309.2150000000001</v>
      </c>
      <c r="L659">
        <v>2670.54</v>
      </c>
      <c r="M659" t="s">
        <v>48</v>
      </c>
    </row>
    <row r="660" spans="11:13" x14ac:dyDescent="0.25">
      <c r="K660">
        <v>4309.2150000000001</v>
      </c>
      <c r="L660">
        <v>2493.54</v>
      </c>
      <c r="M660" t="s">
        <v>48</v>
      </c>
    </row>
    <row r="661" spans="11:13" x14ac:dyDescent="0.25">
      <c r="K661">
        <v>4309.2150000000001</v>
      </c>
      <c r="L661">
        <v>2316.54</v>
      </c>
      <c r="M661" t="s">
        <v>50</v>
      </c>
    </row>
    <row r="662" spans="11:13" x14ac:dyDescent="0.25">
      <c r="K662">
        <v>4309.2150000000001</v>
      </c>
      <c r="L662">
        <v>2139.54</v>
      </c>
      <c r="M662" t="s">
        <v>245</v>
      </c>
    </row>
    <row r="663" spans="11:13" x14ac:dyDescent="0.25">
      <c r="K663">
        <v>4309.2150000000001</v>
      </c>
      <c r="L663">
        <v>1962.54</v>
      </c>
      <c r="M663" t="s">
        <v>50</v>
      </c>
    </row>
    <row r="664" spans="11:13" x14ac:dyDescent="0.25">
      <c r="K664">
        <v>4309.2150000000001</v>
      </c>
      <c r="L664">
        <v>1785.54</v>
      </c>
      <c r="M664" t="s">
        <v>48</v>
      </c>
    </row>
    <row r="665" spans="11:13" x14ac:dyDescent="0.25">
      <c r="K665">
        <v>4309.2150000000001</v>
      </c>
      <c r="L665">
        <v>1608.54</v>
      </c>
      <c r="M665" t="s">
        <v>48</v>
      </c>
    </row>
    <row r="666" spans="11:13" x14ac:dyDescent="0.25">
      <c r="K666">
        <v>4309.2150000000001</v>
      </c>
      <c r="L666">
        <v>1431.54</v>
      </c>
      <c r="M666" t="s">
        <v>48</v>
      </c>
    </row>
    <row r="667" spans="11:13" x14ac:dyDescent="0.25">
      <c r="K667">
        <v>4309.2150000000001</v>
      </c>
      <c r="L667">
        <v>1254.54</v>
      </c>
      <c r="M667" t="s">
        <v>53</v>
      </c>
    </row>
    <row r="668" spans="11:13" x14ac:dyDescent="0.25">
      <c r="K668">
        <v>4309.2150000000001</v>
      </c>
      <c r="L668">
        <v>1077.54</v>
      </c>
      <c r="M668" t="s">
        <v>48</v>
      </c>
    </row>
    <row r="669" spans="11:13" x14ac:dyDescent="0.25">
      <c r="K669">
        <v>4309.2150000000001</v>
      </c>
      <c r="L669">
        <v>900.54</v>
      </c>
      <c r="M669" t="s">
        <v>77</v>
      </c>
    </row>
    <row r="670" spans="11:13" x14ac:dyDescent="0.25">
      <c r="K670">
        <v>4309.2150000000001</v>
      </c>
      <c r="L670">
        <v>723.54</v>
      </c>
      <c r="M670" t="s">
        <v>91</v>
      </c>
    </row>
    <row r="671" spans="11:13" x14ac:dyDescent="0.25">
      <c r="K671">
        <v>4309.2150000000001</v>
      </c>
      <c r="L671">
        <v>546.54</v>
      </c>
      <c r="M671" t="s">
        <v>50</v>
      </c>
    </row>
    <row r="672" spans="11:13" x14ac:dyDescent="0.25">
      <c r="K672">
        <v>4309.2150000000001</v>
      </c>
      <c r="L672">
        <v>369.53999999999996</v>
      </c>
      <c r="M672" t="s">
        <v>122</v>
      </c>
    </row>
    <row r="673" spans="11:13" x14ac:dyDescent="0.25">
      <c r="K673">
        <v>4309.2150000000001</v>
      </c>
      <c r="L673">
        <v>192.54</v>
      </c>
      <c r="M673" t="s">
        <v>136</v>
      </c>
    </row>
    <row r="674" spans="11:13" x14ac:dyDescent="0.25">
      <c r="K674">
        <v>4404.4650000000001</v>
      </c>
      <c r="L674">
        <v>2582.04</v>
      </c>
      <c r="M674" t="s">
        <v>48</v>
      </c>
    </row>
    <row r="675" spans="11:13" x14ac:dyDescent="0.25">
      <c r="K675">
        <v>4404.4650000000001</v>
      </c>
      <c r="L675">
        <v>2405.04</v>
      </c>
      <c r="M675" t="s">
        <v>50</v>
      </c>
    </row>
    <row r="676" spans="11:13" x14ac:dyDescent="0.25">
      <c r="K676">
        <v>4404.4650000000001</v>
      </c>
      <c r="L676">
        <v>2228.04</v>
      </c>
      <c r="M676" t="s">
        <v>48</v>
      </c>
    </row>
    <row r="677" spans="11:13" x14ac:dyDescent="0.25">
      <c r="K677">
        <v>4404.4650000000001</v>
      </c>
      <c r="L677">
        <v>2051.04</v>
      </c>
      <c r="M677" t="s">
        <v>48</v>
      </c>
    </row>
    <row r="678" spans="11:13" x14ac:dyDescent="0.25">
      <c r="K678">
        <v>4404.4650000000001</v>
      </c>
      <c r="L678">
        <v>1874.04</v>
      </c>
      <c r="M678" t="s">
        <v>48</v>
      </c>
    </row>
    <row r="679" spans="11:13" x14ac:dyDescent="0.25">
      <c r="K679">
        <v>4404.4650000000001</v>
      </c>
      <c r="L679">
        <v>1697.04</v>
      </c>
      <c r="M679" t="s">
        <v>50</v>
      </c>
    </row>
    <row r="680" spans="11:13" x14ac:dyDescent="0.25">
      <c r="K680">
        <v>4404.4650000000001</v>
      </c>
      <c r="L680">
        <v>1520.04</v>
      </c>
      <c r="M680" t="s">
        <v>50</v>
      </c>
    </row>
    <row r="681" spans="11:13" x14ac:dyDescent="0.25">
      <c r="K681">
        <v>4404.4650000000001</v>
      </c>
      <c r="L681">
        <v>1343.04</v>
      </c>
      <c r="M681" t="s">
        <v>50</v>
      </c>
    </row>
    <row r="682" spans="11:13" x14ac:dyDescent="0.25">
      <c r="K682">
        <v>4404.4650000000001</v>
      </c>
      <c r="L682">
        <v>1166.04</v>
      </c>
      <c r="M682" t="s">
        <v>50</v>
      </c>
    </row>
    <row r="683" spans="11:13" x14ac:dyDescent="0.25">
      <c r="K683">
        <v>4404.4650000000001</v>
      </c>
      <c r="L683">
        <v>989.04</v>
      </c>
      <c r="M683" t="s">
        <v>68</v>
      </c>
    </row>
    <row r="684" spans="11:13" x14ac:dyDescent="0.25">
      <c r="K684">
        <v>4404.4650000000001</v>
      </c>
      <c r="L684">
        <v>812.04</v>
      </c>
      <c r="M684" t="s">
        <v>48</v>
      </c>
    </row>
    <row r="685" spans="11:13" x14ac:dyDescent="0.25">
      <c r="K685">
        <v>4404.4650000000001</v>
      </c>
      <c r="L685">
        <v>635.04</v>
      </c>
      <c r="M685" t="s">
        <v>104</v>
      </c>
    </row>
    <row r="686" spans="11:13" x14ac:dyDescent="0.25">
      <c r="K686">
        <v>4404.4650000000001</v>
      </c>
      <c r="L686">
        <v>458.03999999999996</v>
      </c>
      <c r="M686" t="s">
        <v>112</v>
      </c>
    </row>
    <row r="687" spans="11:13" x14ac:dyDescent="0.25">
      <c r="K687">
        <v>4404.4650000000001</v>
      </c>
      <c r="L687">
        <v>281.03999999999996</v>
      </c>
      <c r="M687" t="s">
        <v>48</v>
      </c>
    </row>
    <row r="688" spans="11:13" x14ac:dyDescent="0.25">
      <c r="K688">
        <v>4404.4650000000001</v>
      </c>
      <c r="L688">
        <v>104.03999999999999</v>
      </c>
      <c r="M688" t="s">
        <v>149</v>
      </c>
    </row>
    <row r="689" spans="11:13" x14ac:dyDescent="0.25">
      <c r="K689">
        <v>4499.7150000000001</v>
      </c>
      <c r="L689">
        <v>2670.54</v>
      </c>
      <c r="M689" t="s">
        <v>48</v>
      </c>
    </row>
    <row r="690" spans="11:13" x14ac:dyDescent="0.25">
      <c r="K690">
        <v>4499.7150000000001</v>
      </c>
      <c r="L690">
        <v>2493.54</v>
      </c>
      <c r="M690" t="s">
        <v>259</v>
      </c>
    </row>
    <row r="691" spans="11:13" x14ac:dyDescent="0.25">
      <c r="K691">
        <v>4499.7150000000001</v>
      </c>
      <c r="L691">
        <v>2316.54</v>
      </c>
      <c r="M691" t="s">
        <v>259</v>
      </c>
    </row>
    <row r="692" spans="11:13" x14ac:dyDescent="0.25">
      <c r="K692">
        <v>4499.7150000000001</v>
      </c>
      <c r="L692">
        <v>2139.54</v>
      </c>
      <c r="M692" t="s">
        <v>300</v>
      </c>
    </row>
    <row r="693" spans="11:13" x14ac:dyDescent="0.25">
      <c r="K693">
        <v>4499.7150000000001</v>
      </c>
      <c r="L693">
        <v>1962.54</v>
      </c>
      <c r="M693" t="s">
        <v>50</v>
      </c>
    </row>
    <row r="694" spans="11:13" x14ac:dyDescent="0.25">
      <c r="K694">
        <v>4499.7150000000001</v>
      </c>
      <c r="L694">
        <v>1785.54</v>
      </c>
      <c r="M694" t="s">
        <v>49</v>
      </c>
    </row>
    <row r="695" spans="11:13" x14ac:dyDescent="0.25">
      <c r="K695">
        <v>4499.7150000000001</v>
      </c>
      <c r="L695">
        <v>1608.54</v>
      </c>
      <c r="M695" t="s">
        <v>51</v>
      </c>
    </row>
    <row r="696" spans="11:13" x14ac:dyDescent="0.25">
      <c r="K696">
        <v>4499.7150000000001</v>
      </c>
      <c r="L696">
        <v>1431.54</v>
      </c>
      <c r="M696" t="s">
        <v>53</v>
      </c>
    </row>
    <row r="697" spans="11:13" x14ac:dyDescent="0.25">
      <c r="K697">
        <v>4499.7150000000001</v>
      </c>
      <c r="L697">
        <v>1254.54</v>
      </c>
      <c r="M697" t="s">
        <v>60</v>
      </c>
    </row>
    <row r="698" spans="11:13" x14ac:dyDescent="0.25">
      <c r="K698">
        <v>4499.7150000000001</v>
      </c>
      <c r="L698">
        <v>1077.54</v>
      </c>
      <c r="M698" t="s">
        <v>48</v>
      </c>
    </row>
    <row r="699" spans="11:13" x14ac:dyDescent="0.25">
      <c r="K699">
        <v>4499.7150000000001</v>
      </c>
      <c r="L699">
        <v>900.54</v>
      </c>
      <c r="M699" t="s">
        <v>81</v>
      </c>
    </row>
    <row r="700" spans="11:13" x14ac:dyDescent="0.25">
      <c r="K700">
        <v>4499.7150000000001</v>
      </c>
      <c r="L700">
        <v>723.54</v>
      </c>
      <c r="M700" t="s">
        <v>95</v>
      </c>
    </row>
    <row r="701" spans="11:13" x14ac:dyDescent="0.25">
      <c r="K701">
        <v>4499.7150000000001</v>
      </c>
      <c r="L701">
        <v>546.54</v>
      </c>
      <c r="M701" t="s">
        <v>50</v>
      </c>
    </row>
    <row r="702" spans="11:13" x14ac:dyDescent="0.25">
      <c r="K702">
        <v>4499.7150000000001</v>
      </c>
      <c r="L702">
        <v>369.53999999999996</v>
      </c>
      <c r="M702" t="s">
        <v>126</v>
      </c>
    </row>
    <row r="703" spans="11:13" x14ac:dyDescent="0.25">
      <c r="K703">
        <v>4499.7150000000001</v>
      </c>
      <c r="L703">
        <v>192.54</v>
      </c>
      <c r="M703" t="s">
        <v>140</v>
      </c>
    </row>
    <row r="704" spans="11:13" x14ac:dyDescent="0.25">
      <c r="K704">
        <v>4594.9650000000001</v>
      </c>
      <c r="L704">
        <v>2582.04</v>
      </c>
      <c r="M704" t="s">
        <v>48</v>
      </c>
    </row>
    <row r="705" spans="11:13" x14ac:dyDescent="0.25">
      <c r="K705">
        <v>4594.9650000000001</v>
      </c>
      <c r="L705">
        <v>2405.04</v>
      </c>
      <c r="M705" t="s">
        <v>50</v>
      </c>
    </row>
    <row r="706" spans="11:13" x14ac:dyDescent="0.25">
      <c r="K706">
        <v>4594.9650000000001</v>
      </c>
      <c r="L706">
        <v>2228.04</v>
      </c>
      <c r="M706" t="s">
        <v>48</v>
      </c>
    </row>
    <row r="707" spans="11:13" x14ac:dyDescent="0.25">
      <c r="K707">
        <v>4594.9650000000001</v>
      </c>
      <c r="L707">
        <v>2051.04</v>
      </c>
      <c r="M707" t="s">
        <v>48</v>
      </c>
    </row>
    <row r="708" spans="11:13" x14ac:dyDescent="0.25">
      <c r="K708">
        <v>4594.9650000000001</v>
      </c>
      <c r="L708">
        <v>1874.04</v>
      </c>
      <c r="M708" t="s">
        <v>46</v>
      </c>
    </row>
    <row r="709" spans="11:13" x14ac:dyDescent="0.25">
      <c r="K709">
        <v>4594.9650000000001</v>
      </c>
      <c r="L709">
        <v>1697.04</v>
      </c>
      <c r="M709" t="s">
        <v>50</v>
      </c>
    </row>
    <row r="710" spans="11:13" x14ac:dyDescent="0.25">
      <c r="K710">
        <v>4594.9650000000001</v>
      </c>
      <c r="L710">
        <v>1520.04</v>
      </c>
      <c r="M710" t="s">
        <v>51</v>
      </c>
    </row>
    <row r="711" spans="11:13" x14ac:dyDescent="0.25">
      <c r="K711">
        <v>4594.9650000000001</v>
      </c>
      <c r="L711">
        <v>1343.04</v>
      </c>
      <c r="M711" t="s">
        <v>50</v>
      </c>
    </row>
    <row r="712" spans="11:13" x14ac:dyDescent="0.25">
      <c r="K712">
        <v>4594.9650000000001</v>
      </c>
      <c r="L712">
        <v>1166.04</v>
      </c>
      <c r="M712" t="s">
        <v>50</v>
      </c>
    </row>
    <row r="713" spans="11:13" x14ac:dyDescent="0.25">
      <c r="K713">
        <v>4594.9650000000001</v>
      </c>
      <c r="L713">
        <v>989.04</v>
      </c>
      <c r="M713" t="s">
        <v>69</v>
      </c>
    </row>
    <row r="714" spans="11:13" x14ac:dyDescent="0.25">
      <c r="K714">
        <v>4594.9650000000001</v>
      </c>
      <c r="L714">
        <v>812.04</v>
      </c>
      <c r="M714" t="s">
        <v>48</v>
      </c>
    </row>
    <row r="715" spans="11:13" x14ac:dyDescent="0.25">
      <c r="K715">
        <v>4594.9650000000001</v>
      </c>
      <c r="L715">
        <v>635.04</v>
      </c>
      <c r="M715" t="s">
        <v>105</v>
      </c>
    </row>
    <row r="716" spans="11:13" x14ac:dyDescent="0.25">
      <c r="K716">
        <v>4594.9650000000001</v>
      </c>
      <c r="L716">
        <v>458.03999999999996</v>
      </c>
      <c r="M716" t="s">
        <v>113</v>
      </c>
    </row>
    <row r="717" spans="11:13" x14ac:dyDescent="0.25">
      <c r="K717">
        <v>4594.9650000000001</v>
      </c>
      <c r="L717">
        <v>281.03999999999996</v>
      </c>
      <c r="M717" t="s">
        <v>48</v>
      </c>
    </row>
    <row r="718" spans="11:13" x14ac:dyDescent="0.25">
      <c r="K718">
        <v>4594.9650000000001</v>
      </c>
      <c r="L718">
        <v>104.03999999999999</v>
      </c>
      <c r="M718" t="s">
        <v>150</v>
      </c>
    </row>
    <row r="719" spans="11:13" x14ac:dyDescent="0.25">
      <c r="K719">
        <v>4690.2150000000001</v>
      </c>
      <c r="L719">
        <v>2670.54</v>
      </c>
      <c r="M719" t="s">
        <v>48</v>
      </c>
    </row>
    <row r="720" spans="11:13" x14ac:dyDescent="0.25">
      <c r="K720">
        <v>4690.2150000000001</v>
      </c>
      <c r="L720">
        <v>2493.54</v>
      </c>
      <c r="M720" t="s">
        <v>48</v>
      </c>
    </row>
    <row r="721" spans="11:13" x14ac:dyDescent="0.25">
      <c r="K721">
        <v>4690.2150000000001</v>
      </c>
      <c r="L721">
        <v>2316.54</v>
      </c>
      <c r="M721" t="s">
        <v>48</v>
      </c>
    </row>
    <row r="722" spans="11:13" x14ac:dyDescent="0.25">
      <c r="K722">
        <v>4690.2150000000001</v>
      </c>
      <c r="L722">
        <v>2139.54</v>
      </c>
      <c r="M722" t="s">
        <v>301</v>
      </c>
    </row>
    <row r="723" spans="11:13" x14ac:dyDescent="0.25">
      <c r="K723">
        <v>4690.2150000000001</v>
      </c>
      <c r="L723">
        <v>1962.54</v>
      </c>
      <c r="M723" t="s">
        <v>50</v>
      </c>
    </row>
    <row r="724" spans="11:13" x14ac:dyDescent="0.25">
      <c r="K724">
        <v>4690.2150000000001</v>
      </c>
      <c r="L724">
        <v>1785.54</v>
      </c>
      <c r="M724" t="s">
        <v>48</v>
      </c>
    </row>
    <row r="725" spans="11:13" x14ac:dyDescent="0.25">
      <c r="K725">
        <v>4690.2150000000001</v>
      </c>
      <c r="L725">
        <v>1608.54</v>
      </c>
      <c r="M725" t="s">
        <v>48</v>
      </c>
    </row>
    <row r="726" spans="11:13" x14ac:dyDescent="0.25">
      <c r="K726">
        <v>4690.2150000000001</v>
      </c>
      <c r="L726">
        <v>1431.54</v>
      </c>
      <c r="M726" t="s">
        <v>48</v>
      </c>
    </row>
    <row r="727" spans="11:13" x14ac:dyDescent="0.25">
      <c r="K727">
        <v>4690.2150000000001</v>
      </c>
      <c r="L727">
        <v>1254.54</v>
      </c>
      <c r="M727" t="s">
        <v>61</v>
      </c>
    </row>
    <row r="728" spans="11:13" x14ac:dyDescent="0.25">
      <c r="K728">
        <v>4690.2150000000001</v>
      </c>
      <c r="L728">
        <v>1077.54</v>
      </c>
      <c r="M728" t="s">
        <v>48</v>
      </c>
    </row>
    <row r="729" spans="11:13" x14ac:dyDescent="0.25">
      <c r="K729">
        <v>4690.2150000000001</v>
      </c>
      <c r="L729">
        <v>900.54</v>
      </c>
      <c r="M729" t="s">
        <v>79</v>
      </c>
    </row>
    <row r="730" spans="11:13" x14ac:dyDescent="0.25">
      <c r="K730">
        <v>4690.2150000000001</v>
      </c>
      <c r="L730">
        <v>723.54</v>
      </c>
      <c r="M730" t="s">
        <v>93</v>
      </c>
    </row>
    <row r="731" spans="11:13" x14ac:dyDescent="0.25">
      <c r="K731">
        <v>4690.2150000000001</v>
      </c>
      <c r="L731">
        <v>546.54</v>
      </c>
      <c r="M731" t="s">
        <v>50</v>
      </c>
    </row>
    <row r="732" spans="11:13" x14ac:dyDescent="0.25">
      <c r="K732">
        <v>4690.2150000000001</v>
      </c>
      <c r="L732">
        <v>369.53999999999996</v>
      </c>
      <c r="M732" t="s">
        <v>124</v>
      </c>
    </row>
    <row r="733" spans="11:13" x14ac:dyDescent="0.25">
      <c r="K733">
        <v>4690.2150000000001</v>
      </c>
      <c r="L733">
        <v>192.54</v>
      </c>
      <c r="M733" t="s">
        <v>138</v>
      </c>
    </row>
    <row r="734" spans="11:13" x14ac:dyDescent="0.25">
      <c r="K734">
        <v>4785.4650000000001</v>
      </c>
      <c r="L734">
        <v>2582.04</v>
      </c>
      <c r="M734" t="s">
        <v>48</v>
      </c>
    </row>
    <row r="735" spans="11:13" x14ac:dyDescent="0.25">
      <c r="K735">
        <v>4785.4650000000001</v>
      </c>
      <c r="L735">
        <v>2405.04</v>
      </c>
      <c r="M735" t="s">
        <v>50</v>
      </c>
    </row>
    <row r="736" spans="11:13" x14ac:dyDescent="0.25">
      <c r="K736">
        <v>4785.4650000000001</v>
      </c>
      <c r="L736">
        <v>2228.04</v>
      </c>
      <c r="M736" t="s">
        <v>48</v>
      </c>
    </row>
    <row r="737" spans="11:13" x14ac:dyDescent="0.25">
      <c r="K737">
        <v>4785.4650000000001</v>
      </c>
      <c r="L737">
        <v>2051.04</v>
      </c>
      <c r="M737" t="s">
        <v>48</v>
      </c>
    </row>
    <row r="738" spans="11:13" x14ac:dyDescent="0.25">
      <c r="K738">
        <v>4785.4650000000001</v>
      </c>
      <c r="L738">
        <v>1874.04</v>
      </c>
      <c r="M738" t="s">
        <v>47</v>
      </c>
    </row>
    <row r="739" spans="11:13" x14ac:dyDescent="0.25">
      <c r="K739">
        <v>4785.4650000000001</v>
      </c>
      <c r="L739">
        <v>1697.04</v>
      </c>
      <c r="M739" t="s">
        <v>48</v>
      </c>
    </row>
    <row r="740" spans="11:13" x14ac:dyDescent="0.25">
      <c r="K740">
        <v>4785.4650000000001</v>
      </c>
      <c r="L740">
        <v>1520.04</v>
      </c>
      <c r="M740" t="s">
        <v>52</v>
      </c>
    </row>
    <row r="741" spans="11:13" x14ac:dyDescent="0.25">
      <c r="K741">
        <v>4785.4650000000001</v>
      </c>
      <c r="L741">
        <v>1343.04</v>
      </c>
      <c r="M741" t="s">
        <v>50</v>
      </c>
    </row>
    <row r="742" spans="11:13" x14ac:dyDescent="0.25">
      <c r="K742">
        <v>4785.4650000000001</v>
      </c>
      <c r="L742">
        <v>1166.04</v>
      </c>
      <c r="M742" t="s">
        <v>48</v>
      </c>
    </row>
    <row r="743" spans="11:13" x14ac:dyDescent="0.25">
      <c r="K743">
        <v>4785.4650000000001</v>
      </c>
      <c r="L743">
        <v>989.04</v>
      </c>
      <c r="M743" t="s">
        <v>48</v>
      </c>
    </row>
    <row r="744" spans="11:13" x14ac:dyDescent="0.25">
      <c r="K744">
        <v>4785.4650000000001</v>
      </c>
      <c r="L744">
        <v>812.04</v>
      </c>
      <c r="M744" t="s">
        <v>48</v>
      </c>
    </row>
    <row r="745" spans="11:13" x14ac:dyDescent="0.25">
      <c r="K745">
        <v>4785.4650000000001</v>
      </c>
      <c r="L745">
        <v>635.04</v>
      </c>
      <c r="M745" t="s">
        <v>48</v>
      </c>
    </row>
    <row r="746" spans="11:13" x14ac:dyDescent="0.25">
      <c r="K746">
        <v>4785.4650000000001</v>
      </c>
      <c r="L746">
        <v>458.03999999999996</v>
      </c>
      <c r="M746" t="s">
        <v>48</v>
      </c>
    </row>
    <row r="747" spans="11:13" x14ac:dyDescent="0.25">
      <c r="K747">
        <v>4785.4650000000001</v>
      </c>
      <c r="L747">
        <v>281.03999999999996</v>
      </c>
      <c r="M747" t="s">
        <v>48</v>
      </c>
    </row>
    <row r="748" spans="11:13" x14ac:dyDescent="0.25">
      <c r="K748">
        <v>4785.4650000000001</v>
      </c>
      <c r="L748">
        <v>104.03999999999999</v>
      </c>
      <c r="M748" t="s">
        <v>48</v>
      </c>
    </row>
    <row r="749" spans="11:13" x14ac:dyDescent="0.25">
      <c r="K749">
        <v>4880.7150000000001</v>
      </c>
      <c r="L749">
        <v>2493.54</v>
      </c>
      <c r="M749" t="s">
        <v>48</v>
      </c>
    </row>
    <row r="750" spans="11:13" x14ac:dyDescent="0.25">
      <c r="K750">
        <v>4880.7150000000001</v>
      </c>
      <c r="L750">
        <v>2316.54</v>
      </c>
      <c r="M750" t="s">
        <v>48</v>
      </c>
    </row>
    <row r="751" spans="11:13" x14ac:dyDescent="0.25">
      <c r="K751">
        <v>4880.7150000000001</v>
      </c>
      <c r="L751">
        <v>2139.54</v>
      </c>
      <c r="M751" t="s">
        <v>48</v>
      </c>
    </row>
    <row r="752" spans="11:13" x14ac:dyDescent="0.25">
      <c r="K752">
        <v>4880.7150000000001</v>
      </c>
      <c r="L752">
        <v>1962.54</v>
      </c>
      <c r="M752" t="s">
        <v>48</v>
      </c>
    </row>
    <row r="753" spans="11:13" x14ac:dyDescent="0.25">
      <c r="K753">
        <v>4880.7150000000001</v>
      </c>
      <c r="L753">
        <v>1785.54</v>
      </c>
      <c r="M753" t="s">
        <v>48</v>
      </c>
    </row>
    <row r="754" spans="11:13" x14ac:dyDescent="0.25">
      <c r="K754">
        <v>4880.7150000000001</v>
      </c>
      <c r="L754">
        <v>1608.54</v>
      </c>
      <c r="M754" t="s">
        <v>48</v>
      </c>
    </row>
    <row r="755" spans="11:13" x14ac:dyDescent="0.25">
      <c r="K755">
        <v>4880.7150000000001</v>
      </c>
      <c r="L755">
        <v>1431.54</v>
      </c>
      <c r="M755" t="s">
        <v>52</v>
      </c>
    </row>
    <row r="756" spans="11:13" x14ac:dyDescent="0.25">
      <c r="K756">
        <v>4880.7150000000001</v>
      </c>
      <c r="L756">
        <v>1254.54</v>
      </c>
      <c r="M756" t="s">
        <v>48</v>
      </c>
    </row>
    <row r="757" spans="11:13" x14ac:dyDescent="0.25">
      <c r="K757">
        <v>4880.7150000000001</v>
      </c>
      <c r="L757">
        <v>1077.54</v>
      </c>
      <c r="M757" t="s">
        <v>48</v>
      </c>
    </row>
    <row r="758" spans="11:13" x14ac:dyDescent="0.25">
      <c r="K758">
        <v>4880.7150000000001</v>
      </c>
      <c r="L758">
        <v>900.54</v>
      </c>
      <c r="M758" t="s">
        <v>48</v>
      </c>
    </row>
    <row r="759" spans="11:13" x14ac:dyDescent="0.25">
      <c r="K759">
        <v>4880.7150000000001</v>
      </c>
      <c r="L759">
        <v>723.54</v>
      </c>
      <c r="M759" t="s">
        <v>48</v>
      </c>
    </row>
    <row r="760" spans="11:13" x14ac:dyDescent="0.25">
      <c r="K760">
        <v>4880.7150000000001</v>
      </c>
      <c r="L760">
        <v>546.54</v>
      </c>
      <c r="M760" t="s">
        <v>48</v>
      </c>
    </row>
    <row r="761" spans="11:13" x14ac:dyDescent="0.25">
      <c r="K761">
        <v>4880.7150000000001</v>
      </c>
      <c r="L761">
        <v>369.53999999999996</v>
      </c>
      <c r="M761" t="s">
        <v>48</v>
      </c>
    </row>
    <row r="762" spans="11:13" x14ac:dyDescent="0.25">
      <c r="K762">
        <v>4880.7150000000001</v>
      </c>
      <c r="L762">
        <v>192.54</v>
      </c>
      <c r="M762" t="s">
        <v>48</v>
      </c>
    </row>
    <row r="763" spans="11:13" x14ac:dyDescent="0.25">
      <c r="K763">
        <v>4975.9650000000001</v>
      </c>
      <c r="L763">
        <v>2228.04</v>
      </c>
      <c r="M763" t="s">
        <v>48</v>
      </c>
    </row>
    <row r="764" spans="11:13" x14ac:dyDescent="0.25">
      <c r="K764">
        <v>4975.9650000000001</v>
      </c>
      <c r="L764">
        <v>2051.04</v>
      </c>
      <c r="M764" t="s">
        <v>48</v>
      </c>
    </row>
    <row r="765" spans="11:13" x14ac:dyDescent="0.25">
      <c r="K765">
        <v>4975.9650000000001</v>
      </c>
      <c r="L765">
        <v>1874.04</v>
      </c>
      <c r="M765" t="s">
        <v>48</v>
      </c>
    </row>
    <row r="766" spans="11:13" x14ac:dyDescent="0.25">
      <c r="K766">
        <v>4975.9650000000001</v>
      </c>
      <c r="L766">
        <v>1697.04</v>
      </c>
      <c r="M766" t="s">
        <v>48</v>
      </c>
    </row>
    <row r="767" spans="11:13" x14ac:dyDescent="0.25">
      <c r="K767">
        <v>4975.9650000000001</v>
      </c>
      <c r="L767">
        <v>1520.04</v>
      </c>
      <c r="M767" t="s">
        <v>48</v>
      </c>
    </row>
    <row r="768" spans="11:13" x14ac:dyDescent="0.25">
      <c r="K768">
        <v>4975.9650000000001</v>
      </c>
      <c r="L768">
        <v>1343.04</v>
      </c>
      <c r="M768" t="s">
        <v>48</v>
      </c>
    </row>
    <row r="769" spans="11:13" x14ac:dyDescent="0.25">
      <c r="K769">
        <v>4975.9650000000001</v>
      </c>
      <c r="L769">
        <v>1166.04</v>
      </c>
      <c r="M769" t="s">
        <v>48</v>
      </c>
    </row>
    <row r="770" spans="11:13" x14ac:dyDescent="0.25">
      <c r="K770">
        <v>4975.9650000000001</v>
      </c>
      <c r="L770">
        <v>989.04</v>
      </c>
      <c r="M770" t="s">
        <v>48</v>
      </c>
    </row>
    <row r="771" spans="11:13" x14ac:dyDescent="0.25">
      <c r="K771">
        <v>4975.9650000000001</v>
      </c>
      <c r="L771">
        <v>812.04</v>
      </c>
      <c r="M771" t="s">
        <v>48</v>
      </c>
    </row>
    <row r="772" spans="11:13" x14ac:dyDescent="0.25">
      <c r="K772">
        <v>4975.9650000000001</v>
      </c>
      <c r="L772">
        <v>635.04</v>
      </c>
      <c r="M772" t="s">
        <v>48</v>
      </c>
    </row>
    <row r="773" spans="11:13" x14ac:dyDescent="0.25">
      <c r="K773">
        <v>4975.9650000000001</v>
      </c>
      <c r="L773">
        <v>458.03999999999996</v>
      </c>
      <c r="M773" t="s">
        <v>48</v>
      </c>
    </row>
  </sheetData>
  <mergeCells count="1"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9"/>
  <sheetViews>
    <sheetView zoomScale="115" zoomScaleNormal="115" workbookViewId="0">
      <selection activeCell="A16" sqref="A16:D18"/>
    </sheetView>
  </sheetViews>
  <sheetFormatPr defaultRowHeight="15" x14ac:dyDescent="0.25"/>
  <cols>
    <col min="1" max="1" width="13.140625" bestFit="1" customWidth="1"/>
    <col min="2" max="2" width="36.28515625" bestFit="1" customWidth="1"/>
    <col min="6" max="6" width="14" bestFit="1" customWidth="1"/>
  </cols>
  <sheetData>
    <row r="1" spans="2:19" s="3" customFormat="1" ht="26.25" customHeight="1" x14ac:dyDescent="0.4">
      <c r="B1" s="3" t="s">
        <v>11</v>
      </c>
    </row>
    <row r="2" spans="2:19" x14ac:dyDescent="0.25">
      <c r="B2" s="4" t="s">
        <v>19</v>
      </c>
      <c r="C2" s="5"/>
      <c r="D2" s="5"/>
      <c r="E2" s="5"/>
      <c r="F2" s="5"/>
      <c r="G2" s="5"/>
      <c r="H2" s="5"/>
      <c r="I2" s="5"/>
      <c r="J2" s="5"/>
    </row>
    <row r="3" spans="2:19" x14ac:dyDescent="0.25">
      <c r="B3" s="5" t="s">
        <v>20</v>
      </c>
      <c r="C3" s="5"/>
      <c r="D3" s="5"/>
      <c r="E3" s="5"/>
      <c r="F3" s="5"/>
      <c r="G3" s="5"/>
      <c r="H3" s="5"/>
      <c r="I3" s="5"/>
      <c r="J3" s="5"/>
    </row>
    <row r="4" spans="2:19" x14ac:dyDescent="0.25">
      <c r="B4" s="5"/>
      <c r="C4" s="5"/>
      <c r="D4" s="5"/>
      <c r="E4" s="5"/>
      <c r="F4" s="5"/>
      <c r="G4" s="5"/>
      <c r="H4" s="5"/>
      <c r="I4" s="5"/>
      <c r="J4" s="5"/>
    </row>
    <row r="5" spans="2:19" s="7" customFormat="1" ht="5.45" customHeight="1" x14ac:dyDescent="0.25">
      <c r="B5" s="6"/>
      <c r="C5" s="6"/>
      <c r="D5" s="6"/>
      <c r="E5" s="6"/>
      <c r="F5" s="6"/>
      <c r="G5" s="6"/>
      <c r="H5" s="6"/>
      <c r="I5" s="6"/>
      <c r="J5" s="6"/>
    </row>
    <row r="7" spans="2:19" x14ac:dyDescent="0.25">
      <c r="B7" s="8" t="s">
        <v>11</v>
      </c>
      <c r="C7" s="8" t="s">
        <v>21</v>
      </c>
      <c r="D7" s="8" t="s">
        <v>22</v>
      </c>
      <c r="F7" s="46"/>
      <c r="R7" t="s">
        <v>23</v>
      </c>
      <c r="S7" t="s">
        <v>24</v>
      </c>
    </row>
    <row r="8" spans="2:19" x14ac:dyDescent="0.25">
      <c r="B8" s="2" t="s">
        <v>25</v>
      </c>
      <c r="C8" s="2">
        <v>190.5</v>
      </c>
      <c r="D8" s="2" t="s">
        <v>26</v>
      </c>
      <c r="R8" t="s">
        <v>27</v>
      </c>
    </row>
    <row r="9" spans="2:19" x14ac:dyDescent="0.25">
      <c r="B9" s="2" t="s">
        <v>28</v>
      </c>
      <c r="C9" s="2">
        <v>177</v>
      </c>
      <c r="D9" s="2" t="s">
        <v>26</v>
      </c>
      <c r="F9">
        <f>SQRT(C8^2+C9^2)</f>
        <v>260.0370165957147</v>
      </c>
    </row>
    <row r="10" spans="2:19" x14ac:dyDescent="0.25">
      <c r="B10" s="2" t="s">
        <v>29</v>
      </c>
      <c r="C10" s="2">
        <v>70</v>
      </c>
      <c r="D10" s="2" t="s">
        <v>26</v>
      </c>
    </row>
    <row r="11" spans="2:19" x14ac:dyDescent="0.25">
      <c r="B11" s="2" t="s">
        <v>30</v>
      </c>
      <c r="C11" s="2">
        <v>90</v>
      </c>
      <c r="D11" s="2" t="s">
        <v>26</v>
      </c>
    </row>
    <row r="12" spans="2:19" x14ac:dyDescent="0.25">
      <c r="B12" s="2" t="s">
        <v>31</v>
      </c>
      <c r="C12" s="2">
        <v>47.625</v>
      </c>
      <c r="D12" s="2" t="s">
        <v>26</v>
      </c>
    </row>
    <row r="13" spans="2:19" x14ac:dyDescent="0.25">
      <c r="B13" s="2" t="s">
        <v>32</v>
      </c>
      <c r="C13" s="2">
        <f>MAX(C11,C20)-0.067</f>
        <v>213.46499999999997</v>
      </c>
      <c r="D13" s="2" t="s">
        <v>26</v>
      </c>
    </row>
    <row r="14" spans="2:19" x14ac:dyDescent="0.25">
      <c r="B14" s="2" t="s">
        <v>33</v>
      </c>
      <c r="C14" s="2">
        <f>MAX(C11)+SUM(C16:C18)</f>
        <v>104.03999999999999</v>
      </c>
      <c r="D14" s="2" t="s">
        <v>26</v>
      </c>
    </row>
    <row r="15" spans="2:19" x14ac:dyDescent="0.25">
      <c r="B15" s="2" t="s">
        <v>34</v>
      </c>
      <c r="C15" s="2">
        <v>100</v>
      </c>
      <c r="D15" s="2" t="s">
        <v>26</v>
      </c>
    </row>
    <row r="16" spans="2:19" x14ac:dyDescent="0.25">
      <c r="B16" s="2" t="s">
        <v>35</v>
      </c>
      <c r="C16" s="2">
        <v>0</v>
      </c>
      <c r="D16" s="2" t="s">
        <v>26</v>
      </c>
    </row>
    <row r="17" spans="2:6" x14ac:dyDescent="0.25">
      <c r="B17" s="2" t="s">
        <v>36</v>
      </c>
      <c r="C17" s="2">
        <v>0</v>
      </c>
      <c r="D17" s="2" t="s">
        <v>26</v>
      </c>
    </row>
    <row r="18" spans="2:6" x14ac:dyDescent="0.25">
      <c r="B18" s="2" t="s">
        <v>37</v>
      </c>
      <c r="C18" s="2">
        <v>14.04</v>
      </c>
      <c r="D18" s="2" t="s">
        <v>26</v>
      </c>
    </row>
    <row r="19" spans="2:6" x14ac:dyDescent="0.25">
      <c r="B19" s="2" t="s">
        <v>38</v>
      </c>
      <c r="C19" s="2">
        <v>66.599999999999994</v>
      </c>
      <c r="D19" s="2" t="s">
        <v>26</v>
      </c>
    </row>
    <row r="20" spans="2:6" x14ac:dyDescent="0.25">
      <c r="B20" s="2" t="s">
        <v>39</v>
      </c>
      <c r="C20" s="2">
        <f>191.932+21.6</f>
        <v>213.53199999999998</v>
      </c>
      <c r="D20" s="2" t="s">
        <v>26</v>
      </c>
    </row>
    <row r="21" spans="2:6" x14ac:dyDescent="0.25">
      <c r="B21" s="2" t="s">
        <v>40</v>
      </c>
      <c r="C21" s="2">
        <v>5052.6000000000004</v>
      </c>
      <c r="D21" s="2" t="s">
        <v>26</v>
      </c>
    </row>
    <row r="22" spans="2:6" x14ac:dyDescent="0.25">
      <c r="B22" s="36" t="s">
        <v>41</v>
      </c>
      <c r="C22" s="36">
        <f>C21+SUM(C16:C18)*2</f>
        <v>5080.68</v>
      </c>
      <c r="D22" s="36" t="s">
        <v>26</v>
      </c>
    </row>
    <row r="23" spans="2:6" x14ac:dyDescent="0.25">
      <c r="B23" s="2" t="s">
        <v>42</v>
      </c>
      <c r="C23" s="2">
        <v>2750.76</v>
      </c>
      <c r="D23" s="2" t="s">
        <v>26</v>
      </c>
    </row>
    <row r="24" spans="2:6" x14ac:dyDescent="0.25">
      <c r="B24" s="36" t="s">
        <v>43</v>
      </c>
      <c r="C24" s="36">
        <f>C23+SUM(C16:C18)*2</f>
        <v>2778.84</v>
      </c>
      <c r="D24" s="36" t="s">
        <v>26</v>
      </c>
    </row>
    <row r="25" spans="2:6" x14ac:dyDescent="0.25">
      <c r="B25" s="2"/>
      <c r="C25" s="2"/>
      <c r="D25" s="2"/>
      <c r="F25" s="45"/>
    </row>
    <row r="26" spans="2:6" x14ac:dyDescent="0.25">
      <c r="B26" s="38"/>
      <c r="C26" s="38"/>
      <c r="D26" s="38"/>
    </row>
    <row r="27" spans="2:6" x14ac:dyDescent="0.25">
      <c r="B27" s="2"/>
      <c r="C27" s="2"/>
      <c r="D27" s="2"/>
    </row>
    <row r="28" spans="2:6" x14ac:dyDescent="0.25">
      <c r="B28" s="38"/>
      <c r="C28" s="38"/>
      <c r="D28" s="38"/>
    </row>
    <row r="29" spans="2:6" x14ac:dyDescent="0.25">
      <c r="B29" s="2"/>
      <c r="C29" s="2"/>
      <c r="D29" s="2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E71"/>
  <sheetViews>
    <sheetView zoomScale="115" zoomScaleNormal="115" workbookViewId="0">
      <pane xSplit="3" ySplit="2" topLeftCell="P8" activePane="bottomRight" state="frozen"/>
      <selection pane="topRight" activeCell="D1" sqref="D1"/>
      <selection pane="bottomLeft" activeCell="A3" sqref="A3"/>
      <selection pane="bottomRight" activeCell="AD30" sqref="AD30"/>
    </sheetView>
  </sheetViews>
  <sheetFormatPr defaultRowHeight="15" x14ac:dyDescent="0.25"/>
  <cols>
    <col min="3" max="3" width="8.85546875" bestFit="1" customWidth="1"/>
    <col min="4" max="4" width="8.140625" customWidth="1"/>
    <col min="5" max="5" width="11.85546875" bestFit="1" customWidth="1"/>
    <col min="36" max="36" width="16.28515625" bestFit="1" customWidth="1"/>
  </cols>
  <sheetData>
    <row r="1" spans="3:57" x14ac:dyDescent="0.25">
      <c r="D1" s="41" t="s">
        <v>44</v>
      </c>
      <c r="E1">
        <f t="shared" ref="E1:O1" si="0">E2-D2</f>
        <v>95.25</v>
      </c>
      <c r="F1">
        <f t="shared" si="0"/>
        <v>95.25</v>
      </c>
      <c r="G1">
        <f t="shared" si="0"/>
        <v>95.25</v>
      </c>
      <c r="H1">
        <f t="shared" si="0"/>
        <v>95.25</v>
      </c>
      <c r="I1">
        <f t="shared" si="0"/>
        <v>95.25</v>
      </c>
      <c r="J1">
        <f t="shared" si="0"/>
        <v>95.25</v>
      </c>
      <c r="K1">
        <f t="shared" si="0"/>
        <v>95.25</v>
      </c>
      <c r="L1">
        <f t="shared" si="0"/>
        <v>95.25</v>
      </c>
      <c r="M1">
        <f t="shared" si="0"/>
        <v>95.25</v>
      </c>
      <c r="N1">
        <f t="shared" si="0"/>
        <v>95.25</v>
      </c>
      <c r="O1">
        <f t="shared" si="0"/>
        <v>95.25</v>
      </c>
    </row>
    <row r="2" spans="3:57" x14ac:dyDescent="0.25">
      <c r="D2">
        <f>Parameters!$C$12</f>
        <v>47.625</v>
      </c>
      <c r="E2">
        <f>D2+Parameters!$C$8/2</f>
        <v>142.875</v>
      </c>
      <c r="F2">
        <f>E2+Parameters!$C$8/2</f>
        <v>238.125</v>
      </c>
      <c r="G2">
        <f>F2+Parameters!$C$8/2</f>
        <v>333.375</v>
      </c>
      <c r="H2">
        <f>G2+Parameters!$C$8/2</f>
        <v>428.625</v>
      </c>
      <c r="I2">
        <f>H2+Parameters!$C$8/2</f>
        <v>523.875</v>
      </c>
      <c r="J2">
        <f>I2+Parameters!$C$8/2</f>
        <v>619.125</v>
      </c>
      <c r="K2">
        <f>J2+Parameters!$C$8/2</f>
        <v>714.375</v>
      </c>
      <c r="L2">
        <f>K2+Parameters!$C$8/2</f>
        <v>809.625</v>
      </c>
      <c r="M2">
        <f>L2+Parameters!$C$8/2</f>
        <v>904.875</v>
      </c>
      <c r="N2">
        <f>M2+Parameters!$C$8/2</f>
        <v>1000.125</v>
      </c>
      <c r="O2">
        <f>N2+Parameters!$C$8/2</f>
        <v>1095.375</v>
      </c>
      <c r="P2">
        <f>O2+Parameters!$C$8/2</f>
        <v>1190.625</v>
      </c>
      <c r="Q2" s="41" t="s">
        <v>45</v>
      </c>
      <c r="S2">
        <f>Parameters!$C$12</f>
        <v>47.625</v>
      </c>
      <c r="T2">
        <f>S2+Parameters!$C$8/2</f>
        <v>142.875</v>
      </c>
      <c r="U2">
        <f>T2+Parameters!$C$8/2</f>
        <v>238.125</v>
      </c>
      <c r="V2">
        <f>U2+Parameters!$C$8/2</f>
        <v>333.375</v>
      </c>
      <c r="W2">
        <f>V2+Parameters!$C$8/2</f>
        <v>428.625</v>
      </c>
      <c r="X2">
        <f>W2+Parameters!$C$8/2</f>
        <v>523.875</v>
      </c>
      <c r="Y2">
        <f>X2+Parameters!$C$8/2</f>
        <v>619.125</v>
      </c>
      <c r="Z2">
        <f>Y2+Parameters!$C$8/2</f>
        <v>714.375</v>
      </c>
      <c r="AA2">
        <f>Z2+Parameters!$C$8/2</f>
        <v>809.625</v>
      </c>
      <c r="AB2">
        <f>AA2+Parameters!$C$8/2</f>
        <v>904.875</v>
      </c>
      <c r="AC2">
        <f>AB2+Parameters!$C$8/2</f>
        <v>1000.125</v>
      </c>
      <c r="AD2">
        <f>AC2+Parameters!$C$8/2</f>
        <v>1095.375</v>
      </c>
      <c r="AH2">
        <f>Parameters!$C$12</f>
        <v>47.625</v>
      </c>
      <c r="AI2">
        <f>AH2+Parameters!$C$8/2</f>
        <v>142.875</v>
      </c>
      <c r="AJ2">
        <f>AI2+Parameters!$C$8/2</f>
        <v>238.125</v>
      </c>
      <c r="AK2">
        <f>AJ2+Parameters!$C$8/2</f>
        <v>333.375</v>
      </c>
      <c r="AL2">
        <f>AK2+Parameters!$C$8/2</f>
        <v>428.625</v>
      </c>
      <c r="AM2">
        <f>AL2+Parameters!$C$8/2</f>
        <v>523.875</v>
      </c>
      <c r="AN2">
        <f>AM2+Parameters!$C$8/2</f>
        <v>619.125</v>
      </c>
      <c r="AO2">
        <f>AN2+Parameters!$C$8/2</f>
        <v>714.375</v>
      </c>
      <c r="AP2">
        <f>AO2+Parameters!$C$8/2</f>
        <v>809.625</v>
      </c>
      <c r="AQ2">
        <f>AP2+Parameters!$C$8/2</f>
        <v>904.875</v>
      </c>
      <c r="AR2">
        <f>AQ2+Parameters!$C$8/2</f>
        <v>1000.125</v>
      </c>
      <c r="AS2">
        <f>AR2+Parameters!$C$8/2</f>
        <v>1095.375</v>
      </c>
      <c r="AT2">
        <f>AS2+Parameters!$C$8/2</f>
        <v>1190.625</v>
      </c>
      <c r="AU2">
        <f>AT2+Parameters!$C$8/2</f>
        <v>1285.875</v>
      </c>
      <c r="AV2">
        <f>AU2+Parameters!$C$8/2</f>
        <v>1381.125</v>
      </c>
      <c r="AW2">
        <f>AV2+Parameters!$C$8/2</f>
        <v>1476.375</v>
      </c>
      <c r="AX2">
        <f>AW2+Parameters!$C$8/2</f>
        <v>1571.625</v>
      </c>
      <c r="AY2">
        <f>AX2+Parameters!$C$8/2</f>
        <v>1666.875</v>
      </c>
      <c r="AZ2">
        <f>AY2+Parameters!$C$8/2</f>
        <v>1762.125</v>
      </c>
      <c r="BA2">
        <f>AZ2+Parameters!$C$8/2</f>
        <v>1857.375</v>
      </c>
      <c r="BB2">
        <f>BA2+Parameters!$C$8/2</f>
        <v>1952.625</v>
      </c>
      <c r="BC2">
        <f>BB2+Parameters!$C$8/2</f>
        <v>2047.875</v>
      </c>
      <c r="BD2">
        <f>BC2+Parameters!$C$8/2</f>
        <v>2143.125</v>
      </c>
      <c r="BE2">
        <f>BD2+Parameters!$C$8/2</f>
        <v>2238.375</v>
      </c>
    </row>
    <row r="3" spans="3:57" x14ac:dyDescent="0.25">
      <c r="Q3" s="41"/>
    </row>
    <row r="4" spans="3:57" x14ac:dyDescent="0.25">
      <c r="C4" s="16">
        <f>C5+Parameters!$C$9/2</f>
        <v>2391</v>
      </c>
      <c r="Q4" s="41"/>
    </row>
    <row r="5" spans="3:57" x14ac:dyDescent="0.25">
      <c r="C5" s="16">
        <f>C6+Parameters!$C$9/2</f>
        <v>2302.5</v>
      </c>
      <c r="Q5" s="41"/>
    </row>
    <row r="6" spans="3:57" x14ac:dyDescent="0.25">
      <c r="C6" s="16">
        <f>C7+Parameters!$C$9/2</f>
        <v>2214</v>
      </c>
      <c r="P6">
        <f>P2-D2</f>
        <v>1143</v>
      </c>
      <c r="Q6" s="41"/>
    </row>
    <row r="7" spans="3:57" x14ac:dyDescent="0.25">
      <c r="C7" s="16">
        <f>C8+Parameters!$C$9/2</f>
        <v>2125.5</v>
      </c>
      <c r="Q7" s="41"/>
    </row>
    <row r="8" spans="3:57" x14ac:dyDescent="0.25">
      <c r="C8" s="16">
        <f>C9+Parameters!$C$9/2</f>
        <v>2037</v>
      </c>
      <c r="Q8" s="41"/>
    </row>
    <row r="9" spans="3:57" x14ac:dyDescent="0.25">
      <c r="C9" s="16">
        <f>C10+Parameters!$C$9/2</f>
        <v>1948.5</v>
      </c>
      <c r="Q9" s="41"/>
    </row>
    <row r="10" spans="3:57" x14ac:dyDescent="0.25">
      <c r="C10" s="16">
        <f>C11+Parameters!$C$9/2</f>
        <v>1860</v>
      </c>
      <c r="Q10" s="41"/>
      <c r="AQ10" s="24"/>
      <c r="AR10" s="24" t="s">
        <v>46</v>
      </c>
      <c r="AS10" s="24"/>
      <c r="AT10" s="24" t="s">
        <v>47</v>
      </c>
      <c r="AU10" s="24"/>
      <c r="AV10" s="24" t="s">
        <v>48</v>
      </c>
    </row>
    <row r="11" spans="3:57" x14ac:dyDescent="0.25">
      <c r="C11" s="16">
        <f>C12+Parameters!$C$9/2</f>
        <v>1771.5</v>
      </c>
      <c r="Q11" s="41"/>
      <c r="AQ11" s="24" t="s">
        <v>49</v>
      </c>
      <c r="AR11" s="24"/>
      <c r="AS11" s="24" t="s">
        <v>50</v>
      </c>
      <c r="AT11" s="24"/>
      <c r="AU11" s="24" t="s">
        <v>48</v>
      </c>
      <c r="AV11" s="24"/>
    </row>
    <row r="12" spans="3:57" x14ac:dyDescent="0.25">
      <c r="C12" s="16">
        <f>C13+Parameters!$C$9/2</f>
        <v>1683</v>
      </c>
      <c r="Q12" s="41"/>
      <c r="AQ12" s="24"/>
      <c r="AR12" s="24" t="s">
        <v>50</v>
      </c>
      <c r="AS12" s="24"/>
      <c r="AT12" s="24" t="s">
        <v>48</v>
      </c>
      <c r="AU12" s="24"/>
      <c r="AV12" s="24" t="s">
        <v>48</v>
      </c>
    </row>
    <row r="13" spans="3:57" x14ac:dyDescent="0.25">
      <c r="C13" s="16">
        <f>C14+Parameters!$C$9/2</f>
        <v>1594.5</v>
      </c>
      <c r="Q13" s="41"/>
      <c r="AQ13" s="24" t="s">
        <v>51</v>
      </c>
      <c r="AR13" s="24"/>
      <c r="AS13" s="24" t="s">
        <v>48</v>
      </c>
      <c r="AT13" s="24"/>
      <c r="AU13" s="24" t="s">
        <v>48</v>
      </c>
      <c r="AV13" s="24"/>
    </row>
    <row r="14" spans="3:57" x14ac:dyDescent="0.25">
      <c r="C14" s="16">
        <f>C15+Parameters!$C$9/2</f>
        <v>1506</v>
      </c>
      <c r="Q14" s="41"/>
      <c r="AQ14" s="24"/>
      <c r="AR14" s="42" t="s">
        <v>51</v>
      </c>
      <c r="AS14" s="24"/>
      <c r="AT14" s="42" t="s">
        <v>52</v>
      </c>
      <c r="AU14" s="24"/>
      <c r="AV14" s="24" t="s">
        <v>48</v>
      </c>
    </row>
    <row r="15" spans="3:57" x14ac:dyDescent="0.25">
      <c r="C15" s="16">
        <f>C16+Parameters!$C$9/2</f>
        <v>1417.5</v>
      </c>
      <c r="Q15" s="41"/>
      <c r="AQ15" s="24" t="s">
        <v>53</v>
      </c>
      <c r="AR15" s="24"/>
      <c r="AS15" s="48" t="s">
        <v>48</v>
      </c>
      <c r="AT15" s="24"/>
      <c r="AU15" s="42" t="s">
        <v>52</v>
      </c>
      <c r="AV15" s="24"/>
    </row>
    <row r="16" spans="3:57" ht="15.75" customHeight="1" thickBot="1" x14ac:dyDescent="0.3">
      <c r="C16" s="16">
        <f>C17+Parameters!$C$9/2</f>
        <v>1329</v>
      </c>
      <c r="Q16" s="41"/>
      <c r="S16" s="24" t="s">
        <v>50</v>
      </c>
      <c r="T16" s="24"/>
      <c r="U16" s="24" t="s">
        <v>50</v>
      </c>
      <c r="V16" s="24"/>
      <c r="W16" s="24" t="s">
        <v>50</v>
      </c>
      <c r="X16" s="24"/>
      <c r="Y16" s="24" t="s">
        <v>50</v>
      </c>
      <c r="Z16" s="24"/>
      <c r="AA16" s="24" t="s">
        <v>50</v>
      </c>
      <c r="AB16" s="24"/>
      <c r="AC16" s="24" t="s">
        <v>50</v>
      </c>
      <c r="AD16" s="24"/>
      <c r="AQ16" s="24"/>
      <c r="AR16" s="24" t="s">
        <v>50</v>
      </c>
      <c r="AS16" s="24"/>
      <c r="AT16" s="48" t="s">
        <v>50</v>
      </c>
      <c r="AU16" s="24"/>
      <c r="AV16" s="24" t="s">
        <v>50</v>
      </c>
    </row>
    <row r="17" spans="1:57" x14ac:dyDescent="0.25">
      <c r="B17" s="16"/>
      <c r="C17" s="16">
        <f>C18+Parameters!$C$9/2</f>
        <v>1240.5</v>
      </c>
      <c r="D17" s="20"/>
      <c r="E17" s="21" t="s">
        <v>54</v>
      </c>
      <c r="F17" s="21"/>
      <c r="G17" s="21" t="s">
        <v>55</v>
      </c>
      <c r="H17" s="21"/>
      <c r="I17" s="21" t="s">
        <v>53</v>
      </c>
      <c r="J17" s="21"/>
      <c r="K17" s="21" t="s">
        <v>53</v>
      </c>
      <c r="L17" s="21"/>
      <c r="M17" s="21" t="s">
        <v>56</v>
      </c>
      <c r="N17" s="21"/>
      <c r="O17" s="22" t="s">
        <v>57</v>
      </c>
      <c r="S17" s="20"/>
      <c r="T17" s="21" t="s">
        <v>54</v>
      </c>
      <c r="U17" s="21"/>
      <c r="V17" s="21" t="s">
        <v>55</v>
      </c>
      <c r="W17" s="21"/>
      <c r="X17" s="21" t="s">
        <v>53</v>
      </c>
      <c r="Y17" s="21"/>
      <c r="Z17" s="21" t="s">
        <v>53</v>
      </c>
      <c r="AA17" s="21"/>
      <c r="AB17" s="21" t="s">
        <v>56</v>
      </c>
      <c r="AC17" s="21"/>
      <c r="AD17" s="22" t="s">
        <v>57</v>
      </c>
      <c r="AH17" s="20"/>
      <c r="AI17" s="21" t="s">
        <v>58</v>
      </c>
      <c r="AJ17" s="21"/>
      <c r="AK17" s="21" t="s">
        <v>59</v>
      </c>
      <c r="AL17" s="21"/>
      <c r="AM17" s="21" t="s">
        <v>53</v>
      </c>
      <c r="AN17" s="21"/>
      <c r="AO17" s="21" t="s">
        <v>53</v>
      </c>
      <c r="AP17" s="21"/>
      <c r="AQ17" s="21" t="s">
        <v>60</v>
      </c>
      <c r="AR17" s="21"/>
      <c r="AS17" s="22" t="s">
        <v>61</v>
      </c>
      <c r="AT17" s="20"/>
      <c r="AU17" s="21" t="s">
        <v>62</v>
      </c>
      <c r="AV17" s="21"/>
      <c r="AW17" s="21" t="s">
        <v>63</v>
      </c>
      <c r="AX17" s="21"/>
      <c r="AY17" s="21" t="s">
        <v>53</v>
      </c>
      <c r="AZ17" s="21"/>
      <c r="BA17" s="21" t="s">
        <v>53</v>
      </c>
      <c r="BB17" s="21"/>
      <c r="BC17" s="21" t="s">
        <v>64</v>
      </c>
      <c r="BD17" s="21"/>
      <c r="BE17" s="22" t="s">
        <v>65</v>
      </c>
    </row>
    <row r="18" spans="1:57" x14ac:dyDescent="0.25">
      <c r="A18">
        <f t="shared" ref="A18:A30" si="1">C17-C18</f>
        <v>88.5</v>
      </c>
      <c r="B18" s="16"/>
      <c r="C18" s="16">
        <f>C19+Parameters!$C$9/2</f>
        <v>1152</v>
      </c>
      <c r="D18" s="23" t="s">
        <v>51</v>
      </c>
      <c r="E18" s="24"/>
      <c r="F18" s="24" t="s">
        <v>51</v>
      </c>
      <c r="G18" s="24"/>
      <c r="H18" s="24" t="s">
        <v>51</v>
      </c>
      <c r="I18" s="24"/>
      <c r="J18" s="24" t="s">
        <v>51</v>
      </c>
      <c r="K18" s="24"/>
      <c r="L18" s="24" t="s">
        <v>51</v>
      </c>
      <c r="M18" s="24"/>
      <c r="N18" s="24" t="s">
        <v>51</v>
      </c>
      <c r="O18" s="25"/>
      <c r="S18" s="23" t="s">
        <v>51</v>
      </c>
      <c r="T18" s="24"/>
      <c r="U18" s="24" t="s">
        <v>51</v>
      </c>
      <c r="V18" s="24"/>
      <c r="W18" s="24" t="s">
        <v>51</v>
      </c>
      <c r="X18" s="24"/>
      <c r="Y18" s="24" t="s">
        <v>51</v>
      </c>
      <c r="Z18" s="24"/>
      <c r="AA18" s="24" t="s">
        <v>51</v>
      </c>
      <c r="AB18" s="24"/>
      <c r="AC18" s="24" t="s">
        <v>51</v>
      </c>
      <c r="AD18" s="25"/>
      <c r="AH18" s="23" t="s">
        <v>51</v>
      </c>
      <c r="AI18" s="24"/>
      <c r="AJ18" s="24" t="s">
        <v>51</v>
      </c>
      <c r="AK18" s="24"/>
      <c r="AL18" s="24" t="s">
        <v>51</v>
      </c>
      <c r="AM18" s="24"/>
      <c r="AN18" s="24" t="s">
        <v>51</v>
      </c>
      <c r="AO18" s="24"/>
      <c r="AP18" s="24" t="s">
        <v>51</v>
      </c>
      <c r="AQ18" s="24"/>
      <c r="AR18" s="24" t="s">
        <v>51</v>
      </c>
      <c r="AS18" s="25"/>
      <c r="AT18" s="23" t="s">
        <v>51</v>
      </c>
      <c r="AU18" s="24"/>
      <c r="AV18" s="24" t="s">
        <v>51</v>
      </c>
      <c r="AW18" s="24"/>
      <c r="AX18" s="24" t="s">
        <v>51</v>
      </c>
      <c r="AY18" s="24"/>
      <c r="AZ18" s="24" t="s">
        <v>51</v>
      </c>
      <c r="BA18" s="24"/>
      <c r="BB18" s="24" t="s">
        <v>51</v>
      </c>
      <c r="BC18" s="24"/>
      <c r="BD18" s="24" t="s">
        <v>51</v>
      </c>
      <c r="BE18" s="25"/>
    </row>
    <row r="19" spans="1:57" x14ac:dyDescent="0.25">
      <c r="A19">
        <f t="shared" si="1"/>
        <v>88.5</v>
      </c>
      <c r="B19" s="16"/>
      <c r="C19" s="16">
        <f>C20+Parameters!$C$9/2</f>
        <v>1063.5</v>
      </c>
      <c r="D19" s="23"/>
      <c r="E19" s="24" t="s">
        <v>48</v>
      </c>
      <c r="F19" s="24"/>
      <c r="G19" s="24" t="s">
        <v>48</v>
      </c>
      <c r="H19" s="24"/>
      <c r="I19" s="24" t="s">
        <v>48</v>
      </c>
      <c r="J19" s="24"/>
      <c r="K19" s="24" t="s">
        <v>48</v>
      </c>
      <c r="L19" s="24"/>
      <c r="M19" s="24" t="s">
        <v>48</v>
      </c>
      <c r="N19" s="24"/>
      <c r="O19" s="25" t="s">
        <v>48</v>
      </c>
      <c r="S19" s="23"/>
      <c r="T19" s="24" t="s">
        <v>48</v>
      </c>
      <c r="U19" s="24"/>
      <c r="V19" s="24" t="s">
        <v>48</v>
      </c>
      <c r="W19" s="24"/>
      <c r="X19" s="24" t="s">
        <v>48</v>
      </c>
      <c r="Y19" s="24"/>
      <c r="Z19" s="24" t="s">
        <v>48</v>
      </c>
      <c r="AA19" s="24"/>
      <c r="AB19" s="24" t="s">
        <v>48</v>
      </c>
      <c r="AC19" s="24"/>
      <c r="AD19" s="25" t="s">
        <v>48</v>
      </c>
      <c r="AH19" s="23"/>
      <c r="AI19" s="24" t="s">
        <v>48</v>
      </c>
      <c r="AJ19" s="24"/>
      <c r="AK19" s="24" t="s">
        <v>48</v>
      </c>
      <c r="AL19" s="24"/>
      <c r="AM19" s="24" t="s">
        <v>48</v>
      </c>
      <c r="AN19" s="24"/>
      <c r="AO19" s="24" t="s">
        <v>48</v>
      </c>
      <c r="AP19" s="24"/>
      <c r="AQ19" s="24" t="s">
        <v>48</v>
      </c>
      <c r="AR19" s="24"/>
      <c r="AS19" s="25" t="s">
        <v>48</v>
      </c>
      <c r="AT19" s="23"/>
      <c r="AU19" s="24" t="s">
        <v>48</v>
      </c>
      <c r="AV19" s="24"/>
      <c r="AW19" s="24" t="s">
        <v>48</v>
      </c>
      <c r="AX19" s="24"/>
      <c r="AY19" s="24" t="s">
        <v>48</v>
      </c>
      <c r="AZ19" s="24"/>
      <c r="BA19" s="24" t="s">
        <v>48</v>
      </c>
      <c r="BB19" s="24"/>
      <c r="BC19" s="24" t="s">
        <v>48</v>
      </c>
      <c r="BD19" s="24"/>
      <c r="BE19" s="25" t="s">
        <v>48</v>
      </c>
    </row>
    <row r="20" spans="1:57" x14ac:dyDescent="0.25">
      <c r="A20">
        <f t="shared" si="1"/>
        <v>88.5</v>
      </c>
      <c r="B20" s="16"/>
      <c r="C20" s="16">
        <f>C21+Parameters!$C$9/2</f>
        <v>975</v>
      </c>
      <c r="D20" s="23" t="s">
        <v>51</v>
      </c>
      <c r="E20" s="24"/>
      <c r="F20" s="24" t="s">
        <v>66</v>
      </c>
      <c r="G20" s="24"/>
      <c r="H20" s="24" t="s">
        <v>67</v>
      </c>
      <c r="I20" s="24"/>
      <c r="J20" s="24" t="s">
        <v>51</v>
      </c>
      <c r="K20" s="24"/>
      <c r="L20" s="24" t="s">
        <v>68</v>
      </c>
      <c r="M20" s="24"/>
      <c r="N20" s="24" t="s">
        <v>69</v>
      </c>
      <c r="O20" s="25"/>
      <c r="S20" s="23" t="s">
        <v>51</v>
      </c>
      <c r="T20" s="24"/>
      <c r="U20" s="24" t="s">
        <v>66</v>
      </c>
      <c r="V20" s="24"/>
      <c r="W20" s="24" t="s">
        <v>67</v>
      </c>
      <c r="X20" s="24"/>
      <c r="Y20" s="24" t="s">
        <v>51</v>
      </c>
      <c r="Z20" s="24"/>
      <c r="AA20" s="24" t="s">
        <v>68</v>
      </c>
      <c r="AB20" s="24"/>
      <c r="AC20" s="24" t="s">
        <v>69</v>
      </c>
      <c r="AD20" s="25"/>
      <c r="AH20" s="23" t="s">
        <v>51</v>
      </c>
      <c r="AI20" s="24"/>
      <c r="AJ20" s="24" t="s">
        <v>66</v>
      </c>
      <c r="AK20" s="24"/>
      <c r="AL20" s="24" t="s">
        <v>67</v>
      </c>
      <c r="AM20" s="24"/>
      <c r="AN20" s="24" t="s">
        <v>51</v>
      </c>
      <c r="AO20" s="24"/>
      <c r="AP20" s="24" t="s">
        <v>68</v>
      </c>
      <c r="AQ20" s="24"/>
      <c r="AR20" s="24" t="s">
        <v>69</v>
      </c>
      <c r="AS20" s="25"/>
      <c r="AT20" s="23" t="s">
        <v>51</v>
      </c>
      <c r="AU20" s="24"/>
      <c r="AV20" s="24" t="s">
        <v>70</v>
      </c>
      <c r="AW20" s="24"/>
      <c r="AX20" s="24" t="s">
        <v>71</v>
      </c>
      <c r="AY20" s="24"/>
      <c r="AZ20" s="24" t="s">
        <v>51</v>
      </c>
      <c r="BA20" s="24"/>
      <c r="BB20" s="24" t="s">
        <v>72</v>
      </c>
      <c r="BC20" s="24"/>
      <c r="BD20" s="24" t="s">
        <v>73</v>
      </c>
      <c r="BE20" s="25"/>
    </row>
    <row r="21" spans="1:57" x14ac:dyDescent="0.25">
      <c r="A21">
        <f t="shared" si="1"/>
        <v>88.5</v>
      </c>
      <c r="B21" s="16"/>
      <c r="C21" s="16">
        <f>C22+Parameters!$C$9/2</f>
        <v>886.5</v>
      </c>
      <c r="D21" s="23"/>
      <c r="E21" s="24" t="s">
        <v>74</v>
      </c>
      <c r="F21" s="24"/>
      <c r="G21" s="24" t="s">
        <v>75</v>
      </c>
      <c r="H21" s="24"/>
      <c r="I21" s="24" t="s">
        <v>76</v>
      </c>
      <c r="J21" s="24"/>
      <c r="K21" s="24" t="s">
        <v>77</v>
      </c>
      <c r="L21" s="24"/>
      <c r="M21" s="24" t="s">
        <v>78</v>
      </c>
      <c r="N21" s="24"/>
      <c r="O21" s="25" t="s">
        <v>79</v>
      </c>
      <c r="S21" s="23"/>
      <c r="T21" s="24" t="s">
        <v>74</v>
      </c>
      <c r="U21" s="24"/>
      <c r="V21" s="24" t="s">
        <v>75</v>
      </c>
      <c r="W21" s="24"/>
      <c r="X21" s="24" t="s">
        <v>76</v>
      </c>
      <c r="Y21" s="24"/>
      <c r="Z21" s="24" t="s">
        <v>77</v>
      </c>
      <c r="AA21" s="24"/>
      <c r="AB21" s="24" t="s">
        <v>78</v>
      </c>
      <c r="AC21" s="24"/>
      <c r="AD21" s="25" t="s">
        <v>79</v>
      </c>
      <c r="AH21" s="23"/>
      <c r="AI21" s="24" t="s">
        <v>74</v>
      </c>
      <c r="AJ21" s="24"/>
      <c r="AK21" s="24" t="s">
        <v>80</v>
      </c>
      <c r="AL21" s="24"/>
      <c r="AM21" s="24" t="s">
        <v>76</v>
      </c>
      <c r="AN21" s="24"/>
      <c r="AO21" s="24" t="s">
        <v>77</v>
      </c>
      <c r="AP21" s="24"/>
      <c r="AQ21" s="24" t="s">
        <v>81</v>
      </c>
      <c r="AR21" s="24"/>
      <c r="AS21" s="25" t="s">
        <v>79</v>
      </c>
      <c r="AT21" s="23"/>
      <c r="AU21" s="24" t="s">
        <v>82</v>
      </c>
      <c r="AV21" s="24"/>
      <c r="AW21" s="24" t="s">
        <v>83</v>
      </c>
      <c r="AX21" s="24"/>
      <c r="AY21" s="24" t="s">
        <v>84</v>
      </c>
      <c r="AZ21" s="24"/>
      <c r="BA21" s="24" t="s">
        <v>85</v>
      </c>
      <c r="BB21" s="24"/>
      <c r="BC21" s="24" t="s">
        <v>86</v>
      </c>
      <c r="BD21" s="24"/>
      <c r="BE21" s="25" t="s">
        <v>87</v>
      </c>
    </row>
    <row r="22" spans="1:57" x14ac:dyDescent="0.25">
      <c r="A22">
        <f t="shared" si="1"/>
        <v>88.5</v>
      </c>
      <c r="B22" s="16"/>
      <c r="C22" s="16">
        <f>C23+Parameters!$C$9/2</f>
        <v>798</v>
      </c>
      <c r="D22" s="23" t="s">
        <v>48</v>
      </c>
      <c r="E22" s="24"/>
      <c r="F22" s="24" t="s">
        <v>48</v>
      </c>
      <c r="G22" s="24"/>
      <c r="H22" s="24" t="s">
        <v>48</v>
      </c>
      <c r="I22" s="24"/>
      <c r="J22" s="24" t="s">
        <v>48</v>
      </c>
      <c r="K22" s="24"/>
      <c r="L22" s="24" t="s">
        <v>48</v>
      </c>
      <c r="M22" s="24"/>
      <c r="N22" s="24" t="s">
        <v>48</v>
      </c>
      <c r="O22" s="25"/>
      <c r="S22" s="23" t="s">
        <v>48</v>
      </c>
      <c r="T22" s="24"/>
      <c r="U22" s="24" t="s">
        <v>48</v>
      </c>
      <c r="V22" s="24"/>
      <c r="W22" s="24" t="s">
        <v>48</v>
      </c>
      <c r="X22" s="24"/>
      <c r="Y22" s="24" t="s">
        <v>48</v>
      </c>
      <c r="Z22" s="24"/>
      <c r="AA22" s="24" t="s">
        <v>48</v>
      </c>
      <c r="AB22" s="24"/>
      <c r="AC22" s="24" t="s">
        <v>48</v>
      </c>
      <c r="AD22" s="25"/>
      <c r="AH22" s="23" t="s">
        <v>48</v>
      </c>
      <c r="AI22" s="24"/>
      <c r="AJ22" s="24" t="s">
        <v>48</v>
      </c>
      <c r="AK22" s="24"/>
      <c r="AL22" s="24" t="s">
        <v>48</v>
      </c>
      <c r="AM22" s="24"/>
      <c r="AN22" s="24" t="s">
        <v>48</v>
      </c>
      <c r="AO22" s="24"/>
      <c r="AP22" s="24" t="s">
        <v>48</v>
      </c>
      <c r="AQ22" s="24"/>
      <c r="AR22" s="24" t="s">
        <v>48</v>
      </c>
      <c r="AS22" s="25"/>
      <c r="AT22" s="23" t="s">
        <v>48</v>
      </c>
      <c r="AU22" s="24"/>
      <c r="AV22" s="24" t="s">
        <v>48</v>
      </c>
      <c r="AW22" s="24"/>
      <c r="AX22" s="24" t="s">
        <v>48</v>
      </c>
      <c r="AY22" s="24"/>
      <c r="AZ22" s="24" t="s">
        <v>48</v>
      </c>
      <c r="BA22" s="24"/>
      <c r="BB22" s="24" t="s">
        <v>48</v>
      </c>
      <c r="BC22" s="24"/>
      <c r="BD22" s="24" t="s">
        <v>48</v>
      </c>
      <c r="BE22" s="25"/>
    </row>
    <row r="23" spans="1:57" x14ac:dyDescent="0.25">
      <c r="A23">
        <f t="shared" si="1"/>
        <v>88.5</v>
      </c>
      <c r="B23" s="16"/>
      <c r="C23" s="16">
        <f>C24+Parameters!$C$9/2</f>
        <v>709.5</v>
      </c>
      <c r="D23" s="23"/>
      <c r="E23" s="24" t="s">
        <v>88</v>
      </c>
      <c r="F23" s="24"/>
      <c r="G23" s="24" t="s">
        <v>89</v>
      </c>
      <c r="H23" s="24"/>
      <c r="I23" s="24" t="s">
        <v>90</v>
      </c>
      <c r="J23" s="24"/>
      <c r="K23" s="24" t="s">
        <v>91</v>
      </c>
      <c r="L23" s="24"/>
      <c r="M23" s="24" t="s">
        <v>92</v>
      </c>
      <c r="N23" s="24"/>
      <c r="O23" s="25" t="s">
        <v>93</v>
      </c>
      <c r="S23" s="23"/>
      <c r="T23" s="24" t="s">
        <v>88</v>
      </c>
      <c r="U23" s="24"/>
      <c r="V23" s="24" t="s">
        <v>89</v>
      </c>
      <c r="W23" s="24"/>
      <c r="X23" s="24" t="s">
        <v>90</v>
      </c>
      <c r="Y23" s="24"/>
      <c r="Z23" s="24" t="s">
        <v>91</v>
      </c>
      <c r="AA23" s="24"/>
      <c r="AB23" s="24" t="s">
        <v>92</v>
      </c>
      <c r="AC23" s="24"/>
      <c r="AD23" s="25" t="s">
        <v>93</v>
      </c>
      <c r="AH23" s="23"/>
      <c r="AI23" s="24" t="s">
        <v>88</v>
      </c>
      <c r="AJ23" s="24"/>
      <c r="AK23" s="24" t="s">
        <v>94</v>
      </c>
      <c r="AL23" s="24"/>
      <c r="AM23" s="24" t="s">
        <v>90</v>
      </c>
      <c r="AN23" s="24"/>
      <c r="AO23" s="24" t="s">
        <v>91</v>
      </c>
      <c r="AP23" s="24"/>
      <c r="AQ23" s="24" t="s">
        <v>95</v>
      </c>
      <c r="AR23" s="24"/>
      <c r="AS23" s="25" t="s">
        <v>93</v>
      </c>
      <c r="AT23" s="23"/>
      <c r="AU23" s="24" t="s">
        <v>96</v>
      </c>
      <c r="AV23" s="24"/>
      <c r="AW23" s="24" t="s">
        <v>97</v>
      </c>
      <c r="AX23" s="24"/>
      <c r="AY23" s="24" t="s">
        <v>98</v>
      </c>
      <c r="AZ23" s="24"/>
      <c r="BA23" s="24" t="s">
        <v>99</v>
      </c>
      <c r="BB23" s="24"/>
      <c r="BC23" s="24" t="s">
        <v>100</v>
      </c>
      <c r="BD23" s="24"/>
      <c r="BE23" s="25" t="s">
        <v>101</v>
      </c>
    </row>
    <row r="24" spans="1:57" x14ac:dyDescent="0.25">
      <c r="A24">
        <f t="shared" si="1"/>
        <v>88.5</v>
      </c>
      <c r="B24" s="16"/>
      <c r="C24" s="16">
        <f>C25+Parameters!$C$9/2</f>
        <v>621</v>
      </c>
      <c r="D24" s="23" t="s">
        <v>48</v>
      </c>
      <c r="E24" s="24"/>
      <c r="F24" s="24" t="s">
        <v>102</v>
      </c>
      <c r="G24" s="24"/>
      <c r="H24" s="24" t="s">
        <v>103</v>
      </c>
      <c r="I24" s="24"/>
      <c r="J24" s="24" t="s">
        <v>48</v>
      </c>
      <c r="K24" s="24"/>
      <c r="L24" s="24" t="s">
        <v>104</v>
      </c>
      <c r="M24" s="24"/>
      <c r="N24" s="24" t="s">
        <v>105</v>
      </c>
      <c r="O24" s="25"/>
      <c r="S24" s="23" t="s">
        <v>48</v>
      </c>
      <c r="T24" s="24"/>
      <c r="U24" s="24" t="s">
        <v>102</v>
      </c>
      <c r="V24" s="24"/>
      <c r="W24" s="24" t="s">
        <v>103</v>
      </c>
      <c r="X24" s="24"/>
      <c r="Y24" s="24" t="s">
        <v>48</v>
      </c>
      <c r="Z24" s="24"/>
      <c r="AA24" s="24" t="s">
        <v>104</v>
      </c>
      <c r="AB24" s="24"/>
      <c r="AC24" s="24" t="s">
        <v>105</v>
      </c>
      <c r="AD24" s="25"/>
      <c r="AH24" s="23" t="s">
        <v>48</v>
      </c>
      <c r="AI24" s="24"/>
      <c r="AJ24" s="24" t="s">
        <v>102</v>
      </c>
      <c r="AK24" s="24"/>
      <c r="AL24" s="24" t="s">
        <v>103</v>
      </c>
      <c r="AM24" s="24"/>
      <c r="AN24" s="24" t="s">
        <v>48</v>
      </c>
      <c r="AO24" s="24"/>
      <c r="AP24" s="24" t="s">
        <v>104</v>
      </c>
      <c r="AQ24" s="24"/>
      <c r="AR24" s="24" t="s">
        <v>105</v>
      </c>
      <c r="AS24" s="25"/>
      <c r="AT24" s="23" t="s">
        <v>48</v>
      </c>
      <c r="AU24" s="24"/>
      <c r="AV24" s="24" t="s">
        <v>106</v>
      </c>
      <c r="AW24" s="24"/>
      <c r="AX24" s="24" t="s">
        <v>107</v>
      </c>
      <c r="AY24" s="24"/>
      <c r="AZ24" s="24" t="s">
        <v>48</v>
      </c>
      <c r="BA24" s="24"/>
      <c r="BB24" s="24" t="s">
        <v>108</v>
      </c>
      <c r="BC24" s="24"/>
      <c r="BD24" s="24" t="s">
        <v>109</v>
      </c>
      <c r="BE24" s="25"/>
    </row>
    <row r="25" spans="1:57" x14ac:dyDescent="0.25">
      <c r="A25">
        <f t="shared" si="1"/>
        <v>88.5</v>
      </c>
      <c r="B25" s="16"/>
      <c r="C25" s="16">
        <f>C26+Parameters!$C$9/2</f>
        <v>532.5</v>
      </c>
      <c r="D25" s="23"/>
      <c r="E25" s="24" t="s">
        <v>48</v>
      </c>
      <c r="F25" s="24"/>
      <c r="G25" s="24" t="s">
        <v>48</v>
      </c>
      <c r="H25" s="24"/>
      <c r="I25" s="24" t="s">
        <v>48</v>
      </c>
      <c r="J25" s="24"/>
      <c r="K25" s="24" t="s">
        <v>48</v>
      </c>
      <c r="L25" s="24"/>
      <c r="M25" s="24" t="s">
        <v>48</v>
      </c>
      <c r="N25" s="24"/>
      <c r="O25" s="25" t="s">
        <v>48</v>
      </c>
      <c r="S25" s="23"/>
      <c r="T25" s="24" t="s">
        <v>48</v>
      </c>
      <c r="U25" s="24"/>
      <c r="V25" s="24" t="s">
        <v>48</v>
      </c>
      <c r="W25" s="24"/>
      <c r="X25" s="24" t="s">
        <v>48</v>
      </c>
      <c r="Y25" s="24"/>
      <c r="Z25" s="24" t="s">
        <v>48</v>
      </c>
      <c r="AA25" s="24"/>
      <c r="AB25" s="24" t="s">
        <v>48</v>
      </c>
      <c r="AC25" s="24"/>
      <c r="AD25" s="25" t="s">
        <v>48</v>
      </c>
      <c r="AH25" s="23"/>
      <c r="AI25" s="24" t="s">
        <v>48</v>
      </c>
      <c r="AJ25" s="24"/>
      <c r="AK25" s="24" t="s">
        <v>48</v>
      </c>
      <c r="AL25" s="24"/>
      <c r="AM25" s="24" t="s">
        <v>48</v>
      </c>
      <c r="AN25" s="24"/>
      <c r="AO25" s="24" t="s">
        <v>48</v>
      </c>
      <c r="AP25" s="24"/>
      <c r="AQ25" s="24" t="s">
        <v>48</v>
      </c>
      <c r="AR25" s="24"/>
      <c r="AS25" s="25" t="s">
        <v>48</v>
      </c>
      <c r="AT25" s="23"/>
      <c r="AU25" s="24" t="s">
        <v>48</v>
      </c>
      <c r="AV25" s="24"/>
      <c r="AW25" s="24" t="s">
        <v>48</v>
      </c>
      <c r="AX25" s="24"/>
      <c r="AY25" s="24" t="s">
        <v>48</v>
      </c>
      <c r="AZ25" s="24"/>
      <c r="BA25" s="24" t="s">
        <v>48</v>
      </c>
      <c r="BB25" s="24"/>
      <c r="BC25" s="24" t="s">
        <v>48</v>
      </c>
      <c r="BD25" s="24"/>
      <c r="BE25" s="25" t="s">
        <v>48</v>
      </c>
    </row>
    <row r="26" spans="1:57" x14ac:dyDescent="0.25">
      <c r="A26">
        <f t="shared" si="1"/>
        <v>88.5</v>
      </c>
      <c r="B26" s="16"/>
      <c r="C26" s="16">
        <f>C27+Parameters!$C$9/2</f>
        <v>444</v>
      </c>
      <c r="D26" s="23" t="s">
        <v>51</v>
      </c>
      <c r="E26" s="24"/>
      <c r="F26" s="24" t="s">
        <v>110</v>
      </c>
      <c r="G26" s="24"/>
      <c r="H26" s="24" t="s">
        <v>111</v>
      </c>
      <c r="I26" s="24"/>
      <c r="J26" s="24" t="s">
        <v>51</v>
      </c>
      <c r="K26" s="24"/>
      <c r="L26" s="24" t="s">
        <v>112</v>
      </c>
      <c r="M26" s="24"/>
      <c r="N26" s="24" t="s">
        <v>113</v>
      </c>
      <c r="O26" s="25"/>
      <c r="S26" s="23" t="s">
        <v>51</v>
      </c>
      <c r="T26" s="24"/>
      <c r="U26" s="24" t="s">
        <v>110</v>
      </c>
      <c r="V26" s="24"/>
      <c r="W26" s="24" t="s">
        <v>111</v>
      </c>
      <c r="X26" s="24"/>
      <c r="Y26" s="24" t="s">
        <v>51</v>
      </c>
      <c r="Z26" s="24"/>
      <c r="AA26" s="24" t="s">
        <v>112</v>
      </c>
      <c r="AB26" s="24"/>
      <c r="AC26" s="24" t="s">
        <v>113</v>
      </c>
      <c r="AD26" s="25"/>
      <c r="AH26" s="23" t="s">
        <v>51</v>
      </c>
      <c r="AI26" s="24"/>
      <c r="AJ26" s="24" t="s">
        <v>110</v>
      </c>
      <c r="AK26" s="24"/>
      <c r="AL26" s="24" t="s">
        <v>111</v>
      </c>
      <c r="AM26" s="24"/>
      <c r="AN26" s="24" t="s">
        <v>51</v>
      </c>
      <c r="AO26" s="24"/>
      <c r="AP26" s="24" t="s">
        <v>112</v>
      </c>
      <c r="AQ26" s="24"/>
      <c r="AR26" s="24" t="s">
        <v>113</v>
      </c>
      <c r="AS26" s="25"/>
      <c r="AT26" s="23" t="s">
        <v>51</v>
      </c>
      <c r="AU26" s="24"/>
      <c r="AV26" s="24" t="s">
        <v>114</v>
      </c>
      <c r="AW26" s="24"/>
      <c r="AX26" s="24" t="s">
        <v>115</v>
      </c>
      <c r="AY26" s="24"/>
      <c r="AZ26" s="24" t="s">
        <v>51</v>
      </c>
      <c r="BA26" s="24"/>
      <c r="BB26" s="24" t="s">
        <v>116</v>
      </c>
      <c r="BC26" s="24"/>
      <c r="BD26" s="24" t="s">
        <v>117</v>
      </c>
      <c r="BE26" s="25"/>
    </row>
    <row r="27" spans="1:57" x14ac:dyDescent="0.25">
      <c r="A27">
        <f t="shared" si="1"/>
        <v>88.5</v>
      </c>
      <c r="B27" s="31" t="s">
        <v>118</v>
      </c>
      <c r="C27" s="16">
        <f>C28+Parameters!$C$9/2</f>
        <v>355.5</v>
      </c>
      <c r="D27" s="23"/>
      <c r="E27" s="24" t="s">
        <v>119</v>
      </c>
      <c r="F27" s="24"/>
      <c r="G27" s="24" t="s">
        <v>120</v>
      </c>
      <c r="H27" s="24"/>
      <c r="I27" s="24" t="s">
        <v>121</v>
      </c>
      <c r="J27" s="24"/>
      <c r="K27" s="24" t="s">
        <v>122</v>
      </c>
      <c r="L27" s="24"/>
      <c r="M27" s="24" t="s">
        <v>123</v>
      </c>
      <c r="N27" s="24"/>
      <c r="O27" s="25" t="s">
        <v>124</v>
      </c>
      <c r="S27" s="23"/>
      <c r="T27" s="24" t="s">
        <v>119</v>
      </c>
      <c r="U27" s="24"/>
      <c r="V27" s="24" t="s">
        <v>120</v>
      </c>
      <c r="W27" s="24"/>
      <c r="X27" s="24" t="s">
        <v>121</v>
      </c>
      <c r="Y27" s="24"/>
      <c r="Z27" s="24" t="s">
        <v>122</v>
      </c>
      <c r="AA27" s="24"/>
      <c r="AB27" s="24" t="s">
        <v>123</v>
      </c>
      <c r="AC27" s="24"/>
      <c r="AD27" s="25" t="s">
        <v>124</v>
      </c>
      <c r="AH27" s="23"/>
      <c r="AI27" s="24" t="s">
        <v>119</v>
      </c>
      <c r="AJ27" s="24"/>
      <c r="AK27" s="24" t="s">
        <v>125</v>
      </c>
      <c r="AL27" s="24"/>
      <c r="AM27" s="24" t="s">
        <v>121</v>
      </c>
      <c r="AN27" s="24"/>
      <c r="AO27" s="24" t="s">
        <v>122</v>
      </c>
      <c r="AP27" s="24"/>
      <c r="AQ27" s="24" t="s">
        <v>126</v>
      </c>
      <c r="AR27" s="24"/>
      <c r="AS27" s="25" t="s">
        <v>124</v>
      </c>
      <c r="AT27" s="23"/>
      <c r="AU27" s="24" t="s">
        <v>127</v>
      </c>
      <c r="AV27" s="24"/>
      <c r="AW27" s="24" t="s">
        <v>128</v>
      </c>
      <c r="AX27" s="24"/>
      <c r="AY27" s="24" t="s">
        <v>129</v>
      </c>
      <c r="AZ27" s="24"/>
      <c r="BA27" s="24" t="s">
        <v>130</v>
      </c>
      <c r="BB27" s="24"/>
      <c r="BC27" s="24" t="s">
        <v>131</v>
      </c>
      <c r="BD27" s="24"/>
      <c r="BE27" s="25" t="s">
        <v>132</v>
      </c>
    </row>
    <row r="28" spans="1:57" x14ac:dyDescent="0.25">
      <c r="A28">
        <f t="shared" si="1"/>
        <v>88.5</v>
      </c>
      <c r="B28" s="16"/>
      <c r="C28" s="16">
        <f>C29+Parameters!$C$9/2</f>
        <v>267</v>
      </c>
      <c r="D28" s="23" t="s">
        <v>51</v>
      </c>
      <c r="E28" s="24"/>
      <c r="F28" s="24" t="s">
        <v>48</v>
      </c>
      <c r="G28" s="24"/>
      <c r="H28" s="24" t="s">
        <v>48</v>
      </c>
      <c r="I28" s="24"/>
      <c r="J28" s="24" t="s">
        <v>51</v>
      </c>
      <c r="K28" s="24"/>
      <c r="L28" s="24" t="s">
        <v>48</v>
      </c>
      <c r="M28" s="24"/>
      <c r="N28" s="24" t="s">
        <v>48</v>
      </c>
      <c r="O28" s="25"/>
      <c r="S28" s="23" t="s">
        <v>51</v>
      </c>
      <c r="T28" s="24"/>
      <c r="U28" s="24" t="s">
        <v>48</v>
      </c>
      <c r="V28" s="24"/>
      <c r="W28" s="24" t="s">
        <v>48</v>
      </c>
      <c r="X28" s="24"/>
      <c r="Y28" s="24" t="s">
        <v>51</v>
      </c>
      <c r="Z28" s="24"/>
      <c r="AA28" s="24" t="s">
        <v>48</v>
      </c>
      <c r="AB28" s="24"/>
      <c r="AC28" s="24" t="s">
        <v>48</v>
      </c>
      <c r="AD28" s="25"/>
      <c r="AH28" s="23" t="s">
        <v>51</v>
      </c>
      <c r="AI28" s="24"/>
      <c r="AJ28" s="24" t="s">
        <v>48</v>
      </c>
      <c r="AK28" s="24"/>
      <c r="AL28" s="24" t="s">
        <v>48</v>
      </c>
      <c r="AM28" s="24"/>
      <c r="AN28" s="24" t="s">
        <v>51</v>
      </c>
      <c r="AO28" s="24"/>
      <c r="AP28" s="24" t="s">
        <v>48</v>
      </c>
      <c r="AQ28" s="24"/>
      <c r="AR28" s="24" t="s">
        <v>48</v>
      </c>
      <c r="AS28" s="25"/>
      <c r="AT28" s="23" t="s">
        <v>51</v>
      </c>
      <c r="AU28" s="24"/>
      <c r="AV28" s="24" t="s">
        <v>48</v>
      </c>
      <c r="AW28" s="24"/>
      <c r="AX28" s="24" t="s">
        <v>48</v>
      </c>
      <c r="AY28" s="24"/>
      <c r="AZ28" s="24" t="s">
        <v>51</v>
      </c>
      <c r="BA28" s="24"/>
      <c r="BB28" s="24" t="s">
        <v>48</v>
      </c>
      <c r="BC28" s="24"/>
      <c r="BD28" s="24" t="s">
        <v>48</v>
      </c>
      <c r="BE28" s="25"/>
    </row>
    <row r="29" spans="1:57" x14ac:dyDescent="0.25">
      <c r="A29">
        <f t="shared" si="1"/>
        <v>88.5</v>
      </c>
      <c r="B29" s="16"/>
      <c r="C29" s="16">
        <f>C30+Parameters!$C$9/2</f>
        <v>178.5</v>
      </c>
      <c r="D29" s="23"/>
      <c r="E29" s="24" t="s">
        <v>133</v>
      </c>
      <c r="F29" s="24"/>
      <c r="G29" s="24" t="s">
        <v>134</v>
      </c>
      <c r="H29" s="24"/>
      <c r="I29" s="24" t="s">
        <v>135</v>
      </c>
      <c r="J29" s="24"/>
      <c r="K29" s="24" t="s">
        <v>136</v>
      </c>
      <c r="L29" s="24"/>
      <c r="M29" s="24" t="s">
        <v>137</v>
      </c>
      <c r="N29" s="24"/>
      <c r="O29" s="25" t="s">
        <v>138</v>
      </c>
      <c r="S29" s="23"/>
      <c r="T29" s="24" t="s">
        <v>133</v>
      </c>
      <c r="U29" s="24"/>
      <c r="V29" s="24" t="s">
        <v>134</v>
      </c>
      <c r="W29" s="24"/>
      <c r="X29" s="24" t="s">
        <v>135</v>
      </c>
      <c r="Y29" s="24"/>
      <c r="Z29" s="24" t="s">
        <v>136</v>
      </c>
      <c r="AA29" s="24"/>
      <c r="AB29" s="24" t="s">
        <v>137</v>
      </c>
      <c r="AC29" s="24"/>
      <c r="AD29" s="25" t="s">
        <v>138</v>
      </c>
      <c r="AH29" s="23"/>
      <c r="AI29" s="24" t="s">
        <v>133</v>
      </c>
      <c r="AJ29" s="24"/>
      <c r="AK29" s="24" t="s">
        <v>139</v>
      </c>
      <c r="AL29" s="24"/>
      <c r="AM29" s="24" t="s">
        <v>135</v>
      </c>
      <c r="AN29" s="24"/>
      <c r="AO29" s="24" t="s">
        <v>136</v>
      </c>
      <c r="AP29" s="24"/>
      <c r="AQ29" s="24" t="s">
        <v>140</v>
      </c>
      <c r="AR29" s="24"/>
      <c r="AS29" s="25" t="s">
        <v>138</v>
      </c>
      <c r="AT29" s="23"/>
      <c r="AU29" s="24" t="s">
        <v>141</v>
      </c>
      <c r="AV29" s="24"/>
      <c r="AW29" s="24" t="s">
        <v>142</v>
      </c>
      <c r="AX29" s="24"/>
      <c r="AY29" s="24" t="s">
        <v>143</v>
      </c>
      <c r="AZ29" s="24"/>
      <c r="BA29" s="24" t="s">
        <v>144</v>
      </c>
      <c r="BB29" s="24"/>
      <c r="BC29" s="24" t="s">
        <v>145</v>
      </c>
      <c r="BD29" s="24"/>
      <c r="BE29" s="25" t="s">
        <v>146</v>
      </c>
    </row>
    <row r="30" spans="1:57" ht="15.75" customHeight="1" thickBot="1" x14ac:dyDescent="0.3">
      <c r="A30">
        <f t="shared" si="1"/>
        <v>88.5</v>
      </c>
      <c r="B30" s="47"/>
      <c r="C30" s="16">
        <f>Parameters!$C$11</f>
        <v>90</v>
      </c>
      <c r="D30" s="26" t="s">
        <v>48</v>
      </c>
      <c r="E30" s="27"/>
      <c r="F30" s="27" t="s">
        <v>147</v>
      </c>
      <c r="G30" s="27"/>
      <c r="H30" s="27" t="s">
        <v>148</v>
      </c>
      <c r="I30" s="27"/>
      <c r="J30" s="27" t="s">
        <v>48</v>
      </c>
      <c r="K30" s="27"/>
      <c r="L30" s="27" t="s">
        <v>149</v>
      </c>
      <c r="M30" s="27"/>
      <c r="N30" s="27" t="s">
        <v>150</v>
      </c>
      <c r="O30" s="28"/>
      <c r="S30" s="26" t="s">
        <v>48</v>
      </c>
      <c r="T30" s="27"/>
      <c r="U30" s="27" t="s">
        <v>147</v>
      </c>
      <c r="V30" s="27"/>
      <c r="W30" s="27" t="s">
        <v>148</v>
      </c>
      <c r="X30" s="27"/>
      <c r="Y30" s="27" t="s">
        <v>48</v>
      </c>
      <c r="Z30" s="27"/>
      <c r="AA30" s="27" t="s">
        <v>149</v>
      </c>
      <c r="AB30" s="27"/>
      <c r="AC30" s="27" t="s">
        <v>150</v>
      </c>
      <c r="AD30" s="28"/>
      <c r="AH30" s="26" t="s">
        <v>48</v>
      </c>
      <c r="AI30" s="27"/>
      <c r="AJ30" s="27" t="s">
        <v>147</v>
      </c>
      <c r="AK30" s="27"/>
      <c r="AL30" s="27" t="s">
        <v>148</v>
      </c>
      <c r="AM30" s="27"/>
      <c r="AN30" s="27" t="s">
        <v>48</v>
      </c>
      <c r="AO30" s="27"/>
      <c r="AP30" s="27" t="s">
        <v>149</v>
      </c>
      <c r="AQ30" s="27"/>
      <c r="AR30" s="27" t="s">
        <v>150</v>
      </c>
      <c r="AS30" s="28"/>
      <c r="AT30" s="26" t="s">
        <v>48</v>
      </c>
      <c r="AU30" s="27"/>
      <c r="AV30" s="27" t="s">
        <v>151</v>
      </c>
      <c r="AW30" s="27"/>
      <c r="AX30" s="27" t="s">
        <v>152</v>
      </c>
      <c r="AY30" s="27"/>
      <c r="AZ30" s="27" t="s">
        <v>48</v>
      </c>
      <c r="BA30" s="27"/>
      <c r="BB30" s="27" t="s">
        <v>153</v>
      </c>
      <c r="BC30" s="27"/>
      <c r="BD30" s="27" t="s">
        <v>154</v>
      </c>
      <c r="BE30" s="28"/>
    </row>
    <row r="31" spans="1:57" x14ac:dyDescent="0.25">
      <c r="D31" s="102" t="s">
        <v>155</v>
      </c>
      <c r="E31" s="98"/>
      <c r="F31" s="98"/>
      <c r="G31" s="98"/>
      <c r="H31" s="98"/>
      <c r="I31" s="98"/>
      <c r="J31" s="98"/>
      <c r="K31" s="98"/>
      <c r="L31" s="98"/>
      <c r="M31" s="98"/>
      <c r="N31" s="32"/>
      <c r="O31" s="32"/>
    </row>
    <row r="32" spans="1:57" x14ac:dyDescent="0.25">
      <c r="E32" s="33" t="s">
        <v>156</v>
      </c>
    </row>
    <row r="36" spans="4:54" x14ac:dyDescent="0.25">
      <c r="BA36" s="32"/>
      <c r="BB36" s="32"/>
    </row>
    <row r="37" spans="4:54" x14ac:dyDescent="0.25">
      <c r="D37" s="91" t="s">
        <v>50</v>
      </c>
      <c r="F37" s="91" t="s">
        <v>50</v>
      </c>
      <c r="H37" s="91" t="s">
        <v>50</v>
      </c>
      <c r="J37" s="91" t="s">
        <v>50</v>
      </c>
      <c r="L37" s="91" t="s">
        <v>50</v>
      </c>
      <c r="N37" s="91" t="s">
        <v>50</v>
      </c>
      <c r="P37" s="91" t="s">
        <v>50</v>
      </c>
      <c r="R37" s="91" t="s">
        <v>50</v>
      </c>
      <c r="T37" s="91" t="s">
        <v>50</v>
      </c>
      <c r="V37" s="91" t="s">
        <v>50</v>
      </c>
      <c r="X37" s="91" t="s">
        <v>50</v>
      </c>
      <c r="Z37" s="91" t="s">
        <v>50</v>
      </c>
      <c r="AB37" s="91" t="s">
        <v>50</v>
      </c>
      <c r="AD37" s="91" t="s">
        <v>50</v>
      </c>
      <c r="AF37" s="91" t="s">
        <v>50</v>
      </c>
      <c r="AH37" s="91" t="s">
        <v>50</v>
      </c>
      <c r="AJ37" s="91" t="s">
        <v>50</v>
      </c>
      <c r="AL37" s="91" t="s">
        <v>50</v>
      </c>
      <c r="AN37" s="91" t="s">
        <v>50</v>
      </c>
      <c r="AP37" s="91" t="s">
        <v>50</v>
      </c>
      <c r="AR37" s="91" t="s">
        <v>50</v>
      </c>
      <c r="AT37" s="91" t="s">
        <v>50</v>
      </c>
      <c r="AV37" s="91" t="s">
        <v>50</v>
      </c>
      <c r="AX37" s="91" t="s">
        <v>50</v>
      </c>
      <c r="BA37" s="32"/>
      <c r="BB37" s="32"/>
    </row>
    <row r="38" spans="4:54" x14ac:dyDescent="0.25">
      <c r="E38" s="92" t="s">
        <v>157</v>
      </c>
      <c r="G38" s="92" t="s">
        <v>158</v>
      </c>
      <c r="I38" s="93" t="s">
        <v>53</v>
      </c>
      <c r="K38" s="93" t="s">
        <v>53</v>
      </c>
      <c r="M38" s="94" t="s">
        <v>159</v>
      </c>
      <c r="O38" s="94" t="s">
        <v>160</v>
      </c>
      <c r="Q38" s="92" t="s">
        <v>161</v>
      </c>
      <c r="S38" s="92" t="s">
        <v>162</v>
      </c>
      <c r="U38" s="93" t="s">
        <v>53</v>
      </c>
      <c r="W38" s="93" t="s">
        <v>53</v>
      </c>
      <c r="Y38" s="94" t="s">
        <v>163</v>
      </c>
      <c r="AA38" s="94" t="s">
        <v>164</v>
      </c>
      <c r="AC38" s="92" t="s">
        <v>62</v>
      </c>
      <c r="AE38" s="92" t="s">
        <v>63</v>
      </c>
      <c r="AG38" s="93" t="s">
        <v>53</v>
      </c>
      <c r="AI38" s="93" t="s">
        <v>53</v>
      </c>
      <c r="AK38" s="94" t="s">
        <v>64</v>
      </c>
      <c r="AM38" s="94" t="s">
        <v>65</v>
      </c>
      <c r="AO38" s="92" t="s">
        <v>58</v>
      </c>
      <c r="AQ38" s="92" t="s">
        <v>59</v>
      </c>
      <c r="AS38" s="93" t="s">
        <v>53</v>
      </c>
      <c r="AU38" s="93" t="s">
        <v>53</v>
      </c>
      <c r="AW38" s="94" t="s">
        <v>60</v>
      </c>
      <c r="AY38" s="94" t="s">
        <v>61</v>
      </c>
      <c r="BA38" s="32"/>
      <c r="BB38" s="32"/>
    </row>
    <row r="39" spans="4:54" x14ac:dyDescent="0.25">
      <c r="D39" s="95" t="s">
        <v>51</v>
      </c>
      <c r="E39" s="76"/>
      <c r="F39" s="95" t="s">
        <v>51</v>
      </c>
      <c r="G39" s="76"/>
      <c r="H39" s="95" t="s">
        <v>51</v>
      </c>
      <c r="I39" s="76"/>
      <c r="J39" s="95" t="s">
        <v>51</v>
      </c>
      <c r="K39" s="76"/>
      <c r="L39" s="95" t="s">
        <v>51</v>
      </c>
      <c r="M39" s="76"/>
      <c r="N39" s="95" t="s">
        <v>51</v>
      </c>
      <c r="O39" s="76"/>
      <c r="P39" s="95" t="s">
        <v>51</v>
      </c>
      <c r="Q39" s="76"/>
      <c r="R39" s="95" t="s">
        <v>51</v>
      </c>
      <c r="S39" s="76"/>
      <c r="T39" s="95" t="s">
        <v>51</v>
      </c>
      <c r="U39" s="76"/>
      <c r="V39" s="95" t="s">
        <v>51</v>
      </c>
      <c r="W39" s="76"/>
      <c r="X39" s="95" t="s">
        <v>51</v>
      </c>
      <c r="Y39" s="76"/>
      <c r="Z39" s="95" t="s">
        <v>51</v>
      </c>
      <c r="AA39" s="76"/>
      <c r="AB39" s="95" t="s">
        <v>51</v>
      </c>
      <c r="AC39" s="76"/>
      <c r="AD39" s="95" t="s">
        <v>51</v>
      </c>
      <c r="AE39" s="76"/>
      <c r="AF39" s="95" t="s">
        <v>51</v>
      </c>
      <c r="AG39" s="76"/>
      <c r="AH39" s="95" t="s">
        <v>51</v>
      </c>
      <c r="AI39" s="76"/>
      <c r="AJ39" s="95" t="s">
        <v>51</v>
      </c>
      <c r="AK39" s="76"/>
      <c r="AL39" s="95" t="s">
        <v>51</v>
      </c>
      <c r="AM39" s="76"/>
      <c r="AN39" s="95" t="s">
        <v>51</v>
      </c>
      <c r="AO39" s="76"/>
      <c r="AP39" s="95" t="s">
        <v>51</v>
      </c>
      <c r="AQ39" s="76"/>
      <c r="AR39" s="95" t="s">
        <v>51</v>
      </c>
      <c r="AS39" s="76"/>
      <c r="AT39" s="95" t="s">
        <v>51</v>
      </c>
      <c r="AU39" s="76"/>
      <c r="AV39" s="95" t="s">
        <v>51</v>
      </c>
      <c r="AW39" s="76"/>
      <c r="AX39" s="95" t="s">
        <v>51</v>
      </c>
      <c r="AY39" s="76"/>
      <c r="BA39" s="32"/>
      <c r="BB39" s="32"/>
    </row>
    <row r="40" spans="4:54" x14ac:dyDescent="0.25">
      <c r="D40" s="76"/>
      <c r="E40" s="96" t="s">
        <v>48</v>
      </c>
      <c r="F40" s="76"/>
      <c r="G40" s="96" t="s">
        <v>48</v>
      </c>
      <c r="H40" s="76"/>
      <c r="I40" s="96" t="s">
        <v>48</v>
      </c>
      <c r="J40" s="76"/>
      <c r="K40" s="96" t="s">
        <v>48</v>
      </c>
      <c r="L40" s="76"/>
      <c r="M40" s="96" t="s">
        <v>48</v>
      </c>
      <c r="N40" s="76"/>
      <c r="O40" s="96" t="s">
        <v>48</v>
      </c>
      <c r="P40" s="76"/>
      <c r="Q40" s="96" t="s">
        <v>48</v>
      </c>
      <c r="R40" s="76"/>
      <c r="S40" s="96" t="s">
        <v>48</v>
      </c>
      <c r="T40" s="76"/>
      <c r="U40" s="96" t="s">
        <v>48</v>
      </c>
      <c r="V40" s="76"/>
      <c r="W40" s="96" t="s">
        <v>48</v>
      </c>
      <c r="X40" s="76"/>
      <c r="Y40" s="96" t="s">
        <v>48</v>
      </c>
      <c r="Z40" s="76"/>
      <c r="AA40" s="96" t="s">
        <v>48</v>
      </c>
      <c r="AB40" s="76"/>
      <c r="AC40" s="96" t="s">
        <v>48</v>
      </c>
      <c r="AD40" s="76"/>
      <c r="AE40" s="96" t="s">
        <v>48</v>
      </c>
      <c r="AF40" s="76"/>
      <c r="AG40" s="96" t="s">
        <v>48</v>
      </c>
      <c r="AH40" s="76"/>
      <c r="AI40" s="96" t="s">
        <v>48</v>
      </c>
      <c r="AJ40" s="76"/>
      <c r="AK40" s="96" t="s">
        <v>48</v>
      </c>
      <c r="AL40" s="76"/>
      <c r="AM40" s="96" t="s">
        <v>48</v>
      </c>
      <c r="AN40" s="76"/>
      <c r="AO40" s="96" t="s">
        <v>48</v>
      </c>
      <c r="AP40" s="76"/>
      <c r="AQ40" s="96" t="s">
        <v>48</v>
      </c>
      <c r="AR40" s="76"/>
      <c r="AS40" s="96" t="s">
        <v>48</v>
      </c>
      <c r="AT40" s="76"/>
      <c r="AU40" s="96" t="s">
        <v>48</v>
      </c>
      <c r="AV40" s="76"/>
      <c r="AW40" s="96" t="s">
        <v>48</v>
      </c>
      <c r="AX40" s="76"/>
      <c r="AY40" s="96" t="s">
        <v>48</v>
      </c>
      <c r="BA40" s="32"/>
      <c r="BB40" s="32"/>
    </row>
    <row r="41" spans="4:54" ht="15.75" customHeight="1" x14ac:dyDescent="0.25">
      <c r="D41" s="95" t="s">
        <v>51</v>
      </c>
      <c r="E41" s="76"/>
      <c r="F41" s="92" t="s">
        <v>165</v>
      </c>
      <c r="G41" s="76"/>
      <c r="H41" s="92" t="s">
        <v>166</v>
      </c>
      <c r="I41" s="76"/>
      <c r="J41" s="95" t="s">
        <v>51</v>
      </c>
      <c r="K41" s="76"/>
      <c r="L41" s="94" t="s">
        <v>167</v>
      </c>
      <c r="M41" s="76"/>
      <c r="N41" s="94" t="s">
        <v>168</v>
      </c>
      <c r="O41" s="76"/>
      <c r="P41" s="95" t="s">
        <v>51</v>
      </c>
      <c r="Q41" s="76"/>
      <c r="R41" s="92" t="s">
        <v>169</v>
      </c>
      <c r="S41" s="76"/>
      <c r="T41" s="92" t="s">
        <v>170</v>
      </c>
      <c r="U41" s="76"/>
      <c r="V41" s="95" t="s">
        <v>51</v>
      </c>
      <c r="W41" s="76"/>
      <c r="X41" s="94" t="s">
        <v>171</v>
      </c>
      <c r="Y41" s="76"/>
      <c r="Z41" s="94" t="s">
        <v>172</v>
      </c>
      <c r="AA41" s="76"/>
      <c r="AB41" s="95" t="s">
        <v>51</v>
      </c>
      <c r="AC41" s="76"/>
      <c r="AD41" s="92" t="s">
        <v>70</v>
      </c>
      <c r="AE41" s="76"/>
      <c r="AF41" s="92" t="s">
        <v>71</v>
      </c>
      <c r="AG41" s="76"/>
      <c r="AH41" s="95" t="s">
        <v>51</v>
      </c>
      <c r="AI41" s="76"/>
      <c r="AJ41" s="94" t="s">
        <v>72</v>
      </c>
      <c r="AK41" s="76"/>
      <c r="AL41" s="94" t="s">
        <v>73</v>
      </c>
      <c r="AM41" s="76"/>
      <c r="AN41" s="95" t="s">
        <v>51</v>
      </c>
      <c r="AO41" s="76"/>
      <c r="AP41" s="92" t="s">
        <v>66</v>
      </c>
      <c r="AQ41" s="76"/>
      <c r="AR41" s="92" t="s">
        <v>67</v>
      </c>
      <c r="AS41" s="76"/>
      <c r="AT41" s="95" t="s">
        <v>51</v>
      </c>
      <c r="AU41" s="76"/>
      <c r="AV41" s="94" t="s">
        <v>68</v>
      </c>
      <c r="AW41" s="76"/>
      <c r="AX41" s="94" t="s">
        <v>69</v>
      </c>
      <c r="AY41" s="76"/>
      <c r="BA41" s="32"/>
      <c r="BB41" s="32"/>
    </row>
    <row r="42" spans="4:54" x14ac:dyDescent="0.25">
      <c r="D42" s="76"/>
      <c r="E42" s="92" t="s">
        <v>173</v>
      </c>
      <c r="F42" s="76"/>
      <c r="G42" s="92" t="s">
        <v>174</v>
      </c>
      <c r="H42" s="76"/>
      <c r="I42" s="92" t="s">
        <v>175</v>
      </c>
      <c r="J42" s="76"/>
      <c r="K42" s="94" t="s">
        <v>176</v>
      </c>
      <c r="L42" s="76"/>
      <c r="M42" s="94" t="s">
        <v>177</v>
      </c>
      <c r="N42" s="76"/>
      <c r="O42" s="94" t="s">
        <v>178</v>
      </c>
      <c r="P42" s="76"/>
      <c r="Q42" s="92" t="s">
        <v>179</v>
      </c>
      <c r="R42" s="76"/>
      <c r="S42" s="92" t="s">
        <v>180</v>
      </c>
      <c r="T42" s="76"/>
      <c r="U42" s="92" t="s">
        <v>181</v>
      </c>
      <c r="V42" s="76"/>
      <c r="W42" s="94" t="s">
        <v>182</v>
      </c>
      <c r="X42" s="76"/>
      <c r="Y42" s="94" t="s">
        <v>183</v>
      </c>
      <c r="Z42" s="76"/>
      <c r="AA42" s="94" t="s">
        <v>184</v>
      </c>
      <c r="AB42" s="76"/>
      <c r="AC42" s="92" t="s">
        <v>82</v>
      </c>
      <c r="AD42" s="76"/>
      <c r="AE42" s="92" t="s">
        <v>83</v>
      </c>
      <c r="AF42" s="76"/>
      <c r="AG42" s="92" t="s">
        <v>84</v>
      </c>
      <c r="AH42" s="76"/>
      <c r="AI42" s="94" t="s">
        <v>85</v>
      </c>
      <c r="AJ42" s="76"/>
      <c r="AK42" s="94" t="s">
        <v>86</v>
      </c>
      <c r="AL42" s="76"/>
      <c r="AM42" s="94" t="s">
        <v>87</v>
      </c>
      <c r="AN42" s="76"/>
      <c r="AO42" s="92" t="s">
        <v>74</v>
      </c>
      <c r="AP42" s="76"/>
      <c r="AQ42" s="92" t="s">
        <v>80</v>
      </c>
      <c r="AR42" s="76"/>
      <c r="AS42" s="92" t="s">
        <v>76</v>
      </c>
      <c r="AT42" s="76"/>
      <c r="AU42" s="94" t="s">
        <v>77</v>
      </c>
      <c r="AV42" s="76"/>
      <c r="AW42" s="94" t="s">
        <v>81</v>
      </c>
      <c r="AX42" s="76"/>
      <c r="AY42" s="94" t="s">
        <v>79</v>
      </c>
      <c r="BA42" s="32"/>
      <c r="BB42" s="32"/>
    </row>
    <row r="43" spans="4:54" x14ac:dyDescent="0.25">
      <c r="D43" s="96" t="s">
        <v>48</v>
      </c>
      <c r="E43" s="76"/>
      <c r="F43" s="96" t="s">
        <v>48</v>
      </c>
      <c r="G43" s="76"/>
      <c r="H43" s="96" t="s">
        <v>48</v>
      </c>
      <c r="I43" s="76"/>
      <c r="J43" s="96" t="s">
        <v>48</v>
      </c>
      <c r="K43" s="76"/>
      <c r="L43" s="96" t="s">
        <v>48</v>
      </c>
      <c r="M43" s="76"/>
      <c r="N43" s="96" t="s">
        <v>48</v>
      </c>
      <c r="O43" s="76"/>
      <c r="P43" s="96" t="s">
        <v>48</v>
      </c>
      <c r="Q43" s="76"/>
      <c r="R43" s="96" t="s">
        <v>48</v>
      </c>
      <c r="S43" s="76"/>
      <c r="T43" s="96" t="s">
        <v>48</v>
      </c>
      <c r="U43" s="76"/>
      <c r="V43" s="96" t="s">
        <v>48</v>
      </c>
      <c r="W43" s="76"/>
      <c r="X43" s="96" t="s">
        <v>48</v>
      </c>
      <c r="Y43" s="76"/>
      <c r="Z43" s="96" t="s">
        <v>48</v>
      </c>
      <c r="AA43" s="76"/>
      <c r="AB43" s="96" t="s">
        <v>48</v>
      </c>
      <c r="AC43" s="76"/>
      <c r="AD43" s="96" t="s">
        <v>48</v>
      </c>
      <c r="AE43" s="76"/>
      <c r="AF43" s="96" t="s">
        <v>48</v>
      </c>
      <c r="AG43" s="76"/>
      <c r="AH43" s="96" t="s">
        <v>48</v>
      </c>
      <c r="AI43" s="76"/>
      <c r="AJ43" s="96" t="s">
        <v>48</v>
      </c>
      <c r="AK43" s="76"/>
      <c r="AL43" s="96" t="s">
        <v>48</v>
      </c>
      <c r="AM43" s="76"/>
      <c r="AN43" s="96" t="s">
        <v>48</v>
      </c>
      <c r="AO43" s="76"/>
      <c r="AP43" s="96" t="s">
        <v>48</v>
      </c>
      <c r="AQ43" s="76"/>
      <c r="AR43" s="96" t="s">
        <v>48</v>
      </c>
      <c r="AS43" s="76"/>
      <c r="AT43" s="96" t="s">
        <v>48</v>
      </c>
      <c r="AU43" s="76"/>
      <c r="AV43" s="96" t="s">
        <v>48</v>
      </c>
      <c r="AW43" s="76"/>
      <c r="AX43" s="96" t="s">
        <v>48</v>
      </c>
      <c r="AY43" s="76"/>
      <c r="BA43" s="32"/>
      <c r="BB43" s="32"/>
    </row>
    <row r="44" spans="4:54" x14ac:dyDescent="0.25">
      <c r="D44" s="76"/>
      <c r="E44" s="92" t="s">
        <v>185</v>
      </c>
      <c r="F44" s="76"/>
      <c r="G44" s="92" t="s">
        <v>186</v>
      </c>
      <c r="H44" s="76"/>
      <c r="I44" s="92" t="s">
        <v>187</v>
      </c>
      <c r="J44" s="76"/>
      <c r="K44" s="94" t="s">
        <v>188</v>
      </c>
      <c r="L44" s="76"/>
      <c r="M44" s="94" t="s">
        <v>189</v>
      </c>
      <c r="N44" s="76"/>
      <c r="O44" s="94" t="s">
        <v>190</v>
      </c>
      <c r="P44" s="76"/>
      <c r="Q44" s="92" t="s">
        <v>191</v>
      </c>
      <c r="R44" s="76"/>
      <c r="S44" s="92" t="s">
        <v>192</v>
      </c>
      <c r="T44" s="76"/>
      <c r="U44" s="92" t="s">
        <v>193</v>
      </c>
      <c r="V44" s="76"/>
      <c r="W44" s="94" t="s">
        <v>194</v>
      </c>
      <c r="X44" s="76"/>
      <c r="Y44" s="94" t="s">
        <v>195</v>
      </c>
      <c r="Z44" s="76"/>
      <c r="AA44" s="94" t="s">
        <v>196</v>
      </c>
      <c r="AB44" s="76"/>
      <c r="AC44" s="92" t="s">
        <v>96</v>
      </c>
      <c r="AD44" s="76"/>
      <c r="AE44" s="92" t="s">
        <v>97</v>
      </c>
      <c r="AF44" s="76"/>
      <c r="AG44" s="92" t="s">
        <v>98</v>
      </c>
      <c r="AH44" s="76"/>
      <c r="AI44" s="94" t="s">
        <v>99</v>
      </c>
      <c r="AJ44" s="76"/>
      <c r="AK44" s="94" t="s">
        <v>100</v>
      </c>
      <c r="AL44" s="76"/>
      <c r="AM44" s="94" t="s">
        <v>101</v>
      </c>
      <c r="AN44" s="76"/>
      <c r="AO44" s="92" t="s">
        <v>88</v>
      </c>
      <c r="AP44" s="76"/>
      <c r="AQ44" s="92" t="s">
        <v>94</v>
      </c>
      <c r="AR44" s="76"/>
      <c r="AS44" s="92" t="s">
        <v>90</v>
      </c>
      <c r="AT44" s="76"/>
      <c r="AU44" s="94" t="s">
        <v>91</v>
      </c>
      <c r="AV44" s="76"/>
      <c r="AW44" s="94" t="s">
        <v>95</v>
      </c>
      <c r="AX44" s="76"/>
      <c r="AY44" s="94" t="s">
        <v>93</v>
      </c>
      <c r="BA44" s="32"/>
      <c r="BB44" s="32"/>
    </row>
    <row r="45" spans="4:54" x14ac:dyDescent="0.25">
      <c r="D45" s="96" t="s">
        <v>48</v>
      </c>
      <c r="E45" s="76"/>
      <c r="F45" s="92" t="s">
        <v>197</v>
      </c>
      <c r="G45" s="76"/>
      <c r="H45" s="92" t="s">
        <v>198</v>
      </c>
      <c r="I45" s="76"/>
      <c r="J45" s="96" t="s">
        <v>48</v>
      </c>
      <c r="K45" s="76"/>
      <c r="L45" s="94" t="s">
        <v>199</v>
      </c>
      <c r="M45" s="76"/>
      <c r="N45" s="94" t="s">
        <v>200</v>
      </c>
      <c r="O45" s="76"/>
      <c r="P45" s="96" t="s">
        <v>48</v>
      </c>
      <c r="Q45" s="76"/>
      <c r="R45" s="92" t="s">
        <v>201</v>
      </c>
      <c r="S45" s="76"/>
      <c r="T45" s="92" t="s">
        <v>202</v>
      </c>
      <c r="U45" s="76"/>
      <c r="V45" s="96" t="s">
        <v>48</v>
      </c>
      <c r="W45" s="76"/>
      <c r="X45" s="94" t="s">
        <v>203</v>
      </c>
      <c r="Y45" s="76"/>
      <c r="Z45" s="94" t="s">
        <v>204</v>
      </c>
      <c r="AA45" s="76"/>
      <c r="AB45" s="96" t="s">
        <v>48</v>
      </c>
      <c r="AC45" s="76"/>
      <c r="AD45" s="92" t="s">
        <v>106</v>
      </c>
      <c r="AE45" s="76"/>
      <c r="AF45" s="92" t="s">
        <v>107</v>
      </c>
      <c r="AG45" s="76"/>
      <c r="AH45" s="96" t="s">
        <v>48</v>
      </c>
      <c r="AI45" s="76"/>
      <c r="AJ45" s="94" t="s">
        <v>108</v>
      </c>
      <c r="AK45" s="76"/>
      <c r="AL45" s="94" t="s">
        <v>109</v>
      </c>
      <c r="AM45" s="76"/>
      <c r="AN45" s="96" t="s">
        <v>48</v>
      </c>
      <c r="AO45" s="76"/>
      <c r="AP45" s="92" t="s">
        <v>102</v>
      </c>
      <c r="AQ45" s="76"/>
      <c r="AR45" s="92" t="s">
        <v>103</v>
      </c>
      <c r="AS45" s="76"/>
      <c r="AT45" s="96" t="s">
        <v>48</v>
      </c>
      <c r="AU45" s="76"/>
      <c r="AV45" s="94" t="s">
        <v>104</v>
      </c>
      <c r="AW45" s="76"/>
      <c r="AX45" s="94" t="s">
        <v>105</v>
      </c>
      <c r="AY45" s="76"/>
      <c r="BA45" s="32"/>
      <c r="BB45" s="32"/>
    </row>
    <row r="46" spans="4:54" x14ac:dyDescent="0.25">
      <c r="D46" s="76"/>
      <c r="E46" s="96" t="s">
        <v>48</v>
      </c>
      <c r="F46" s="76"/>
      <c r="G46" s="96" t="s">
        <v>48</v>
      </c>
      <c r="H46" s="76"/>
      <c r="I46" s="96" t="s">
        <v>48</v>
      </c>
      <c r="J46" s="76"/>
      <c r="K46" s="96" t="s">
        <v>48</v>
      </c>
      <c r="L46" s="76"/>
      <c r="M46" s="96" t="s">
        <v>48</v>
      </c>
      <c r="N46" s="76"/>
      <c r="O46" s="96" t="s">
        <v>48</v>
      </c>
      <c r="P46" s="76"/>
      <c r="Q46" s="96" t="s">
        <v>48</v>
      </c>
      <c r="R46" s="76"/>
      <c r="S46" s="96" t="s">
        <v>48</v>
      </c>
      <c r="T46" s="76"/>
      <c r="U46" s="96" t="s">
        <v>48</v>
      </c>
      <c r="V46" s="76"/>
      <c r="W46" s="96" t="s">
        <v>48</v>
      </c>
      <c r="X46" s="76"/>
      <c r="Y46" s="96" t="s">
        <v>48</v>
      </c>
      <c r="Z46" s="76"/>
      <c r="AA46" s="96" t="s">
        <v>48</v>
      </c>
      <c r="AB46" s="76"/>
      <c r="AC46" s="96" t="s">
        <v>48</v>
      </c>
      <c r="AD46" s="76"/>
      <c r="AE46" s="96" t="s">
        <v>48</v>
      </c>
      <c r="AF46" s="76"/>
      <c r="AG46" s="96" t="s">
        <v>48</v>
      </c>
      <c r="AH46" s="76"/>
      <c r="AI46" s="96" t="s">
        <v>48</v>
      </c>
      <c r="AJ46" s="76"/>
      <c r="AK46" s="96" t="s">
        <v>48</v>
      </c>
      <c r="AL46" s="76"/>
      <c r="AM46" s="96" t="s">
        <v>48</v>
      </c>
      <c r="AN46" s="76"/>
      <c r="AO46" s="96" t="s">
        <v>48</v>
      </c>
      <c r="AP46" s="76"/>
      <c r="AQ46" s="96" t="s">
        <v>48</v>
      </c>
      <c r="AR46" s="76"/>
      <c r="AS46" s="96" t="s">
        <v>48</v>
      </c>
      <c r="AT46" s="76"/>
      <c r="AU46" s="96" t="s">
        <v>48</v>
      </c>
      <c r="AV46" s="76"/>
      <c r="AW46" s="96" t="s">
        <v>48</v>
      </c>
      <c r="AX46" s="76"/>
      <c r="AY46" s="96" t="s">
        <v>48</v>
      </c>
      <c r="BA46" s="32"/>
      <c r="BB46" s="32"/>
    </row>
    <row r="47" spans="4:54" x14ac:dyDescent="0.25">
      <c r="D47" s="95" t="s">
        <v>51</v>
      </c>
      <c r="E47" s="76"/>
      <c r="F47" s="92" t="s">
        <v>205</v>
      </c>
      <c r="G47" s="76"/>
      <c r="H47" s="92" t="s">
        <v>206</v>
      </c>
      <c r="I47" s="76"/>
      <c r="J47" s="95" t="s">
        <v>51</v>
      </c>
      <c r="K47" s="76"/>
      <c r="L47" s="94" t="s">
        <v>207</v>
      </c>
      <c r="M47" s="76"/>
      <c r="N47" s="94" t="s">
        <v>208</v>
      </c>
      <c r="O47" s="76"/>
      <c r="P47" s="95" t="s">
        <v>51</v>
      </c>
      <c r="Q47" s="76"/>
      <c r="R47" s="92" t="s">
        <v>209</v>
      </c>
      <c r="S47" s="76"/>
      <c r="T47" s="92" t="s">
        <v>210</v>
      </c>
      <c r="U47" s="76"/>
      <c r="V47" s="95" t="s">
        <v>51</v>
      </c>
      <c r="W47" s="76"/>
      <c r="X47" s="94" t="s">
        <v>211</v>
      </c>
      <c r="Y47" s="76"/>
      <c r="Z47" s="94" t="s">
        <v>212</v>
      </c>
      <c r="AA47" s="76"/>
      <c r="AB47" s="95" t="s">
        <v>51</v>
      </c>
      <c r="AC47" s="76"/>
      <c r="AD47" s="92" t="s">
        <v>114</v>
      </c>
      <c r="AE47" s="76"/>
      <c r="AF47" s="92" t="s">
        <v>115</v>
      </c>
      <c r="AG47" s="76"/>
      <c r="AH47" s="95" t="s">
        <v>51</v>
      </c>
      <c r="AI47" s="76"/>
      <c r="AJ47" s="94" t="s">
        <v>116</v>
      </c>
      <c r="AK47" s="76"/>
      <c r="AL47" s="94" t="s">
        <v>117</v>
      </c>
      <c r="AM47" s="76"/>
      <c r="AN47" s="95" t="s">
        <v>51</v>
      </c>
      <c r="AO47" s="76"/>
      <c r="AP47" s="92" t="s">
        <v>110</v>
      </c>
      <c r="AQ47" s="76"/>
      <c r="AR47" s="92" t="s">
        <v>111</v>
      </c>
      <c r="AS47" s="76"/>
      <c r="AT47" s="95" t="s">
        <v>51</v>
      </c>
      <c r="AU47" s="76"/>
      <c r="AV47" s="94" t="s">
        <v>112</v>
      </c>
      <c r="AW47" s="76"/>
      <c r="AX47" s="94" t="s">
        <v>113</v>
      </c>
      <c r="AY47" s="76"/>
      <c r="BA47" s="32"/>
      <c r="BB47" s="32"/>
    </row>
    <row r="48" spans="4:54" x14ac:dyDescent="0.25">
      <c r="D48" s="76"/>
      <c r="E48" s="92" t="s">
        <v>213</v>
      </c>
      <c r="F48" s="76"/>
      <c r="G48" s="92" t="s">
        <v>214</v>
      </c>
      <c r="H48" s="76"/>
      <c r="I48" s="92" t="s">
        <v>215</v>
      </c>
      <c r="J48" s="76"/>
      <c r="K48" s="94" t="s">
        <v>216</v>
      </c>
      <c r="L48" s="76"/>
      <c r="M48" s="94" t="s">
        <v>217</v>
      </c>
      <c r="N48" s="76"/>
      <c r="O48" s="94" t="s">
        <v>218</v>
      </c>
      <c r="P48" s="76"/>
      <c r="Q48" s="92" t="s">
        <v>219</v>
      </c>
      <c r="R48" s="76"/>
      <c r="S48" s="92" t="s">
        <v>220</v>
      </c>
      <c r="T48" s="76"/>
      <c r="U48" s="92" t="s">
        <v>221</v>
      </c>
      <c r="V48" s="76"/>
      <c r="W48" s="94" t="s">
        <v>222</v>
      </c>
      <c r="X48" s="76"/>
      <c r="Y48" s="94" t="s">
        <v>223</v>
      </c>
      <c r="Z48" s="76"/>
      <c r="AA48" s="94" t="s">
        <v>224</v>
      </c>
      <c r="AB48" s="76"/>
      <c r="AC48" s="92" t="s">
        <v>127</v>
      </c>
      <c r="AD48" s="76"/>
      <c r="AE48" s="92" t="s">
        <v>128</v>
      </c>
      <c r="AF48" s="76"/>
      <c r="AG48" s="92" t="s">
        <v>129</v>
      </c>
      <c r="AH48" s="76"/>
      <c r="AI48" s="94" t="s">
        <v>130</v>
      </c>
      <c r="AJ48" s="76"/>
      <c r="AK48" s="94" t="s">
        <v>131</v>
      </c>
      <c r="AL48" s="76"/>
      <c r="AM48" s="94" t="s">
        <v>132</v>
      </c>
      <c r="AN48" s="76"/>
      <c r="AO48" s="92" t="s">
        <v>119</v>
      </c>
      <c r="AP48" s="76"/>
      <c r="AQ48" s="92" t="s">
        <v>125</v>
      </c>
      <c r="AR48" s="76"/>
      <c r="AS48" s="92" t="s">
        <v>121</v>
      </c>
      <c r="AT48" s="76"/>
      <c r="AU48" s="94" t="s">
        <v>122</v>
      </c>
      <c r="AV48" s="76"/>
      <c r="AW48" s="94" t="s">
        <v>126</v>
      </c>
      <c r="AX48" s="76"/>
      <c r="AY48" s="94" t="s">
        <v>124</v>
      </c>
      <c r="BA48" s="32"/>
      <c r="BB48" s="32"/>
    </row>
    <row r="49" spans="4:54" x14ac:dyDescent="0.25">
      <c r="D49" s="95" t="s">
        <v>51</v>
      </c>
      <c r="E49" s="76"/>
      <c r="F49" s="96" t="s">
        <v>48</v>
      </c>
      <c r="G49" s="76"/>
      <c r="H49" s="96" t="s">
        <v>48</v>
      </c>
      <c r="I49" s="76"/>
      <c r="J49" s="95" t="s">
        <v>51</v>
      </c>
      <c r="K49" s="76"/>
      <c r="L49" s="96" t="s">
        <v>48</v>
      </c>
      <c r="M49" s="76"/>
      <c r="N49" s="96" t="s">
        <v>48</v>
      </c>
      <c r="O49" s="76"/>
      <c r="P49" s="95" t="s">
        <v>51</v>
      </c>
      <c r="Q49" s="76"/>
      <c r="R49" s="96" t="s">
        <v>48</v>
      </c>
      <c r="S49" s="76"/>
      <c r="T49" s="96" t="s">
        <v>48</v>
      </c>
      <c r="U49" s="76"/>
      <c r="V49" s="95" t="s">
        <v>51</v>
      </c>
      <c r="W49" s="76"/>
      <c r="X49" s="96" t="s">
        <v>48</v>
      </c>
      <c r="Y49" s="76"/>
      <c r="Z49" s="96" t="s">
        <v>48</v>
      </c>
      <c r="AA49" s="76"/>
      <c r="AB49" s="95" t="s">
        <v>51</v>
      </c>
      <c r="AC49" s="76"/>
      <c r="AD49" s="96" t="s">
        <v>48</v>
      </c>
      <c r="AE49" s="76"/>
      <c r="AF49" s="96" t="s">
        <v>48</v>
      </c>
      <c r="AG49" s="76"/>
      <c r="AH49" s="95" t="s">
        <v>51</v>
      </c>
      <c r="AI49" s="76"/>
      <c r="AJ49" s="96" t="s">
        <v>48</v>
      </c>
      <c r="AK49" s="76"/>
      <c r="AL49" s="96" t="s">
        <v>48</v>
      </c>
      <c r="AM49" s="76"/>
      <c r="AN49" s="95" t="s">
        <v>51</v>
      </c>
      <c r="AO49" s="76"/>
      <c r="AP49" s="96" t="s">
        <v>48</v>
      </c>
      <c r="AQ49" s="76"/>
      <c r="AR49" s="96" t="s">
        <v>48</v>
      </c>
      <c r="AS49" s="76"/>
      <c r="AT49" s="95" t="s">
        <v>51</v>
      </c>
      <c r="AU49" s="76"/>
      <c r="AV49" s="96" t="s">
        <v>48</v>
      </c>
      <c r="AW49" s="76"/>
      <c r="AX49" s="96" t="s">
        <v>48</v>
      </c>
      <c r="AY49" s="76"/>
      <c r="BA49" s="32"/>
      <c r="BB49" s="32"/>
    </row>
    <row r="50" spans="4:54" x14ac:dyDescent="0.25">
      <c r="D50" s="76"/>
      <c r="E50" s="92" t="s">
        <v>225</v>
      </c>
      <c r="F50" s="76"/>
      <c r="G50" s="92" t="s">
        <v>226</v>
      </c>
      <c r="H50" s="76"/>
      <c r="I50" s="92" t="s">
        <v>227</v>
      </c>
      <c r="J50" s="76"/>
      <c r="K50" s="94" t="s">
        <v>228</v>
      </c>
      <c r="L50" s="76"/>
      <c r="M50" s="94" t="s">
        <v>229</v>
      </c>
      <c r="N50" s="76"/>
      <c r="O50" s="94" t="s">
        <v>230</v>
      </c>
      <c r="P50" s="76"/>
      <c r="Q50" s="92" t="s">
        <v>231</v>
      </c>
      <c r="R50" s="76"/>
      <c r="S50" s="92" t="s">
        <v>232</v>
      </c>
      <c r="T50" s="76"/>
      <c r="U50" s="92" t="s">
        <v>233</v>
      </c>
      <c r="V50" s="76"/>
      <c r="W50" s="94" t="s">
        <v>234</v>
      </c>
      <c r="X50" s="76"/>
      <c r="Y50" s="94" t="s">
        <v>235</v>
      </c>
      <c r="Z50" s="76"/>
      <c r="AA50" s="94" t="s">
        <v>236</v>
      </c>
      <c r="AB50" s="76"/>
      <c r="AC50" s="92" t="s">
        <v>141</v>
      </c>
      <c r="AD50" s="76"/>
      <c r="AE50" s="92" t="s">
        <v>142</v>
      </c>
      <c r="AF50" s="76"/>
      <c r="AG50" s="92" t="s">
        <v>143</v>
      </c>
      <c r="AH50" s="76"/>
      <c r="AI50" s="94" t="s">
        <v>144</v>
      </c>
      <c r="AJ50" s="76"/>
      <c r="AK50" s="94" t="s">
        <v>145</v>
      </c>
      <c r="AL50" s="76"/>
      <c r="AM50" s="94" t="s">
        <v>146</v>
      </c>
      <c r="AN50" s="76"/>
      <c r="AO50" s="92" t="s">
        <v>133</v>
      </c>
      <c r="AP50" s="76"/>
      <c r="AQ50" s="92" t="s">
        <v>139</v>
      </c>
      <c r="AR50" s="76"/>
      <c r="AS50" s="92" t="s">
        <v>135</v>
      </c>
      <c r="AT50" s="76"/>
      <c r="AU50" s="94" t="s">
        <v>136</v>
      </c>
      <c r="AV50" s="76"/>
      <c r="AW50" s="94" t="s">
        <v>140</v>
      </c>
      <c r="AX50" s="76"/>
      <c r="AY50" s="94" t="s">
        <v>138</v>
      </c>
      <c r="BA50" s="32"/>
      <c r="BB50" s="32"/>
    </row>
    <row r="51" spans="4:54" x14ac:dyDescent="0.25">
      <c r="D51" s="96" t="s">
        <v>48</v>
      </c>
      <c r="E51" s="76"/>
      <c r="F51" s="92" t="s">
        <v>237</v>
      </c>
      <c r="G51" s="76"/>
      <c r="H51" s="92" t="s">
        <v>238</v>
      </c>
      <c r="I51" s="76"/>
      <c r="J51" s="96" t="s">
        <v>48</v>
      </c>
      <c r="K51" s="76"/>
      <c r="L51" s="94" t="s">
        <v>239</v>
      </c>
      <c r="M51" s="76"/>
      <c r="N51" s="94" t="s">
        <v>240</v>
      </c>
      <c r="O51" s="76"/>
      <c r="P51" s="96" t="s">
        <v>48</v>
      </c>
      <c r="Q51" s="76"/>
      <c r="R51" s="92" t="s">
        <v>241</v>
      </c>
      <c r="S51" s="76"/>
      <c r="T51" s="92" t="s">
        <v>242</v>
      </c>
      <c r="U51" s="76"/>
      <c r="V51" s="96" t="s">
        <v>48</v>
      </c>
      <c r="W51" s="76"/>
      <c r="X51" s="94" t="s">
        <v>243</v>
      </c>
      <c r="Y51" s="76"/>
      <c r="Z51" s="94" t="s">
        <v>244</v>
      </c>
      <c r="AA51" s="76"/>
      <c r="AB51" s="96" t="s">
        <v>48</v>
      </c>
      <c r="AC51" s="76"/>
      <c r="AD51" s="92" t="s">
        <v>151</v>
      </c>
      <c r="AE51" s="76"/>
      <c r="AF51" s="92" t="s">
        <v>152</v>
      </c>
      <c r="AG51" s="76"/>
      <c r="AH51" s="96" t="s">
        <v>48</v>
      </c>
      <c r="AI51" s="76"/>
      <c r="AJ51" s="94" t="s">
        <v>153</v>
      </c>
      <c r="AK51" s="76"/>
      <c r="AL51" s="94" t="s">
        <v>154</v>
      </c>
      <c r="AM51" s="76"/>
      <c r="AN51" s="96" t="s">
        <v>48</v>
      </c>
      <c r="AO51" s="76"/>
      <c r="AP51" s="92" t="s">
        <v>147</v>
      </c>
      <c r="AQ51" s="76"/>
      <c r="AR51" s="92" t="s">
        <v>148</v>
      </c>
      <c r="AS51" s="76"/>
      <c r="AT51" s="96" t="s">
        <v>48</v>
      </c>
      <c r="AU51" s="76"/>
      <c r="AV51" s="94" t="s">
        <v>149</v>
      </c>
      <c r="AW51" s="76"/>
      <c r="AX51" s="94" t="s">
        <v>150</v>
      </c>
      <c r="AY51" s="76"/>
      <c r="BA51" s="32"/>
      <c r="BB51" s="32"/>
    </row>
    <row r="52" spans="4:54" x14ac:dyDescent="0.25">
      <c r="D52" s="80" t="s">
        <v>50</v>
      </c>
      <c r="E52" s="77" t="s">
        <v>225</v>
      </c>
      <c r="F52" s="80" t="s">
        <v>50</v>
      </c>
      <c r="G52" s="77" t="s">
        <v>226</v>
      </c>
      <c r="H52" s="80" t="s">
        <v>50</v>
      </c>
      <c r="I52" s="77" t="s">
        <v>227</v>
      </c>
      <c r="J52" s="80" t="s">
        <v>50</v>
      </c>
      <c r="K52" s="78" t="s">
        <v>228</v>
      </c>
      <c r="L52" s="80" t="s">
        <v>50</v>
      </c>
      <c r="M52" s="78" t="s">
        <v>229</v>
      </c>
      <c r="N52" s="80" t="s">
        <v>50</v>
      </c>
      <c r="O52" s="78" t="s">
        <v>230</v>
      </c>
      <c r="P52" s="80" t="s">
        <v>50</v>
      </c>
      <c r="Q52" s="77" t="s">
        <v>231</v>
      </c>
      <c r="R52" s="80" t="s">
        <v>50</v>
      </c>
      <c r="S52" s="77" t="s">
        <v>232</v>
      </c>
      <c r="T52" s="80" t="s">
        <v>50</v>
      </c>
      <c r="U52" s="77" t="s">
        <v>233</v>
      </c>
      <c r="V52" s="80" t="s">
        <v>50</v>
      </c>
      <c r="W52" s="78" t="s">
        <v>234</v>
      </c>
      <c r="X52" s="80" t="s">
        <v>50</v>
      </c>
      <c r="Y52" s="78" t="s">
        <v>235</v>
      </c>
      <c r="Z52" s="80" t="s">
        <v>50</v>
      </c>
      <c r="AA52" s="78" t="s">
        <v>236</v>
      </c>
      <c r="AB52" s="80" t="s">
        <v>50</v>
      </c>
      <c r="AC52" s="77" t="s">
        <v>141</v>
      </c>
      <c r="AD52" s="80" t="s">
        <v>50</v>
      </c>
      <c r="AE52" s="77" t="s">
        <v>142</v>
      </c>
      <c r="AF52" s="80" t="s">
        <v>50</v>
      </c>
      <c r="AG52" s="77" t="s">
        <v>143</v>
      </c>
      <c r="AH52" s="80" t="s">
        <v>50</v>
      </c>
      <c r="AI52" s="78" t="s">
        <v>144</v>
      </c>
      <c r="AJ52" s="80" t="s">
        <v>50</v>
      </c>
      <c r="AK52" s="78" t="s">
        <v>145</v>
      </c>
      <c r="AL52" s="80" t="s">
        <v>50</v>
      </c>
      <c r="AM52" s="78" t="s">
        <v>146</v>
      </c>
      <c r="AN52" s="80" t="s">
        <v>50</v>
      </c>
      <c r="AO52" s="77" t="s">
        <v>133</v>
      </c>
      <c r="AP52" s="80" t="s">
        <v>50</v>
      </c>
      <c r="AQ52" s="77" t="s">
        <v>139</v>
      </c>
      <c r="AR52" s="80" t="s">
        <v>50</v>
      </c>
      <c r="AS52" s="77" t="s">
        <v>135</v>
      </c>
      <c r="AT52" s="80" t="s">
        <v>50</v>
      </c>
      <c r="AU52" s="78" t="s">
        <v>136</v>
      </c>
      <c r="AV52" s="80" t="s">
        <v>50</v>
      </c>
      <c r="AW52" s="78" t="s">
        <v>140</v>
      </c>
      <c r="AX52" s="80" t="s">
        <v>50</v>
      </c>
      <c r="AY52" s="78" t="s">
        <v>138</v>
      </c>
    </row>
    <row r="53" spans="4:54" x14ac:dyDescent="0.25">
      <c r="D53" s="79" t="s">
        <v>48</v>
      </c>
      <c r="E53" s="81" t="s">
        <v>58</v>
      </c>
      <c r="F53" s="77" t="s">
        <v>237</v>
      </c>
      <c r="G53" s="81" t="s">
        <v>59</v>
      </c>
      <c r="H53" s="77" t="s">
        <v>238</v>
      </c>
      <c r="I53" s="76" t="s">
        <v>53</v>
      </c>
      <c r="J53" s="79" t="s">
        <v>48</v>
      </c>
      <c r="K53" s="76" t="s">
        <v>53</v>
      </c>
      <c r="L53" s="78" t="s">
        <v>239</v>
      </c>
      <c r="M53" s="82" t="s">
        <v>60</v>
      </c>
      <c r="N53" s="78" t="s">
        <v>240</v>
      </c>
      <c r="O53" s="82" t="s">
        <v>61</v>
      </c>
      <c r="P53" s="79" t="s">
        <v>48</v>
      </c>
      <c r="Q53" s="81" t="s">
        <v>62</v>
      </c>
      <c r="R53" s="77" t="s">
        <v>241</v>
      </c>
      <c r="S53" s="81" t="s">
        <v>63</v>
      </c>
      <c r="T53" s="77" t="s">
        <v>242</v>
      </c>
      <c r="U53" s="76" t="s">
        <v>53</v>
      </c>
      <c r="V53" s="79" t="s">
        <v>48</v>
      </c>
      <c r="W53" s="76" t="s">
        <v>53</v>
      </c>
      <c r="X53" s="78" t="s">
        <v>243</v>
      </c>
      <c r="Y53" s="82" t="s">
        <v>64</v>
      </c>
      <c r="Z53" s="78" t="s">
        <v>244</v>
      </c>
      <c r="AA53" s="82" t="s">
        <v>65</v>
      </c>
      <c r="AB53" s="79" t="s">
        <v>48</v>
      </c>
      <c r="AC53" s="81" t="s">
        <v>161</v>
      </c>
      <c r="AD53" s="77" t="s">
        <v>151</v>
      </c>
      <c r="AE53" s="81" t="s">
        <v>162</v>
      </c>
      <c r="AF53" s="77" t="s">
        <v>152</v>
      </c>
      <c r="AG53" s="76" t="s">
        <v>53</v>
      </c>
      <c r="AH53" s="79" t="s">
        <v>48</v>
      </c>
      <c r="AI53" s="76" t="s">
        <v>53</v>
      </c>
      <c r="AJ53" s="78" t="s">
        <v>153</v>
      </c>
      <c r="AK53" s="82" t="s">
        <v>163</v>
      </c>
      <c r="AL53" s="78" t="s">
        <v>154</v>
      </c>
      <c r="AM53" s="82" t="s">
        <v>164</v>
      </c>
      <c r="AN53" s="79" t="s">
        <v>48</v>
      </c>
      <c r="AO53" s="81" t="s">
        <v>157</v>
      </c>
      <c r="AP53" s="77" t="s">
        <v>147</v>
      </c>
      <c r="AQ53" s="81" t="s">
        <v>158</v>
      </c>
      <c r="AR53" s="77" t="s">
        <v>148</v>
      </c>
      <c r="AS53" s="76" t="s">
        <v>53</v>
      </c>
      <c r="AT53" s="79" t="s">
        <v>48</v>
      </c>
      <c r="AU53" s="76" t="s">
        <v>53</v>
      </c>
      <c r="AV53" s="78" t="s">
        <v>149</v>
      </c>
      <c r="AW53" s="82" t="s">
        <v>159</v>
      </c>
      <c r="AX53" s="78" t="s">
        <v>150</v>
      </c>
      <c r="AY53" s="82" t="s">
        <v>160</v>
      </c>
    </row>
    <row r="54" spans="4:54" x14ac:dyDescent="0.25">
      <c r="D54" s="83" t="s">
        <v>51</v>
      </c>
      <c r="F54" s="83" t="s">
        <v>51</v>
      </c>
      <c r="H54" s="83" t="s">
        <v>51</v>
      </c>
      <c r="J54" s="83" t="s">
        <v>51</v>
      </c>
      <c r="L54" s="83" t="s">
        <v>51</v>
      </c>
      <c r="N54" s="83" t="s">
        <v>51</v>
      </c>
      <c r="P54" s="83" t="s">
        <v>51</v>
      </c>
      <c r="R54" s="83" t="s">
        <v>51</v>
      </c>
      <c r="T54" s="83" t="s">
        <v>51</v>
      </c>
      <c r="V54" s="83" t="s">
        <v>51</v>
      </c>
      <c r="X54" s="83" t="s">
        <v>51</v>
      </c>
      <c r="Z54" s="83" t="s">
        <v>51</v>
      </c>
      <c r="AB54" s="83" t="s">
        <v>51</v>
      </c>
      <c r="AD54" s="83" t="s">
        <v>51</v>
      </c>
      <c r="AF54" s="83" t="s">
        <v>51</v>
      </c>
      <c r="AH54" s="83" t="s">
        <v>51</v>
      </c>
      <c r="AJ54" s="83" t="s">
        <v>51</v>
      </c>
      <c r="AL54" s="83" t="s">
        <v>51</v>
      </c>
      <c r="AN54" s="83" t="s">
        <v>51</v>
      </c>
      <c r="AP54" s="83" t="s">
        <v>51</v>
      </c>
      <c r="AR54" s="83" t="s">
        <v>51</v>
      </c>
      <c r="AT54" s="83" t="s">
        <v>51</v>
      </c>
      <c r="AV54" s="83" t="s">
        <v>51</v>
      </c>
      <c r="AX54" s="83" t="s">
        <v>51</v>
      </c>
    </row>
    <row r="55" spans="4:54" ht="15.75" customHeight="1" x14ac:dyDescent="0.25">
      <c r="E55" s="84" t="s">
        <v>48</v>
      </c>
      <c r="G55" s="84" t="s">
        <v>48</v>
      </c>
      <c r="I55" s="84" t="s">
        <v>48</v>
      </c>
      <c r="K55" s="84" t="s">
        <v>48</v>
      </c>
      <c r="M55" s="84" t="s">
        <v>48</v>
      </c>
      <c r="O55" s="84" t="s">
        <v>48</v>
      </c>
      <c r="Q55" s="84" t="s">
        <v>48</v>
      </c>
      <c r="S55" s="84" t="s">
        <v>48</v>
      </c>
      <c r="U55" s="84" t="s">
        <v>48</v>
      </c>
      <c r="W55" s="84" t="s">
        <v>48</v>
      </c>
      <c r="Y55" s="84" t="s">
        <v>48</v>
      </c>
      <c r="AA55" s="84" t="s">
        <v>48</v>
      </c>
      <c r="AC55" s="84" t="s">
        <v>48</v>
      </c>
      <c r="AE55" s="84" t="s">
        <v>48</v>
      </c>
      <c r="AG55" s="84" t="s">
        <v>48</v>
      </c>
      <c r="AI55" s="84" t="s">
        <v>48</v>
      </c>
      <c r="AK55" s="84" t="s">
        <v>48</v>
      </c>
      <c r="AM55" s="84" t="s">
        <v>48</v>
      </c>
      <c r="AO55" s="84" t="s">
        <v>48</v>
      </c>
      <c r="AQ55" s="84" t="s">
        <v>48</v>
      </c>
      <c r="AS55" s="84" t="s">
        <v>48</v>
      </c>
      <c r="AU55" s="84" t="s">
        <v>48</v>
      </c>
      <c r="AW55" s="84" t="s">
        <v>48</v>
      </c>
      <c r="AY55" s="84" t="s">
        <v>48</v>
      </c>
    </row>
    <row r="56" spans="4:54" ht="15.75" customHeight="1" x14ac:dyDescent="0.25">
      <c r="D56" s="83" t="s">
        <v>51</v>
      </c>
      <c r="F56" s="85" t="s">
        <v>66</v>
      </c>
      <c r="H56" s="85" t="s">
        <v>67</v>
      </c>
      <c r="J56" s="83" t="s">
        <v>51</v>
      </c>
      <c r="L56" s="86" t="s">
        <v>68</v>
      </c>
      <c r="N56" s="86" t="s">
        <v>69</v>
      </c>
      <c r="P56" s="83" t="s">
        <v>51</v>
      </c>
      <c r="R56" s="85" t="s">
        <v>70</v>
      </c>
      <c r="T56" s="85" t="s">
        <v>71</v>
      </c>
      <c r="V56" s="83" t="s">
        <v>51</v>
      </c>
      <c r="X56" s="86" t="s">
        <v>72</v>
      </c>
      <c r="Z56" s="86" t="s">
        <v>73</v>
      </c>
      <c r="AB56" s="83" t="s">
        <v>51</v>
      </c>
      <c r="AD56" s="85" t="s">
        <v>169</v>
      </c>
      <c r="AF56" s="85" t="s">
        <v>170</v>
      </c>
      <c r="AH56" s="83" t="s">
        <v>51</v>
      </c>
      <c r="AJ56" s="86" t="s">
        <v>171</v>
      </c>
      <c r="AL56" s="86" t="s">
        <v>172</v>
      </c>
      <c r="AN56" s="83" t="s">
        <v>51</v>
      </c>
      <c r="AP56" s="85" t="s">
        <v>165</v>
      </c>
      <c r="AR56" s="85" t="s">
        <v>166</v>
      </c>
      <c r="AT56" s="83" t="s">
        <v>51</v>
      </c>
      <c r="AV56" s="86" t="s">
        <v>167</v>
      </c>
      <c r="AX56" s="86" t="s">
        <v>168</v>
      </c>
    </row>
    <row r="57" spans="4:54" ht="15.75" customHeight="1" x14ac:dyDescent="0.25">
      <c r="E57" s="85" t="s">
        <v>74</v>
      </c>
      <c r="G57" s="85" t="s">
        <v>80</v>
      </c>
      <c r="I57" s="85" t="s">
        <v>76</v>
      </c>
      <c r="K57" s="86" t="s">
        <v>77</v>
      </c>
      <c r="M57" s="86" t="s">
        <v>81</v>
      </c>
      <c r="O57" s="86" t="s">
        <v>79</v>
      </c>
      <c r="Q57" s="85" t="s">
        <v>82</v>
      </c>
      <c r="S57" s="85" t="s">
        <v>83</v>
      </c>
      <c r="U57" s="85" t="s">
        <v>84</v>
      </c>
      <c r="W57" s="86" t="s">
        <v>85</v>
      </c>
      <c r="Y57" s="86" t="s">
        <v>86</v>
      </c>
      <c r="AA57" s="86" t="s">
        <v>87</v>
      </c>
      <c r="AC57" s="85" t="s">
        <v>179</v>
      </c>
      <c r="AE57" s="85" t="s">
        <v>180</v>
      </c>
      <c r="AG57" s="85" t="s">
        <v>181</v>
      </c>
      <c r="AI57" s="86" t="s">
        <v>182</v>
      </c>
      <c r="AK57" s="86" t="s">
        <v>183</v>
      </c>
      <c r="AM57" s="86" t="s">
        <v>184</v>
      </c>
      <c r="AO57" s="85" t="s">
        <v>173</v>
      </c>
      <c r="AQ57" s="85" t="s">
        <v>174</v>
      </c>
      <c r="AS57" s="85" t="s">
        <v>175</v>
      </c>
      <c r="AU57" s="86" t="s">
        <v>176</v>
      </c>
      <c r="AW57" s="86" t="s">
        <v>177</v>
      </c>
      <c r="AY57" s="86" t="s">
        <v>178</v>
      </c>
    </row>
    <row r="58" spans="4:54" x14ac:dyDescent="0.25">
      <c r="D58" s="84" t="s">
        <v>48</v>
      </c>
      <c r="F58" s="84" t="s">
        <v>48</v>
      </c>
      <c r="H58" s="84" t="s">
        <v>48</v>
      </c>
      <c r="J58" s="84" t="s">
        <v>48</v>
      </c>
      <c r="L58" s="84" t="s">
        <v>48</v>
      </c>
      <c r="N58" s="84" t="s">
        <v>48</v>
      </c>
      <c r="P58" s="84" t="s">
        <v>48</v>
      </c>
      <c r="R58" s="84" t="s">
        <v>48</v>
      </c>
      <c r="T58" s="84" t="s">
        <v>48</v>
      </c>
      <c r="V58" s="84" t="s">
        <v>48</v>
      </c>
      <c r="X58" s="84" t="s">
        <v>48</v>
      </c>
      <c r="Z58" s="84" t="s">
        <v>48</v>
      </c>
      <c r="AB58" s="84" t="s">
        <v>48</v>
      </c>
      <c r="AD58" s="84" t="s">
        <v>48</v>
      </c>
      <c r="AF58" s="84" t="s">
        <v>48</v>
      </c>
      <c r="AH58" s="84" t="s">
        <v>48</v>
      </c>
      <c r="AJ58" s="84" t="s">
        <v>48</v>
      </c>
      <c r="AL58" s="84" t="s">
        <v>48</v>
      </c>
      <c r="AN58" s="84" t="s">
        <v>48</v>
      </c>
      <c r="AP58" s="84" t="s">
        <v>48</v>
      </c>
      <c r="AR58" s="84" t="s">
        <v>48</v>
      </c>
      <c r="AT58" s="84" t="s">
        <v>48</v>
      </c>
      <c r="AV58" s="84" t="s">
        <v>48</v>
      </c>
      <c r="AX58" s="84" t="s">
        <v>48</v>
      </c>
    </row>
    <row r="59" spans="4:54" x14ac:dyDescent="0.25">
      <c r="E59" s="85" t="s">
        <v>88</v>
      </c>
      <c r="G59" s="85" t="s">
        <v>94</v>
      </c>
      <c r="I59" s="85" t="s">
        <v>90</v>
      </c>
      <c r="K59" s="86" t="s">
        <v>91</v>
      </c>
      <c r="M59" s="86" t="s">
        <v>95</v>
      </c>
      <c r="O59" s="86" t="s">
        <v>93</v>
      </c>
      <c r="Q59" s="85" t="s">
        <v>96</v>
      </c>
      <c r="S59" s="85" t="s">
        <v>97</v>
      </c>
      <c r="U59" s="85" t="s">
        <v>98</v>
      </c>
      <c r="W59" s="86" t="s">
        <v>99</v>
      </c>
      <c r="Y59" s="86" t="s">
        <v>100</v>
      </c>
      <c r="AA59" s="86" t="s">
        <v>101</v>
      </c>
      <c r="AC59" s="85" t="s">
        <v>191</v>
      </c>
      <c r="AE59" s="85" t="s">
        <v>192</v>
      </c>
      <c r="AG59" s="85" t="s">
        <v>193</v>
      </c>
      <c r="AI59" s="86" t="s">
        <v>194</v>
      </c>
      <c r="AK59" s="86" t="s">
        <v>195</v>
      </c>
      <c r="AM59" s="86" t="s">
        <v>196</v>
      </c>
      <c r="AO59" s="85" t="s">
        <v>185</v>
      </c>
      <c r="AQ59" s="85" t="s">
        <v>186</v>
      </c>
      <c r="AS59" s="85" t="s">
        <v>187</v>
      </c>
      <c r="AU59" s="86" t="s">
        <v>188</v>
      </c>
      <c r="AW59" s="86" t="s">
        <v>189</v>
      </c>
      <c r="AY59" s="86" t="s">
        <v>190</v>
      </c>
    </row>
    <row r="60" spans="4:54" x14ac:dyDescent="0.25">
      <c r="D60" s="84" t="s">
        <v>48</v>
      </c>
      <c r="F60" s="85" t="s">
        <v>102</v>
      </c>
      <c r="H60" s="85" t="s">
        <v>103</v>
      </c>
      <c r="J60" s="84" t="s">
        <v>48</v>
      </c>
      <c r="L60" s="86" t="s">
        <v>104</v>
      </c>
      <c r="N60" s="86" t="s">
        <v>105</v>
      </c>
      <c r="P60" s="84" t="s">
        <v>48</v>
      </c>
      <c r="R60" s="85" t="s">
        <v>106</v>
      </c>
      <c r="T60" s="85" t="s">
        <v>107</v>
      </c>
      <c r="V60" s="84" t="s">
        <v>48</v>
      </c>
      <c r="X60" s="86" t="s">
        <v>108</v>
      </c>
      <c r="Z60" s="86" t="s">
        <v>109</v>
      </c>
      <c r="AB60" s="84" t="s">
        <v>48</v>
      </c>
      <c r="AD60" s="85" t="s">
        <v>201</v>
      </c>
      <c r="AF60" s="85" t="s">
        <v>202</v>
      </c>
      <c r="AH60" s="84" t="s">
        <v>48</v>
      </c>
      <c r="AJ60" s="86" t="s">
        <v>203</v>
      </c>
      <c r="AL60" s="86" t="s">
        <v>204</v>
      </c>
      <c r="AN60" s="84" t="s">
        <v>48</v>
      </c>
      <c r="AP60" s="85" t="s">
        <v>197</v>
      </c>
      <c r="AR60" s="85" t="s">
        <v>198</v>
      </c>
      <c r="AT60" s="84" t="s">
        <v>48</v>
      </c>
      <c r="AV60" s="86" t="s">
        <v>199</v>
      </c>
      <c r="AX60" s="86" t="s">
        <v>200</v>
      </c>
    </row>
    <row r="61" spans="4:54" x14ac:dyDescent="0.25">
      <c r="E61" s="84" t="s">
        <v>48</v>
      </c>
      <c r="G61" s="84" t="s">
        <v>48</v>
      </c>
      <c r="I61" s="84" t="s">
        <v>48</v>
      </c>
      <c r="K61" s="84" t="s">
        <v>48</v>
      </c>
      <c r="M61" s="84" t="s">
        <v>48</v>
      </c>
      <c r="O61" s="84" t="s">
        <v>48</v>
      </c>
      <c r="Q61" s="84" t="s">
        <v>48</v>
      </c>
      <c r="S61" s="84" t="s">
        <v>48</v>
      </c>
      <c r="U61" s="84" t="s">
        <v>48</v>
      </c>
      <c r="W61" s="84" t="s">
        <v>48</v>
      </c>
      <c r="Y61" s="84" t="s">
        <v>48</v>
      </c>
      <c r="AA61" s="84" t="s">
        <v>48</v>
      </c>
      <c r="AC61" s="84" t="s">
        <v>48</v>
      </c>
      <c r="AE61" s="84" t="s">
        <v>48</v>
      </c>
      <c r="AG61" s="84" t="s">
        <v>48</v>
      </c>
      <c r="AI61" s="84" t="s">
        <v>48</v>
      </c>
      <c r="AK61" s="84" t="s">
        <v>48</v>
      </c>
      <c r="AM61" s="84" t="s">
        <v>48</v>
      </c>
      <c r="AO61" s="84" t="s">
        <v>48</v>
      </c>
      <c r="AQ61" s="84" t="s">
        <v>48</v>
      </c>
      <c r="AS61" s="84" t="s">
        <v>48</v>
      </c>
      <c r="AU61" s="84" t="s">
        <v>48</v>
      </c>
      <c r="AW61" s="84" t="s">
        <v>48</v>
      </c>
      <c r="AY61" s="84" t="s">
        <v>48</v>
      </c>
    </row>
    <row r="62" spans="4:54" x14ac:dyDescent="0.25">
      <c r="D62" s="83" t="s">
        <v>51</v>
      </c>
      <c r="F62" s="85" t="s">
        <v>110</v>
      </c>
      <c r="H62" s="85" t="s">
        <v>111</v>
      </c>
      <c r="J62" s="83" t="s">
        <v>51</v>
      </c>
      <c r="L62" s="86" t="s">
        <v>112</v>
      </c>
      <c r="N62" s="86" t="s">
        <v>113</v>
      </c>
      <c r="P62" s="83" t="s">
        <v>51</v>
      </c>
      <c r="R62" s="85" t="s">
        <v>114</v>
      </c>
      <c r="T62" s="85" t="s">
        <v>115</v>
      </c>
      <c r="V62" s="83" t="s">
        <v>51</v>
      </c>
      <c r="X62" s="86" t="s">
        <v>116</v>
      </c>
      <c r="Z62" s="86" t="s">
        <v>117</v>
      </c>
      <c r="AB62" s="83" t="s">
        <v>51</v>
      </c>
      <c r="AD62" s="85" t="s">
        <v>209</v>
      </c>
      <c r="AF62" s="85" t="s">
        <v>210</v>
      </c>
      <c r="AH62" s="83" t="s">
        <v>51</v>
      </c>
      <c r="AJ62" s="86" t="s">
        <v>211</v>
      </c>
      <c r="AL62" s="86" t="s">
        <v>212</v>
      </c>
      <c r="AN62" s="83" t="s">
        <v>51</v>
      </c>
      <c r="AP62" s="85" t="s">
        <v>205</v>
      </c>
      <c r="AR62" s="85" t="s">
        <v>206</v>
      </c>
      <c r="AT62" s="83" t="s">
        <v>51</v>
      </c>
      <c r="AV62" s="86" t="s">
        <v>207</v>
      </c>
      <c r="AX62" s="86" t="s">
        <v>208</v>
      </c>
    </row>
    <row r="63" spans="4:54" x14ac:dyDescent="0.25">
      <c r="E63" s="85" t="s">
        <v>119</v>
      </c>
      <c r="G63" s="85" t="s">
        <v>125</v>
      </c>
      <c r="I63" s="85" t="s">
        <v>121</v>
      </c>
      <c r="K63" s="86" t="s">
        <v>122</v>
      </c>
      <c r="M63" s="86" t="s">
        <v>126</v>
      </c>
      <c r="O63" s="86" t="s">
        <v>124</v>
      </c>
      <c r="Q63" s="85" t="s">
        <v>127</v>
      </c>
      <c r="S63" s="85" t="s">
        <v>128</v>
      </c>
      <c r="U63" s="85" t="s">
        <v>129</v>
      </c>
      <c r="W63" s="86" t="s">
        <v>130</v>
      </c>
      <c r="Y63" s="86" t="s">
        <v>131</v>
      </c>
      <c r="AA63" s="86" t="s">
        <v>132</v>
      </c>
      <c r="AC63" s="85" t="s">
        <v>219</v>
      </c>
      <c r="AE63" s="85" t="s">
        <v>220</v>
      </c>
      <c r="AG63" s="85" t="s">
        <v>221</v>
      </c>
      <c r="AI63" s="86" t="s">
        <v>222</v>
      </c>
      <c r="AK63" s="86" t="s">
        <v>223</v>
      </c>
      <c r="AM63" s="86" t="s">
        <v>224</v>
      </c>
      <c r="AO63" s="85" t="s">
        <v>213</v>
      </c>
      <c r="AQ63" s="85" t="s">
        <v>214</v>
      </c>
      <c r="AS63" s="85" t="s">
        <v>215</v>
      </c>
      <c r="AU63" s="86" t="s">
        <v>216</v>
      </c>
      <c r="AW63" s="86" t="s">
        <v>217</v>
      </c>
      <c r="AY63" s="86" t="s">
        <v>218</v>
      </c>
    </row>
    <row r="64" spans="4:54" x14ac:dyDescent="0.25">
      <c r="D64" s="83" t="s">
        <v>51</v>
      </c>
      <c r="F64" s="84" t="s">
        <v>48</v>
      </c>
      <c r="H64" s="84" t="s">
        <v>48</v>
      </c>
      <c r="J64" s="83" t="s">
        <v>51</v>
      </c>
      <c r="L64" s="84" t="s">
        <v>48</v>
      </c>
      <c r="N64" s="84" t="s">
        <v>48</v>
      </c>
      <c r="P64" s="83" t="s">
        <v>51</v>
      </c>
      <c r="R64" s="84" t="s">
        <v>48</v>
      </c>
      <c r="T64" s="84" t="s">
        <v>48</v>
      </c>
      <c r="V64" s="83" t="s">
        <v>51</v>
      </c>
      <c r="X64" s="84" t="s">
        <v>48</v>
      </c>
      <c r="Z64" s="84" t="s">
        <v>48</v>
      </c>
      <c r="AB64" s="83" t="s">
        <v>51</v>
      </c>
      <c r="AD64" s="84" t="s">
        <v>48</v>
      </c>
      <c r="AF64" s="84" t="s">
        <v>48</v>
      </c>
      <c r="AH64" s="83" t="s">
        <v>51</v>
      </c>
      <c r="AJ64" s="84" t="s">
        <v>48</v>
      </c>
      <c r="AL64" s="84" t="s">
        <v>48</v>
      </c>
      <c r="AN64" s="83" t="s">
        <v>51</v>
      </c>
      <c r="AP64" s="84" t="s">
        <v>48</v>
      </c>
      <c r="AR64" s="84" t="s">
        <v>48</v>
      </c>
      <c r="AT64" s="83" t="s">
        <v>51</v>
      </c>
      <c r="AV64" s="84" t="s">
        <v>48</v>
      </c>
      <c r="AX64" s="84" t="s">
        <v>48</v>
      </c>
    </row>
    <row r="65" spans="4:51" x14ac:dyDescent="0.25">
      <c r="E65" s="85" t="s">
        <v>133</v>
      </c>
      <c r="G65" s="85" t="s">
        <v>139</v>
      </c>
      <c r="I65" s="85" t="s">
        <v>135</v>
      </c>
      <c r="K65" s="86" t="s">
        <v>136</v>
      </c>
      <c r="M65" s="86" t="s">
        <v>140</v>
      </c>
      <c r="O65" s="86" t="s">
        <v>138</v>
      </c>
      <c r="Q65" s="85" t="s">
        <v>141</v>
      </c>
      <c r="S65" s="85" t="s">
        <v>142</v>
      </c>
      <c r="U65" s="85" t="s">
        <v>143</v>
      </c>
      <c r="W65" s="86" t="s">
        <v>144</v>
      </c>
      <c r="Y65" s="86" t="s">
        <v>145</v>
      </c>
      <c r="AA65" s="86" t="s">
        <v>146</v>
      </c>
      <c r="AC65" s="85" t="s">
        <v>231</v>
      </c>
      <c r="AE65" s="85" t="s">
        <v>232</v>
      </c>
      <c r="AG65" s="85" t="s">
        <v>233</v>
      </c>
      <c r="AI65" s="86" t="s">
        <v>234</v>
      </c>
      <c r="AK65" s="86" t="s">
        <v>235</v>
      </c>
      <c r="AM65" s="86" t="s">
        <v>236</v>
      </c>
      <c r="AO65" s="85" t="s">
        <v>225</v>
      </c>
      <c r="AQ65" s="85" t="s">
        <v>226</v>
      </c>
      <c r="AS65" s="85" t="s">
        <v>227</v>
      </c>
      <c r="AU65" s="86" t="s">
        <v>228</v>
      </c>
      <c r="AW65" s="86" t="s">
        <v>229</v>
      </c>
      <c r="AY65" s="86" t="s">
        <v>230</v>
      </c>
    </row>
    <row r="66" spans="4:51" x14ac:dyDescent="0.25">
      <c r="D66" s="84" t="s">
        <v>48</v>
      </c>
      <c r="F66" s="85" t="s">
        <v>147</v>
      </c>
      <c r="H66" s="85" t="s">
        <v>148</v>
      </c>
      <c r="J66" s="84" t="s">
        <v>48</v>
      </c>
      <c r="L66" s="86" t="s">
        <v>149</v>
      </c>
      <c r="N66" s="86" t="s">
        <v>150</v>
      </c>
      <c r="P66" s="84" t="s">
        <v>48</v>
      </c>
      <c r="R66" s="85" t="s">
        <v>151</v>
      </c>
      <c r="T66" s="85" t="s">
        <v>152</v>
      </c>
      <c r="V66" s="84" t="s">
        <v>48</v>
      </c>
      <c r="X66" s="86" t="s">
        <v>153</v>
      </c>
      <c r="Z66" s="86" t="s">
        <v>154</v>
      </c>
      <c r="AB66" s="84" t="s">
        <v>48</v>
      </c>
      <c r="AD66" s="85" t="s">
        <v>241</v>
      </c>
      <c r="AF66" s="85" t="s">
        <v>242</v>
      </c>
      <c r="AH66" s="84" t="s">
        <v>48</v>
      </c>
      <c r="AJ66" s="86" t="s">
        <v>243</v>
      </c>
      <c r="AL66" s="86" t="s">
        <v>244</v>
      </c>
      <c r="AN66" s="84" t="s">
        <v>48</v>
      </c>
      <c r="AP66" s="85" t="s">
        <v>237</v>
      </c>
      <c r="AR66" s="85" t="s">
        <v>238</v>
      </c>
      <c r="AT66" s="84" t="s">
        <v>48</v>
      </c>
      <c r="AV66" s="86" t="s">
        <v>239</v>
      </c>
      <c r="AX66" s="86" t="s">
        <v>240</v>
      </c>
    </row>
    <row r="71" spans="4:51" ht="15.75" customHeight="1" x14ac:dyDescent="0.25"/>
  </sheetData>
  <mergeCells count="1">
    <mergeCell ref="D31:M31"/>
  </mergeCells>
  <conditionalFormatting sqref="D17:O30">
    <cfRule type="containsText" dxfId="712" priority="174" operator="containsText" text="VDD">
      <formula>NOT(ISERROR(SEARCH("VDD",D17)))</formula>
    </cfRule>
    <cfRule type="cellIs" dxfId="711" priority="175" operator="equal">
      <formula>"VCCIO"</formula>
    </cfRule>
    <cfRule type="cellIs" dxfId="710" priority="176" operator="equal">
      <formula>"VSS"</formula>
    </cfRule>
    <cfRule type="containsText" dxfId="709" priority="177" operator="containsText" text="TX">
      <formula>NOT(ISERROR(SEARCH("TX",D17)))</formula>
    </cfRule>
    <cfRule type="containsText" dxfId="708" priority="178" operator="containsText" text="RX">
      <formula>NOT(ISERROR(SEARCH("RX",D17)))</formula>
    </cfRule>
  </conditionalFormatting>
  <conditionalFormatting sqref="S17:AD30">
    <cfRule type="containsText" dxfId="707" priority="169" operator="containsText" text="VDD">
      <formula>NOT(ISERROR(SEARCH("VDD",S17)))</formula>
    </cfRule>
    <cfRule type="cellIs" dxfId="706" priority="170" operator="equal">
      <formula>"VCCIO"</formula>
    </cfRule>
    <cfRule type="cellIs" dxfId="705" priority="171" operator="equal">
      <formula>"VSS"</formula>
    </cfRule>
    <cfRule type="containsText" dxfId="704" priority="172" operator="containsText" text="TX">
      <formula>NOT(ISERROR(SEARCH("TX",S17)))</formula>
    </cfRule>
    <cfRule type="containsText" dxfId="703" priority="173" operator="containsText" text="RX">
      <formula>NOT(ISERROR(SEARCH("RX",S17)))</formula>
    </cfRule>
  </conditionalFormatting>
  <conditionalFormatting sqref="S16:AD16">
    <cfRule type="cellIs" dxfId="702" priority="162" operator="equal">
      <formula>"TC_VDDQ"</formula>
    </cfRule>
    <cfRule type="cellIs" dxfId="701" priority="163" operator="equal">
      <formula>"NC"</formula>
    </cfRule>
    <cfRule type="cellIs" dxfId="700" priority="164" operator="equal">
      <formula>"VDD"</formula>
    </cfRule>
    <cfRule type="cellIs" dxfId="699" priority="165" operator="equal">
      <formula>"VCCIO"</formula>
    </cfRule>
    <cfRule type="cellIs" dxfId="698" priority="166" operator="equal">
      <formula>"VSS"</formula>
    </cfRule>
    <cfRule type="containsText" dxfId="697" priority="167" operator="containsText" text="TX">
      <formula>NOT(ISERROR(SEARCH("TX",S16)))</formula>
    </cfRule>
    <cfRule type="containsText" dxfId="696" priority="168" operator="containsText" text="RX">
      <formula>NOT(ISERROR(SEARCH("RX",S16)))</formula>
    </cfRule>
  </conditionalFormatting>
  <conditionalFormatting sqref="AH17:AS30">
    <cfRule type="containsText" dxfId="695" priority="157" operator="containsText" text="VDD">
      <formula>NOT(ISERROR(SEARCH("VDD",AH17)))</formula>
    </cfRule>
    <cfRule type="cellIs" dxfId="694" priority="158" operator="equal">
      <formula>"VCCIO"</formula>
    </cfRule>
    <cfRule type="cellIs" dxfId="693" priority="159" operator="equal">
      <formula>"VSS"</formula>
    </cfRule>
    <cfRule type="containsText" dxfId="692" priority="160" operator="containsText" text="TX">
      <formula>NOT(ISERROR(SEARCH("TX",AH17)))</formula>
    </cfRule>
    <cfRule type="containsText" dxfId="691" priority="161" operator="containsText" text="RX">
      <formula>NOT(ISERROR(SEARCH("RX",AH17)))</formula>
    </cfRule>
  </conditionalFormatting>
  <conditionalFormatting sqref="AQ10:AS13 AQ14:AQ15 AQ16:AS16 AR15">
    <cfRule type="cellIs" dxfId="690" priority="150" operator="equal">
      <formula>"TC_VDDQ"</formula>
    </cfRule>
    <cfRule type="cellIs" dxfId="689" priority="151" operator="equal">
      <formula>"NC"</formula>
    </cfRule>
    <cfRule type="cellIs" dxfId="688" priority="152" operator="equal">
      <formula>"VDD"</formula>
    </cfRule>
    <cfRule type="cellIs" dxfId="687" priority="153" operator="equal">
      <formula>"VCCIO"</formula>
    </cfRule>
    <cfRule type="cellIs" dxfId="686" priority="154" operator="equal">
      <formula>"VSS"</formula>
    </cfRule>
    <cfRule type="containsText" dxfId="685" priority="155" operator="containsText" text="TX">
      <formula>NOT(ISERROR(SEARCH("TX",AQ10)))</formula>
    </cfRule>
    <cfRule type="containsText" dxfId="684" priority="156" operator="containsText" text="RX">
      <formula>NOT(ISERROR(SEARCH("RX",AQ10)))</formula>
    </cfRule>
  </conditionalFormatting>
  <conditionalFormatting sqref="AT10:AT13 AT15">
    <cfRule type="cellIs" dxfId="683" priority="143" operator="equal">
      <formula>"TC_VDDQ"</formula>
    </cfRule>
    <cfRule type="cellIs" dxfId="682" priority="144" operator="equal">
      <formula>"NC"</formula>
    </cfRule>
    <cfRule type="cellIs" dxfId="681" priority="145" operator="equal">
      <formula>"VDD"</formula>
    </cfRule>
    <cfRule type="cellIs" dxfId="680" priority="146" operator="equal">
      <formula>"VCCIO"</formula>
    </cfRule>
    <cfRule type="cellIs" dxfId="679" priority="147" operator="equal">
      <formula>"VSS"</formula>
    </cfRule>
    <cfRule type="containsText" dxfId="678" priority="148" operator="containsText" text="TX">
      <formula>NOT(ISERROR(SEARCH("TX",AT10)))</formula>
    </cfRule>
    <cfRule type="containsText" dxfId="677" priority="149" operator="containsText" text="RX">
      <formula>NOT(ISERROR(SEARCH("RX",AT10)))</formula>
    </cfRule>
  </conditionalFormatting>
  <conditionalFormatting sqref="AR14:AT14">
    <cfRule type="containsText" dxfId="676" priority="117" operator="containsText" text="_probe">
      <formula>NOT(ISERROR(SEARCH("_probe",AR14)))</formula>
    </cfRule>
    <cfRule type="cellIs" dxfId="675" priority="118" operator="equal">
      <formula>"TC_VDDQ"</formula>
    </cfRule>
    <cfRule type="cellIs" dxfId="674" priority="119" operator="equal">
      <formula>"VDD"</formula>
    </cfRule>
    <cfRule type="cellIs" dxfId="673" priority="120" operator="equal">
      <formula>"VCCIO"</formula>
    </cfRule>
    <cfRule type="cellIs" dxfId="672" priority="121" operator="equal">
      <formula>"VSS"</formula>
    </cfRule>
    <cfRule type="containsText" dxfId="671" priority="122" operator="containsText" text="TX">
      <formula>NOT(ISERROR(SEARCH("TX",AR14)))</formula>
    </cfRule>
    <cfRule type="containsText" dxfId="670" priority="123" operator="containsText" text="RX">
      <formula>NOT(ISERROR(SEARCH("RX",AR14)))</formula>
    </cfRule>
    <cfRule type="cellIs" dxfId="669" priority="124" operator="equal">
      <formula>"NC"</formula>
    </cfRule>
    <cfRule type="cellIs" dxfId="668" priority="125" stopIfTrue="1" operator="equal">
      <formula>"VDDA"</formula>
    </cfRule>
    <cfRule type="cellIs" dxfId="667" priority="126" operator="equal">
      <formula>"VCCIO"</formula>
    </cfRule>
    <cfRule type="cellIs" dxfId="666" priority="127" operator="equal">
      <formula>"VSS"</formula>
    </cfRule>
    <cfRule type="containsText" dxfId="665" priority="128" operator="containsText" text="TX">
      <formula>NOT(ISERROR(SEARCH("TX",AR14)))</formula>
    </cfRule>
    <cfRule type="containsText" dxfId="664" priority="129" operator="containsText" text="RX">
      <formula>NOT(ISERROR(SEARCH("RX",AR14)))</formula>
    </cfRule>
  </conditionalFormatting>
  <conditionalFormatting sqref="AS15">
    <cfRule type="containsText" dxfId="663" priority="104" operator="containsText" text="_probe">
      <formula>NOT(ISERROR(SEARCH("_probe",AS15)))</formula>
    </cfRule>
    <cfRule type="cellIs" dxfId="662" priority="105" operator="equal">
      <formula>"TC_VDDQ"</formula>
    </cfRule>
    <cfRule type="cellIs" dxfId="661" priority="106" operator="equal">
      <formula>"VDD"</formula>
    </cfRule>
    <cfRule type="cellIs" dxfId="660" priority="107" operator="equal">
      <formula>"VCCIO"</formula>
    </cfRule>
    <cfRule type="cellIs" dxfId="659" priority="108" operator="equal">
      <formula>"VSS"</formula>
    </cfRule>
    <cfRule type="containsText" dxfId="658" priority="109" operator="containsText" text="TX">
      <formula>NOT(ISERROR(SEARCH("TX",AS15)))</formula>
    </cfRule>
    <cfRule type="containsText" dxfId="657" priority="110" operator="containsText" text="RX">
      <formula>NOT(ISERROR(SEARCH("RX",AS15)))</formula>
    </cfRule>
    <cfRule type="cellIs" dxfId="656" priority="111" operator="equal">
      <formula>"NC"</formula>
    </cfRule>
    <cfRule type="cellIs" dxfId="655" priority="112" stopIfTrue="1" operator="equal">
      <formula>"VDDA"</formula>
    </cfRule>
    <cfRule type="cellIs" dxfId="654" priority="113" operator="equal">
      <formula>"VCCIO"</formula>
    </cfRule>
    <cfRule type="cellIs" dxfId="653" priority="114" operator="equal">
      <formula>"VSS"</formula>
    </cfRule>
    <cfRule type="containsText" dxfId="652" priority="115" operator="containsText" text="TX">
      <formula>NOT(ISERROR(SEARCH("TX",AS15)))</formula>
    </cfRule>
    <cfRule type="containsText" dxfId="651" priority="116" operator="containsText" text="RX">
      <formula>NOT(ISERROR(SEARCH("RX",AS15)))</formula>
    </cfRule>
  </conditionalFormatting>
  <conditionalFormatting sqref="AT16">
    <cfRule type="containsText" dxfId="650" priority="91" operator="containsText" text="_probe">
      <formula>NOT(ISERROR(SEARCH("_probe",AT16)))</formula>
    </cfRule>
    <cfRule type="cellIs" dxfId="649" priority="92" operator="equal">
      <formula>"TC_VDDQ"</formula>
    </cfRule>
    <cfRule type="cellIs" dxfId="648" priority="93" operator="equal">
      <formula>"VDD"</formula>
    </cfRule>
    <cfRule type="cellIs" dxfId="647" priority="94" operator="equal">
      <formula>"VCCIO"</formula>
    </cfRule>
    <cfRule type="cellIs" dxfId="646" priority="95" operator="equal">
      <formula>"VSS"</formula>
    </cfRule>
    <cfRule type="containsText" dxfId="645" priority="96" operator="containsText" text="TX">
      <formula>NOT(ISERROR(SEARCH("TX",AT16)))</formula>
    </cfRule>
    <cfRule type="containsText" dxfId="644" priority="97" operator="containsText" text="RX">
      <formula>NOT(ISERROR(SEARCH("RX",AT16)))</formula>
    </cfRule>
    <cfRule type="cellIs" dxfId="643" priority="98" operator="equal">
      <formula>"NC"</formula>
    </cfRule>
    <cfRule type="cellIs" dxfId="642" priority="99" stopIfTrue="1" operator="equal">
      <formula>"VDDA"</formula>
    </cfRule>
    <cfRule type="cellIs" dxfId="641" priority="100" operator="equal">
      <formula>"VCCIO"</formula>
    </cfRule>
    <cfRule type="cellIs" dxfId="640" priority="101" operator="equal">
      <formula>"VSS"</formula>
    </cfRule>
    <cfRule type="containsText" dxfId="639" priority="102" operator="containsText" text="TX">
      <formula>NOT(ISERROR(SEARCH("TX",AT16)))</formula>
    </cfRule>
    <cfRule type="containsText" dxfId="638" priority="103" operator="containsText" text="RX">
      <formula>NOT(ISERROR(SEARCH("RX",AT16)))</formula>
    </cfRule>
  </conditionalFormatting>
  <conditionalFormatting sqref="AU11 AU13">
    <cfRule type="cellIs" dxfId="637" priority="79" operator="equal">
      <formula>"TC_VDDQ"</formula>
    </cfRule>
    <cfRule type="cellIs" dxfId="636" priority="80" operator="equal">
      <formula>"NC"</formula>
    </cfRule>
    <cfRule type="cellIs" dxfId="635" priority="81" operator="equal">
      <formula>"VDD"</formula>
    </cfRule>
    <cfRule type="cellIs" dxfId="634" priority="82" operator="equal">
      <formula>"VCCIO"</formula>
    </cfRule>
    <cfRule type="cellIs" dxfId="633" priority="83" operator="equal">
      <formula>"VSS"</formula>
    </cfRule>
    <cfRule type="containsText" dxfId="632" priority="84" operator="containsText" text="TX">
      <formula>NOT(ISERROR(SEARCH("TX",AU11)))</formula>
    </cfRule>
    <cfRule type="containsText" dxfId="631" priority="85" operator="containsText" text="RX">
      <formula>NOT(ISERROR(SEARCH("RX",AU11)))</formula>
    </cfRule>
  </conditionalFormatting>
  <conditionalFormatting sqref="AU10 AU12 AU14 AU16">
    <cfRule type="cellIs" dxfId="630" priority="72" operator="equal">
      <formula>"TC_VDDQ"</formula>
    </cfRule>
    <cfRule type="cellIs" dxfId="629" priority="73" operator="equal">
      <formula>"NC"</formula>
    </cfRule>
    <cfRule type="cellIs" dxfId="628" priority="74" operator="equal">
      <formula>"VDD"</formula>
    </cfRule>
    <cfRule type="cellIs" dxfId="627" priority="75" operator="equal">
      <formula>"VCCIO"</formula>
    </cfRule>
    <cfRule type="cellIs" dxfId="626" priority="76" operator="equal">
      <formula>"VSS"</formula>
    </cfRule>
    <cfRule type="containsText" dxfId="625" priority="77" operator="containsText" text="TX">
      <formula>NOT(ISERROR(SEARCH("TX",AU10)))</formula>
    </cfRule>
    <cfRule type="containsText" dxfId="624" priority="78" operator="containsText" text="RX">
      <formula>NOT(ISERROR(SEARCH("RX",AU10)))</formula>
    </cfRule>
  </conditionalFormatting>
  <conditionalFormatting sqref="AV10 AV12 AV14 AV16">
    <cfRule type="cellIs" dxfId="623" priority="65" operator="equal">
      <formula>"TC_VDDQ"</formula>
    </cfRule>
    <cfRule type="cellIs" dxfId="622" priority="66" operator="equal">
      <formula>"NC"</formula>
    </cfRule>
    <cfRule type="cellIs" dxfId="621" priority="67" operator="equal">
      <formula>"VDD"</formula>
    </cfRule>
    <cfRule type="cellIs" dxfId="620" priority="68" operator="equal">
      <formula>"VCCIO"</formula>
    </cfRule>
    <cfRule type="cellIs" dxfId="619" priority="69" operator="equal">
      <formula>"VSS"</formula>
    </cfRule>
    <cfRule type="containsText" dxfId="618" priority="70" operator="containsText" text="TX">
      <formula>NOT(ISERROR(SEARCH("TX",AV10)))</formula>
    </cfRule>
    <cfRule type="containsText" dxfId="617" priority="71" operator="containsText" text="RX">
      <formula>NOT(ISERROR(SEARCH("RX",AV10)))</formula>
    </cfRule>
  </conditionalFormatting>
  <conditionalFormatting sqref="AV11 AV13 AV15">
    <cfRule type="cellIs" dxfId="616" priority="58" operator="equal">
      <formula>"TC_VDDQ"</formula>
    </cfRule>
    <cfRule type="cellIs" dxfId="615" priority="59" operator="equal">
      <formula>"NC"</formula>
    </cfRule>
    <cfRule type="cellIs" dxfId="614" priority="60" operator="equal">
      <formula>"VDD"</formula>
    </cfRule>
    <cfRule type="cellIs" dxfId="613" priority="61" operator="equal">
      <formula>"VCCIO"</formula>
    </cfRule>
    <cfRule type="cellIs" dxfId="612" priority="62" operator="equal">
      <formula>"VSS"</formula>
    </cfRule>
    <cfRule type="containsText" dxfId="611" priority="63" operator="containsText" text="TX">
      <formula>NOT(ISERROR(SEARCH("TX",AV11)))</formula>
    </cfRule>
    <cfRule type="containsText" dxfId="610" priority="64" operator="containsText" text="RX">
      <formula>NOT(ISERROR(SEARCH("RX",AV11)))</formula>
    </cfRule>
  </conditionalFormatting>
  <conditionalFormatting sqref="AT17:BE30">
    <cfRule type="containsText" dxfId="609" priority="46" operator="containsText" text="VDD">
      <formula>NOT(ISERROR(SEARCH("VDD",AT17)))</formula>
    </cfRule>
    <cfRule type="cellIs" dxfId="608" priority="47" operator="equal">
      <formula>"VCCIO"</formula>
    </cfRule>
    <cfRule type="cellIs" dxfId="607" priority="48" operator="equal">
      <formula>"VSS"</formula>
    </cfRule>
    <cfRule type="containsText" dxfId="606" priority="49" operator="containsText" text="TX">
      <formula>NOT(ISERROR(SEARCH("TX",AT17)))</formula>
    </cfRule>
    <cfRule type="containsText" dxfId="605" priority="50" operator="containsText" text="RX">
      <formula>NOT(ISERROR(SEARCH("RX",AT17)))</formula>
    </cfRule>
  </conditionalFormatting>
  <conditionalFormatting sqref="AU15">
    <cfRule type="containsText" dxfId="604" priority="33" operator="containsText" text="_probe">
      <formula>NOT(ISERROR(SEARCH("_probe",AU15)))</formula>
    </cfRule>
    <cfRule type="cellIs" dxfId="603" priority="34" operator="equal">
      <formula>"TC_VDDQ"</formula>
    </cfRule>
    <cfRule type="cellIs" dxfId="602" priority="35" operator="equal">
      <formula>"VDD"</formula>
    </cfRule>
    <cfRule type="cellIs" dxfId="601" priority="36" operator="equal">
      <formula>"VCCIO"</formula>
    </cfRule>
    <cfRule type="cellIs" dxfId="600" priority="37" operator="equal">
      <formula>"VSS"</formula>
    </cfRule>
    <cfRule type="containsText" dxfId="599" priority="38" operator="containsText" text="TX">
      <formula>NOT(ISERROR(SEARCH("TX",AU15)))</formula>
    </cfRule>
    <cfRule type="containsText" dxfId="598" priority="39" operator="containsText" text="RX">
      <formula>NOT(ISERROR(SEARCH("RX",AU15)))</formula>
    </cfRule>
    <cfRule type="cellIs" dxfId="597" priority="40" operator="equal">
      <formula>"NC"</formula>
    </cfRule>
    <cfRule type="cellIs" dxfId="596" priority="41" stopIfTrue="1" operator="equal">
      <formula>"VDDA"</formula>
    </cfRule>
    <cfRule type="cellIs" dxfId="595" priority="42" operator="equal">
      <formula>"VCCIO"</formula>
    </cfRule>
    <cfRule type="cellIs" dxfId="594" priority="43" operator="equal">
      <formula>"VSS"</formula>
    </cfRule>
    <cfRule type="containsText" dxfId="593" priority="44" operator="containsText" text="TX">
      <formula>NOT(ISERROR(SEARCH("TX",AU15)))</formula>
    </cfRule>
    <cfRule type="containsText" dxfId="592" priority="45" operator="containsText" text="RX">
      <formula>NOT(ISERROR(SEARCH("RX",AU15)))</formula>
    </cfRule>
  </conditionalFormatting>
  <conditionalFormatting sqref="AP57:BA71">
    <cfRule type="containsText" dxfId="591" priority="18" operator="containsText" text="VDD">
      <formula>NOT(ISERROR(SEARCH("VDD",AP57)))</formula>
    </cfRule>
    <cfRule type="cellIs" dxfId="590" priority="19" operator="equal">
      <formula>"VCCIO"</formula>
    </cfRule>
    <cfRule type="cellIs" dxfId="589" priority="20" operator="equal">
      <formula>"VSS"</formula>
    </cfRule>
    <cfRule type="containsText" dxfId="588" priority="21" operator="containsText" text="TX">
      <formula>NOT(ISERROR(SEARCH("TX",AP57)))</formula>
    </cfRule>
    <cfRule type="containsText" dxfId="587" priority="22" operator="containsText" text="RX">
      <formula>NOT(ISERROR(SEARCH("RX",AP57)))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5:BD821"/>
  <sheetViews>
    <sheetView topLeftCell="AI30" zoomScaleNormal="100" workbookViewId="0">
      <selection activeCell="AZ33" sqref="AZ33"/>
    </sheetView>
  </sheetViews>
  <sheetFormatPr defaultRowHeight="15" x14ac:dyDescent="0.25"/>
  <cols>
    <col min="2" max="4" width="8.7109375" customWidth="1"/>
    <col min="5" max="5" width="9.28515625" bestFit="1" customWidth="1"/>
    <col min="6" max="6" width="8.140625" bestFit="1" customWidth="1"/>
    <col min="7" max="11" width="8.7109375" customWidth="1"/>
  </cols>
  <sheetData>
    <row r="5" spans="1:56" x14ac:dyDescent="0.25">
      <c r="E5">
        <f>E6-21.6</f>
        <v>86.864999999999981</v>
      </c>
      <c r="F5">
        <f>F6-21.6</f>
        <v>191.86499999999998</v>
      </c>
      <c r="AX5">
        <f t="shared" ref="AX5:BD5" si="0">AX6-AW6</f>
        <v>95.25</v>
      </c>
      <c r="AY5">
        <f t="shared" si="0"/>
        <v>95.25</v>
      </c>
      <c r="AZ5">
        <f t="shared" si="0"/>
        <v>95.25</v>
      </c>
      <c r="BA5">
        <f t="shared" si="0"/>
        <v>95.25</v>
      </c>
      <c r="BB5">
        <f t="shared" si="0"/>
        <v>95.25</v>
      </c>
      <c r="BC5">
        <f t="shared" si="0"/>
        <v>95.25</v>
      </c>
      <c r="BD5">
        <f t="shared" si="0"/>
        <v>95.25</v>
      </c>
    </row>
    <row r="6" spans="1:56" x14ac:dyDescent="0.25">
      <c r="E6" s="49">
        <f>F6-105</f>
        <v>108.46499999999997</v>
      </c>
      <c r="F6" s="49">
        <f>Parameters!C13</f>
        <v>213.46499999999997</v>
      </c>
      <c r="G6">
        <f>F6+Parameters!$C$8/2</f>
        <v>308.71499999999997</v>
      </c>
      <c r="H6">
        <f>G6+Parameters!$C$8/2</f>
        <v>403.96499999999997</v>
      </c>
      <c r="I6">
        <f>H6+Parameters!$C$8/2</f>
        <v>499.21499999999997</v>
      </c>
      <c r="J6">
        <f>I6+Parameters!$C$8/2</f>
        <v>594.46499999999992</v>
      </c>
      <c r="K6">
        <f>J6+Parameters!$C$8/2</f>
        <v>689.71499999999992</v>
      </c>
      <c r="L6">
        <f>K6+Parameters!$C$8/2</f>
        <v>784.96499999999992</v>
      </c>
      <c r="M6">
        <f>L6+Parameters!$C$8/2</f>
        <v>880.21499999999992</v>
      </c>
      <c r="N6">
        <f>M6+Parameters!$C$8/2</f>
        <v>975.46499999999992</v>
      </c>
      <c r="O6">
        <f>N6+Parameters!$C$8/2</f>
        <v>1070.7149999999999</v>
      </c>
      <c r="P6">
        <f>O6+Parameters!$C$8/2</f>
        <v>1165.9649999999999</v>
      </c>
      <c r="Q6">
        <f>P6+Parameters!$C$8/2</f>
        <v>1261.2149999999999</v>
      </c>
      <c r="R6">
        <f>Q6+Parameters!$C$8/2</f>
        <v>1356.4649999999999</v>
      </c>
      <c r="S6">
        <f>R6+Parameters!$C$8/2</f>
        <v>1451.7149999999999</v>
      </c>
      <c r="T6">
        <f>S6+Parameters!$C$8/2</f>
        <v>1546.9649999999999</v>
      </c>
      <c r="U6">
        <f>T6+Parameters!$C$8/2</f>
        <v>1642.2149999999999</v>
      </c>
      <c r="V6">
        <f>U6+Parameters!$C$8/2</f>
        <v>1737.4649999999999</v>
      </c>
      <c r="W6">
        <f>V6+Parameters!$C$8/2</f>
        <v>1832.7149999999999</v>
      </c>
      <c r="X6">
        <f>W6+Parameters!$C$8/2</f>
        <v>1927.9649999999999</v>
      </c>
      <c r="Y6">
        <f>X6+Parameters!$C$8/2</f>
        <v>2023.2149999999999</v>
      </c>
      <c r="Z6">
        <f>Y6+Parameters!$C$8/2</f>
        <v>2118.4650000000001</v>
      </c>
      <c r="AA6">
        <f>Z6+Parameters!$C$8/2</f>
        <v>2213.7150000000001</v>
      </c>
      <c r="AB6">
        <f>AA6+Parameters!$C$8/2</f>
        <v>2308.9650000000001</v>
      </c>
      <c r="AC6">
        <f>AB6+Parameters!$C$8/2</f>
        <v>2404.2150000000001</v>
      </c>
      <c r="AD6">
        <f>AC6+Parameters!$C$8/2</f>
        <v>2499.4650000000001</v>
      </c>
      <c r="AE6">
        <f>AD6+Parameters!$C$8/2</f>
        <v>2594.7150000000001</v>
      </c>
      <c r="AF6">
        <f>AE6+Parameters!$C$8/2</f>
        <v>2689.9650000000001</v>
      </c>
      <c r="AG6">
        <f>AF6+Parameters!$C$8/2</f>
        <v>2785.2150000000001</v>
      </c>
      <c r="AH6">
        <f>AG6+Parameters!$C$8/2</f>
        <v>2880.4650000000001</v>
      </c>
      <c r="AI6">
        <f>AH6+Parameters!$C$8/2</f>
        <v>2975.7150000000001</v>
      </c>
      <c r="AJ6">
        <f>AI6+Parameters!$C$8/2</f>
        <v>3070.9650000000001</v>
      </c>
      <c r="AK6">
        <f>AJ6+Parameters!$C$8/2</f>
        <v>3166.2150000000001</v>
      </c>
      <c r="AL6">
        <f>AK6+Parameters!$C$8/2</f>
        <v>3261.4650000000001</v>
      </c>
      <c r="AM6">
        <f>AL6+Parameters!$C$8/2</f>
        <v>3356.7150000000001</v>
      </c>
      <c r="AN6">
        <f>AM6+Parameters!$C$8/2</f>
        <v>3451.9650000000001</v>
      </c>
      <c r="AO6">
        <f>AN6+Parameters!$C$8/2</f>
        <v>3547.2150000000001</v>
      </c>
      <c r="AP6">
        <f>AO6+Parameters!$C$8/2</f>
        <v>3642.4650000000001</v>
      </c>
      <c r="AQ6">
        <f>AP6+Parameters!$C$8/2</f>
        <v>3737.7150000000001</v>
      </c>
      <c r="AR6">
        <f>AQ6+Parameters!$C$8/2</f>
        <v>3832.9650000000001</v>
      </c>
      <c r="AS6">
        <f>AR6+Parameters!$C$8/2</f>
        <v>3928.2150000000001</v>
      </c>
      <c r="AT6">
        <f>AS6+Parameters!$C$8/2</f>
        <v>4023.4650000000001</v>
      </c>
      <c r="AU6">
        <f>AT6+Parameters!$C$8/2</f>
        <v>4118.7150000000001</v>
      </c>
      <c r="AV6">
        <f>AU6+Parameters!$C$8/2</f>
        <v>4213.9650000000001</v>
      </c>
      <c r="AW6">
        <f>AV6+Parameters!$C$8/2</f>
        <v>4309.2150000000001</v>
      </c>
      <c r="AX6">
        <f>AW6+Parameters!$C$8/2</f>
        <v>4404.4650000000001</v>
      </c>
      <c r="AY6">
        <f>AX6+Parameters!$C$8/2</f>
        <v>4499.7150000000001</v>
      </c>
      <c r="AZ6">
        <f>AY6+Parameters!$C$8/2</f>
        <v>4594.9650000000001</v>
      </c>
      <c r="BA6">
        <f>AZ6+Parameters!$C$8/2</f>
        <v>4690.2150000000001</v>
      </c>
      <c r="BB6">
        <f>BA6+Parameters!$C$8/2</f>
        <v>4785.4650000000001</v>
      </c>
      <c r="BC6">
        <f>BB6+Parameters!$C$8/2</f>
        <v>4880.7150000000001</v>
      </c>
      <c r="BD6">
        <f>BC6+Parameters!$C$8/2</f>
        <v>4975.9650000000001</v>
      </c>
    </row>
    <row r="14" spans="1:56" x14ac:dyDescent="0.25">
      <c r="A14">
        <f>A15+Parameters!$C$9/2</f>
        <v>2670.54</v>
      </c>
      <c r="B14">
        <f t="shared" ref="B14:B33" si="1">A14-A15</f>
        <v>88.5</v>
      </c>
      <c r="E14" s="24"/>
      <c r="F14" s="24"/>
      <c r="G14" s="24" t="s">
        <v>48</v>
      </c>
      <c r="H14" s="24"/>
      <c r="I14" s="24" t="s">
        <v>48</v>
      </c>
      <c r="J14" s="24"/>
      <c r="K14" s="24" t="s">
        <v>48</v>
      </c>
      <c r="L14" s="24"/>
      <c r="M14" s="24" t="s">
        <v>48</v>
      </c>
      <c r="N14" s="24"/>
      <c r="O14" s="24" t="s">
        <v>48</v>
      </c>
      <c r="P14" s="24"/>
      <c r="Q14" s="24" t="s">
        <v>48</v>
      </c>
      <c r="R14" s="24"/>
      <c r="S14" s="24" t="s">
        <v>48</v>
      </c>
      <c r="T14" s="24"/>
      <c r="U14" s="24" t="s">
        <v>48</v>
      </c>
      <c r="V14" s="24"/>
      <c r="W14" s="24" t="s">
        <v>48</v>
      </c>
      <c r="X14" s="24"/>
      <c r="Y14" s="24" t="s">
        <v>48</v>
      </c>
      <c r="Z14" s="24"/>
      <c r="AA14" s="24" t="s">
        <v>48</v>
      </c>
      <c r="AB14" s="24"/>
      <c r="AC14" s="24" t="s">
        <v>48</v>
      </c>
      <c r="AD14" s="24"/>
      <c r="AE14" s="24" t="s">
        <v>48</v>
      </c>
      <c r="AF14" s="24"/>
      <c r="AG14" s="24" t="s">
        <v>48</v>
      </c>
      <c r="AH14" s="24"/>
      <c r="AI14" s="24" t="s">
        <v>48</v>
      </c>
      <c r="AJ14" s="24"/>
      <c r="AK14" s="24" t="s">
        <v>48</v>
      </c>
      <c r="AL14" s="24"/>
      <c r="AM14" s="24" t="s">
        <v>48</v>
      </c>
      <c r="AN14" s="24"/>
      <c r="AO14" s="24" t="s">
        <v>48</v>
      </c>
      <c r="AP14" s="24"/>
      <c r="AQ14" s="24" t="s">
        <v>48</v>
      </c>
      <c r="AR14" s="24"/>
      <c r="AS14" s="24" t="s">
        <v>48</v>
      </c>
      <c r="AT14" s="24"/>
      <c r="AU14" s="24" t="s">
        <v>48</v>
      </c>
      <c r="AV14" s="24"/>
      <c r="AW14" s="24" t="s">
        <v>48</v>
      </c>
      <c r="AX14" s="24"/>
      <c r="AY14" s="24" t="s">
        <v>48</v>
      </c>
      <c r="AZ14" s="24"/>
      <c r="BA14" s="24" t="s">
        <v>48</v>
      </c>
      <c r="BB14" s="24"/>
      <c r="BC14" s="24"/>
      <c r="BD14" s="24"/>
    </row>
    <row r="15" spans="1:56" x14ac:dyDescent="0.25">
      <c r="A15">
        <f>A16+Parameters!$C$9/2</f>
        <v>2582.04</v>
      </c>
      <c r="B15">
        <f t="shared" si="1"/>
        <v>88.5</v>
      </c>
      <c r="E15" s="24"/>
      <c r="F15" s="24" t="s">
        <v>50</v>
      </c>
      <c r="G15" s="24"/>
      <c r="H15" s="24" t="s">
        <v>245</v>
      </c>
      <c r="I15" s="24"/>
      <c r="J15" s="24" t="s">
        <v>245</v>
      </c>
      <c r="K15" s="24"/>
      <c r="L15" s="24" t="s">
        <v>50</v>
      </c>
      <c r="M15" s="24"/>
      <c r="N15" s="24" t="s">
        <v>245</v>
      </c>
      <c r="O15" s="24"/>
      <c r="P15" s="24" t="s">
        <v>245</v>
      </c>
      <c r="Q15" s="24"/>
      <c r="R15" s="24" t="s">
        <v>50</v>
      </c>
      <c r="S15" s="24"/>
      <c r="T15" s="24" t="s">
        <v>245</v>
      </c>
      <c r="U15" s="24"/>
      <c r="V15" s="24" t="s">
        <v>245</v>
      </c>
      <c r="W15" s="24"/>
      <c r="X15" s="24" t="s">
        <v>50</v>
      </c>
      <c r="Y15" s="24"/>
      <c r="Z15" s="24" t="s">
        <v>245</v>
      </c>
      <c r="AA15" s="24"/>
      <c r="AB15" s="24" t="s">
        <v>245</v>
      </c>
      <c r="AC15" s="24"/>
      <c r="AD15" s="24" t="s">
        <v>50</v>
      </c>
      <c r="AE15" s="24"/>
      <c r="AF15" s="24" t="s">
        <v>245</v>
      </c>
      <c r="AG15" s="24"/>
      <c r="AH15" s="24" t="s">
        <v>245</v>
      </c>
      <c r="AI15" s="24"/>
      <c r="AJ15" s="24" t="s">
        <v>50</v>
      </c>
      <c r="AK15" s="24"/>
      <c r="AL15" s="24" t="s">
        <v>245</v>
      </c>
      <c r="AM15" s="24"/>
      <c r="AN15" s="24" t="s">
        <v>245</v>
      </c>
      <c r="AO15" s="24"/>
      <c r="AP15" s="24" t="s">
        <v>50</v>
      </c>
      <c r="AQ15" s="24"/>
      <c r="AR15" s="24" t="s">
        <v>245</v>
      </c>
      <c r="AS15" s="24"/>
      <c r="AT15" s="24" t="s">
        <v>245</v>
      </c>
      <c r="AU15" s="24"/>
      <c r="AV15" s="24" t="s">
        <v>50</v>
      </c>
      <c r="AW15" s="24"/>
      <c r="AX15" s="24" t="s">
        <v>48</v>
      </c>
      <c r="AY15" s="24"/>
      <c r="AZ15" s="24" t="s">
        <v>48</v>
      </c>
      <c r="BA15" s="24"/>
      <c r="BB15" s="24" t="s">
        <v>48</v>
      </c>
      <c r="BC15" s="24"/>
      <c r="BD15" s="24"/>
    </row>
    <row r="16" spans="1:56" x14ac:dyDescent="0.25">
      <c r="A16">
        <f>A17+Parameters!$C$9/2</f>
        <v>2493.54</v>
      </c>
      <c r="B16">
        <f t="shared" si="1"/>
        <v>88.5</v>
      </c>
      <c r="E16" s="24"/>
      <c r="F16" s="24"/>
      <c r="G16" s="24" t="s">
        <v>48</v>
      </c>
      <c r="H16" s="24"/>
      <c r="I16" s="24" t="s">
        <v>246</v>
      </c>
      <c r="J16" s="24"/>
      <c r="K16" s="24" t="s">
        <v>50</v>
      </c>
      <c r="L16" s="24"/>
      <c r="M16" s="24" t="s">
        <v>247</v>
      </c>
      <c r="N16" s="24"/>
      <c r="O16" s="24" t="s">
        <v>248</v>
      </c>
      <c r="P16" s="24"/>
      <c r="Q16" s="24" t="s">
        <v>50</v>
      </c>
      <c r="R16" s="24"/>
      <c r="S16" s="24" t="s">
        <v>249</v>
      </c>
      <c r="T16" s="24"/>
      <c r="U16" s="24" t="s">
        <v>250</v>
      </c>
      <c r="V16" s="24"/>
      <c r="W16" s="24" t="s">
        <v>50</v>
      </c>
      <c r="X16" s="24"/>
      <c r="Y16" s="24" t="s">
        <v>251</v>
      </c>
      <c r="Z16" s="24"/>
      <c r="AA16" s="24" t="s">
        <v>252</v>
      </c>
      <c r="AB16" s="24"/>
      <c r="AC16" s="24" t="s">
        <v>50</v>
      </c>
      <c r="AE16" s="24" t="s">
        <v>253</v>
      </c>
      <c r="AF16" s="24"/>
      <c r="AG16" s="24" t="s">
        <v>254</v>
      </c>
      <c r="AH16" s="24"/>
      <c r="AI16" s="24" t="s">
        <v>50</v>
      </c>
      <c r="AJ16" s="24"/>
      <c r="AK16" s="24" t="s">
        <v>255</v>
      </c>
      <c r="AL16" s="24"/>
      <c r="AM16" s="24" t="s">
        <v>256</v>
      </c>
      <c r="AN16" s="24"/>
      <c r="AO16" s="24" t="s">
        <v>50</v>
      </c>
      <c r="AP16" s="24"/>
      <c r="AQ16" s="24" t="s">
        <v>257</v>
      </c>
      <c r="AR16" s="24"/>
      <c r="AS16" s="24" t="s">
        <v>258</v>
      </c>
      <c r="AT16" s="24"/>
      <c r="AU16" s="24" t="s">
        <v>50</v>
      </c>
      <c r="AV16" s="24"/>
      <c r="AW16" s="24" t="s">
        <v>48</v>
      </c>
      <c r="AX16" s="24"/>
      <c r="AY16" s="42" t="s">
        <v>259</v>
      </c>
      <c r="AZ16" s="24"/>
      <c r="BA16" s="24" t="s">
        <v>48</v>
      </c>
      <c r="BB16" s="24"/>
      <c r="BC16" s="24" t="s">
        <v>48</v>
      </c>
      <c r="BD16" s="24"/>
    </row>
    <row r="17" spans="1:56" x14ac:dyDescent="0.25">
      <c r="A17">
        <f>A18+Parameters!$C$9/2</f>
        <v>2405.04</v>
      </c>
      <c r="B17">
        <f t="shared" si="1"/>
        <v>88.5</v>
      </c>
      <c r="E17" s="24"/>
      <c r="F17" s="24" t="s">
        <v>50</v>
      </c>
      <c r="G17" s="24"/>
      <c r="H17" s="24" t="s">
        <v>48</v>
      </c>
      <c r="J17" s="24" t="s">
        <v>260</v>
      </c>
      <c r="L17" s="24" t="s">
        <v>261</v>
      </c>
      <c r="N17" s="24" t="s">
        <v>48</v>
      </c>
      <c r="P17" s="24" t="s">
        <v>262</v>
      </c>
      <c r="R17" s="24" t="s">
        <v>263</v>
      </c>
      <c r="T17" s="24" t="s">
        <v>48</v>
      </c>
      <c r="V17" s="24" t="s">
        <v>264</v>
      </c>
      <c r="X17" s="24" t="s">
        <v>265</v>
      </c>
      <c r="Z17" s="24" t="s">
        <v>48</v>
      </c>
      <c r="AB17" s="24" t="s">
        <v>266</v>
      </c>
      <c r="AD17" s="24" t="s">
        <v>267</v>
      </c>
      <c r="AF17" s="24" t="s">
        <v>48</v>
      </c>
      <c r="AG17" s="24"/>
      <c r="AH17" s="24" t="s">
        <v>268</v>
      </c>
      <c r="AJ17" s="24" t="s">
        <v>269</v>
      </c>
      <c r="AL17" s="24" t="s">
        <v>48</v>
      </c>
      <c r="AN17" s="24" t="s">
        <v>270</v>
      </c>
      <c r="AP17" s="24" t="s">
        <v>271</v>
      </c>
      <c r="AR17" s="24" t="s">
        <v>48</v>
      </c>
      <c r="AT17" s="24" t="s">
        <v>272</v>
      </c>
      <c r="AV17" s="24" t="s">
        <v>48</v>
      </c>
      <c r="AW17" s="24"/>
      <c r="AX17" s="24" t="s">
        <v>50</v>
      </c>
      <c r="AY17" s="24"/>
      <c r="AZ17" s="24" t="s">
        <v>50</v>
      </c>
      <c r="BA17" s="24"/>
      <c r="BB17" s="24" t="s">
        <v>50</v>
      </c>
      <c r="BC17" s="24"/>
      <c r="BD17" s="24"/>
    </row>
    <row r="18" spans="1:56" x14ac:dyDescent="0.25">
      <c r="A18">
        <f>A19+Parameters!$C$9/2</f>
        <v>2316.54</v>
      </c>
      <c r="B18">
        <f t="shared" si="1"/>
        <v>88.5</v>
      </c>
      <c r="E18" s="24" t="s">
        <v>48</v>
      </c>
      <c r="F18" s="24"/>
      <c r="G18" s="24" t="s">
        <v>48</v>
      </c>
      <c r="I18" s="24" t="s">
        <v>273</v>
      </c>
      <c r="K18" s="24" t="s">
        <v>48</v>
      </c>
      <c r="M18" s="24" t="s">
        <v>274</v>
      </c>
      <c r="O18" s="24" t="s">
        <v>275</v>
      </c>
      <c r="Q18" s="24" t="s">
        <v>48</v>
      </c>
      <c r="S18" s="24" t="s">
        <v>276</v>
      </c>
      <c r="U18" s="24" t="s">
        <v>277</v>
      </c>
      <c r="W18" s="24" t="s">
        <v>48</v>
      </c>
      <c r="Y18" s="24" t="s">
        <v>278</v>
      </c>
      <c r="AA18" s="24" t="s">
        <v>279</v>
      </c>
      <c r="AC18" s="24" t="s">
        <v>48</v>
      </c>
      <c r="AE18" s="24" t="s">
        <v>280</v>
      </c>
      <c r="AG18" s="24" t="s">
        <v>281</v>
      </c>
      <c r="AH18" s="24"/>
      <c r="AI18" s="24" t="s">
        <v>48</v>
      </c>
      <c r="AK18" s="24" t="s">
        <v>282</v>
      </c>
      <c r="AM18" s="24" t="s">
        <v>283</v>
      </c>
      <c r="AO18" s="24" t="s">
        <v>48</v>
      </c>
      <c r="AQ18" s="24" t="s">
        <v>284</v>
      </c>
      <c r="AS18" s="24" t="s">
        <v>285</v>
      </c>
      <c r="AU18" s="24" t="s">
        <v>48</v>
      </c>
      <c r="AW18" s="24" t="s">
        <v>50</v>
      </c>
      <c r="AX18" s="24"/>
      <c r="AY18" s="42" t="s">
        <v>259</v>
      </c>
      <c r="AZ18" s="24"/>
      <c r="BA18" s="24" t="s">
        <v>48</v>
      </c>
      <c r="BB18" s="24"/>
      <c r="BC18" s="24" t="s">
        <v>48</v>
      </c>
      <c r="BD18" s="24"/>
    </row>
    <row r="19" spans="1:56" x14ac:dyDescent="0.25">
      <c r="A19">
        <f>A20+Parameters!$C$9/2</f>
        <v>2228.04</v>
      </c>
      <c r="B19">
        <f t="shared" si="1"/>
        <v>88.5</v>
      </c>
      <c r="E19" s="24"/>
      <c r="F19" s="24" t="s">
        <v>50</v>
      </c>
      <c r="G19" s="24"/>
      <c r="H19" s="24" t="s">
        <v>245</v>
      </c>
      <c r="I19" s="24"/>
      <c r="J19" s="24" t="s">
        <v>245</v>
      </c>
      <c r="K19" s="24"/>
      <c r="L19" s="24" t="s">
        <v>50</v>
      </c>
      <c r="M19" s="24"/>
      <c r="N19" s="24" t="s">
        <v>245</v>
      </c>
      <c r="O19" s="24"/>
      <c r="P19" s="24" t="s">
        <v>245</v>
      </c>
      <c r="Q19" s="24"/>
      <c r="R19" s="24" t="s">
        <v>50</v>
      </c>
      <c r="S19" s="24"/>
      <c r="T19" s="24" t="s">
        <v>245</v>
      </c>
      <c r="U19" s="24"/>
      <c r="V19" s="24" t="s">
        <v>245</v>
      </c>
      <c r="W19" s="24"/>
      <c r="X19" s="24" t="s">
        <v>50</v>
      </c>
      <c r="Y19" s="24"/>
      <c r="Z19" s="24" t="s">
        <v>245</v>
      </c>
      <c r="AA19" s="24"/>
      <c r="AB19" s="24" t="s">
        <v>245</v>
      </c>
      <c r="AC19" s="24"/>
      <c r="AD19" s="24" t="s">
        <v>50</v>
      </c>
      <c r="AE19" s="24"/>
      <c r="AF19" s="24" t="s">
        <v>245</v>
      </c>
      <c r="AG19" s="24"/>
      <c r="AH19" s="24" t="s">
        <v>245</v>
      </c>
      <c r="AI19" s="24"/>
      <c r="AJ19" s="24" t="s">
        <v>50</v>
      </c>
      <c r="AK19" s="24"/>
      <c r="AL19" s="24" t="s">
        <v>245</v>
      </c>
      <c r="AM19" s="24"/>
      <c r="AN19" s="24" t="s">
        <v>245</v>
      </c>
      <c r="AO19" s="24"/>
      <c r="AP19" s="24" t="s">
        <v>50</v>
      </c>
      <c r="AQ19" s="24"/>
      <c r="AR19" s="24" t="s">
        <v>245</v>
      </c>
      <c r="AS19" s="24"/>
      <c r="AT19" s="24" t="s">
        <v>245</v>
      </c>
      <c r="AU19" s="24"/>
      <c r="AV19" s="24" t="s">
        <v>286</v>
      </c>
      <c r="AW19" s="24"/>
      <c r="AX19" s="24" t="s">
        <v>48</v>
      </c>
      <c r="AY19" s="24"/>
      <c r="AZ19" s="24" t="s">
        <v>48</v>
      </c>
      <c r="BA19" s="24"/>
      <c r="BB19" s="24" t="s">
        <v>48</v>
      </c>
      <c r="BC19" s="24"/>
      <c r="BD19" s="24" t="s">
        <v>48</v>
      </c>
    </row>
    <row r="20" spans="1:56" x14ac:dyDescent="0.25">
      <c r="A20">
        <f>A21+Parameters!$C$9/2</f>
        <v>2139.54</v>
      </c>
      <c r="B20">
        <f t="shared" si="1"/>
        <v>88.5</v>
      </c>
      <c r="E20" s="24" t="s">
        <v>48</v>
      </c>
      <c r="F20" s="24"/>
      <c r="G20" s="24" t="s">
        <v>48</v>
      </c>
      <c r="H20" s="24"/>
      <c r="I20" s="24" t="s">
        <v>287</v>
      </c>
      <c r="J20" s="24"/>
      <c r="K20" s="24" t="s">
        <v>50</v>
      </c>
      <c r="L20" s="24"/>
      <c r="M20" s="24" t="s">
        <v>288</v>
      </c>
      <c r="N20" s="24"/>
      <c r="O20" s="24" t="s">
        <v>289</v>
      </c>
      <c r="P20" s="24"/>
      <c r="Q20" s="24" t="s">
        <v>50</v>
      </c>
      <c r="R20" s="24"/>
      <c r="S20" s="24" t="s">
        <v>290</v>
      </c>
      <c r="T20" s="24"/>
      <c r="U20" s="24" t="s">
        <v>291</v>
      </c>
      <c r="V20" s="24"/>
      <c r="W20" s="24" t="s">
        <v>50</v>
      </c>
      <c r="X20" s="24"/>
      <c r="Y20" s="24" t="s">
        <v>292</v>
      </c>
      <c r="Z20" s="24"/>
      <c r="AA20" s="24" t="s">
        <v>293</v>
      </c>
      <c r="AB20" s="24"/>
      <c r="AC20" s="24" t="s">
        <v>50</v>
      </c>
      <c r="AD20" s="24"/>
      <c r="AE20" s="24" t="s">
        <v>294</v>
      </c>
      <c r="AF20" s="24"/>
      <c r="AG20" s="24" t="s">
        <v>295</v>
      </c>
      <c r="AH20" s="24"/>
      <c r="AI20" s="24" t="s">
        <v>50</v>
      </c>
      <c r="AJ20" s="24"/>
      <c r="AK20" s="24" t="s">
        <v>296</v>
      </c>
      <c r="AL20" s="24"/>
      <c r="AM20" s="24" t="s">
        <v>297</v>
      </c>
      <c r="AN20" s="24"/>
      <c r="AO20" s="24" t="s">
        <v>50</v>
      </c>
      <c r="AP20" s="24"/>
      <c r="AQ20" s="24" t="s">
        <v>298</v>
      </c>
      <c r="AR20" s="24"/>
      <c r="AS20" s="24" t="s">
        <v>299</v>
      </c>
      <c r="AT20" s="24"/>
      <c r="AU20" s="24" t="s">
        <v>245</v>
      </c>
      <c r="AV20" s="24"/>
      <c r="AW20" s="24" t="s">
        <v>245</v>
      </c>
      <c r="AX20" s="24"/>
      <c r="AY20" s="24" t="s">
        <v>300</v>
      </c>
      <c r="AZ20" s="24"/>
      <c r="BA20" s="24" t="s">
        <v>301</v>
      </c>
      <c r="BB20" s="24"/>
      <c r="BC20" s="24" t="s">
        <v>48</v>
      </c>
      <c r="BD20" s="24"/>
    </row>
    <row r="21" spans="1:56" x14ac:dyDescent="0.25">
      <c r="A21">
        <f>A22+Parameters!$C$9/2</f>
        <v>2051.04</v>
      </c>
      <c r="B21">
        <f t="shared" si="1"/>
        <v>88.5</v>
      </c>
      <c r="E21" s="24"/>
      <c r="F21" s="24" t="s">
        <v>50</v>
      </c>
      <c r="G21" s="24"/>
      <c r="H21" s="24" t="s">
        <v>48</v>
      </c>
      <c r="J21" s="24" t="s">
        <v>302</v>
      </c>
      <c r="L21" s="24" t="s">
        <v>303</v>
      </c>
      <c r="N21" s="24" t="s">
        <v>48</v>
      </c>
      <c r="O21" s="24"/>
      <c r="P21" s="24" t="s">
        <v>304</v>
      </c>
      <c r="R21" s="24" t="s">
        <v>305</v>
      </c>
      <c r="T21" s="24" t="s">
        <v>48</v>
      </c>
      <c r="V21" s="24" t="s">
        <v>306</v>
      </c>
      <c r="X21" s="24" t="s">
        <v>307</v>
      </c>
      <c r="Z21" s="24" t="s">
        <v>48</v>
      </c>
      <c r="AB21" s="24" t="s">
        <v>308</v>
      </c>
      <c r="AD21" s="24" t="s">
        <v>309</v>
      </c>
      <c r="AF21" s="24" t="s">
        <v>48</v>
      </c>
      <c r="AH21" s="24" t="s">
        <v>310</v>
      </c>
      <c r="AJ21" s="24" t="s">
        <v>311</v>
      </c>
      <c r="AL21" s="24" t="s">
        <v>48</v>
      </c>
      <c r="AM21" s="24"/>
      <c r="AN21" s="24" t="s">
        <v>312</v>
      </c>
      <c r="AP21" s="24" t="s">
        <v>313</v>
      </c>
      <c r="AQ21" s="24"/>
      <c r="AR21" s="24" t="s">
        <v>48</v>
      </c>
      <c r="AS21" s="24"/>
      <c r="AT21" s="24" t="s">
        <v>314</v>
      </c>
      <c r="AV21" s="24" t="s">
        <v>315</v>
      </c>
      <c r="AW21" s="24"/>
      <c r="AX21" s="24" t="s">
        <v>48</v>
      </c>
      <c r="AY21" s="24"/>
      <c r="AZ21" s="24" t="s">
        <v>48</v>
      </c>
      <c r="BA21" s="24"/>
      <c r="BB21" s="24" t="s">
        <v>48</v>
      </c>
      <c r="BC21" s="24"/>
      <c r="BD21" s="24" t="s">
        <v>48</v>
      </c>
    </row>
    <row r="22" spans="1:56" x14ac:dyDescent="0.25">
      <c r="A22">
        <f>A23+Parameters!$C$9/2</f>
        <v>1962.54</v>
      </c>
      <c r="B22">
        <f t="shared" si="1"/>
        <v>88.5</v>
      </c>
      <c r="E22" s="24" t="s">
        <v>48</v>
      </c>
      <c r="F22" s="24"/>
      <c r="G22" s="24" t="s">
        <v>48</v>
      </c>
      <c r="I22" s="24" t="s">
        <v>316</v>
      </c>
      <c r="K22" s="24" t="s">
        <v>48</v>
      </c>
      <c r="M22" s="24" t="s">
        <v>317</v>
      </c>
      <c r="O22" s="24" t="s">
        <v>318</v>
      </c>
      <c r="P22" s="24"/>
      <c r="Q22" s="24" t="s">
        <v>48</v>
      </c>
      <c r="S22" s="24" t="s">
        <v>319</v>
      </c>
      <c r="U22" s="24" t="s">
        <v>320</v>
      </c>
      <c r="W22" s="24" t="s">
        <v>48</v>
      </c>
      <c r="Y22" s="24" t="s">
        <v>321</v>
      </c>
      <c r="AA22" s="24" t="s">
        <v>322</v>
      </c>
      <c r="AC22" s="24" t="s">
        <v>48</v>
      </c>
      <c r="AE22" s="24" t="s">
        <v>323</v>
      </c>
      <c r="AG22" s="24" t="s">
        <v>324</v>
      </c>
      <c r="AI22" s="24" t="s">
        <v>48</v>
      </c>
      <c r="AK22" s="24" t="s">
        <v>325</v>
      </c>
      <c r="AM22" s="24" t="s">
        <v>326</v>
      </c>
      <c r="AN22" s="24"/>
      <c r="AO22" s="24" t="s">
        <v>48</v>
      </c>
      <c r="AP22" s="24"/>
      <c r="AQ22" s="24" t="s">
        <v>327</v>
      </c>
      <c r="AS22" s="24" t="s">
        <v>328</v>
      </c>
      <c r="AT22" s="24"/>
      <c r="AU22" s="24" t="s">
        <v>48</v>
      </c>
      <c r="AV22" s="24"/>
      <c r="AW22" s="24" t="s">
        <v>50</v>
      </c>
      <c r="AX22" s="24"/>
      <c r="AY22" s="24" t="s">
        <v>50</v>
      </c>
      <c r="AZ22" s="24"/>
      <c r="BA22" s="24" t="s">
        <v>50</v>
      </c>
      <c r="BB22" s="24"/>
      <c r="BC22" s="24" t="s">
        <v>48</v>
      </c>
      <c r="BD22" s="24"/>
    </row>
    <row r="23" spans="1:56" x14ac:dyDescent="0.25">
      <c r="A23">
        <f>A24+Parameters!$C$9/2</f>
        <v>1874.04</v>
      </c>
      <c r="B23">
        <f t="shared" si="1"/>
        <v>88.5</v>
      </c>
      <c r="E23" s="24"/>
      <c r="F23" s="24" t="s">
        <v>50</v>
      </c>
      <c r="G23" s="24"/>
      <c r="H23" s="24" t="s">
        <v>50</v>
      </c>
      <c r="I23" s="24"/>
      <c r="J23" s="24" t="s">
        <v>50</v>
      </c>
      <c r="K23" s="24"/>
      <c r="L23" s="24" t="s">
        <v>50</v>
      </c>
      <c r="M23" s="24"/>
      <c r="N23" s="24" t="s">
        <v>50</v>
      </c>
      <c r="O23" s="24"/>
      <c r="P23" s="24" t="s">
        <v>50</v>
      </c>
      <c r="Q23" s="24"/>
      <c r="R23" s="24" t="s">
        <v>50</v>
      </c>
      <c r="S23" s="24"/>
      <c r="T23" s="24" t="s">
        <v>50</v>
      </c>
      <c r="U23" s="24"/>
      <c r="V23" s="24" t="s">
        <v>50</v>
      </c>
      <c r="W23" s="24"/>
      <c r="X23" s="24" t="s">
        <v>50</v>
      </c>
      <c r="Y23" s="24"/>
      <c r="Z23" s="24" t="s">
        <v>50</v>
      </c>
      <c r="AA23" s="24"/>
      <c r="AB23" s="24" t="s">
        <v>50</v>
      </c>
      <c r="AC23" s="24"/>
      <c r="AD23" s="24" t="s">
        <v>50</v>
      </c>
      <c r="AE23" s="24"/>
      <c r="AF23" s="24" t="s">
        <v>50</v>
      </c>
      <c r="AG23" s="24"/>
      <c r="AH23" s="24" t="s">
        <v>50</v>
      </c>
      <c r="AI23" s="24"/>
      <c r="AJ23" s="24" t="s">
        <v>50</v>
      </c>
      <c r="AK23" s="24"/>
      <c r="AL23" s="24" t="s">
        <v>50</v>
      </c>
      <c r="AM23" s="24"/>
      <c r="AN23" s="24" t="s">
        <v>50</v>
      </c>
      <c r="AO23" s="24"/>
      <c r="AP23" s="24" t="s">
        <v>50</v>
      </c>
      <c r="AQ23" s="24"/>
      <c r="AR23" s="24" t="s">
        <v>50</v>
      </c>
      <c r="AS23" s="24"/>
      <c r="AT23" s="24" t="s">
        <v>50</v>
      </c>
      <c r="AU23" s="24"/>
      <c r="AV23" s="24" t="s">
        <v>50</v>
      </c>
      <c r="AW23" s="24"/>
      <c r="AX23" s="24" t="s">
        <v>48</v>
      </c>
      <c r="AY23" s="24"/>
      <c r="AZ23" s="24" t="s">
        <v>46</v>
      </c>
      <c r="BA23" s="24"/>
      <c r="BB23" s="24" t="s">
        <v>47</v>
      </c>
      <c r="BC23" s="24"/>
      <c r="BD23" s="24" t="s">
        <v>48</v>
      </c>
    </row>
    <row r="24" spans="1:56" x14ac:dyDescent="0.25">
      <c r="A24">
        <f>A25+Parameters!$C$9/2</f>
        <v>1785.54</v>
      </c>
      <c r="B24">
        <f t="shared" si="1"/>
        <v>88.5</v>
      </c>
      <c r="E24" s="24" t="s">
        <v>48</v>
      </c>
      <c r="F24" s="24"/>
      <c r="G24" s="24" t="s">
        <v>48</v>
      </c>
      <c r="H24" s="24"/>
      <c r="I24" s="24" t="s">
        <v>48</v>
      </c>
      <c r="J24" s="24"/>
      <c r="K24" s="24" t="s">
        <v>48</v>
      </c>
      <c r="L24" s="24"/>
      <c r="M24" s="24" t="s">
        <v>48</v>
      </c>
      <c r="N24" s="24"/>
      <c r="O24" s="24" t="s">
        <v>48</v>
      </c>
      <c r="P24" s="24"/>
      <c r="Q24" s="24" t="s">
        <v>48</v>
      </c>
      <c r="R24" s="24"/>
      <c r="S24" s="24" t="s">
        <v>48</v>
      </c>
      <c r="T24" s="24"/>
      <c r="U24" s="24" t="s">
        <v>48</v>
      </c>
      <c r="V24" s="24"/>
      <c r="W24" s="24" t="s">
        <v>48</v>
      </c>
      <c r="X24" s="24"/>
      <c r="Y24" s="24" t="s">
        <v>48</v>
      </c>
      <c r="Z24" s="24"/>
      <c r="AA24" s="24" t="s">
        <v>48</v>
      </c>
      <c r="AB24" s="24"/>
      <c r="AC24" s="24" t="s">
        <v>48</v>
      </c>
      <c r="AD24" s="24"/>
      <c r="AE24" s="24" t="s">
        <v>48</v>
      </c>
      <c r="AF24" s="24"/>
      <c r="AG24" s="24" t="s">
        <v>48</v>
      </c>
      <c r="AH24" s="24"/>
      <c r="AI24" s="24" t="s">
        <v>48</v>
      </c>
      <c r="AJ24" s="24"/>
      <c r="AK24" s="24" t="s">
        <v>48</v>
      </c>
      <c r="AL24" s="24"/>
      <c r="AM24" s="24" t="s">
        <v>48</v>
      </c>
      <c r="AN24" s="24"/>
      <c r="AO24" s="24" t="s">
        <v>48</v>
      </c>
      <c r="AP24" s="24"/>
      <c r="AQ24" s="24" t="s">
        <v>48</v>
      </c>
      <c r="AR24" s="24"/>
      <c r="AS24" s="24" t="s">
        <v>48</v>
      </c>
      <c r="AT24" s="24"/>
      <c r="AU24" s="24" t="s">
        <v>48</v>
      </c>
      <c r="AV24" s="24"/>
      <c r="AW24" s="24" t="s">
        <v>48</v>
      </c>
      <c r="AX24" s="24"/>
      <c r="AY24" s="24" t="s">
        <v>49</v>
      </c>
      <c r="AZ24" s="24"/>
      <c r="BA24" s="24" t="s">
        <v>48</v>
      </c>
      <c r="BB24" s="24"/>
      <c r="BC24" s="24" t="s">
        <v>48</v>
      </c>
      <c r="BD24" s="24"/>
    </row>
    <row r="25" spans="1:56" x14ac:dyDescent="0.25">
      <c r="A25">
        <f>A26+Parameters!$C$9/2</f>
        <v>1697.04</v>
      </c>
      <c r="B25">
        <f t="shared" si="1"/>
        <v>88.5</v>
      </c>
      <c r="E25" s="24"/>
      <c r="F25" s="24" t="s">
        <v>50</v>
      </c>
      <c r="G25" s="24"/>
      <c r="H25" s="24" t="s">
        <v>50</v>
      </c>
      <c r="I25" s="24"/>
      <c r="J25" s="24" t="s">
        <v>50</v>
      </c>
      <c r="K25" s="24"/>
      <c r="L25" s="24" t="s">
        <v>50</v>
      </c>
      <c r="M25" s="24"/>
      <c r="N25" s="24" t="s">
        <v>50</v>
      </c>
      <c r="O25" s="24"/>
      <c r="P25" s="24" t="s">
        <v>50</v>
      </c>
      <c r="Q25" s="24"/>
      <c r="R25" s="24" t="s">
        <v>50</v>
      </c>
      <c r="S25" s="24"/>
      <c r="T25" s="24" t="s">
        <v>50</v>
      </c>
      <c r="U25" s="24"/>
      <c r="V25" s="24" t="s">
        <v>50</v>
      </c>
      <c r="W25" s="24"/>
      <c r="X25" s="24" t="s">
        <v>50</v>
      </c>
      <c r="Y25" s="24"/>
      <c r="Z25" s="24" t="s">
        <v>50</v>
      </c>
      <c r="AA25" s="24"/>
      <c r="AB25" s="24" t="s">
        <v>50</v>
      </c>
      <c r="AC25" s="24"/>
      <c r="AD25" s="24" t="s">
        <v>50</v>
      </c>
      <c r="AE25" s="24"/>
      <c r="AF25" s="24" t="s">
        <v>50</v>
      </c>
      <c r="AG25" s="24"/>
      <c r="AH25" s="24" t="s">
        <v>50</v>
      </c>
      <c r="AI25" s="24"/>
      <c r="AJ25" s="24" t="s">
        <v>50</v>
      </c>
      <c r="AK25" s="24"/>
      <c r="AL25" s="24" t="s">
        <v>50</v>
      </c>
      <c r="AM25" s="24"/>
      <c r="AN25" s="24" t="s">
        <v>50</v>
      </c>
      <c r="AO25" s="24"/>
      <c r="AP25" s="24" t="s">
        <v>50</v>
      </c>
      <c r="AQ25" s="24"/>
      <c r="AR25" s="24" t="s">
        <v>50</v>
      </c>
      <c r="AS25" s="24"/>
      <c r="AT25" s="24" t="s">
        <v>50</v>
      </c>
      <c r="AU25" s="24"/>
      <c r="AV25" s="24" t="s">
        <v>50</v>
      </c>
      <c r="AW25" s="24"/>
      <c r="AX25" s="24" t="s">
        <v>50</v>
      </c>
      <c r="AY25" s="24"/>
      <c r="AZ25" s="24" t="s">
        <v>50</v>
      </c>
      <c r="BA25" s="24"/>
      <c r="BB25" s="24" t="s">
        <v>48</v>
      </c>
      <c r="BC25" s="24"/>
      <c r="BD25" s="24" t="s">
        <v>48</v>
      </c>
    </row>
    <row r="26" spans="1:56" x14ac:dyDescent="0.25">
      <c r="A26">
        <f>A27+Parameters!$C$9/2</f>
        <v>1608.54</v>
      </c>
      <c r="B26">
        <f t="shared" si="1"/>
        <v>88.5</v>
      </c>
      <c r="E26" s="24" t="s">
        <v>48</v>
      </c>
      <c r="F26" s="24"/>
      <c r="G26" s="24" t="s">
        <v>48</v>
      </c>
      <c r="H26" s="24"/>
      <c r="I26" s="24" t="s">
        <v>48</v>
      </c>
      <c r="J26" s="24"/>
      <c r="K26" s="24" t="s">
        <v>48</v>
      </c>
      <c r="L26" s="24"/>
      <c r="M26" s="24" t="s">
        <v>48</v>
      </c>
      <c r="N26" s="24"/>
      <c r="O26" s="24" t="s">
        <v>48</v>
      </c>
      <c r="P26" s="24"/>
      <c r="Q26" s="24" t="s">
        <v>48</v>
      </c>
      <c r="R26" s="24"/>
      <c r="S26" s="24" t="s">
        <v>48</v>
      </c>
      <c r="T26" s="24"/>
      <c r="U26" s="24" t="s">
        <v>48</v>
      </c>
      <c r="V26" s="24"/>
      <c r="W26" s="24" t="s">
        <v>48</v>
      </c>
      <c r="X26" s="24"/>
      <c r="Y26" s="24" t="s">
        <v>48</v>
      </c>
      <c r="Z26" s="24"/>
      <c r="AA26" s="24" t="s">
        <v>48</v>
      </c>
      <c r="AB26" s="24"/>
      <c r="AC26" s="24" t="s">
        <v>48</v>
      </c>
      <c r="AD26" s="24"/>
      <c r="AE26" s="24" t="s">
        <v>48</v>
      </c>
      <c r="AF26" s="24"/>
      <c r="AG26" s="24" t="s">
        <v>48</v>
      </c>
      <c r="AH26" s="24"/>
      <c r="AI26" s="24" t="s">
        <v>48</v>
      </c>
      <c r="AJ26" s="24"/>
      <c r="AK26" s="24" t="s">
        <v>48</v>
      </c>
      <c r="AL26" s="24"/>
      <c r="AM26" s="24" t="s">
        <v>48</v>
      </c>
      <c r="AN26" s="24"/>
      <c r="AO26" s="24" t="s">
        <v>48</v>
      </c>
      <c r="AP26" s="24"/>
      <c r="AQ26" s="24" t="s">
        <v>48</v>
      </c>
      <c r="AR26" s="24"/>
      <c r="AS26" s="24" t="s">
        <v>48</v>
      </c>
      <c r="AT26" s="24"/>
      <c r="AU26" s="24" t="s">
        <v>48</v>
      </c>
      <c r="AV26" s="24"/>
      <c r="AW26" s="24" t="s">
        <v>48</v>
      </c>
      <c r="AX26" s="24"/>
      <c r="AY26" s="24" t="s">
        <v>51</v>
      </c>
      <c r="AZ26" s="24"/>
      <c r="BA26" s="24" t="s">
        <v>48</v>
      </c>
      <c r="BB26" s="24"/>
      <c r="BC26" s="24" t="s">
        <v>48</v>
      </c>
      <c r="BD26" s="24"/>
    </row>
    <row r="27" spans="1:56" x14ac:dyDescent="0.25">
      <c r="A27">
        <f>A28+Parameters!$C$9/2</f>
        <v>1520.04</v>
      </c>
      <c r="B27">
        <f t="shared" si="1"/>
        <v>88.5</v>
      </c>
      <c r="E27" s="24"/>
      <c r="F27" s="24" t="s">
        <v>50</v>
      </c>
      <c r="G27" s="24"/>
      <c r="H27" s="24" t="s">
        <v>50</v>
      </c>
      <c r="I27" s="24"/>
      <c r="J27" s="24" t="s">
        <v>50</v>
      </c>
      <c r="K27" s="24"/>
      <c r="L27" s="24" t="s">
        <v>50</v>
      </c>
      <c r="M27" s="24"/>
      <c r="N27" s="24" t="s">
        <v>50</v>
      </c>
      <c r="O27" s="24"/>
      <c r="P27" s="24" t="s">
        <v>50</v>
      </c>
      <c r="Q27" s="24"/>
      <c r="R27" s="24" t="s">
        <v>50</v>
      </c>
      <c r="S27" s="24"/>
      <c r="T27" s="24" t="s">
        <v>50</v>
      </c>
      <c r="U27" s="24"/>
      <c r="V27" s="24" t="s">
        <v>50</v>
      </c>
      <c r="W27" s="24"/>
      <c r="X27" s="24" t="s">
        <v>50</v>
      </c>
      <c r="Y27" s="24"/>
      <c r="Z27" s="24" t="s">
        <v>50</v>
      </c>
      <c r="AA27" s="24"/>
      <c r="AB27" s="24" t="s">
        <v>50</v>
      </c>
      <c r="AC27" s="24"/>
      <c r="AD27" s="24" t="s">
        <v>50</v>
      </c>
      <c r="AE27" s="24"/>
      <c r="AF27" s="24" t="s">
        <v>50</v>
      </c>
      <c r="AG27" s="24"/>
      <c r="AH27" s="24" t="s">
        <v>50</v>
      </c>
      <c r="AI27" s="24"/>
      <c r="AJ27" s="24" t="s">
        <v>50</v>
      </c>
      <c r="AK27" s="24"/>
      <c r="AL27" s="24" t="s">
        <v>50</v>
      </c>
      <c r="AM27" s="24"/>
      <c r="AN27" s="24" t="s">
        <v>50</v>
      </c>
      <c r="AO27" s="24"/>
      <c r="AP27" s="24" t="s">
        <v>50</v>
      </c>
      <c r="AQ27" s="24"/>
      <c r="AR27" s="24" t="s">
        <v>50</v>
      </c>
      <c r="AS27" s="24"/>
      <c r="AT27" s="24" t="s">
        <v>50</v>
      </c>
      <c r="AU27" s="24"/>
      <c r="AV27" s="24" t="s">
        <v>50</v>
      </c>
      <c r="AW27" s="24"/>
      <c r="AX27" s="24" t="s">
        <v>50</v>
      </c>
      <c r="AY27" s="24"/>
      <c r="AZ27" s="42" t="s">
        <v>51</v>
      </c>
      <c r="BA27" s="24"/>
      <c r="BB27" s="42" t="s">
        <v>52</v>
      </c>
      <c r="BC27" s="24"/>
      <c r="BD27" s="24" t="s">
        <v>48</v>
      </c>
    </row>
    <row r="28" spans="1:56" x14ac:dyDescent="0.25">
      <c r="A28">
        <f>A29+Parameters!$C$9/2</f>
        <v>1431.54</v>
      </c>
      <c r="B28">
        <f t="shared" si="1"/>
        <v>88.5</v>
      </c>
      <c r="E28" s="24" t="s">
        <v>48</v>
      </c>
      <c r="F28" s="24"/>
      <c r="G28" s="24" t="s">
        <v>48</v>
      </c>
      <c r="H28" s="24"/>
      <c r="I28" s="24" t="s">
        <v>48</v>
      </c>
      <c r="J28" s="24"/>
      <c r="K28" s="24" t="s">
        <v>48</v>
      </c>
      <c r="L28" s="24"/>
      <c r="M28" s="24" t="s">
        <v>48</v>
      </c>
      <c r="N28" s="24"/>
      <c r="O28" s="24" t="s">
        <v>48</v>
      </c>
      <c r="P28" s="24"/>
      <c r="Q28" s="24" t="s">
        <v>48</v>
      </c>
      <c r="R28" s="24"/>
      <c r="S28" s="24" t="s">
        <v>48</v>
      </c>
      <c r="T28" s="24"/>
      <c r="U28" s="24" t="s">
        <v>48</v>
      </c>
      <c r="V28" s="24"/>
      <c r="W28" s="24" t="s">
        <v>48</v>
      </c>
      <c r="X28" s="24"/>
      <c r="Y28" s="24" t="s">
        <v>48</v>
      </c>
      <c r="Z28" s="24"/>
      <c r="AA28" s="24" t="s">
        <v>48</v>
      </c>
      <c r="AB28" s="24"/>
      <c r="AC28" s="24" t="s">
        <v>48</v>
      </c>
      <c r="AD28" s="24"/>
      <c r="AE28" s="24" t="s">
        <v>48</v>
      </c>
      <c r="AF28" s="24"/>
      <c r="AG28" s="24" t="s">
        <v>48</v>
      </c>
      <c r="AH28" s="24"/>
      <c r="AI28" s="24" t="s">
        <v>48</v>
      </c>
      <c r="AJ28" s="24"/>
      <c r="AK28" s="24" t="s">
        <v>48</v>
      </c>
      <c r="AL28" s="24"/>
      <c r="AM28" s="24" t="s">
        <v>48</v>
      </c>
      <c r="AN28" s="24"/>
      <c r="AO28" s="24" t="s">
        <v>48</v>
      </c>
      <c r="AP28" s="24"/>
      <c r="AQ28" s="24" t="s">
        <v>48</v>
      </c>
      <c r="AR28" s="24"/>
      <c r="AS28" s="24" t="s">
        <v>48</v>
      </c>
      <c r="AT28" s="24"/>
      <c r="AU28" s="24" t="s">
        <v>48</v>
      </c>
      <c r="AV28" s="24"/>
      <c r="AW28" s="24" t="s">
        <v>48</v>
      </c>
      <c r="AX28" s="24"/>
      <c r="AY28" s="24" t="s">
        <v>53</v>
      </c>
      <c r="AZ28" s="24"/>
      <c r="BA28" s="48" t="s">
        <v>48</v>
      </c>
      <c r="BB28" s="24"/>
      <c r="BC28" s="42" t="s">
        <v>52</v>
      </c>
      <c r="BD28" s="24"/>
    </row>
    <row r="29" spans="1:56" ht="15.75" customHeight="1" thickBot="1" x14ac:dyDescent="0.3">
      <c r="A29">
        <f>A30+Parameters!$C$9/2</f>
        <v>1343.04</v>
      </c>
      <c r="B29">
        <f t="shared" si="1"/>
        <v>88.5</v>
      </c>
      <c r="E29" s="24"/>
      <c r="F29" s="24" t="s">
        <v>50</v>
      </c>
      <c r="G29" s="24"/>
      <c r="H29" s="24" t="s">
        <v>50</v>
      </c>
      <c r="I29" s="24"/>
      <c r="J29" s="24" t="s">
        <v>50</v>
      </c>
      <c r="K29" s="24"/>
      <c r="L29" s="24" t="s">
        <v>50</v>
      </c>
      <c r="M29" s="24"/>
      <c r="N29" s="24" t="s">
        <v>50</v>
      </c>
      <c r="O29" s="24"/>
      <c r="P29" s="24" t="s">
        <v>50</v>
      </c>
      <c r="Q29" s="24"/>
      <c r="R29" s="24" t="s">
        <v>50</v>
      </c>
      <c r="S29" s="24"/>
      <c r="T29" s="24" t="s">
        <v>50</v>
      </c>
      <c r="U29" s="24"/>
      <c r="V29" s="24" t="s">
        <v>50</v>
      </c>
      <c r="W29" s="24"/>
      <c r="X29" s="24" t="s">
        <v>50</v>
      </c>
      <c r="Y29" s="24"/>
      <c r="Z29" s="24" t="s">
        <v>50</v>
      </c>
      <c r="AA29" s="24"/>
      <c r="AB29" s="24" t="s">
        <v>50</v>
      </c>
      <c r="AC29" s="24"/>
      <c r="AD29" s="24" t="s">
        <v>50</v>
      </c>
      <c r="AE29" s="24"/>
      <c r="AF29" s="24" t="s">
        <v>50</v>
      </c>
      <c r="AG29" s="24"/>
      <c r="AH29" s="24" t="s">
        <v>50</v>
      </c>
      <c r="AI29" s="24"/>
      <c r="AJ29" s="24" t="s">
        <v>50</v>
      </c>
      <c r="AK29" s="24"/>
      <c r="AL29" s="24" t="s">
        <v>50</v>
      </c>
      <c r="AM29" s="24"/>
      <c r="AN29" s="24" t="s">
        <v>50</v>
      </c>
      <c r="AO29" s="24"/>
      <c r="AP29" s="24" t="s">
        <v>50</v>
      </c>
      <c r="AQ29" s="24"/>
      <c r="AR29" s="24" t="s">
        <v>50</v>
      </c>
      <c r="AS29" s="24"/>
      <c r="AT29" s="24" t="s">
        <v>50</v>
      </c>
      <c r="AU29" s="24"/>
      <c r="AV29" s="24" t="s">
        <v>50</v>
      </c>
      <c r="AW29" s="24"/>
      <c r="AX29" s="24" t="s">
        <v>50</v>
      </c>
      <c r="AY29" s="24"/>
      <c r="AZ29" s="24" t="s">
        <v>50</v>
      </c>
      <c r="BA29" s="24"/>
      <c r="BB29" s="48" t="s">
        <v>50</v>
      </c>
      <c r="BC29" s="24"/>
      <c r="BD29" s="24" t="s">
        <v>48</v>
      </c>
    </row>
    <row r="30" spans="1:56" x14ac:dyDescent="0.25">
      <c r="A30">
        <f>A31+Parameters!$C$9/2</f>
        <v>1254.54</v>
      </c>
      <c r="B30">
        <f t="shared" si="1"/>
        <v>88.5</v>
      </c>
      <c r="E30" s="24" t="s">
        <v>48</v>
      </c>
      <c r="F30" s="20"/>
      <c r="G30" s="21" t="s">
        <v>157</v>
      </c>
      <c r="H30" s="21"/>
      <c r="I30" s="21" t="s">
        <v>158</v>
      </c>
      <c r="J30" s="21"/>
      <c r="K30" s="21" t="s">
        <v>53</v>
      </c>
      <c r="L30" s="21"/>
      <c r="M30" s="21" t="s">
        <v>53</v>
      </c>
      <c r="N30" s="21"/>
      <c r="O30" s="21" t="s">
        <v>159</v>
      </c>
      <c r="P30" s="21"/>
      <c r="Q30" s="22" t="s">
        <v>160</v>
      </c>
      <c r="R30" s="20"/>
      <c r="S30" s="21" t="s">
        <v>161</v>
      </c>
      <c r="T30" s="21"/>
      <c r="U30" s="21" t="s">
        <v>162</v>
      </c>
      <c r="V30" s="21"/>
      <c r="W30" s="21" t="s">
        <v>53</v>
      </c>
      <c r="X30" s="21"/>
      <c r="Y30" s="21" t="s">
        <v>53</v>
      </c>
      <c r="Z30" s="21"/>
      <c r="AA30" s="21" t="s">
        <v>163</v>
      </c>
      <c r="AB30" s="21"/>
      <c r="AC30" s="22" t="s">
        <v>164</v>
      </c>
      <c r="AD30" s="20"/>
      <c r="AE30" s="21" t="s">
        <v>62</v>
      </c>
      <c r="AF30" s="21"/>
      <c r="AG30" s="21" t="s">
        <v>63</v>
      </c>
      <c r="AH30" s="21"/>
      <c r="AI30" s="21" t="s">
        <v>53</v>
      </c>
      <c r="AJ30" s="21"/>
      <c r="AK30" s="21" t="s">
        <v>53</v>
      </c>
      <c r="AL30" s="21"/>
      <c r="AM30" s="21" t="s">
        <v>64</v>
      </c>
      <c r="AN30" s="21"/>
      <c r="AO30" s="22" t="s">
        <v>65</v>
      </c>
      <c r="AP30" s="20"/>
      <c r="AQ30" s="21" t="s">
        <v>58</v>
      </c>
      <c r="AR30" s="21"/>
      <c r="AS30" s="21" t="s">
        <v>59</v>
      </c>
      <c r="AT30" s="21"/>
      <c r="AU30" s="21" t="s">
        <v>53</v>
      </c>
      <c r="AV30" s="21"/>
      <c r="AW30" s="21" t="s">
        <v>53</v>
      </c>
      <c r="AX30" s="21"/>
      <c r="AY30" s="21" t="s">
        <v>60</v>
      </c>
      <c r="AZ30" s="21"/>
      <c r="BA30" s="22" t="s">
        <v>61</v>
      </c>
      <c r="BB30" s="24"/>
      <c r="BC30" s="24" t="s">
        <v>48</v>
      </c>
      <c r="BD30" s="24"/>
    </row>
    <row r="31" spans="1:56" x14ac:dyDescent="0.25">
      <c r="A31">
        <f>A32+Parameters!$C$9/2</f>
        <v>1166.04</v>
      </c>
      <c r="B31">
        <f t="shared" si="1"/>
        <v>88.5</v>
      </c>
      <c r="E31" s="24"/>
      <c r="F31" s="23" t="s">
        <v>51</v>
      </c>
      <c r="G31" s="24"/>
      <c r="H31" s="24" t="s">
        <v>51</v>
      </c>
      <c r="I31" s="24"/>
      <c r="J31" s="24" t="s">
        <v>51</v>
      </c>
      <c r="K31" s="24"/>
      <c r="L31" s="24" t="s">
        <v>51</v>
      </c>
      <c r="M31" s="24"/>
      <c r="N31" s="24" t="s">
        <v>50</v>
      </c>
      <c r="O31" s="24"/>
      <c r="P31" s="24" t="s">
        <v>50</v>
      </c>
      <c r="Q31" s="25"/>
      <c r="R31" s="23" t="s">
        <v>51</v>
      </c>
      <c r="S31" s="24"/>
      <c r="T31" s="24" t="s">
        <v>51</v>
      </c>
      <c r="U31" s="24"/>
      <c r="V31" s="24" t="s">
        <v>51</v>
      </c>
      <c r="W31" s="24"/>
      <c r="X31" s="24" t="s">
        <v>51</v>
      </c>
      <c r="Y31" s="24"/>
      <c r="Z31" s="24" t="s">
        <v>50</v>
      </c>
      <c r="AA31" s="24"/>
      <c r="AB31" s="24" t="s">
        <v>50</v>
      </c>
      <c r="AC31" s="25"/>
      <c r="AD31" s="23" t="s">
        <v>51</v>
      </c>
      <c r="AE31" s="24"/>
      <c r="AF31" s="24" t="s">
        <v>51</v>
      </c>
      <c r="AG31" s="24"/>
      <c r="AH31" s="24" t="s">
        <v>51</v>
      </c>
      <c r="AI31" s="24"/>
      <c r="AJ31" s="24" t="s">
        <v>51</v>
      </c>
      <c r="AK31" s="24"/>
      <c r="AL31" s="24" t="s">
        <v>50</v>
      </c>
      <c r="AM31" s="24"/>
      <c r="AN31" s="24" t="s">
        <v>50</v>
      </c>
      <c r="AO31" s="25"/>
      <c r="AP31" s="23" t="s">
        <v>51</v>
      </c>
      <c r="AQ31" s="24"/>
      <c r="AR31" s="24" t="s">
        <v>51</v>
      </c>
      <c r="AS31" s="24"/>
      <c r="AT31" s="24" t="s">
        <v>51</v>
      </c>
      <c r="AU31" s="24"/>
      <c r="AV31" s="24" t="s">
        <v>51</v>
      </c>
      <c r="AW31" s="24"/>
      <c r="AX31" s="24" t="s">
        <v>50</v>
      </c>
      <c r="AY31" s="24"/>
      <c r="AZ31" s="24" t="s">
        <v>50</v>
      </c>
      <c r="BA31" s="25"/>
      <c r="BB31" s="24" t="s">
        <v>48</v>
      </c>
      <c r="BC31" s="24"/>
      <c r="BD31" s="24" t="s">
        <v>48</v>
      </c>
    </row>
    <row r="32" spans="1:56" x14ac:dyDescent="0.25">
      <c r="A32">
        <f>A33+Parameters!$C$9/2</f>
        <v>1077.54</v>
      </c>
      <c r="B32">
        <f t="shared" si="1"/>
        <v>88.5</v>
      </c>
      <c r="E32" s="24" t="s">
        <v>48</v>
      </c>
      <c r="F32" s="23"/>
      <c r="G32" s="24" t="s">
        <v>48</v>
      </c>
      <c r="H32" s="24"/>
      <c r="I32" s="24" t="s">
        <v>48</v>
      </c>
      <c r="J32" s="24"/>
      <c r="K32" s="24" t="s">
        <v>48</v>
      </c>
      <c r="L32" s="24"/>
      <c r="M32" s="24" t="s">
        <v>48</v>
      </c>
      <c r="N32" s="24"/>
      <c r="O32" s="24" t="s">
        <v>48</v>
      </c>
      <c r="P32" s="24"/>
      <c r="Q32" s="25" t="s">
        <v>48</v>
      </c>
      <c r="R32" s="23"/>
      <c r="S32" s="24" t="s">
        <v>48</v>
      </c>
      <c r="T32" s="24"/>
      <c r="U32" s="24" t="s">
        <v>48</v>
      </c>
      <c r="V32" s="24"/>
      <c r="W32" s="24" t="s">
        <v>48</v>
      </c>
      <c r="X32" s="24"/>
      <c r="Y32" s="24" t="s">
        <v>48</v>
      </c>
      <c r="Z32" s="24"/>
      <c r="AA32" s="24" t="s">
        <v>48</v>
      </c>
      <c r="AB32" s="24"/>
      <c r="AC32" s="25" t="s">
        <v>48</v>
      </c>
      <c r="AD32" s="23"/>
      <c r="AE32" s="24" t="s">
        <v>48</v>
      </c>
      <c r="AF32" s="24"/>
      <c r="AG32" s="24" t="s">
        <v>48</v>
      </c>
      <c r="AH32" s="24"/>
      <c r="AI32" s="24" t="s">
        <v>48</v>
      </c>
      <c r="AJ32" s="24"/>
      <c r="AK32" s="24" t="s">
        <v>48</v>
      </c>
      <c r="AL32" s="24"/>
      <c r="AM32" s="24" t="s">
        <v>48</v>
      </c>
      <c r="AN32" s="24"/>
      <c r="AO32" s="25" t="s">
        <v>48</v>
      </c>
      <c r="AP32" s="23"/>
      <c r="AQ32" s="24" t="s">
        <v>48</v>
      </c>
      <c r="AR32" s="24"/>
      <c r="AS32" s="24" t="s">
        <v>48</v>
      </c>
      <c r="AT32" s="24"/>
      <c r="AU32" s="24" t="s">
        <v>48</v>
      </c>
      <c r="AV32" s="24"/>
      <c r="AW32" s="24" t="s">
        <v>48</v>
      </c>
      <c r="AX32" s="24"/>
      <c r="AY32" s="24" t="s">
        <v>48</v>
      </c>
      <c r="AZ32" s="24"/>
      <c r="BA32" s="25" t="s">
        <v>48</v>
      </c>
      <c r="BB32" s="24"/>
      <c r="BC32" s="24" t="s">
        <v>48</v>
      </c>
      <c r="BD32" s="24"/>
    </row>
    <row r="33" spans="1:56" x14ac:dyDescent="0.25">
      <c r="A33">
        <f>A34+Parameters!$C$9/2</f>
        <v>989.04</v>
      </c>
      <c r="B33">
        <f t="shared" si="1"/>
        <v>88.5</v>
      </c>
      <c r="E33" s="24"/>
      <c r="F33" s="23" t="s">
        <v>51</v>
      </c>
      <c r="G33" s="24"/>
      <c r="H33" s="24" t="s">
        <v>165</v>
      </c>
      <c r="I33" s="24"/>
      <c r="J33" s="24" t="s">
        <v>166</v>
      </c>
      <c r="K33" s="24"/>
      <c r="L33" s="24" t="s">
        <v>51</v>
      </c>
      <c r="M33" s="24"/>
      <c r="N33" s="24" t="s">
        <v>167</v>
      </c>
      <c r="O33" s="24"/>
      <c r="P33" s="24" t="s">
        <v>168</v>
      </c>
      <c r="Q33" s="25"/>
      <c r="R33" s="23" t="s">
        <v>51</v>
      </c>
      <c r="S33" s="24"/>
      <c r="T33" s="24" t="s">
        <v>169</v>
      </c>
      <c r="U33" s="24"/>
      <c r="V33" s="24" t="s">
        <v>170</v>
      </c>
      <c r="W33" s="24"/>
      <c r="X33" s="24" t="s">
        <v>51</v>
      </c>
      <c r="Y33" s="24"/>
      <c r="Z33" s="24" t="s">
        <v>171</v>
      </c>
      <c r="AA33" s="24"/>
      <c r="AB33" s="24" t="s">
        <v>172</v>
      </c>
      <c r="AC33" s="25"/>
      <c r="AD33" s="23" t="s">
        <v>51</v>
      </c>
      <c r="AE33" s="24"/>
      <c r="AF33" s="24" t="s">
        <v>70</v>
      </c>
      <c r="AG33" s="24"/>
      <c r="AH33" s="24" t="s">
        <v>71</v>
      </c>
      <c r="AI33" s="24"/>
      <c r="AJ33" s="24" t="s">
        <v>51</v>
      </c>
      <c r="AK33" s="24"/>
      <c r="AL33" s="24" t="s">
        <v>72</v>
      </c>
      <c r="AM33" s="24"/>
      <c r="AN33" s="24" t="s">
        <v>73</v>
      </c>
      <c r="AO33" s="25"/>
      <c r="AP33" s="23" t="s">
        <v>51</v>
      </c>
      <c r="AQ33" s="24"/>
      <c r="AR33" s="24" t="s">
        <v>66</v>
      </c>
      <c r="AS33" s="24"/>
      <c r="AT33" s="24" t="s">
        <v>67</v>
      </c>
      <c r="AU33" s="24"/>
      <c r="AV33" s="24" t="s">
        <v>51</v>
      </c>
      <c r="AW33" s="24"/>
      <c r="AX33" s="24" t="s">
        <v>68</v>
      </c>
      <c r="AY33" s="24"/>
      <c r="AZ33" s="24" t="s">
        <v>69</v>
      </c>
      <c r="BA33" s="25"/>
      <c r="BB33" s="24" t="s">
        <v>48</v>
      </c>
      <c r="BC33" s="24"/>
      <c r="BD33" s="24" t="s">
        <v>48</v>
      </c>
    </row>
    <row r="34" spans="1:56" x14ac:dyDescent="0.25">
      <c r="A34">
        <f>A35+Parameters!$C$9/2</f>
        <v>900.54</v>
      </c>
      <c r="E34" s="24" t="s">
        <v>48</v>
      </c>
      <c r="F34" s="23"/>
      <c r="G34" s="24" t="s">
        <v>173</v>
      </c>
      <c r="H34" s="24"/>
      <c r="I34" s="24" t="s">
        <v>174</v>
      </c>
      <c r="J34" s="24"/>
      <c r="K34" s="24" t="s">
        <v>175</v>
      </c>
      <c r="L34" s="24"/>
      <c r="M34" s="24" t="s">
        <v>176</v>
      </c>
      <c r="N34" s="24"/>
      <c r="O34" s="24" t="s">
        <v>177</v>
      </c>
      <c r="P34" s="24"/>
      <c r="Q34" s="25" t="s">
        <v>178</v>
      </c>
      <c r="R34" s="23"/>
      <c r="S34" s="24" t="s">
        <v>179</v>
      </c>
      <c r="T34" s="24"/>
      <c r="U34" s="24" t="s">
        <v>180</v>
      </c>
      <c r="V34" s="24"/>
      <c r="W34" s="24" t="s">
        <v>181</v>
      </c>
      <c r="X34" s="24"/>
      <c r="Y34" s="24" t="s">
        <v>182</v>
      </c>
      <c r="Z34" s="24"/>
      <c r="AA34" s="24" t="s">
        <v>183</v>
      </c>
      <c r="AB34" s="24"/>
      <c r="AC34" s="25" t="s">
        <v>184</v>
      </c>
      <c r="AD34" s="23"/>
      <c r="AE34" s="24" t="s">
        <v>82</v>
      </c>
      <c r="AF34" s="24"/>
      <c r="AG34" s="24" t="s">
        <v>83</v>
      </c>
      <c r="AH34" s="24"/>
      <c r="AI34" s="24" t="s">
        <v>84</v>
      </c>
      <c r="AJ34" s="24"/>
      <c r="AK34" s="24" t="s">
        <v>85</v>
      </c>
      <c r="AL34" s="24"/>
      <c r="AM34" s="24" t="s">
        <v>86</v>
      </c>
      <c r="AN34" s="24"/>
      <c r="AO34" s="25" t="s">
        <v>87</v>
      </c>
      <c r="AP34" s="23"/>
      <c r="AQ34" s="24" t="s">
        <v>74</v>
      </c>
      <c r="AR34" s="24"/>
      <c r="AS34" s="24" t="s">
        <v>80</v>
      </c>
      <c r="AT34" s="24"/>
      <c r="AU34" s="24" t="s">
        <v>76</v>
      </c>
      <c r="AV34" s="24"/>
      <c r="AW34" s="24" t="s">
        <v>77</v>
      </c>
      <c r="AX34" s="24"/>
      <c r="AY34" s="24" t="s">
        <v>81</v>
      </c>
      <c r="AZ34" s="24"/>
      <c r="BA34" s="25" t="s">
        <v>79</v>
      </c>
      <c r="BB34" s="24"/>
      <c r="BC34" s="24" t="s">
        <v>48</v>
      </c>
      <c r="BD34" s="24"/>
    </row>
    <row r="35" spans="1:56" x14ac:dyDescent="0.25">
      <c r="A35">
        <f>A36+Parameters!$C$9/2</f>
        <v>812.04</v>
      </c>
      <c r="E35" s="24"/>
      <c r="F35" s="23" t="s">
        <v>48</v>
      </c>
      <c r="G35" s="24"/>
      <c r="H35" s="24" t="s">
        <v>48</v>
      </c>
      <c r="I35" s="24"/>
      <c r="J35" s="24" t="s">
        <v>48</v>
      </c>
      <c r="K35" s="24"/>
      <c r="L35" s="24" t="s">
        <v>48</v>
      </c>
      <c r="M35" s="24"/>
      <c r="N35" s="24" t="s">
        <v>48</v>
      </c>
      <c r="O35" s="24"/>
      <c r="P35" s="24" t="s">
        <v>48</v>
      </c>
      <c r="Q35" s="25"/>
      <c r="R35" s="23" t="s">
        <v>48</v>
      </c>
      <c r="S35" s="24"/>
      <c r="T35" s="24" t="s">
        <v>48</v>
      </c>
      <c r="U35" s="24"/>
      <c r="V35" s="24" t="s">
        <v>48</v>
      </c>
      <c r="W35" s="24"/>
      <c r="X35" s="24" t="s">
        <v>48</v>
      </c>
      <c r="Y35" s="24"/>
      <c r="Z35" s="24" t="s">
        <v>48</v>
      </c>
      <c r="AA35" s="24"/>
      <c r="AB35" s="24" t="s">
        <v>48</v>
      </c>
      <c r="AC35" s="25"/>
      <c r="AD35" s="23" t="s">
        <v>48</v>
      </c>
      <c r="AE35" s="24"/>
      <c r="AF35" s="24" t="s">
        <v>48</v>
      </c>
      <c r="AG35" s="24"/>
      <c r="AH35" s="24" t="s">
        <v>48</v>
      </c>
      <c r="AI35" s="24"/>
      <c r="AJ35" s="24" t="s">
        <v>48</v>
      </c>
      <c r="AK35" s="24"/>
      <c r="AL35" s="24" t="s">
        <v>48</v>
      </c>
      <c r="AM35" s="24"/>
      <c r="AN35" s="24" t="s">
        <v>48</v>
      </c>
      <c r="AO35" s="25"/>
      <c r="AP35" s="23" t="s">
        <v>48</v>
      </c>
      <c r="AQ35" s="24"/>
      <c r="AR35" s="24" t="s">
        <v>48</v>
      </c>
      <c r="AS35" s="24"/>
      <c r="AT35" s="24" t="s">
        <v>48</v>
      </c>
      <c r="AU35" s="24"/>
      <c r="AV35" s="24" t="s">
        <v>48</v>
      </c>
      <c r="AW35" s="24"/>
      <c r="AX35" s="24" t="s">
        <v>48</v>
      </c>
      <c r="AY35" s="24"/>
      <c r="AZ35" s="24" t="s">
        <v>48</v>
      </c>
      <c r="BA35" s="25"/>
      <c r="BB35" s="24" t="s">
        <v>48</v>
      </c>
      <c r="BC35" s="24"/>
      <c r="BD35" s="24" t="s">
        <v>48</v>
      </c>
    </row>
    <row r="36" spans="1:56" x14ac:dyDescent="0.25">
      <c r="A36">
        <f>A37+Parameters!$C$9/2</f>
        <v>723.54</v>
      </c>
      <c r="E36" s="24" t="s">
        <v>48</v>
      </c>
      <c r="F36" s="23"/>
      <c r="G36" s="24" t="s">
        <v>185</v>
      </c>
      <c r="H36" s="24"/>
      <c r="I36" s="24" t="s">
        <v>186</v>
      </c>
      <c r="J36" s="24"/>
      <c r="K36" s="24" t="s">
        <v>187</v>
      </c>
      <c r="L36" s="24"/>
      <c r="M36" s="24" t="s">
        <v>188</v>
      </c>
      <c r="N36" s="24"/>
      <c r="O36" s="24" t="s">
        <v>189</v>
      </c>
      <c r="P36" s="24"/>
      <c r="Q36" s="25" t="s">
        <v>190</v>
      </c>
      <c r="R36" s="23"/>
      <c r="S36" s="24" t="s">
        <v>191</v>
      </c>
      <c r="T36" s="24"/>
      <c r="U36" s="24" t="s">
        <v>192</v>
      </c>
      <c r="V36" s="24"/>
      <c r="W36" s="24" t="s">
        <v>193</v>
      </c>
      <c r="X36" s="24"/>
      <c r="Y36" s="24" t="s">
        <v>194</v>
      </c>
      <c r="Z36" s="24"/>
      <c r="AA36" s="24" t="s">
        <v>195</v>
      </c>
      <c r="AB36" s="24"/>
      <c r="AC36" s="25" t="s">
        <v>196</v>
      </c>
      <c r="AD36" s="23"/>
      <c r="AE36" s="24" t="s">
        <v>96</v>
      </c>
      <c r="AF36" s="24"/>
      <c r="AG36" s="24" t="s">
        <v>97</v>
      </c>
      <c r="AH36" s="24"/>
      <c r="AI36" s="24" t="s">
        <v>98</v>
      </c>
      <c r="AJ36" s="24"/>
      <c r="AK36" s="24" t="s">
        <v>99</v>
      </c>
      <c r="AL36" s="24"/>
      <c r="AM36" s="24" t="s">
        <v>100</v>
      </c>
      <c r="AN36" s="24"/>
      <c r="AO36" s="25" t="s">
        <v>101</v>
      </c>
      <c r="AP36" s="23"/>
      <c r="AQ36" s="24" t="s">
        <v>88</v>
      </c>
      <c r="AR36" s="24"/>
      <c r="AS36" s="24" t="s">
        <v>94</v>
      </c>
      <c r="AT36" s="24"/>
      <c r="AU36" s="24" t="s">
        <v>90</v>
      </c>
      <c r="AV36" s="24"/>
      <c r="AW36" s="24" t="s">
        <v>91</v>
      </c>
      <c r="AX36" s="24"/>
      <c r="AY36" s="24" t="s">
        <v>95</v>
      </c>
      <c r="AZ36" s="24"/>
      <c r="BA36" s="25" t="s">
        <v>93</v>
      </c>
      <c r="BB36" s="24"/>
      <c r="BC36" s="24" t="s">
        <v>48</v>
      </c>
      <c r="BD36" s="24"/>
    </row>
    <row r="37" spans="1:56" x14ac:dyDescent="0.25">
      <c r="A37">
        <f>A38+Parameters!$C$9/2</f>
        <v>635.04</v>
      </c>
      <c r="E37" s="24"/>
      <c r="F37" s="23" t="s">
        <v>48</v>
      </c>
      <c r="G37" s="24"/>
      <c r="H37" s="24" t="s">
        <v>197</v>
      </c>
      <c r="I37" s="24"/>
      <c r="J37" s="24" t="s">
        <v>198</v>
      </c>
      <c r="K37" s="24"/>
      <c r="L37" s="24" t="s">
        <v>48</v>
      </c>
      <c r="M37" s="24"/>
      <c r="N37" s="24" t="s">
        <v>199</v>
      </c>
      <c r="O37" s="24"/>
      <c r="P37" s="24" t="s">
        <v>200</v>
      </c>
      <c r="Q37" s="25"/>
      <c r="R37" s="23" t="s">
        <v>48</v>
      </c>
      <c r="S37" s="24"/>
      <c r="T37" s="24" t="s">
        <v>201</v>
      </c>
      <c r="U37" s="24"/>
      <c r="V37" s="24" t="s">
        <v>202</v>
      </c>
      <c r="W37" s="24"/>
      <c r="X37" s="24" t="s">
        <v>48</v>
      </c>
      <c r="Y37" s="24"/>
      <c r="Z37" s="24" t="s">
        <v>203</v>
      </c>
      <c r="AA37" s="24"/>
      <c r="AB37" s="24" t="s">
        <v>204</v>
      </c>
      <c r="AC37" s="25"/>
      <c r="AD37" s="23" t="s">
        <v>48</v>
      </c>
      <c r="AE37" s="24"/>
      <c r="AF37" s="24" t="s">
        <v>106</v>
      </c>
      <c r="AG37" s="24"/>
      <c r="AH37" s="24" t="s">
        <v>107</v>
      </c>
      <c r="AI37" s="24"/>
      <c r="AJ37" s="24" t="s">
        <v>48</v>
      </c>
      <c r="AK37" s="24"/>
      <c r="AL37" s="24" t="s">
        <v>108</v>
      </c>
      <c r="AM37" s="24"/>
      <c r="AN37" s="24" t="s">
        <v>109</v>
      </c>
      <c r="AO37" s="25"/>
      <c r="AP37" s="23" t="s">
        <v>48</v>
      </c>
      <c r="AQ37" s="24"/>
      <c r="AR37" s="24" t="s">
        <v>102</v>
      </c>
      <c r="AS37" s="24"/>
      <c r="AT37" s="24" t="s">
        <v>103</v>
      </c>
      <c r="AU37" s="24"/>
      <c r="AV37" s="24" t="s">
        <v>48</v>
      </c>
      <c r="AW37" s="24"/>
      <c r="AX37" s="24" t="s">
        <v>104</v>
      </c>
      <c r="AY37" s="24"/>
      <c r="AZ37" s="24" t="s">
        <v>105</v>
      </c>
      <c r="BA37" s="25"/>
      <c r="BB37" s="24" t="s">
        <v>48</v>
      </c>
      <c r="BC37" s="24"/>
      <c r="BD37" s="24" t="s">
        <v>48</v>
      </c>
    </row>
    <row r="38" spans="1:56" x14ac:dyDescent="0.25">
      <c r="A38">
        <f>A39+Parameters!$C$9/2</f>
        <v>546.54</v>
      </c>
      <c r="B38">
        <f>A38-21.6</f>
        <v>524.93999999999994</v>
      </c>
      <c r="E38" s="24" t="s">
        <v>48</v>
      </c>
      <c r="F38" s="23"/>
      <c r="G38" s="24" t="s">
        <v>50</v>
      </c>
      <c r="H38" s="24"/>
      <c r="I38" s="24" t="s">
        <v>50</v>
      </c>
      <c r="J38" s="24"/>
      <c r="K38" s="24" t="s">
        <v>50</v>
      </c>
      <c r="L38" s="24"/>
      <c r="M38" s="24" t="s">
        <v>50</v>
      </c>
      <c r="N38" s="24"/>
      <c r="O38" s="24" t="s">
        <v>50</v>
      </c>
      <c r="P38" s="24"/>
      <c r="Q38" s="25" t="s">
        <v>50</v>
      </c>
      <c r="R38" s="23"/>
      <c r="S38" s="24" t="s">
        <v>50</v>
      </c>
      <c r="T38" s="24"/>
      <c r="U38" s="24" t="s">
        <v>50</v>
      </c>
      <c r="V38" s="24"/>
      <c r="W38" s="24" t="s">
        <v>50</v>
      </c>
      <c r="X38" s="24"/>
      <c r="Y38" s="24" t="s">
        <v>50</v>
      </c>
      <c r="Z38" s="24"/>
      <c r="AA38" s="24" t="s">
        <v>50</v>
      </c>
      <c r="AB38" s="24"/>
      <c r="AC38" s="25" t="s">
        <v>50</v>
      </c>
      <c r="AD38" s="23"/>
      <c r="AE38" s="24" t="s">
        <v>50</v>
      </c>
      <c r="AF38" s="24"/>
      <c r="AG38" s="24" t="s">
        <v>50</v>
      </c>
      <c r="AH38" s="24"/>
      <c r="AI38" s="24" t="s">
        <v>50</v>
      </c>
      <c r="AJ38" s="24"/>
      <c r="AK38" s="24" t="s">
        <v>50</v>
      </c>
      <c r="AL38" s="24"/>
      <c r="AM38" s="24" t="s">
        <v>50</v>
      </c>
      <c r="AN38" s="24"/>
      <c r="AO38" s="25" t="s">
        <v>50</v>
      </c>
      <c r="AP38" s="23"/>
      <c r="AQ38" s="24" t="s">
        <v>50</v>
      </c>
      <c r="AR38" s="24"/>
      <c r="AS38" s="24" t="s">
        <v>50</v>
      </c>
      <c r="AT38" s="24"/>
      <c r="AU38" s="24" t="s">
        <v>50</v>
      </c>
      <c r="AV38" s="24"/>
      <c r="AW38" s="24" t="s">
        <v>50</v>
      </c>
      <c r="AX38" s="24"/>
      <c r="AY38" s="24" t="s">
        <v>50</v>
      </c>
      <c r="AZ38" s="24"/>
      <c r="BA38" s="25" t="s">
        <v>50</v>
      </c>
      <c r="BB38" s="24"/>
      <c r="BC38" s="24" t="s">
        <v>48</v>
      </c>
      <c r="BD38" s="24"/>
    </row>
    <row r="39" spans="1:56" x14ac:dyDescent="0.25">
      <c r="A39">
        <f>A40+Parameters!$C$9/2</f>
        <v>458.03999999999996</v>
      </c>
      <c r="E39" s="24"/>
      <c r="F39" s="23" t="s">
        <v>51</v>
      </c>
      <c r="G39" s="24"/>
      <c r="H39" s="24" t="s">
        <v>205</v>
      </c>
      <c r="I39" s="24"/>
      <c r="J39" s="24" t="s">
        <v>206</v>
      </c>
      <c r="K39" s="24"/>
      <c r="L39" s="24" t="s">
        <v>51</v>
      </c>
      <c r="M39" s="24"/>
      <c r="N39" s="24" t="s">
        <v>207</v>
      </c>
      <c r="O39" s="24"/>
      <c r="P39" s="24" t="s">
        <v>208</v>
      </c>
      <c r="Q39" s="25"/>
      <c r="R39" s="23" t="s">
        <v>51</v>
      </c>
      <c r="S39" s="24"/>
      <c r="T39" s="24" t="s">
        <v>209</v>
      </c>
      <c r="U39" s="24"/>
      <c r="V39" s="24" t="s">
        <v>210</v>
      </c>
      <c r="W39" s="24"/>
      <c r="X39" s="24" t="s">
        <v>51</v>
      </c>
      <c r="Y39" s="24"/>
      <c r="Z39" s="24" t="s">
        <v>211</v>
      </c>
      <c r="AA39" s="24"/>
      <c r="AB39" s="24" t="s">
        <v>212</v>
      </c>
      <c r="AC39" s="25"/>
      <c r="AD39" s="23" t="s">
        <v>51</v>
      </c>
      <c r="AE39" s="24"/>
      <c r="AF39" s="24" t="s">
        <v>114</v>
      </c>
      <c r="AG39" s="24"/>
      <c r="AH39" s="24" t="s">
        <v>115</v>
      </c>
      <c r="AI39" s="24"/>
      <c r="AJ39" s="24" t="s">
        <v>51</v>
      </c>
      <c r="AK39" s="24"/>
      <c r="AL39" s="24" t="s">
        <v>116</v>
      </c>
      <c r="AM39" s="24"/>
      <c r="AN39" s="24" t="s">
        <v>117</v>
      </c>
      <c r="AO39" s="25"/>
      <c r="AP39" s="23" t="s">
        <v>51</v>
      </c>
      <c r="AQ39" s="24"/>
      <c r="AR39" s="24" t="s">
        <v>110</v>
      </c>
      <c r="AS39" s="24"/>
      <c r="AT39" s="24" t="s">
        <v>111</v>
      </c>
      <c r="AU39" s="24"/>
      <c r="AV39" s="24" t="s">
        <v>51</v>
      </c>
      <c r="AW39" s="24"/>
      <c r="AX39" s="24" t="s">
        <v>112</v>
      </c>
      <c r="AY39" s="24"/>
      <c r="AZ39" s="24" t="s">
        <v>113</v>
      </c>
      <c r="BA39" s="25"/>
      <c r="BB39" s="24" t="s">
        <v>48</v>
      </c>
      <c r="BC39" s="24"/>
      <c r="BD39" s="24" t="s">
        <v>48</v>
      </c>
    </row>
    <row r="40" spans="1:56" x14ac:dyDescent="0.25">
      <c r="A40">
        <f>A41+Parameters!$C$9/2</f>
        <v>369.53999999999996</v>
      </c>
      <c r="E40" s="24"/>
      <c r="F40" s="23"/>
      <c r="G40" s="24" t="s">
        <v>213</v>
      </c>
      <c r="H40" s="24"/>
      <c r="I40" s="24" t="s">
        <v>214</v>
      </c>
      <c r="J40" s="24"/>
      <c r="K40" s="24" t="s">
        <v>215</v>
      </c>
      <c r="L40" s="24"/>
      <c r="M40" s="24" t="s">
        <v>216</v>
      </c>
      <c r="N40" s="24"/>
      <c r="O40" s="24" t="s">
        <v>217</v>
      </c>
      <c r="P40" s="24"/>
      <c r="Q40" s="25" t="s">
        <v>218</v>
      </c>
      <c r="R40" s="23"/>
      <c r="S40" s="24" t="s">
        <v>219</v>
      </c>
      <c r="T40" s="24"/>
      <c r="U40" s="24" t="s">
        <v>220</v>
      </c>
      <c r="V40" s="24"/>
      <c r="W40" s="24" t="s">
        <v>221</v>
      </c>
      <c r="X40" s="24"/>
      <c r="Y40" s="24" t="s">
        <v>222</v>
      </c>
      <c r="Z40" s="24"/>
      <c r="AA40" s="24" t="s">
        <v>223</v>
      </c>
      <c r="AB40" s="24"/>
      <c r="AC40" s="25" t="s">
        <v>224</v>
      </c>
      <c r="AD40" s="23"/>
      <c r="AE40" s="24" t="s">
        <v>127</v>
      </c>
      <c r="AF40" s="24"/>
      <c r="AG40" s="24" t="s">
        <v>128</v>
      </c>
      <c r="AH40" s="24"/>
      <c r="AI40" s="24" t="s">
        <v>129</v>
      </c>
      <c r="AJ40" s="24"/>
      <c r="AK40" s="24" t="s">
        <v>130</v>
      </c>
      <c r="AL40" s="24"/>
      <c r="AM40" s="24" t="s">
        <v>131</v>
      </c>
      <c r="AN40" s="24"/>
      <c r="AO40" s="25" t="s">
        <v>132</v>
      </c>
      <c r="AP40" s="23"/>
      <c r="AQ40" s="24" t="s">
        <v>119</v>
      </c>
      <c r="AR40" s="24"/>
      <c r="AS40" s="24" t="s">
        <v>125</v>
      </c>
      <c r="AT40" s="24"/>
      <c r="AU40" s="24" t="s">
        <v>121</v>
      </c>
      <c r="AV40" s="24"/>
      <c r="AW40" s="24" t="s">
        <v>122</v>
      </c>
      <c r="AX40" s="24"/>
      <c r="AY40" s="24" t="s">
        <v>126</v>
      </c>
      <c r="AZ40" s="24"/>
      <c r="BA40" s="25" t="s">
        <v>124</v>
      </c>
      <c r="BB40" s="24"/>
      <c r="BC40" s="24" t="s">
        <v>48</v>
      </c>
      <c r="BD40" s="24"/>
    </row>
    <row r="41" spans="1:56" x14ac:dyDescent="0.25">
      <c r="A41">
        <f>A42+Parameters!$C$9/2</f>
        <v>281.03999999999996</v>
      </c>
      <c r="E41" s="24"/>
      <c r="F41" s="23" t="s">
        <v>51</v>
      </c>
      <c r="G41" s="24"/>
      <c r="H41" s="24" t="s">
        <v>48</v>
      </c>
      <c r="I41" s="24"/>
      <c r="J41" s="24" t="s">
        <v>48</v>
      </c>
      <c r="K41" s="24"/>
      <c r="L41" s="24" t="s">
        <v>51</v>
      </c>
      <c r="M41" s="24"/>
      <c r="N41" s="24" t="s">
        <v>48</v>
      </c>
      <c r="O41" s="24"/>
      <c r="P41" s="24" t="s">
        <v>48</v>
      </c>
      <c r="Q41" s="25"/>
      <c r="R41" s="23" t="s">
        <v>51</v>
      </c>
      <c r="S41" s="24"/>
      <c r="T41" s="24" t="s">
        <v>48</v>
      </c>
      <c r="U41" s="24"/>
      <c r="V41" s="24" t="s">
        <v>48</v>
      </c>
      <c r="W41" s="24"/>
      <c r="X41" s="24" t="s">
        <v>51</v>
      </c>
      <c r="Y41" s="24"/>
      <c r="Z41" s="24" t="s">
        <v>48</v>
      </c>
      <c r="AA41" s="24"/>
      <c r="AB41" s="24" t="s">
        <v>48</v>
      </c>
      <c r="AC41" s="25"/>
      <c r="AD41" s="23" t="s">
        <v>51</v>
      </c>
      <c r="AE41" s="24"/>
      <c r="AF41" s="24" t="s">
        <v>48</v>
      </c>
      <c r="AG41" s="24"/>
      <c r="AH41" s="24" t="s">
        <v>48</v>
      </c>
      <c r="AI41" s="24"/>
      <c r="AJ41" s="24" t="s">
        <v>51</v>
      </c>
      <c r="AK41" s="24"/>
      <c r="AL41" s="24" t="s">
        <v>48</v>
      </c>
      <c r="AM41" s="24"/>
      <c r="AN41" s="24" t="s">
        <v>48</v>
      </c>
      <c r="AO41" s="25"/>
      <c r="AP41" s="23" t="s">
        <v>51</v>
      </c>
      <c r="AQ41" s="24"/>
      <c r="AR41" s="24" t="s">
        <v>48</v>
      </c>
      <c r="AS41" s="24"/>
      <c r="AT41" s="24" t="s">
        <v>48</v>
      </c>
      <c r="AU41" s="24"/>
      <c r="AV41" s="24" t="s">
        <v>51</v>
      </c>
      <c r="AW41" s="24"/>
      <c r="AX41" s="24" t="s">
        <v>48</v>
      </c>
      <c r="AY41" s="24"/>
      <c r="AZ41" s="24" t="s">
        <v>48</v>
      </c>
      <c r="BA41" s="25"/>
      <c r="BB41" s="24" t="s">
        <v>48</v>
      </c>
      <c r="BC41" s="24"/>
      <c r="BD41" s="24"/>
    </row>
    <row r="42" spans="1:56" x14ac:dyDescent="0.25">
      <c r="A42">
        <f>A43+Parameters!$C$9/2</f>
        <v>192.54</v>
      </c>
      <c r="E42" s="24"/>
      <c r="F42" s="23"/>
      <c r="G42" s="24" t="s">
        <v>225</v>
      </c>
      <c r="H42" s="24"/>
      <c r="I42" s="24" t="s">
        <v>226</v>
      </c>
      <c r="J42" s="24"/>
      <c r="K42" s="24" t="s">
        <v>227</v>
      </c>
      <c r="L42" s="24"/>
      <c r="M42" s="24" t="s">
        <v>228</v>
      </c>
      <c r="N42" s="24"/>
      <c r="O42" s="24" t="s">
        <v>229</v>
      </c>
      <c r="P42" s="24"/>
      <c r="Q42" s="25" t="s">
        <v>230</v>
      </c>
      <c r="R42" s="23"/>
      <c r="S42" s="24" t="s">
        <v>231</v>
      </c>
      <c r="T42" s="24"/>
      <c r="U42" s="24" t="s">
        <v>232</v>
      </c>
      <c r="V42" s="24"/>
      <c r="W42" s="24" t="s">
        <v>233</v>
      </c>
      <c r="X42" s="24"/>
      <c r="Y42" s="24" t="s">
        <v>234</v>
      </c>
      <c r="Z42" s="24"/>
      <c r="AA42" s="24" t="s">
        <v>235</v>
      </c>
      <c r="AB42" s="24"/>
      <c r="AC42" s="25" t="s">
        <v>236</v>
      </c>
      <c r="AD42" s="23"/>
      <c r="AE42" s="24" t="s">
        <v>141</v>
      </c>
      <c r="AF42" s="24"/>
      <c r="AG42" s="24" t="s">
        <v>142</v>
      </c>
      <c r="AH42" s="24"/>
      <c r="AI42" s="24" t="s">
        <v>143</v>
      </c>
      <c r="AJ42" s="24"/>
      <c r="AK42" s="24" t="s">
        <v>144</v>
      </c>
      <c r="AL42" s="24"/>
      <c r="AM42" s="24" t="s">
        <v>145</v>
      </c>
      <c r="AN42" s="24"/>
      <c r="AO42" s="25" t="s">
        <v>146</v>
      </c>
      <c r="AP42" s="23"/>
      <c r="AQ42" s="24" t="s">
        <v>133</v>
      </c>
      <c r="AR42" s="24"/>
      <c r="AS42" s="24" t="s">
        <v>139</v>
      </c>
      <c r="AT42" s="24"/>
      <c r="AU42" s="24" t="s">
        <v>135</v>
      </c>
      <c r="AV42" s="24"/>
      <c r="AW42" s="24" t="s">
        <v>136</v>
      </c>
      <c r="AX42" s="24"/>
      <c r="AY42" s="24" t="s">
        <v>140</v>
      </c>
      <c r="AZ42" s="24"/>
      <c r="BA42" s="25" t="s">
        <v>138</v>
      </c>
      <c r="BB42" s="24"/>
      <c r="BC42" s="24" t="s">
        <v>48</v>
      </c>
      <c r="BD42" s="24"/>
    </row>
    <row r="43" spans="1:56" ht="15.75" customHeight="1" thickBot="1" x14ac:dyDescent="0.3">
      <c r="A43">
        <f>Parameters!C14</f>
        <v>104.03999999999999</v>
      </c>
      <c r="B43">
        <f>A43-21.6</f>
        <v>82.44</v>
      </c>
      <c r="E43" s="24"/>
      <c r="F43" s="26" t="s">
        <v>48</v>
      </c>
      <c r="G43" s="27"/>
      <c r="H43" s="27" t="s">
        <v>237</v>
      </c>
      <c r="I43" s="27"/>
      <c r="J43" s="27" t="s">
        <v>238</v>
      </c>
      <c r="K43" s="27"/>
      <c r="L43" s="27" t="s">
        <v>48</v>
      </c>
      <c r="M43" s="27"/>
      <c r="N43" s="27" t="s">
        <v>239</v>
      </c>
      <c r="O43" s="27"/>
      <c r="P43" s="27" t="s">
        <v>240</v>
      </c>
      <c r="Q43" s="28"/>
      <c r="R43" s="26" t="s">
        <v>48</v>
      </c>
      <c r="S43" s="27"/>
      <c r="T43" s="27" t="s">
        <v>241</v>
      </c>
      <c r="U43" s="27"/>
      <c r="V43" s="27" t="s">
        <v>242</v>
      </c>
      <c r="W43" s="27"/>
      <c r="X43" s="27" t="s">
        <v>48</v>
      </c>
      <c r="Y43" s="27"/>
      <c r="Z43" s="27" t="s">
        <v>243</v>
      </c>
      <c r="AA43" s="27"/>
      <c r="AB43" s="27" t="s">
        <v>244</v>
      </c>
      <c r="AC43" s="28"/>
      <c r="AD43" s="26" t="s">
        <v>48</v>
      </c>
      <c r="AE43" s="27"/>
      <c r="AF43" s="27" t="s">
        <v>151</v>
      </c>
      <c r="AG43" s="27"/>
      <c r="AH43" s="27" t="s">
        <v>152</v>
      </c>
      <c r="AI43" s="27"/>
      <c r="AJ43" s="27" t="s">
        <v>48</v>
      </c>
      <c r="AK43" s="27"/>
      <c r="AL43" s="27" t="s">
        <v>153</v>
      </c>
      <c r="AM43" s="27"/>
      <c r="AN43" s="27" t="s">
        <v>154</v>
      </c>
      <c r="AO43" s="28"/>
      <c r="AP43" s="26" t="s">
        <v>48</v>
      </c>
      <c r="AQ43" s="27"/>
      <c r="AR43" s="27" t="s">
        <v>147</v>
      </c>
      <c r="AS43" s="27"/>
      <c r="AT43" s="27" t="s">
        <v>148</v>
      </c>
      <c r="AU43" s="27"/>
      <c r="AV43" s="27" t="s">
        <v>48</v>
      </c>
      <c r="AW43" s="27"/>
      <c r="AX43" s="27" t="s">
        <v>149</v>
      </c>
      <c r="AY43" s="27"/>
      <c r="AZ43" s="27" t="s">
        <v>150</v>
      </c>
      <c r="BA43" s="28"/>
      <c r="BB43" s="24" t="s">
        <v>48</v>
      </c>
      <c r="BC43" s="24"/>
      <c r="BD43" s="24"/>
    </row>
    <row r="48" spans="1:56" x14ac:dyDescent="0.25">
      <c r="E48" s="103" t="s">
        <v>329</v>
      </c>
      <c r="F48" s="104"/>
      <c r="G48" s="104"/>
    </row>
    <row r="49" spans="5:11" x14ac:dyDescent="0.25">
      <c r="E49" s="8" t="s">
        <v>156</v>
      </c>
      <c r="F49" s="8" t="s">
        <v>118</v>
      </c>
      <c r="G49" s="8" t="s">
        <v>330</v>
      </c>
    </row>
    <row r="50" spans="5:11" x14ac:dyDescent="0.25">
      <c r="E50" s="2">
        <v>4594.9650000000001</v>
      </c>
      <c r="F50" s="2">
        <v>1874.04</v>
      </c>
      <c r="G50" s="2" t="s">
        <v>46</v>
      </c>
      <c r="I50">
        <v>4594.9650000000001</v>
      </c>
      <c r="J50">
        <v>1874.04</v>
      </c>
      <c r="K50" t="s">
        <v>46</v>
      </c>
    </row>
    <row r="51" spans="5:11" x14ac:dyDescent="0.25">
      <c r="E51" s="2">
        <v>4785.4650000000001</v>
      </c>
      <c r="F51" s="2">
        <v>1874.04</v>
      </c>
      <c r="G51" s="2" t="s">
        <v>47</v>
      </c>
      <c r="I51">
        <v>4785.4650000000001</v>
      </c>
      <c r="J51">
        <v>1874.04</v>
      </c>
      <c r="K51" t="s">
        <v>47</v>
      </c>
    </row>
    <row r="52" spans="5:11" x14ac:dyDescent="0.25">
      <c r="E52" s="2">
        <v>4499.7150000000001</v>
      </c>
      <c r="F52" s="2">
        <v>723.54</v>
      </c>
      <c r="G52" s="2" t="s">
        <v>95</v>
      </c>
      <c r="I52">
        <v>4499.7150000000001</v>
      </c>
      <c r="J52">
        <v>723.54</v>
      </c>
      <c r="K52" t="s">
        <v>95</v>
      </c>
    </row>
    <row r="53" spans="5:11" x14ac:dyDescent="0.25">
      <c r="E53" s="2">
        <v>3356.7150000000001</v>
      </c>
      <c r="F53" s="2">
        <v>723.54</v>
      </c>
      <c r="G53" s="2" t="s">
        <v>100</v>
      </c>
      <c r="I53">
        <v>3356.7150000000001</v>
      </c>
      <c r="J53">
        <v>723.54</v>
      </c>
      <c r="K53" t="s">
        <v>100</v>
      </c>
    </row>
    <row r="54" spans="5:11" x14ac:dyDescent="0.25">
      <c r="E54" s="2">
        <v>2213.7150000000001</v>
      </c>
      <c r="F54" s="2">
        <v>723.54</v>
      </c>
      <c r="G54" s="2" t="s">
        <v>195</v>
      </c>
      <c r="I54">
        <v>2213.7150000000001</v>
      </c>
      <c r="J54">
        <v>723.54</v>
      </c>
      <c r="K54" t="s">
        <v>195</v>
      </c>
    </row>
    <row r="55" spans="5:11" x14ac:dyDescent="0.25">
      <c r="E55" s="2">
        <v>1070.7149999999999</v>
      </c>
      <c r="F55" s="2">
        <v>723.54</v>
      </c>
      <c r="G55" s="2" t="s">
        <v>189</v>
      </c>
      <c r="I55">
        <v>1070.7149999999999</v>
      </c>
      <c r="J55">
        <v>723.54</v>
      </c>
      <c r="K55" t="s">
        <v>189</v>
      </c>
    </row>
    <row r="56" spans="5:11" x14ac:dyDescent="0.25">
      <c r="E56" s="2">
        <v>4499.7150000000001</v>
      </c>
      <c r="F56" s="2">
        <v>900.54</v>
      </c>
      <c r="G56" s="2" t="s">
        <v>81</v>
      </c>
      <c r="I56">
        <v>4499.7150000000001</v>
      </c>
      <c r="J56">
        <v>900.54</v>
      </c>
      <c r="K56" t="s">
        <v>81</v>
      </c>
    </row>
    <row r="57" spans="5:11" x14ac:dyDescent="0.25">
      <c r="E57" s="2">
        <v>3356.7150000000001</v>
      </c>
      <c r="F57" s="2">
        <v>900.54</v>
      </c>
      <c r="G57" s="2" t="s">
        <v>86</v>
      </c>
      <c r="I57">
        <v>3356.7150000000001</v>
      </c>
      <c r="J57">
        <v>900.54</v>
      </c>
      <c r="K57" t="s">
        <v>86</v>
      </c>
    </row>
    <row r="58" spans="5:11" x14ac:dyDescent="0.25">
      <c r="E58" s="2">
        <v>2213.7150000000001</v>
      </c>
      <c r="F58" s="2">
        <v>900.54</v>
      </c>
      <c r="G58" s="2" t="s">
        <v>183</v>
      </c>
      <c r="I58">
        <v>2213.7150000000001</v>
      </c>
      <c r="J58">
        <v>900.54</v>
      </c>
      <c r="K58" t="s">
        <v>183</v>
      </c>
    </row>
    <row r="59" spans="5:11" x14ac:dyDescent="0.25">
      <c r="E59" s="2">
        <v>1070.7149999999999</v>
      </c>
      <c r="F59" s="2">
        <v>900.54</v>
      </c>
      <c r="G59" s="2" t="s">
        <v>177</v>
      </c>
      <c r="I59">
        <v>1070.7149999999999</v>
      </c>
      <c r="J59">
        <v>900.54</v>
      </c>
      <c r="K59" t="s">
        <v>177</v>
      </c>
    </row>
    <row r="60" spans="5:11" x14ac:dyDescent="0.25">
      <c r="E60" s="2">
        <v>4499.7150000000001</v>
      </c>
      <c r="F60" s="2">
        <v>1254.54</v>
      </c>
      <c r="G60" s="2" t="s">
        <v>60</v>
      </c>
      <c r="I60">
        <v>4499.7150000000001</v>
      </c>
      <c r="J60">
        <v>1254.54</v>
      </c>
      <c r="K60" t="s">
        <v>60</v>
      </c>
    </row>
    <row r="61" spans="5:11" x14ac:dyDescent="0.25">
      <c r="E61" s="2">
        <v>3356.7150000000001</v>
      </c>
      <c r="F61" s="2">
        <v>1254.54</v>
      </c>
      <c r="G61" s="2" t="s">
        <v>64</v>
      </c>
      <c r="I61">
        <v>3356.7150000000001</v>
      </c>
      <c r="J61">
        <v>1254.54</v>
      </c>
      <c r="K61" t="s">
        <v>64</v>
      </c>
    </row>
    <row r="62" spans="5:11" x14ac:dyDescent="0.25">
      <c r="E62" s="2">
        <v>2213.7150000000001</v>
      </c>
      <c r="F62" s="2">
        <v>1254.54</v>
      </c>
      <c r="G62" s="2" t="s">
        <v>163</v>
      </c>
      <c r="I62">
        <v>2213.7150000000001</v>
      </c>
      <c r="J62">
        <v>1254.54</v>
      </c>
      <c r="K62" t="s">
        <v>163</v>
      </c>
    </row>
    <row r="63" spans="5:11" x14ac:dyDescent="0.25">
      <c r="E63" s="2">
        <v>1070.7149999999999</v>
      </c>
      <c r="F63" s="2">
        <v>1254.54</v>
      </c>
      <c r="G63" s="2" t="s">
        <v>159</v>
      </c>
      <c r="I63">
        <v>1070.7149999999999</v>
      </c>
      <c r="J63">
        <v>1254.54</v>
      </c>
      <c r="K63" t="s">
        <v>159</v>
      </c>
    </row>
    <row r="64" spans="5:11" x14ac:dyDescent="0.25">
      <c r="E64" s="2">
        <v>4690.2150000000001</v>
      </c>
      <c r="F64" s="2">
        <v>369.54</v>
      </c>
      <c r="G64" s="2" t="s">
        <v>124</v>
      </c>
      <c r="I64">
        <v>4690.2150000000001</v>
      </c>
      <c r="J64">
        <v>369.54</v>
      </c>
      <c r="K64" t="s">
        <v>124</v>
      </c>
    </row>
    <row r="65" spans="5:11" x14ac:dyDescent="0.25">
      <c r="E65" s="2">
        <v>4690.2150000000001</v>
      </c>
      <c r="F65" s="2">
        <v>192.54</v>
      </c>
      <c r="G65" s="2" t="s">
        <v>138</v>
      </c>
      <c r="I65">
        <v>4690.2150000000001</v>
      </c>
      <c r="J65">
        <v>192.54</v>
      </c>
      <c r="K65" t="s">
        <v>138</v>
      </c>
    </row>
    <row r="66" spans="5:11" x14ac:dyDescent="0.25">
      <c r="E66" s="2">
        <v>4309.2150000000001</v>
      </c>
      <c r="F66" s="2">
        <v>900.54</v>
      </c>
      <c r="G66" s="2" t="s">
        <v>77</v>
      </c>
      <c r="I66">
        <v>4309.2150000000001</v>
      </c>
      <c r="J66">
        <v>900.54</v>
      </c>
      <c r="K66" t="s">
        <v>77</v>
      </c>
    </row>
    <row r="67" spans="5:11" x14ac:dyDescent="0.25">
      <c r="E67" s="2">
        <v>4309.2150000000001</v>
      </c>
      <c r="F67" s="2">
        <v>723.54</v>
      </c>
      <c r="G67" s="2" t="s">
        <v>91</v>
      </c>
      <c r="I67">
        <v>4309.2150000000001</v>
      </c>
      <c r="J67">
        <v>723.54</v>
      </c>
      <c r="K67" t="s">
        <v>91</v>
      </c>
    </row>
    <row r="68" spans="5:11" x14ac:dyDescent="0.25">
      <c r="E68" s="2">
        <v>4404.4650000000001</v>
      </c>
      <c r="F68" s="2">
        <v>458.04</v>
      </c>
      <c r="G68" s="2" t="s">
        <v>112</v>
      </c>
      <c r="I68">
        <v>4404.4650000000001</v>
      </c>
      <c r="J68">
        <v>458.04</v>
      </c>
      <c r="K68" t="s">
        <v>112</v>
      </c>
    </row>
    <row r="69" spans="5:11" x14ac:dyDescent="0.25">
      <c r="E69" s="2">
        <v>4404.4650000000001</v>
      </c>
      <c r="F69" s="2">
        <v>104.04</v>
      </c>
      <c r="G69" s="2" t="s">
        <v>149</v>
      </c>
      <c r="I69">
        <v>4404.4650000000001</v>
      </c>
      <c r="J69">
        <v>104.04</v>
      </c>
      <c r="K69" t="s">
        <v>149</v>
      </c>
    </row>
    <row r="70" spans="5:11" x14ac:dyDescent="0.25">
      <c r="E70" s="2">
        <v>4309.2150000000001</v>
      </c>
      <c r="F70" s="2">
        <v>369.54</v>
      </c>
      <c r="G70" s="2" t="s">
        <v>122</v>
      </c>
      <c r="I70">
        <v>4309.2150000000001</v>
      </c>
      <c r="J70">
        <v>369.54</v>
      </c>
      <c r="K70" t="s">
        <v>122</v>
      </c>
    </row>
    <row r="71" spans="5:11" x14ac:dyDescent="0.25">
      <c r="E71" s="2">
        <v>4309.2150000000001</v>
      </c>
      <c r="F71" s="2">
        <v>192.54</v>
      </c>
      <c r="G71" s="2" t="s">
        <v>136</v>
      </c>
      <c r="I71">
        <v>4309.2150000000001</v>
      </c>
      <c r="J71">
        <v>192.54</v>
      </c>
      <c r="K71" t="s">
        <v>136</v>
      </c>
    </row>
    <row r="72" spans="5:11" x14ac:dyDescent="0.25">
      <c r="E72" s="2">
        <v>3547.2150000000001</v>
      </c>
      <c r="F72" s="2">
        <v>369.54</v>
      </c>
      <c r="G72" s="2" t="s">
        <v>132</v>
      </c>
      <c r="I72">
        <v>3547.2150000000001</v>
      </c>
      <c r="J72">
        <v>369.54</v>
      </c>
      <c r="K72" t="s">
        <v>132</v>
      </c>
    </row>
    <row r="73" spans="5:11" x14ac:dyDescent="0.25">
      <c r="E73" s="2">
        <v>3547.2150000000001</v>
      </c>
      <c r="F73" s="2">
        <v>192.54</v>
      </c>
      <c r="G73" s="2" t="s">
        <v>146</v>
      </c>
      <c r="I73">
        <v>3547.2150000000001</v>
      </c>
      <c r="J73">
        <v>192.54</v>
      </c>
      <c r="K73" t="s">
        <v>146</v>
      </c>
    </row>
    <row r="74" spans="5:11" x14ac:dyDescent="0.25">
      <c r="E74" s="2">
        <v>3451.9650000000001</v>
      </c>
      <c r="F74" s="2">
        <v>458.04</v>
      </c>
      <c r="G74" s="2" t="s">
        <v>117</v>
      </c>
      <c r="I74">
        <v>3451.9650000000001</v>
      </c>
      <c r="J74">
        <v>458.04</v>
      </c>
      <c r="K74" t="s">
        <v>117</v>
      </c>
    </row>
    <row r="75" spans="5:11" x14ac:dyDescent="0.25">
      <c r="E75" s="2">
        <v>3451.9650000000001</v>
      </c>
      <c r="F75" s="2">
        <v>104.04</v>
      </c>
      <c r="G75" s="2" t="s">
        <v>154</v>
      </c>
      <c r="I75">
        <v>3451.9650000000001</v>
      </c>
      <c r="J75">
        <v>104.04</v>
      </c>
      <c r="K75" t="s">
        <v>154</v>
      </c>
    </row>
    <row r="76" spans="5:11" x14ac:dyDescent="0.25">
      <c r="E76" s="2">
        <v>4594.9650000000001</v>
      </c>
      <c r="F76" s="2">
        <v>458.04</v>
      </c>
      <c r="G76" s="2" t="s">
        <v>113</v>
      </c>
      <c r="I76">
        <v>4594.9650000000001</v>
      </c>
      <c r="J76">
        <v>458.04</v>
      </c>
      <c r="K76" t="s">
        <v>113</v>
      </c>
    </row>
    <row r="77" spans="5:11" x14ac:dyDescent="0.25">
      <c r="E77" s="2">
        <v>3547.2150000000001</v>
      </c>
      <c r="F77" s="2">
        <v>900.54</v>
      </c>
      <c r="G77" s="2" t="s">
        <v>87</v>
      </c>
      <c r="I77">
        <v>3547.2150000000001</v>
      </c>
      <c r="J77">
        <v>900.54</v>
      </c>
      <c r="K77" t="s">
        <v>87</v>
      </c>
    </row>
    <row r="78" spans="5:11" x14ac:dyDescent="0.25">
      <c r="E78" s="2">
        <v>3547.2150000000001</v>
      </c>
      <c r="F78" s="2">
        <v>723.54</v>
      </c>
      <c r="G78" s="2" t="s">
        <v>101</v>
      </c>
      <c r="I78">
        <v>3547.2150000000001</v>
      </c>
      <c r="J78">
        <v>723.54</v>
      </c>
      <c r="K78" t="s">
        <v>101</v>
      </c>
    </row>
    <row r="79" spans="5:11" x14ac:dyDescent="0.25">
      <c r="E79" s="2">
        <v>3451.9650000000001</v>
      </c>
      <c r="F79" s="2">
        <v>989.04</v>
      </c>
      <c r="G79" s="2" t="s">
        <v>73</v>
      </c>
      <c r="I79">
        <v>3451.9650000000001</v>
      </c>
      <c r="J79">
        <v>989.04</v>
      </c>
      <c r="K79" t="s">
        <v>73</v>
      </c>
    </row>
    <row r="80" spans="5:11" x14ac:dyDescent="0.25">
      <c r="E80" s="2">
        <v>3451.9650000000001</v>
      </c>
      <c r="F80" s="2">
        <v>635.04</v>
      </c>
      <c r="G80" s="2" t="s">
        <v>109</v>
      </c>
      <c r="I80">
        <v>3451.9650000000001</v>
      </c>
      <c r="J80">
        <v>635.04</v>
      </c>
      <c r="K80" t="s">
        <v>109</v>
      </c>
    </row>
    <row r="81" spans="5:11" x14ac:dyDescent="0.25">
      <c r="E81" s="2">
        <v>3261.4650000000001</v>
      </c>
      <c r="F81" s="2">
        <v>989.04</v>
      </c>
      <c r="G81" s="2" t="s">
        <v>72</v>
      </c>
      <c r="I81">
        <v>3261.4650000000001</v>
      </c>
      <c r="J81">
        <v>989.04</v>
      </c>
      <c r="K81" t="s">
        <v>72</v>
      </c>
    </row>
    <row r="82" spans="5:11" x14ac:dyDescent="0.25">
      <c r="E82" s="2">
        <v>3261.4650000000001</v>
      </c>
      <c r="F82" s="2">
        <v>635.04</v>
      </c>
      <c r="G82" s="2" t="s">
        <v>108</v>
      </c>
      <c r="I82">
        <v>3261.4650000000001</v>
      </c>
      <c r="J82">
        <v>635.04</v>
      </c>
      <c r="K82" t="s">
        <v>108</v>
      </c>
    </row>
    <row r="83" spans="5:11" x14ac:dyDescent="0.25">
      <c r="E83" s="2">
        <v>3166.2150000000001</v>
      </c>
      <c r="F83" s="2">
        <v>900.54</v>
      </c>
      <c r="G83" s="2" t="s">
        <v>85</v>
      </c>
      <c r="I83">
        <v>3166.2150000000001</v>
      </c>
      <c r="J83">
        <v>900.54</v>
      </c>
      <c r="K83" t="s">
        <v>85</v>
      </c>
    </row>
    <row r="84" spans="5:11" x14ac:dyDescent="0.25">
      <c r="E84" s="2">
        <v>3166.2150000000001</v>
      </c>
      <c r="F84" s="2">
        <v>723.54</v>
      </c>
      <c r="G84" s="2" t="s">
        <v>99</v>
      </c>
      <c r="I84">
        <v>3166.2150000000001</v>
      </c>
      <c r="J84">
        <v>723.54</v>
      </c>
      <c r="K84" t="s">
        <v>99</v>
      </c>
    </row>
    <row r="85" spans="5:11" x14ac:dyDescent="0.25">
      <c r="E85" s="2">
        <v>3261.4650000000001</v>
      </c>
      <c r="F85" s="2">
        <v>458.04</v>
      </c>
      <c r="G85" s="2" t="s">
        <v>116</v>
      </c>
      <c r="I85">
        <v>3261.4650000000001</v>
      </c>
      <c r="J85">
        <v>458.04</v>
      </c>
      <c r="K85" t="s">
        <v>116</v>
      </c>
    </row>
    <row r="86" spans="5:11" x14ac:dyDescent="0.25">
      <c r="E86" s="2">
        <v>3261.4650000000001</v>
      </c>
      <c r="F86" s="2">
        <v>104.04</v>
      </c>
      <c r="G86" s="2" t="s">
        <v>153</v>
      </c>
      <c r="I86">
        <v>3261.4650000000001</v>
      </c>
      <c r="J86">
        <v>104.04</v>
      </c>
      <c r="K86" t="s">
        <v>153</v>
      </c>
    </row>
    <row r="87" spans="5:11" x14ac:dyDescent="0.25">
      <c r="E87" s="2">
        <v>4594.9650000000001</v>
      </c>
      <c r="F87" s="2">
        <v>104.04</v>
      </c>
      <c r="G87" s="2" t="s">
        <v>150</v>
      </c>
      <c r="I87">
        <v>4594.9650000000001</v>
      </c>
      <c r="J87">
        <v>104.04</v>
      </c>
      <c r="K87" t="s">
        <v>150</v>
      </c>
    </row>
    <row r="88" spans="5:11" x14ac:dyDescent="0.25">
      <c r="E88" s="2">
        <v>3166.2150000000001</v>
      </c>
      <c r="F88" s="2">
        <v>369.54</v>
      </c>
      <c r="G88" s="2" t="s">
        <v>130</v>
      </c>
      <c r="I88">
        <v>3166.2150000000001</v>
      </c>
      <c r="J88">
        <v>369.54</v>
      </c>
      <c r="K88" t="s">
        <v>130</v>
      </c>
    </row>
    <row r="89" spans="5:11" x14ac:dyDescent="0.25">
      <c r="E89" s="2">
        <v>3166.2150000000001</v>
      </c>
      <c r="F89" s="2">
        <v>192.54</v>
      </c>
      <c r="G89" s="2" t="s">
        <v>144</v>
      </c>
      <c r="I89">
        <v>3166.2150000000001</v>
      </c>
      <c r="J89">
        <v>192.54</v>
      </c>
      <c r="K89" t="s">
        <v>144</v>
      </c>
    </row>
    <row r="90" spans="5:11" x14ac:dyDescent="0.25">
      <c r="E90" s="2">
        <v>2404.2150000000001</v>
      </c>
      <c r="F90" s="2">
        <v>369.54</v>
      </c>
      <c r="G90" s="2" t="s">
        <v>224</v>
      </c>
      <c r="I90">
        <v>2404.2150000000001</v>
      </c>
      <c r="J90">
        <v>369.54</v>
      </c>
      <c r="K90" t="s">
        <v>224</v>
      </c>
    </row>
    <row r="91" spans="5:11" x14ac:dyDescent="0.25">
      <c r="E91" s="2">
        <v>2404.2150000000001</v>
      </c>
      <c r="F91" s="2">
        <v>192.54</v>
      </c>
      <c r="G91" s="2" t="s">
        <v>236</v>
      </c>
      <c r="I91">
        <v>2404.2150000000001</v>
      </c>
      <c r="J91">
        <v>192.54</v>
      </c>
      <c r="K91" t="s">
        <v>236</v>
      </c>
    </row>
    <row r="92" spans="5:11" x14ac:dyDescent="0.25">
      <c r="E92" s="2">
        <v>2308.9650000000001</v>
      </c>
      <c r="F92" s="2">
        <v>458.04</v>
      </c>
      <c r="G92" s="2" t="s">
        <v>212</v>
      </c>
      <c r="I92">
        <v>2308.9650000000001</v>
      </c>
      <c r="J92">
        <v>458.04</v>
      </c>
      <c r="K92" t="s">
        <v>212</v>
      </c>
    </row>
    <row r="93" spans="5:11" x14ac:dyDescent="0.25">
      <c r="E93" s="2">
        <v>2308.9650000000001</v>
      </c>
      <c r="F93" s="2">
        <v>104.04</v>
      </c>
      <c r="G93" s="2" t="s">
        <v>244</v>
      </c>
      <c r="I93">
        <v>2308.9650000000001</v>
      </c>
      <c r="J93">
        <v>104.04</v>
      </c>
      <c r="K93" t="s">
        <v>244</v>
      </c>
    </row>
    <row r="94" spans="5:11" x14ac:dyDescent="0.25">
      <c r="E94" s="2">
        <v>2404.2150000000001</v>
      </c>
      <c r="F94" s="2">
        <v>900.54</v>
      </c>
      <c r="G94" s="2" t="s">
        <v>184</v>
      </c>
      <c r="I94">
        <v>2404.2150000000001</v>
      </c>
      <c r="J94">
        <v>900.54</v>
      </c>
      <c r="K94" t="s">
        <v>184</v>
      </c>
    </row>
    <row r="95" spans="5:11" x14ac:dyDescent="0.25">
      <c r="E95" s="2">
        <v>2404.2150000000001</v>
      </c>
      <c r="F95" s="2">
        <v>723.54</v>
      </c>
      <c r="G95" s="2" t="s">
        <v>196</v>
      </c>
      <c r="I95">
        <v>2404.2150000000001</v>
      </c>
      <c r="J95">
        <v>723.54</v>
      </c>
      <c r="K95" t="s">
        <v>196</v>
      </c>
    </row>
    <row r="96" spans="5:11" x14ac:dyDescent="0.25">
      <c r="E96" s="2">
        <v>2308.9650000000001</v>
      </c>
      <c r="F96" s="2">
        <v>989.04</v>
      </c>
      <c r="G96" s="2" t="s">
        <v>172</v>
      </c>
      <c r="I96">
        <v>2308.9650000000001</v>
      </c>
      <c r="J96">
        <v>989.04</v>
      </c>
      <c r="K96" t="s">
        <v>172</v>
      </c>
    </row>
    <row r="97" spans="5:11" x14ac:dyDescent="0.25">
      <c r="E97" s="2">
        <v>2308.9650000000001</v>
      </c>
      <c r="F97" s="2">
        <v>635.04</v>
      </c>
      <c r="G97" s="2" t="s">
        <v>204</v>
      </c>
      <c r="I97">
        <v>2308.9650000000001</v>
      </c>
      <c r="J97">
        <v>635.04</v>
      </c>
      <c r="K97" t="s">
        <v>204</v>
      </c>
    </row>
    <row r="98" spans="5:11" x14ac:dyDescent="0.25">
      <c r="E98" s="2">
        <v>4690.2150000000001</v>
      </c>
      <c r="F98" s="2">
        <v>900.54</v>
      </c>
      <c r="G98" s="2" t="s">
        <v>79</v>
      </c>
      <c r="I98">
        <v>4690.2150000000001</v>
      </c>
      <c r="J98">
        <v>900.54</v>
      </c>
      <c r="K98" t="s">
        <v>79</v>
      </c>
    </row>
    <row r="99" spans="5:11" x14ac:dyDescent="0.25">
      <c r="E99" s="2">
        <v>2118.4650000000001</v>
      </c>
      <c r="F99" s="2">
        <v>989.04</v>
      </c>
      <c r="G99" s="2" t="s">
        <v>171</v>
      </c>
      <c r="I99">
        <v>2118.4650000000001</v>
      </c>
      <c r="J99">
        <v>989.04</v>
      </c>
      <c r="K99" t="s">
        <v>171</v>
      </c>
    </row>
    <row r="100" spans="5:11" x14ac:dyDescent="0.25">
      <c r="E100" s="2">
        <v>2118.4650000000001</v>
      </c>
      <c r="F100" s="2">
        <v>635.04</v>
      </c>
      <c r="G100" s="2" t="s">
        <v>203</v>
      </c>
      <c r="I100">
        <v>2118.4650000000001</v>
      </c>
      <c r="J100">
        <v>635.04</v>
      </c>
      <c r="K100" t="s">
        <v>203</v>
      </c>
    </row>
    <row r="101" spans="5:11" x14ac:dyDescent="0.25">
      <c r="E101" s="2">
        <v>2023.2149999999999</v>
      </c>
      <c r="F101" s="2">
        <v>900.54</v>
      </c>
      <c r="G101" s="2" t="s">
        <v>182</v>
      </c>
      <c r="I101">
        <v>2023.2149999999999</v>
      </c>
      <c r="J101">
        <v>900.54</v>
      </c>
      <c r="K101" t="s">
        <v>182</v>
      </c>
    </row>
    <row r="102" spans="5:11" x14ac:dyDescent="0.25">
      <c r="E102" s="2">
        <v>2023.2149999999999</v>
      </c>
      <c r="F102" s="2">
        <v>723.54</v>
      </c>
      <c r="G102" s="2" t="s">
        <v>194</v>
      </c>
      <c r="I102">
        <v>2023.2149999999999</v>
      </c>
      <c r="J102">
        <v>723.54</v>
      </c>
      <c r="K102" t="s">
        <v>194</v>
      </c>
    </row>
    <row r="103" spans="5:11" x14ac:dyDescent="0.25">
      <c r="E103" s="2">
        <v>2118.4650000000001</v>
      </c>
      <c r="F103" s="2">
        <v>458.04</v>
      </c>
      <c r="G103" s="2" t="s">
        <v>211</v>
      </c>
      <c r="I103">
        <v>2118.4650000000001</v>
      </c>
      <c r="J103">
        <v>458.04</v>
      </c>
      <c r="K103" t="s">
        <v>211</v>
      </c>
    </row>
    <row r="104" spans="5:11" x14ac:dyDescent="0.25">
      <c r="E104" s="2">
        <v>2118.4650000000001</v>
      </c>
      <c r="F104" s="2">
        <v>104.04</v>
      </c>
      <c r="G104" s="2" t="s">
        <v>243</v>
      </c>
      <c r="I104">
        <v>2118.4650000000001</v>
      </c>
      <c r="J104">
        <v>104.04</v>
      </c>
      <c r="K104" t="s">
        <v>243</v>
      </c>
    </row>
    <row r="105" spans="5:11" x14ac:dyDescent="0.25">
      <c r="E105" s="2">
        <v>2023.2149999999999</v>
      </c>
      <c r="F105" s="2">
        <v>369.54</v>
      </c>
      <c r="G105" s="2" t="s">
        <v>222</v>
      </c>
      <c r="I105">
        <v>2023.2149999999999</v>
      </c>
      <c r="J105">
        <v>369.54</v>
      </c>
      <c r="K105" t="s">
        <v>222</v>
      </c>
    </row>
    <row r="106" spans="5:11" x14ac:dyDescent="0.25">
      <c r="E106" s="2">
        <v>2023.2149999999999</v>
      </c>
      <c r="F106" s="2">
        <v>192.54</v>
      </c>
      <c r="G106" s="2" t="s">
        <v>234</v>
      </c>
      <c r="I106">
        <v>2023.2149999999999</v>
      </c>
      <c r="J106">
        <v>192.54</v>
      </c>
      <c r="K106" t="s">
        <v>234</v>
      </c>
    </row>
    <row r="107" spans="5:11" x14ac:dyDescent="0.25">
      <c r="E107" s="2">
        <v>1261.2149999999999</v>
      </c>
      <c r="F107" s="2">
        <v>369.54</v>
      </c>
      <c r="G107" s="2" t="s">
        <v>218</v>
      </c>
      <c r="I107">
        <v>1261.2149999999999</v>
      </c>
      <c r="J107">
        <v>369.54</v>
      </c>
      <c r="K107" t="s">
        <v>218</v>
      </c>
    </row>
    <row r="108" spans="5:11" x14ac:dyDescent="0.25">
      <c r="E108" s="2">
        <v>1261.2149999999999</v>
      </c>
      <c r="F108" s="2">
        <v>192.54</v>
      </c>
      <c r="G108" s="2" t="s">
        <v>230</v>
      </c>
      <c r="I108">
        <v>1261.2149999999999</v>
      </c>
      <c r="J108">
        <v>192.54</v>
      </c>
      <c r="K108" t="s">
        <v>230</v>
      </c>
    </row>
    <row r="109" spans="5:11" x14ac:dyDescent="0.25">
      <c r="E109" s="2">
        <v>4690.2150000000001</v>
      </c>
      <c r="F109" s="2">
        <v>723.54</v>
      </c>
      <c r="G109" s="2" t="s">
        <v>93</v>
      </c>
      <c r="I109">
        <v>4690.2150000000001</v>
      </c>
      <c r="J109">
        <v>723.54</v>
      </c>
      <c r="K109" t="s">
        <v>93</v>
      </c>
    </row>
    <row r="110" spans="5:11" x14ac:dyDescent="0.25">
      <c r="E110" s="2">
        <v>1165.9649999999999</v>
      </c>
      <c r="F110" s="2">
        <v>458.04</v>
      </c>
      <c r="G110" s="2" t="s">
        <v>208</v>
      </c>
      <c r="I110">
        <v>1165.9649999999999</v>
      </c>
      <c r="J110">
        <v>458.04</v>
      </c>
      <c r="K110" t="s">
        <v>208</v>
      </c>
    </row>
    <row r="111" spans="5:11" x14ac:dyDescent="0.25">
      <c r="E111" s="2">
        <v>1165.9649999999999</v>
      </c>
      <c r="F111" s="2">
        <v>104.04</v>
      </c>
      <c r="G111" s="2" t="s">
        <v>240</v>
      </c>
      <c r="I111">
        <v>1165.9649999999999</v>
      </c>
      <c r="J111">
        <v>104.04</v>
      </c>
      <c r="K111" t="s">
        <v>240</v>
      </c>
    </row>
    <row r="112" spans="5:11" x14ac:dyDescent="0.25">
      <c r="E112" s="2">
        <v>1261.2149999999999</v>
      </c>
      <c r="F112" s="2">
        <v>900.54</v>
      </c>
      <c r="G112" s="2" t="s">
        <v>178</v>
      </c>
      <c r="I112">
        <v>1261.2149999999999</v>
      </c>
      <c r="J112">
        <v>900.54</v>
      </c>
      <c r="K112" t="s">
        <v>178</v>
      </c>
    </row>
    <row r="113" spans="5:11" x14ac:dyDescent="0.25">
      <c r="E113" s="2">
        <v>1261.2149999999999</v>
      </c>
      <c r="F113" s="2">
        <v>723.54</v>
      </c>
      <c r="G113" s="2" t="s">
        <v>190</v>
      </c>
      <c r="I113">
        <v>1261.2149999999999</v>
      </c>
      <c r="J113">
        <v>723.54</v>
      </c>
      <c r="K113" t="s">
        <v>190</v>
      </c>
    </row>
    <row r="114" spans="5:11" x14ac:dyDescent="0.25">
      <c r="E114" s="2">
        <v>1165.9649999999999</v>
      </c>
      <c r="F114" s="2">
        <v>989.04</v>
      </c>
      <c r="G114" s="2" t="s">
        <v>168</v>
      </c>
      <c r="I114">
        <v>1165.9649999999999</v>
      </c>
      <c r="J114">
        <v>989.04</v>
      </c>
      <c r="K114" t="s">
        <v>168</v>
      </c>
    </row>
    <row r="115" spans="5:11" x14ac:dyDescent="0.25">
      <c r="E115" s="2">
        <v>1165.9649999999999</v>
      </c>
      <c r="F115" s="2">
        <v>635.04</v>
      </c>
      <c r="G115" s="2" t="s">
        <v>200</v>
      </c>
      <c r="I115">
        <v>1165.9649999999999</v>
      </c>
      <c r="J115">
        <v>635.04</v>
      </c>
      <c r="K115" t="s">
        <v>200</v>
      </c>
    </row>
    <row r="116" spans="5:11" x14ac:dyDescent="0.25">
      <c r="E116" s="2">
        <v>975.46500000000003</v>
      </c>
      <c r="F116" s="2">
        <v>989.04</v>
      </c>
      <c r="G116" s="2" t="s">
        <v>167</v>
      </c>
      <c r="I116">
        <v>975.46500000000003</v>
      </c>
      <c r="J116">
        <v>989.04</v>
      </c>
      <c r="K116" t="s">
        <v>167</v>
      </c>
    </row>
    <row r="117" spans="5:11" x14ac:dyDescent="0.25">
      <c r="E117" s="2">
        <v>975.46500000000003</v>
      </c>
      <c r="F117" s="2">
        <v>635.04</v>
      </c>
      <c r="G117" s="2" t="s">
        <v>199</v>
      </c>
      <c r="I117">
        <v>975.46500000000003</v>
      </c>
      <c r="J117">
        <v>635.04</v>
      </c>
      <c r="K117" t="s">
        <v>199</v>
      </c>
    </row>
    <row r="118" spans="5:11" x14ac:dyDescent="0.25">
      <c r="E118" s="2">
        <v>880.21500000000003</v>
      </c>
      <c r="F118" s="2">
        <v>900.54</v>
      </c>
      <c r="G118" s="2" t="s">
        <v>176</v>
      </c>
      <c r="I118">
        <v>880.21500000000003</v>
      </c>
      <c r="J118">
        <v>900.54</v>
      </c>
      <c r="K118" t="s">
        <v>176</v>
      </c>
    </row>
    <row r="119" spans="5:11" x14ac:dyDescent="0.25">
      <c r="E119" s="2">
        <v>880.21500000000003</v>
      </c>
      <c r="F119" s="2">
        <v>723.54</v>
      </c>
      <c r="G119" s="2" t="s">
        <v>188</v>
      </c>
      <c r="I119">
        <v>880.21500000000003</v>
      </c>
      <c r="J119">
        <v>723.54</v>
      </c>
      <c r="K119" t="s">
        <v>188</v>
      </c>
    </row>
    <row r="120" spans="5:11" x14ac:dyDescent="0.25">
      <c r="E120" s="2">
        <v>4594.9650000000001</v>
      </c>
      <c r="F120" s="2">
        <v>989.04</v>
      </c>
      <c r="G120" s="2" t="s">
        <v>69</v>
      </c>
      <c r="I120">
        <v>4594.9650000000001</v>
      </c>
      <c r="J120">
        <v>989.04</v>
      </c>
      <c r="K120" t="s">
        <v>69</v>
      </c>
    </row>
    <row r="121" spans="5:11" x14ac:dyDescent="0.25">
      <c r="E121" s="2">
        <v>975.46500000000003</v>
      </c>
      <c r="F121" s="2">
        <v>458.04</v>
      </c>
      <c r="G121" s="2" t="s">
        <v>207</v>
      </c>
      <c r="I121">
        <v>975.46500000000003</v>
      </c>
      <c r="J121">
        <v>458.04</v>
      </c>
      <c r="K121" t="s">
        <v>207</v>
      </c>
    </row>
    <row r="122" spans="5:11" x14ac:dyDescent="0.25">
      <c r="E122" s="2">
        <v>975.46500000000003</v>
      </c>
      <c r="F122" s="2">
        <v>104.04</v>
      </c>
      <c r="G122" s="2" t="s">
        <v>239</v>
      </c>
      <c r="I122">
        <v>975.46500000000003</v>
      </c>
      <c r="J122">
        <v>104.04</v>
      </c>
      <c r="K122" t="s">
        <v>239</v>
      </c>
    </row>
    <row r="123" spans="5:11" x14ac:dyDescent="0.25">
      <c r="E123" s="2">
        <v>880.21500000000003</v>
      </c>
      <c r="F123" s="2">
        <v>369.54</v>
      </c>
      <c r="G123" s="2" t="s">
        <v>216</v>
      </c>
      <c r="I123">
        <v>880.21500000000003</v>
      </c>
      <c r="J123">
        <v>369.54</v>
      </c>
      <c r="K123" t="s">
        <v>216</v>
      </c>
    </row>
    <row r="124" spans="5:11" x14ac:dyDescent="0.25">
      <c r="E124" s="2">
        <v>880.21500000000003</v>
      </c>
      <c r="F124" s="2">
        <v>192.54</v>
      </c>
      <c r="G124" s="2" t="s">
        <v>228</v>
      </c>
      <c r="I124">
        <v>880.21500000000003</v>
      </c>
      <c r="J124">
        <v>192.54</v>
      </c>
      <c r="K124" t="s">
        <v>228</v>
      </c>
    </row>
    <row r="125" spans="5:11" x14ac:dyDescent="0.25">
      <c r="E125" s="2">
        <v>4594.9650000000001</v>
      </c>
      <c r="F125" s="2">
        <v>635.04</v>
      </c>
      <c r="G125" s="2" t="s">
        <v>105</v>
      </c>
      <c r="I125">
        <v>4594.9650000000001</v>
      </c>
      <c r="J125">
        <v>635.04</v>
      </c>
      <c r="K125" t="s">
        <v>105</v>
      </c>
    </row>
    <row r="126" spans="5:11" x14ac:dyDescent="0.25">
      <c r="E126" s="2">
        <v>4404.4650000000001</v>
      </c>
      <c r="F126" s="2">
        <v>989.04</v>
      </c>
      <c r="G126" s="2" t="s">
        <v>68</v>
      </c>
      <c r="I126">
        <v>4404.4650000000001</v>
      </c>
      <c r="J126">
        <v>989.04</v>
      </c>
      <c r="K126" t="s">
        <v>68</v>
      </c>
    </row>
    <row r="127" spans="5:11" x14ac:dyDescent="0.25">
      <c r="E127" s="2">
        <v>4404.4650000000001</v>
      </c>
      <c r="F127" s="2">
        <v>635.04</v>
      </c>
      <c r="G127" s="2" t="s">
        <v>104</v>
      </c>
      <c r="I127">
        <v>4404.4650000000001</v>
      </c>
      <c r="J127">
        <v>635.04</v>
      </c>
      <c r="K127" t="s">
        <v>104</v>
      </c>
    </row>
    <row r="128" spans="5:11" x14ac:dyDescent="0.25">
      <c r="E128" s="2">
        <v>4690.2150000000001</v>
      </c>
      <c r="F128" s="2">
        <v>1254.54</v>
      </c>
      <c r="G128" s="2" t="s">
        <v>61</v>
      </c>
      <c r="I128">
        <v>4690.2150000000001</v>
      </c>
      <c r="J128">
        <v>1254.54</v>
      </c>
      <c r="K128" t="s">
        <v>61</v>
      </c>
    </row>
    <row r="129" spans="5:11" x14ac:dyDescent="0.25">
      <c r="E129" s="2">
        <v>3547.2150000000001</v>
      </c>
      <c r="F129" s="2">
        <v>1254.54</v>
      </c>
      <c r="G129" s="2" t="s">
        <v>65</v>
      </c>
      <c r="I129">
        <v>3547.2150000000001</v>
      </c>
      <c r="J129">
        <v>1254.54</v>
      </c>
      <c r="K129" t="s">
        <v>65</v>
      </c>
    </row>
    <row r="130" spans="5:11" x14ac:dyDescent="0.25">
      <c r="E130" s="2">
        <v>2404.2150000000001</v>
      </c>
      <c r="F130" s="2">
        <v>1254.54</v>
      </c>
      <c r="G130" s="2" t="s">
        <v>164</v>
      </c>
      <c r="I130">
        <v>2404.2150000000001</v>
      </c>
      <c r="J130">
        <v>1254.54</v>
      </c>
      <c r="K130" t="s">
        <v>164</v>
      </c>
    </row>
    <row r="131" spans="5:11" x14ac:dyDescent="0.25">
      <c r="E131" s="2">
        <v>1261.2149999999999</v>
      </c>
      <c r="F131" s="2">
        <v>1254.54</v>
      </c>
      <c r="G131" s="2" t="s">
        <v>160</v>
      </c>
      <c r="I131">
        <v>1261.2149999999999</v>
      </c>
      <c r="J131">
        <v>1254.54</v>
      </c>
      <c r="K131" t="s">
        <v>160</v>
      </c>
    </row>
    <row r="132" spans="5:11" x14ac:dyDescent="0.25">
      <c r="E132" s="2">
        <v>4499.7150000000001</v>
      </c>
      <c r="F132" s="2">
        <v>369.54</v>
      </c>
      <c r="G132" s="2" t="s">
        <v>126</v>
      </c>
      <c r="I132">
        <v>4499.7150000000001</v>
      </c>
      <c r="J132">
        <v>369.54</v>
      </c>
      <c r="K132" t="s">
        <v>126</v>
      </c>
    </row>
    <row r="133" spans="5:11" x14ac:dyDescent="0.25">
      <c r="E133" s="2">
        <v>3356.7150000000001</v>
      </c>
      <c r="F133" s="2">
        <v>369.54</v>
      </c>
      <c r="G133" s="2" t="s">
        <v>131</v>
      </c>
      <c r="I133">
        <v>3356.7150000000001</v>
      </c>
      <c r="J133">
        <v>369.54</v>
      </c>
      <c r="K133" t="s">
        <v>131</v>
      </c>
    </row>
    <row r="134" spans="5:11" x14ac:dyDescent="0.25">
      <c r="E134" s="2">
        <v>2213.7150000000001</v>
      </c>
      <c r="F134" s="2">
        <v>369.54</v>
      </c>
      <c r="G134" s="2" t="s">
        <v>223</v>
      </c>
      <c r="I134">
        <v>2213.7150000000001</v>
      </c>
      <c r="J134">
        <v>369.54</v>
      </c>
      <c r="K134" t="s">
        <v>223</v>
      </c>
    </row>
    <row r="135" spans="5:11" x14ac:dyDescent="0.25">
      <c r="E135" s="2">
        <v>1070.7149999999999</v>
      </c>
      <c r="F135" s="2">
        <v>369.54</v>
      </c>
      <c r="G135" s="2" t="s">
        <v>217</v>
      </c>
      <c r="I135">
        <v>1070.7149999999999</v>
      </c>
      <c r="J135">
        <v>369.54</v>
      </c>
      <c r="K135" t="s">
        <v>217</v>
      </c>
    </row>
    <row r="136" spans="5:11" x14ac:dyDescent="0.25">
      <c r="E136" s="2">
        <v>4499.7150000000001</v>
      </c>
      <c r="F136" s="2">
        <v>192.54</v>
      </c>
      <c r="G136" s="2" t="s">
        <v>140</v>
      </c>
      <c r="I136">
        <v>4499.7150000000001</v>
      </c>
      <c r="J136">
        <v>192.54</v>
      </c>
      <c r="K136" t="s">
        <v>140</v>
      </c>
    </row>
    <row r="137" spans="5:11" x14ac:dyDescent="0.25">
      <c r="E137" s="2">
        <v>3356.7150000000001</v>
      </c>
      <c r="F137" s="2">
        <v>192.54</v>
      </c>
      <c r="G137" s="2" t="s">
        <v>145</v>
      </c>
      <c r="I137">
        <v>3356.7150000000001</v>
      </c>
      <c r="J137">
        <v>192.54</v>
      </c>
      <c r="K137" t="s">
        <v>145</v>
      </c>
    </row>
    <row r="138" spans="5:11" x14ac:dyDescent="0.25">
      <c r="E138" s="2">
        <v>2213.7150000000001</v>
      </c>
      <c r="F138" s="2">
        <v>192.54</v>
      </c>
      <c r="G138" s="2" t="s">
        <v>235</v>
      </c>
      <c r="I138">
        <v>2213.7150000000001</v>
      </c>
      <c r="J138">
        <v>192.54</v>
      </c>
      <c r="K138" t="s">
        <v>235</v>
      </c>
    </row>
    <row r="139" spans="5:11" x14ac:dyDescent="0.25">
      <c r="E139" s="2">
        <v>1070.7149999999999</v>
      </c>
      <c r="F139" s="2">
        <v>192.54</v>
      </c>
      <c r="G139" s="2" t="s">
        <v>229</v>
      </c>
      <c r="I139">
        <v>1070.7149999999999</v>
      </c>
      <c r="J139">
        <v>192.54</v>
      </c>
      <c r="K139" t="s">
        <v>229</v>
      </c>
    </row>
    <row r="140" spans="5:11" x14ac:dyDescent="0.25">
      <c r="E140" s="2">
        <v>3928.2150000000001</v>
      </c>
      <c r="F140" s="2">
        <v>900.54</v>
      </c>
      <c r="G140" s="2" t="s">
        <v>80</v>
      </c>
      <c r="I140">
        <v>3928.2150000000001</v>
      </c>
      <c r="J140">
        <v>900.54</v>
      </c>
      <c r="K140" t="s">
        <v>80</v>
      </c>
    </row>
    <row r="141" spans="5:11" x14ac:dyDescent="0.25">
      <c r="E141" s="2">
        <v>2785.2150000000001</v>
      </c>
      <c r="F141" s="2">
        <v>900.54</v>
      </c>
      <c r="G141" s="2" t="s">
        <v>83</v>
      </c>
      <c r="I141">
        <v>2785.2150000000001</v>
      </c>
      <c r="J141">
        <v>900.54</v>
      </c>
      <c r="K141" t="s">
        <v>83</v>
      </c>
    </row>
    <row r="142" spans="5:11" x14ac:dyDescent="0.25">
      <c r="E142" s="2">
        <v>1642.2149999999999</v>
      </c>
      <c r="F142" s="2">
        <v>900.54</v>
      </c>
      <c r="G142" s="2" t="s">
        <v>180</v>
      </c>
      <c r="I142">
        <v>1642.2149999999999</v>
      </c>
      <c r="J142">
        <v>900.54</v>
      </c>
      <c r="K142" t="s">
        <v>180</v>
      </c>
    </row>
    <row r="143" spans="5:11" x14ac:dyDescent="0.25">
      <c r="E143" s="2">
        <v>499.21499999999997</v>
      </c>
      <c r="F143" s="2">
        <v>900.54</v>
      </c>
      <c r="G143" s="2" t="s">
        <v>174</v>
      </c>
      <c r="I143">
        <v>499.21499999999997</v>
      </c>
      <c r="J143">
        <v>900.54</v>
      </c>
      <c r="K143" t="s">
        <v>174</v>
      </c>
    </row>
    <row r="144" spans="5:11" x14ac:dyDescent="0.25">
      <c r="E144" s="2">
        <v>3928.2150000000001</v>
      </c>
      <c r="F144" s="2">
        <v>723.54</v>
      </c>
      <c r="G144" s="2" t="s">
        <v>94</v>
      </c>
      <c r="I144">
        <v>3928.2150000000001</v>
      </c>
      <c r="J144">
        <v>723.54</v>
      </c>
      <c r="K144" t="s">
        <v>94</v>
      </c>
    </row>
    <row r="145" spans="5:11" x14ac:dyDescent="0.25">
      <c r="E145" s="2">
        <v>2785.2150000000001</v>
      </c>
      <c r="F145" s="2">
        <v>723.54</v>
      </c>
      <c r="G145" s="2" t="s">
        <v>97</v>
      </c>
      <c r="I145">
        <v>2785.2150000000001</v>
      </c>
      <c r="J145">
        <v>723.54</v>
      </c>
      <c r="K145" t="s">
        <v>97</v>
      </c>
    </row>
    <row r="146" spans="5:11" x14ac:dyDescent="0.25">
      <c r="E146" s="2">
        <v>1642.2149999999999</v>
      </c>
      <c r="F146" s="2">
        <v>723.54</v>
      </c>
      <c r="G146" s="2" t="s">
        <v>192</v>
      </c>
      <c r="I146">
        <v>1642.2149999999999</v>
      </c>
      <c r="J146">
        <v>723.54</v>
      </c>
      <c r="K146" t="s">
        <v>192</v>
      </c>
    </row>
    <row r="147" spans="5:11" x14ac:dyDescent="0.25">
      <c r="E147" s="2">
        <v>499.21499999999997</v>
      </c>
      <c r="F147" s="2">
        <v>723.54</v>
      </c>
      <c r="G147" s="2" t="s">
        <v>186</v>
      </c>
      <c r="I147">
        <v>499.21499999999997</v>
      </c>
      <c r="J147">
        <v>723.54</v>
      </c>
      <c r="K147" t="s">
        <v>186</v>
      </c>
    </row>
    <row r="148" spans="5:11" x14ac:dyDescent="0.25">
      <c r="E148" s="2">
        <v>3928.2150000000001</v>
      </c>
      <c r="F148" s="2">
        <v>1254.54</v>
      </c>
      <c r="G148" s="2" t="s">
        <v>59</v>
      </c>
      <c r="I148">
        <v>3928.2150000000001</v>
      </c>
      <c r="J148">
        <v>1254.54</v>
      </c>
      <c r="K148" t="s">
        <v>59</v>
      </c>
    </row>
    <row r="149" spans="5:11" x14ac:dyDescent="0.25">
      <c r="E149" s="2">
        <v>2785.2150000000001</v>
      </c>
      <c r="F149" s="2">
        <v>1254.54</v>
      </c>
      <c r="G149" s="2" t="s">
        <v>63</v>
      </c>
      <c r="I149">
        <v>2785.2150000000001</v>
      </c>
      <c r="J149">
        <v>1254.54</v>
      </c>
      <c r="K149" t="s">
        <v>63</v>
      </c>
    </row>
    <row r="150" spans="5:11" x14ac:dyDescent="0.25">
      <c r="E150" s="2">
        <v>1642.2149999999999</v>
      </c>
      <c r="F150" s="2">
        <v>1254.54</v>
      </c>
      <c r="G150" s="2" t="s">
        <v>162</v>
      </c>
      <c r="I150">
        <v>1642.2149999999999</v>
      </c>
      <c r="J150">
        <v>1254.54</v>
      </c>
      <c r="K150" t="s">
        <v>162</v>
      </c>
    </row>
    <row r="151" spans="5:11" x14ac:dyDescent="0.25">
      <c r="E151" s="2">
        <v>499.21499999999997</v>
      </c>
      <c r="F151" s="2">
        <v>1254.54</v>
      </c>
      <c r="G151" s="2" t="s">
        <v>158</v>
      </c>
      <c r="I151">
        <v>499.21499999999997</v>
      </c>
      <c r="J151">
        <v>1254.54</v>
      </c>
      <c r="K151" t="s">
        <v>158</v>
      </c>
    </row>
    <row r="152" spans="5:11" x14ac:dyDescent="0.25">
      <c r="E152" s="2">
        <v>3737.7150000000001</v>
      </c>
      <c r="F152" s="2">
        <v>192.54</v>
      </c>
      <c r="G152" s="2" t="s">
        <v>133</v>
      </c>
      <c r="I152">
        <v>3737.7150000000001</v>
      </c>
      <c r="J152">
        <v>192.54</v>
      </c>
      <c r="K152" t="s">
        <v>133</v>
      </c>
    </row>
    <row r="153" spans="5:11" x14ac:dyDescent="0.25">
      <c r="E153" s="2">
        <v>3737.7150000000001</v>
      </c>
      <c r="F153" s="2">
        <v>369.54</v>
      </c>
      <c r="G153" s="2" t="s">
        <v>119</v>
      </c>
      <c r="I153">
        <v>3737.7150000000001</v>
      </c>
      <c r="J153">
        <v>369.54</v>
      </c>
      <c r="K153" t="s">
        <v>119</v>
      </c>
    </row>
    <row r="154" spans="5:11" x14ac:dyDescent="0.25">
      <c r="E154" s="2">
        <v>4118.7150000000001</v>
      </c>
      <c r="F154" s="2">
        <v>723.54</v>
      </c>
      <c r="G154" s="2" t="s">
        <v>90</v>
      </c>
      <c r="I154">
        <v>4118.7150000000001</v>
      </c>
      <c r="J154">
        <v>723.54</v>
      </c>
      <c r="K154" t="s">
        <v>90</v>
      </c>
    </row>
    <row r="155" spans="5:11" x14ac:dyDescent="0.25">
      <c r="E155" s="2">
        <v>4118.7150000000001</v>
      </c>
      <c r="F155" s="2">
        <v>900.54</v>
      </c>
      <c r="G155" s="2" t="s">
        <v>76</v>
      </c>
      <c r="I155">
        <v>4118.7150000000001</v>
      </c>
      <c r="J155">
        <v>900.54</v>
      </c>
      <c r="K155" t="s">
        <v>76</v>
      </c>
    </row>
    <row r="156" spans="5:11" x14ac:dyDescent="0.25">
      <c r="E156" s="2">
        <v>4023.4650000000001</v>
      </c>
      <c r="F156" s="2">
        <v>104.04</v>
      </c>
      <c r="G156" s="2" t="s">
        <v>148</v>
      </c>
      <c r="I156">
        <v>4023.4650000000001</v>
      </c>
      <c r="J156">
        <v>104.04</v>
      </c>
      <c r="K156" t="s">
        <v>148</v>
      </c>
    </row>
    <row r="157" spans="5:11" x14ac:dyDescent="0.25">
      <c r="E157" s="2">
        <v>4023.4650000000001</v>
      </c>
      <c r="F157" s="2">
        <v>458.04</v>
      </c>
      <c r="G157" s="2" t="s">
        <v>111</v>
      </c>
      <c r="I157">
        <v>4023.4650000000001</v>
      </c>
      <c r="J157">
        <v>458.04</v>
      </c>
      <c r="K157" t="s">
        <v>111</v>
      </c>
    </row>
    <row r="158" spans="5:11" x14ac:dyDescent="0.25">
      <c r="E158" s="2">
        <v>4118.7150000000001</v>
      </c>
      <c r="F158" s="2">
        <v>192.54</v>
      </c>
      <c r="G158" s="2" t="s">
        <v>135</v>
      </c>
      <c r="I158">
        <v>4118.7150000000001</v>
      </c>
      <c r="J158">
        <v>192.54</v>
      </c>
      <c r="K158" t="s">
        <v>135</v>
      </c>
    </row>
    <row r="159" spans="5:11" x14ac:dyDescent="0.25">
      <c r="E159" s="2">
        <v>4118.7150000000001</v>
      </c>
      <c r="F159" s="2">
        <v>369.54</v>
      </c>
      <c r="G159" s="2" t="s">
        <v>121</v>
      </c>
      <c r="I159">
        <v>4118.7150000000001</v>
      </c>
      <c r="J159">
        <v>369.54</v>
      </c>
      <c r="K159" t="s">
        <v>121</v>
      </c>
    </row>
    <row r="160" spans="5:11" x14ac:dyDescent="0.25">
      <c r="E160" s="2">
        <v>2594.7150000000001</v>
      </c>
      <c r="F160" s="2">
        <v>192.54</v>
      </c>
      <c r="G160" s="2" t="s">
        <v>141</v>
      </c>
      <c r="I160">
        <v>2594.7150000000001</v>
      </c>
      <c r="J160">
        <v>192.54</v>
      </c>
      <c r="K160" t="s">
        <v>141</v>
      </c>
    </row>
    <row r="161" spans="5:11" x14ac:dyDescent="0.25">
      <c r="E161" s="2">
        <v>2594.7150000000001</v>
      </c>
      <c r="F161" s="2">
        <v>369.54</v>
      </c>
      <c r="G161" s="2" t="s">
        <v>127</v>
      </c>
      <c r="I161">
        <v>2594.7150000000001</v>
      </c>
      <c r="J161">
        <v>369.54</v>
      </c>
      <c r="K161" t="s">
        <v>127</v>
      </c>
    </row>
    <row r="162" spans="5:11" x14ac:dyDescent="0.25">
      <c r="E162" s="2">
        <v>2689.9650000000001</v>
      </c>
      <c r="F162" s="2">
        <v>104.04</v>
      </c>
      <c r="G162" s="2" t="s">
        <v>151</v>
      </c>
      <c r="I162">
        <v>2689.9650000000001</v>
      </c>
      <c r="J162">
        <v>104.04</v>
      </c>
      <c r="K162" t="s">
        <v>151</v>
      </c>
    </row>
    <row r="163" spans="5:11" x14ac:dyDescent="0.25">
      <c r="E163" s="2">
        <v>2689.9650000000001</v>
      </c>
      <c r="F163" s="2">
        <v>458.04</v>
      </c>
      <c r="G163" s="2" t="s">
        <v>114</v>
      </c>
      <c r="I163">
        <v>2689.9650000000001</v>
      </c>
      <c r="J163">
        <v>458.04</v>
      </c>
      <c r="K163" t="s">
        <v>114</v>
      </c>
    </row>
    <row r="164" spans="5:11" x14ac:dyDescent="0.25">
      <c r="E164" s="2">
        <v>3832.9650000000001</v>
      </c>
      <c r="F164" s="2">
        <v>104.04</v>
      </c>
      <c r="G164" s="2" t="s">
        <v>147</v>
      </c>
      <c r="I164">
        <v>3832.9650000000001</v>
      </c>
      <c r="J164">
        <v>104.04</v>
      </c>
      <c r="K164" t="s">
        <v>147</v>
      </c>
    </row>
    <row r="165" spans="5:11" x14ac:dyDescent="0.25">
      <c r="E165" s="2">
        <v>2594.7150000000001</v>
      </c>
      <c r="F165" s="2">
        <v>723.54</v>
      </c>
      <c r="G165" s="2" t="s">
        <v>96</v>
      </c>
      <c r="I165">
        <v>2594.7150000000001</v>
      </c>
      <c r="J165">
        <v>723.54</v>
      </c>
      <c r="K165" t="s">
        <v>96</v>
      </c>
    </row>
    <row r="166" spans="5:11" x14ac:dyDescent="0.25">
      <c r="E166" s="2">
        <v>2594.7150000000001</v>
      </c>
      <c r="F166" s="2">
        <v>900.54</v>
      </c>
      <c r="G166" s="2" t="s">
        <v>82</v>
      </c>
      <c r="I166">
        <v>2594.7150000000001</v>
      </c>
      <c r="J166">
        <v>900.54</v>
      </c>
      <c r="K166" t="s">
        <v>82</v>
      </c>
    </row>
    <row r="167" spans="5:11" x14ac:dyDescent="0.25">
      <c r="E167" s="2">
        <v>2689.9650000000001</v>
      </c>
      <c r="F167" s="2">
        <v>635.04</v>
      </c>
      <c r="G167" s="2" t="s">
        <v>106</v>
      </c>
      <c r="I167">
        <v>2689.9650000000001</v>
      </c>
      <c r="J167">
        <v>635.04</v>
      </c>
      <c r="K167" t="s">
        <v>106</v>
      </c>
    </row>
    <row r="168" spans="5:11" x14ac:dyDescent="0.25">
      <c r="E168" s="2">
        <v>2689.9650000000001</v>
      </c>
      <c r="F168" s="2">
        <v>989.04</v>
      </c>
      <c r="G168" s="2" t="s">
        <v>70</v>
      </c>
      <c r="I168">
        <v>2689.9650000000001</v>
      </c>
      <c r="J168">
        <v>989.04</v>
      </c>
      <c r="K168" t="s">
        <v>70</v>
      </c>
    </row>
    <row r="169" spans="5:11" x14ac:dyDescent="0.25">
      <c r="E169" s="2">
        <v>2880.4650000000001</v>
      </c>
      <c r="F169" s="2">
        <v>635.04</v>
      </c>
      <c r="G169" s="2" t="s">
        <v>107</v>
      </c>
      <c r="I169">
        <v>2880.4650000000001</v>
      </c>
      <c r="J169">
        <v>635.04</v>
      </c>
      <c r="K169" t="s">
        <v>107</v>
      </c>
    </row>
    <row r="170" spans="5:11" x14ac:dyDescent="0.25">
      <c r="E170" s="2">
        <v>2880.4650000000001</v>
      </c>
      <c r="F170" s="2">
        <v>989.04</v>
      </c>
      <c r="G170" s="2" t="s">
        <v>71</v>
      </c>
      <c r="I170">
        <v>2880.4650000000001</v>
      </c>
      <c r="J170">
        <v>989.04</v>
      </c>
      <c r="K170" t="s">
        <v>71</v>
      </c>
    </row>
    <row r="171" spans="5:11" x14ac:dyDescent="0.25">
      <c r="E171" s="2">
        <v>2975.7150000000001</v>
      </c>
      <c r="F171" s="2">
        <v>723.54</v>
      </c>
      <c r="G171" s="2" t="s">
        <v>98</v>
      </c>
      <c r="I171">
        <v>2975.7150000000001</v>
      </c>
      <c r="J171">
        <v>723.54</v>
      </c>
      <c r="K171" t="s">
        <v>98</v>
      </c>
    </row>
    <row r="172" spans="5:11" x14ac:dyDescent="0.25">
      <c r="E172" s="2">
        <v>2975.7150000000001</v>
      </c>
      <c r="F172" s="2">
        <v>900.54</v>
      </c>
      <c r="G172" s="2" t="s">
        <v>84</v>
      </c>
      <c r="I172">
        <v>2975.7150000000001</v>
      </c>
      <c r="J172">
        <v>900.54</v>
      </c>
      <c r="K172" t="s">
        <v>84</v>
      </c>
    </row>
    <row r="173" spans="5:11" x14ac:dyDescent="0.25">
      <c r="E173" s="2">
        <v>2880.4650000000001</v>
      </c>
      <c r="F173" s="2">
        <v>104.04</v>
      </c>
      <c r="G173" s="2" t="s">
        <v>152</v>
      </c>
      <c r="I173">
        <v>2880.4650000000001</v>
      </c>
      <c r="J173">
        <v>104.04</v>
      </c>
      <c r="K173" t="s">
        <v>152</v>
      </c>
    </row>
    <row r="174" spans="5:11" x14ac:dyDescent="0.25">
      <c r="E174" s="2">
        <v>2880.4650000000001</v>
      </c>
      <c r="F174" s="2">
        <v>458.04</v>
      </c>
      <c r="G174" s="2" t="s">
        <v>115</v>
      </c>
      <c r="I174">
        <v>2880.4650000000001</v>
      </c>
      <c r="J174">
        <v>458.04</v>
      </c>
      <c r="K174" t="s">
        <v>115</v>
      </c>
    </row>
    <row r="175" spans="5:11" x14ac:dyDescent="0.25">
      <c r="E175" s="2">
        <v>3832.9650000000001</v>
      </c>
      <c r="F175" s="2">
        <v>458.04</v>
      </c>
      <c r="G175" s="2" t="s">
        <v>110</v>
      </c>
      <c r="I175">
        <v>3832.9650000000001</v>
      </c>
      <c r="J175">
        <v>458.04</v>
      </c>
      <c r="K175" t="s">
        <v>110</v>
      </c>
    </row>
    <row r="176" spans="5:11" x14ac:dyDescent="0.25">
      <c r="E176" s="2">
        <v>2975.7150000000001</v>
      </c>
      <c r="F176" s="2">
        <v>192.54</v>
      </c>
      <c r="G176" s="2" t="s">
        <v>143</v>
      </c>
      <c r="I176">
        <v>2975.7150000000001</v>
      </c>
      <c r="J176">
        <v>192.54</v>
      </c>
      <c r="K176" t="s">
        <v>143</v>
      </c>
    </row>
    <row r="177" spans="5:11" x14ac:dyDescent="0.25">
      <c r="E177" s="2">
        <v>2975.7150000000001</v>
      </c>
      <c r="F177" s="2">
        <v>369.54</v>
      </c>
      <c r="G177" s="2" t="s">
        <v>129</v>
      </c>
      <c r="I177">
        <v>2975.7150000000001</v>
      </c>
      <c r="J177">
        <v>369.54</v>
      </c>
      <c r="K177" t="s">
        <v>129</v>
      </c>
    </row>
    <row r="178" spans="5:11" x14ac:dyDescent="0.25">
      <c r="E178" s="2">
        <v>1451.7149999999999</v>
      </c>
      <c r="F178" s="2">
        <v>192.54</v>
      </c>
      <c r="G178" s="2" t="s">
        <v>231</v>
      </c>
      <c r="I178">
        <v>1451.7149999999999</v>
      </c>
      <c r="J178">
        <v>192.54</v>
      </c>
      <c r="K178" t="s">
        <v>231</v>
      </c>
    </row>
    <row r="179" spans="5:11" x14ac:dyDescent="0.25">
      <c r="E179" s="2">
        <v>1451.7149999999999</v>
      </c>
      <c r="F179" s="2">
        <v>369.54</v>
      </c>
      <c r="G179" s="2" t="s">
        <v>219</v>
      </c>
      <c r="I179">
        <v>1451.7149999999999</v>
      </c>
      <c r="J179">
        <v>369.54</v>
      </c>
      <c r="K179" t="s">
        <v>219</v>
      </c>
    </row>
    <row r="180" spans="5:11" x14ac:dyDescent="0.25">
      <c r="E180" s="2">
        <v>1546.9649999999999</v>
      </c>
      <c r="F180" s="2">
        <v>104.04</v>
      </c>
      <c r="G180" s="2" t="s">
        <v>241</v>
      </c>
      <c r="I180">
        <v>1546.9649999999999</v>
      </c>
      <c r="J180">
        <v>104.04</v>
      </c>
      <c r="K180" t="s">
        <v>241</v>
      </c>
    </row>
    <row r="181" spans="5:11" x14ac:dyDescent="0.25">
      <c r="E181" s="2">
        <v>1546.9649999999999</v>
      </c>
      <c r="F181" s="2">
        <v>458.04</v>
      </c>
      <c r="G181" s="2" t="s">
        <v>209</v>
      </c>
      <c r="I181">
        <v>1546.9649999999999</v>
      </c>
      <c r="J181">
        <v>458.04</v>
      </c>
      <c r="K181" t="s">
        <v>209</v>
      </c>
    </row>
    <row r="182" spans="5:11" x14ac:dyDescent="0.25">
      <c r="E182" s="2">
        <v>1451.7149999999999</v>
      </c>
      <c r="F182" s="2">
        <v>723.54</v>
      </c>
      <c r="G182" s="2" t="s">
        <v>191</v>
      </c>
      <c r="I182">
        <v>1451.7149999999999</v>
      </c>
      <c r="J182">
        <v>723.54</v>
      </c>
      <c r="K182" t="s">
        <v>191</v>
      </c>
    </row>
    <row r="183" spans="5:11" x14ac:dyDescent="0.25">
      <c r="E183" s="2">
        <v>1451.7149999999999</v>
      </c>
      <c r="F183" s="2">
        <v>900.54</v>
      </c>
      <c r="G183" s="2" t="s">
        <v>179</v>
      </c>
      <c r="I183">
        <v>1451.7149999999999</v>
      </c>
      <c r="J183">
        <v>900.54</v>
      </c>
      <c r="K183" t="s">
        <v>179</v>
      </c>
    </row>
    <row r="184" spans="5:11" x14ac:dyDescent="0.25">
      <c r="E184" s="2">
        <v>1546.9649999999999</v>
      </c>
      <c r="F184" s="2">
        <v>635.04</v>
      </c>
      <c r="G184" s="2" t="s">
        <v>201</v>
      </c>
      <c r="I184">
        <v>1546.9649999999999</v>
      </c>
      <c r="J184">
        <v>635.04</v>
      </c>
      <c r="K184" t="s">
        <v>201</v>
      </c>
    </row>
    <row r="185" spans="5:11" x14ac:dyDescent="0.25">
      <c r="E185" s="2">
        <v>1546.9649999999999</v>
      </c>
      <c r="F185" s="2">
        <v>989.04</v>
      </c>
      <c r="G185" s="2" t="s">
        <v>169</v>
      </c>
      <c r="I185">
        <v>1546.9649999999999</v>
      </c>
      <c r="J185">
        <v>989.04</v>
      </c>
      <c r="K185" t="s">
        <v>169</v>
      </c>
    </row>
    <row r="186" spans="5:11" x14ac:dyDescent="0.25">
      <c r="E186" s="2">
        <v>3737.7150000000001</v>
      </c>
      <c r="F186" s="2">
        <v>723.54</v>
      </c>
      <c r="G186" s="2" t="s">
        <v>88</v>
      </c>
      <c r="I186">
        <v>3737.7150000000001</v>
      </c>
      <c r="J186">
        <v>723.54</v>
      </c>
      <c r="K186" t="s">
        <v>88</v>
      </c>
    </row>
    <row r="187" spans="5:11" x14ac:dyDescent="0.25">
      <c r="E187" s="2">
        <v>1737.4649999999999</v>
      </c>
      <c r="F187" s="2">
        <v>635.04</v>
      </c>
      <c r="G187" s="2" t="s">
        <v>202</v>
      </c>
      <c r="I187">
        <v>1737.4649999999999</v>
      </c>
      <c r="J187">
        <v>635.04</v>
      </c>
      <c r="K187" t="s">
        <v>202</v>
      </c>
    </row>
    <row r="188" spans="5:11" x14ac:dyDescent="0.25">
      <c r="E188" s="2">
        <v>1737.4649999999999</v>
      </c>
      <c r="F188" s="2">
        <v>989.04</v>
      </c>
      <c r="G188" s="2" t="s">
        <v>170</v>
      </c>
      <c r="I188">
        <v>1737.4649999999999</v>
      </c>
      <c r="J188">
        <v>989.04</v>
      </c>
      <c r="K188" t="s">
        <v>170</v>
      </c>
    </row>
    <row r="189" spans="5:11" x14ac:dyDescent="0.25">
      <c r="E189" s="2">
        <v>1832.7149999999999</v>
      </c>
      <c r="F189" s="2">
        <v>723.54</v>
      </c>
      <c r="G189" s="2" t="s">
        <v>193</v>
      </c>
      <c r="I189">
        <v>1832.7149999999999</v>
      </c>
      <c r="J189">
        <v>723.54</v>
      </c>
      <c r="K189" t="s">
        <v>193</v>
      </c>
    </row>
    <row r="190" spans="5:11" x14ac:dyDescent="0.25">
      <c r="E190" s="2">
        <v>1832.7149999999999</v>
      </c>
      <c r="F190" s="2">
        <v>900.54</v>
      </c>
      <c r="G190" s="2" t="s">
        <v>181</v>
      </c>
      <c r="I190">
        <v>1832.7149999999999</v>
      </c>
      <c r="J190">
        <v>900.54</v>
      </c>
      <c r="K190" t="s">
        <v>181</v>
      </c>
    </row>
    <row r="191" spans="5:11" x14ac:dyDescent="0.25">
      <c r="E191" s="2">
        <v>1737.4649999999999</v>
      </c>
      <c r="F191" s="2">
        <v>104.04</v>
      </c>
      <c r="G191" s="2" t="s">
        <v>242</v>
      </c>
      <c r="I191">
        <v>1737.4649999999999</v>
      </c>
      <c r="J191">
        <v>104.04</v>
      </c>
      <c r="K191" t="s">
        <v>242</v>
      </c>
    </row>
    <row r="192" spans="5:11" x14ac:dyDescent="0.25">
      <c r="E192" s="2">
        <v>1737.4649999999999</v>
      </c>
      <c r="F192" s="2">
        <v>458.04</v>
      </c>
      <c r="G192" s="2" t="s">
        <v>210</v>
      </c>
      <c r="I192">
        <v>1737.4649999999999</v>
      </c>
      <c r="J192">
        <v>458.04</v>
      </c>
      <c r="K192" t="s">
        <v>210</v>
      </c>
    </row>
    <row r="193" spans="5:11" x14ac:dyDescent="0.25">
      <c r="E193" s="2">
        <v>1832.7149999999999</v>
      </c>
      <c r="F193" s="2">
        <v>192.54</v>
      </c>
      <c r="G193" s="2" t="s">
        <v>233</v>
      </c>
      <c r="I193">
        <v>1832.7149999999999</v>
      </c>
      <c r="J193">
        <v>192.54</v>
      </c>
      <c r="K193" t="s">
        <v>233</v>
      </c>
    </row>
    <row r="194" spans="5:11" x14ac:dyDescent="0.25">
      <c r="E194" s="2">
        <v>1832.7149999999999</v>
      </c>
      <c r="F194" s="2">
        <v>369.54</v>
      </c>
      <c r="G194" s="2" t="s">
        <v>221</v>
      </c>
      <c r="I194">
        <v>1832.7149999999999</v>
      </c>
      <c r="J194">
        <v>369.54</v>
      </c>
      <c r="K194" t="s">
        <v>221</v>
      </c>
    </row>
    <row r="195" spans="5:11" x14ac:dyDescent="0.25">
      <c r="E195" s="2">
        <v>308.71499999999997</v>
      </c>
      <c r="F195" s="2">
        <v>192.54</v>
      </c>
      <c r="G195" s="2" t="s">
        <v>225</v>
      </c>
      <c r="I195">
        <v>308.71499999999997</v>
      </c>
      <c r="J195">
        <v>192.54</v>
      </c>
      <c r="K195" t="s">
        <v>225</v>
      </c>
    </row>
    <row r="196" spans="5:11" x14ac:dyDescent="0.25">
      <c r="E196" s="2">
        <v>308.71499999999997</v>
      </c>
      <c r="F196" s="2">
        <v>369.54</v>
      </c>
      <c r="G196" s="2" t="s">
        <v>213</v>
      </c>
      <c r="I196">
        <v>308.71499999999997</v>
      </c>
      <c r="J196">
        <v>369.54</v>
      </c>
      <c r="K196" t="s">
        <v>213</v>
      </c>
    </row>
    <row r="197" spans="5:11" x14ac:dyDescent="0.25">
      <c r="E197" s="2">
        <v>3737.7150000000001</v>
      </c>
      <c r="F197" s="2">
        <v>900.54</v>
      </c>
      <c r="G197" s="2" t="s">
        <v>74</v>
      </c>
      <c r="I197">
        <v>3737.7150000000001</v>
      </c>
      <c r="J197">
        <v>900.54</v>
      </c>
      <c r="K197" t="s">
        <v>74</v>
      </c>
    </row>
    <row r="198" spans="5:11" x14ac:dyDescent="0.25">
      <c r="E198" s="2">
        <v>403.96499999999997</v>
      </c>
      <c r="F198" s="2">
        <v>104.04</v>
      </c>
      <c r="G198" s="2" t="s">
        <v>237</v>
      </c>
      <c r="I198">
        <v>403.96499999999997</v>
      </c>
      <c r="J198">
        <v>104.04</v>
      </c>
      <c r="K198" t="s">
        <v>237</v>
      </c>
    </row>
    <row r="199" spans="5:11" x14ac:dyDescent="0.25">
      <c r="E199" s="2">
        <v>403.96499999999997</v>
      </c>
      <c r="F199" s="2">
        <v>458.04</v>
      </c>
      <c r="G199" s="2" t="s">
        <v>205</v>
      </c>
      <c r="I199">
        <v>403.96499999999997</v>
      </c>
      <c r="J199">
        <v>458.04</v>
      </c>
      <c r="K199" t="s">
        <v>205</v>
      </c>
    </row>
    <row r="200" spans="5:11" x14ac:dyDescent="0.25">
      <c r="E200" s="2">
        <v>308.71499999999997</v>
      </c>
      <c r="F200" s="2">
        <v>723.54</v>
      </c>
      <c r="G200" s="2" t="s">
        <v>185</v>
      </c>
      <c r="I200">
        <v>308.71499999999997</v>
      </c>
      <c r="J200">
        <v>723.54</v>
      </c>
      <c r="K200" t="s">
        <v>185</v>
      </c>
    </row>
    <row r="201" spans="5:11" x14ac:dyDescent="0.25">
      <c r="E201" s="2">
        <v>308.71499999999997</v>
      </c>
      <c r="F201" s="2">
        <v>900.54</v>
      </c>
      <c r="G201" s="2" t="s">
        <v>173</v>
      </c>
      <c r="I201">
        <v>308.71499999999997</v>
      </c>
      <c r="J201">
        <v>900.54</v>
      </c>
      <c r="K201" t="s">
        <v>173</v>
      </c>
    </row>
    <row r="202" spans="5:11" x14ac:dyDescent="0.25">
      <c r="E202" s="2">
        <v>403.96499999999997</v>
      </c>
      <c r="F202" s="2">
        <v>635.04</v>
      </c>
      <c r="G202" s="2" t="s">
        <v>197</v>
      </c>
      <c r="I202">
        <v>403.96499999999997</v>
      </c>
      <c r="J202">
        <v>635.04</v>
      </c>
      <c r="K202" t="s">
        <v>197</v>
      </c>
    </row>
    <row r="203" spans="5:11" x14ac:dyDescent="0.25">
      <c r="E203" s="2">
        <v>403.96499999999997</v>
      </c>
      <c r="F203" s="2">
        <v>989.04</v>
      </c>
      <c r="G203" s="2" t="s">
        <v>165</v>
      </c>
      <c r="I203">
        <v>403.96499999999997</v>
      </c>
      <c r="J203">
        <v>989.04</v>
      </c>
      <c r="K203" t="s">
        <v>165</v>
      </c>
    </row>
    <row r="204" spans="5:11" x14ac:dyDescent="0.25">
      <c r="E204" s="2">
        <v>594.46500000000003</v>
      </c>
      <c r="F204" s="2">
        <v>635.04</v>
      </c>
      <c r="G204" s="2" t="s">
        <v>198</v>
      </c>
      <c r="I204">
        <v>594.46500000000003</v>
      </c>
      <c r="J204">
        <v>635.04</v>
      </c>
      <c r="K204" t="s">
        <v>198</v>
      </c>
    </row>
    <row r="205" spans="5:11" x14ac:dyDescent="0.25">
      <c r="E205" s="2">
        <v>594.46500000000003</v>
      </c>
      <c r="F205" s="2">
        <v>989.04</v>
      </c>
      <c r="G205" s="2" t="s">
        <v>166</v>
      </c>
      <c r="I205">
        <v>594.46500000000003</v>
      </c>
      <c r="J205">
        <v>989.04</v>
      </c>
      <c r="K205" t="s">
        <v>166</v>
      </c>
    </row>
    <row r="206" spans="5:11" x14ac:dyDescent="0.25">
      <c r="E206" s="2">
        <v>689.71500000000003</v>
      </c>
      <c r="F206" s="2">
        <v>723.54</v>
      </c>
      <c r="G206" s="2" t="s">
        <v>187</v>
      </c>
      <c r="I206">
        <v>689.71500000000003</v>
      </c>
      <c r="J206">
        <v>723.54</v>
      </c>
      <c r="K206" t="s">
        <v>187</v>
      </c>
    </row>
    <row r="207" spans="5:11" x14ac:dyDescent="0.25">
      <c r="E207" s="2">
        <v>689.71500000000003</v>
      </c>
      <c r="F207" s="2">
        <v>900.54</v>
      </c>
      <c r="G207" s="2" t="s">
        <v>175</v>
      </c>
      <c r="I207">
        <v>689.71500000000003</v>
      </c>
      <c r="J207">
        <v>900.54</v>
      </c>
      <c r="K207" t="s">
        <v>175</v>
      </c>
    </row>
    <row r="208" spans="5:11" x14ac:dyDescent="0.25">
      <c r="E208" s="2">
        <v>3832.9650000000001</v>
      </c>
      <c r="F208" s="2">
        <v>635.04</v>
      </c>
      <c r="G208" s="2" t="s">
        <v>102</v>
      </c>
      <c r="I208">
        <v>3832.9650000000001</v>
      </c>
      <c r="J208">
        <v>635.04</v>
      </c>
      <c r="K208" t="s">
        <v>102</v>
      </c>
    </row>
    <row r="209" spans="5:11" x14ac:dyDescent="0.25">
      <c r="E209" s="2">
        <v>594.46500000000003</v>
      </c>
      <c r="F209" s="2">
        <v>104.04</v>
      </c>
      <c r="G209" s="2" t="s">
        <v>238</v>
      </c>
      <c r="I209">
        <v>594.46500000000003</v>
      </c>
      <c r="J209">
        <v>104.04</v>
      </c>
      <c r="K209" t="s">
        <v>238</v>
      </c>
    </row>
    <row r="210" spans="5:11" x14ac:dyDescent="0.25">
      <c r="E210" s="2">
        <v>594.46500000000003</v>
      </c>
      <c r="F210" s="2">
        <v>458.04</v>
      </c>
      <c r="G210" s="2" t="s">
        <v>206</v>
      </c>
      <c r="I210">
        <v>594.46500000000003</v>
      </c>
      <c r="J210">
        <v>458.04</v>
      </c>
      <c r="K210" t="s">
        <v>206</v>
      </c>
    </row>
    <row r="211" spans="5:11" x14ac:dyDescent="0.25">
      <c r="E211" s="2">
        <v>689.71500000000003</v>
      </c>
      <c r="F211" s="2">
        <v>192.54</v>
      </c>
      <c r="G211" s="2" t="s">
        <v>227</v>
      </c>
      <c r="I211">
        <v>689.71500000000003</v>
      </c>
      <c r="J211">
        <v>192.54</v>
      </c>
      <c r="K211" t="s">
        <v>227</v>
      </c>
    </row>
    <row r="212" spans="5:11" x14ac:dyDescent="0.25">
      <c r="E212" s="2">
        <v>689.71500000000003</v>
      </c>
      <c r="F212" s="2">
        <v>369.54</v>
      </c>
      <c r="G212" s="2" t="s">
        <v>215</v>
      </c>
      <c r="I212">
        <v>689.71500000000003</v>
      </c>
      <c r="J212">
        <v>369.54</v>
      </c>
      <c r="K212" t="s">
        <v>215</v>
      </c>
    </row>
    <row r="213" spans="5:11" x14ac:dyDescent="0.25">
      <c r="E213" s="2">
        <v>3832.9650000000001</v>
      </c>
      <c r="F213" s="2">
        <v>989.04</v>
      </c>
      <c r="G213" s="2" t="s">
        <v>66</v>
      </c>
      <c r="I213">
        <v>3832.9650000000001</v>
      </c>
      <c r="J213">
        <v>989.04</v>
      </c>
      <c r="K213" t="s">
        <v>66</v>
      </c>
    </row>
    <row r="214" spans="5:11" x14ac:dyDescent="0.25">
      <c r="E214" s="2">
        <v>4023.4650000000001</v>
      </c>
      <c r="F214" s="2">
        <v>635.04</v>
      </c>
      <c r="G214" s="2" t="s">
        <v>103</v>
      </c>
      <c r="I214">
        <v>4023.4650000000001</v>
      </c>
      <c r="J214">
        <v>635.04</v>
      </c>
      <c r="K214" t="s">
        <v>103</v>
      </c>
    </row>
    <row r="215" spans="5:11" x14ac:dyDescent="0.25">
      <c r="E215" s="2">
        <v>4023.4650000000001</v>
      </c>
      <c r="F215" s="2">
        <v>989.04</v>
      </c>
      <c r="G215" s="2" t="s">
        <v>67</v>
      </c>
      <c r="I215">
        <v>4023.4650000000001</v>
      </c>
      <c r="J215">
        <v>989.04</v>
      </c>
      <c r="K215" t="s">
        <v>67</v>
      </c>
    </row>
    <row r="216" spans="5:11" x14ac:dyDescent="0.25">
      <c r="E216" s="2">
        <v>3737.7150000000001</v>
      </c>
      <c r="F216" s="2">
        <v>1254.54</v>
      </c>
      <c r="G216" s="2" t="s">
        <v>58</v>
      </c>
      <c r="I216">
        <v>3737.7150000000001</v>
      </c>
      <c r="J216">
        <v>1254.54</v>
      </c>
      <c r="K216" t="s">
        <v>58</v>
      </c>
    </row>
    <row r="217" spans="5:11" x14ac:dyDescent="0.25">
      <c r="E217" s="2">
        <v>2594.7150000000001</v>
      </c>
      <c r="F217" s="2">
        <v>1254.54</v>
      </c>
      <c r="G217" s="2" t="s">
        <v>62</v>
      </c>
      <c r="I217">
        <v>2594.7150000000001</v>
      </c>
      <c r="J217">
        <v>1254.54</v>
      </c>
      <c r="K217" t="s">
        <v>62</v>
      </c>
    </row>
    <row r="218" spans="5:11" x14ac:dyDescent="0.25">
      <c r="E218" s="2">
        <v>1451.7149999999999</v>
      </c>
      <c r="F218" s="2">
        <v>1254.54</v>
      </c>
      <c r="G218" s="2" t="s">
        <v>161</v>
      </c>
      <c r="I218">
        <v>1451.7149999999999</v>
      </c>
      <c r="J218">
        <v>1254.54</v>
      </c>
      <c r="K218" t="s">
        <v>161</v>
      </c>
    </row>
    <row r="219" spans="5:11" x14ac:dyDescent="0.25">
      <c r="E219" s="2">
        <v>308.71499999999997</v>
      </c>
      <c r="F219" s="2">
        <v>1254.54</v>
      </c>
      <c r="G219" s="2" t="s">
        <v>157</v>
      </c>
      <c r="I219">
        <v>308.71499999999997</v>
      </c>
      <c r="J219">
        <v>1254.54</v>
      </c>
      <c r="K219" t="s">
        <v>157</v>
      </c>
    </row>
    <row r="220" spans="5:11" x14ac:dyDescent="0.25">
      <c r="E220" s="2">
        <v>3928.2150000000001</v>
      </c>
      <c r="F220" s="2">
        <v>192.54</v>
      </c>
      <c r="G220" s="2" t="s">
        <v>139</v>
      </c>
      <c r="I220">
        <v>3928.2150000000001</v>
      </c>
      <c r="J220">
        <v>192.54</v>
      </c>
      <c r="K220" t="s">
        <v>139</v>
      </c>
    </row>
    <row r="221" spans="5:11" x14ac:dyDescent="0.25">
      <c r="E221" s="2">
        <v>2785.2150000000001</v>
      </c>
      <c r="F221" s="2">
        <v>192.54</v>
      </c>
      <c r="G221" s="2" t="s">
        <v>142</v>
      </c>
      <c r="I221">
        <v>2785.2150000000001</v>
      </c>
      <c r="J221">
        <v>192.54</v>
      </c>
      <c r="K221" t="s">
        <v>142</v>
      </c>
    </row>
    <row r="222" spans="5:11" x14ac:dyDescent="0.25">
      <c r="E222" s="2">
        <v>1642.2149999999999</v>
      </c>
      <c r="F222" s="2">
        <v>192.54</v>
      </c>
      <c r="G222" s="2" t="s">
        <v>232</v>
      </c>
      <c r="I222">
        <v>1642.2149999999999</v>
      </c>
      <c r="J222">
        <v>192.54</v>
      </c>
      <c r="K222" t="s">
        <v>232</v>
      </c>
    </row>
    <row r="223" spans="5:11" x14ac:dyDescent="0.25">
      <c r="E223" s="2">
        <v>499.21499999999997</v>
      </c>
      <c r="F223" s="2">
        <v>192.54</v>
      </c>
      <c r="G223" s="2" t="s">
        <v>226</v>
      </c>
      <c r="I223">
        <v>499.21499999999997</v>
      </c>
      <c r="J223">
        <v>192.54</v>
      </c>
      <c r="K223" t="s">
        <v>226</v>
      </c>
    </row>
    <row r="224" spans="5:11" x14ac:dyDescent="0.25">
      <c r="E224" s="2">
        <v>3928.2150000000001</v>
      </c>
      <c r="F224" s="2">
        <v>369.54</v>
      </c>
      <c r="G224" s="2" t="s">
        <v>125</v>
      </c>
      <c r="I224">
        <v>3928.2150000000001</v>
      </c>
      <c r="J224">
        <v>369.54</v>
      </c>
      <c r="K224" t="s">
        <v>125</v>
      </c>
    </row>
    <row r="225" spans="5:11" x14ac:dyDescent="0.25">
      <c r="E225" s="2">
        <v>2785.2150000000001</v>
      </c>
      <c r="F225" s="2">
        <v>369.54</v>
      </c>
      <c r="G225" s="2" t="s">
        <v>128</v>
      </c>
      <c r="I225">
        <v>2785.2150000000001</v>
      </c>
      <c r="J225">
        <v>369.54</v>
      </c>
      <c r="K225" t="s">
        <v>128</v>
      </c>
    </row>
    <row r="226" spans="5:11" x14ac:dyDescent="0.25">
      <c r="E226" s="2">
        <v>1642.2149999999999</v>
      </c>
      <c r="F226" s="2">
        <v>369.54</v>
      </c>
      <c r="G226" s="2" t="s">
        <v>220</v>
      </c>
      <c r="I226">
        <v>1642.2149999999999</v>
      </c>
      <c r="J226">
        <v>369.54</v>
      </c>
      <c r="K226" t="s">
        <v>220</v>
      </c>
    </row>
    <row r="227" spans="5:11" x14ac:dyDescent="0.25">
      <c r="E227" s="2">
        <v>499.21499999999997</v>
      </c>
      <c r="F227" s="2">
        <v>369.54</v>
      </c>
      <c r="G227" s="2" t="s">
        <v>214</v>
      </c>
      <c r="I227">
        <v>499.21499999999997</v>
      </c>
      <c r="J227">
        <v>369.54</v>
      </c>
      <c r="K227" t="s">
        <v>214</v>
      </c>
    </row>
    <row r="228" spans="5:11" x14ac:dyDescent="0.25">
      <c r="E228" s="2">
        <v>4499.7150000000001</v>
      </c>
      <c r="F228" s="2">
        <v>1785.54</v>
      </c>
      <c r="G228" s="2" t="s">
        <v>49</v>
      </c>
      <c r="I228">
        <v>4499.7150000000001</v>
      </c>
      <c r="J228">
        <v>1785.54</v>
      </c>
      <c r="K228" t="s">
        <v>49</v>
      </c>
    </row>
    <row r="229" spans="5:11" x14ac:dyDescent="0.25">
      <c r="E229" s="2">
        <v>3928.2150000000001</v>
      </c>
      <c r="F229" s="2">
        <v>1962.54</v>
      </c>
      <c r="G229" s="2" t="s">
        <v>328</v>
      </c>
      <c r="I229">
        <v>3928.2150000000001</v>
      </c>
      <c r="J229">
        <v>1962.54</v>
      </c>
      <c r="K229" t="s">
        <v>328</v>
      </c>
    </row>
    <row r="230" spans="5:11" x14ac:dyDescent="0.25">
      <c r="E230" s="2">
        <v>4213.9650000000001</v>
      </c>
      <c r="F230" s="2">
        <v>2051.04</v>
      </c>
      <c r="G230" s="2" t="s">
        <v>315</v>
      </c>
      <c r="I230">
        <v>4213.9650000000001</v>
      </c>
      <c r="J230">
        <v>2051.04</v>
      </c>
      <c r="K230" t="s">
        <v>315</v>
      </c>
    </row>
    <row r="231" spans="5:11" x14ac:dyDescent="0.25">
      <c r="E231" s="2">
        <v>4213.9650000000001</v>
      </c>
      <c r="F231" s="2">
        <v>2228.04</v>
      </c>
      <c r="G231" s="2" t="s">
        <v>286</v>
      </c>
      <c r="I231">
        <v>4213.9650000000001</v>
      </c>
      <c r="J231">
        <v>2228.04</v>
      </c>
      <c r="K231" t="s">
        <v>286</v>
      </c>
    </row>
    <row r="232" spans="5:11" x14ac:dyDescent="0.25">
      <c r="E232" s="2">
        <v>3928.2150000000001</v>
      </c>
      <c r="F232" s="2">
        <v>2316.54</v>
      </c>
      <c r="G232" s="2" t="s">
        <v>285</v>
      </c>
      <c r="I232">
        <v>3928.2150000000001</v>
      </c>
      <c r="J232">
        <v>2316.54</v>
      </c>
      <c r="K232" t="s">
        <v>285</v>
      </c>
    </row>
    <row r="233" spans="5:11" x14ac:dyDescent="0.25">
      <c r="E233" s="2">
        <v>4023.4650000000001</v>
      </c>
      <c r="F233" s="2">
        <v>2405.04</v>
      </c>
      <c r="G233" s="2" t="s">
        <v>272</v>
      </c>
      <c r="I233">
        <v>4023.4650000000001</v>
      </c>
      <c r="J233">
        <v>2405.04</v>
      </c>
      <c r="K233" t="s">
        <v>272</v>
      </c>
    </row>
    <row r="234" spans="5:11" x14ac:dyDescent="0.25">
      <c r="E234" s="2">
        <v>4690.2150000000001</v>
      </c>
      <c r="F234" s="2">
        <v>2139.54</v>
      </c>
      <c r="G234" s="2" t="s">
        <v>301</v>
      </c>
      <c r="I234">
        <v>4690.2150000000001</v>
      </c>
      <c r="J234">
        <v>2139.54</v>
      </c>
      <c r="K234" t="s">
        <v>301</v>
      </c>
    </row>
    <row r="235" spans="5:11" x14ac:dyDescent="0.25">
      <c r="E235" s="2">
        <v>3451.9650000000001</v>
      </c>
      <c r="F235" s="2">
        <v>2405.04</v>
      </c>
      <c r="G235" s="2" t="s">
        <v>270</v>
      </c>
      <c r="I235">
        <v>3451.9650000000001</v>
      </c>
      <c r="J235">
        <v>2405.04</v>
      </c>
      <c r="K235" t="s">
        <v>270</v>
      </c>
    </row>
    <row r="236" spans="5:11" x14ac:dyDescent="0.25">
      <c r="E236" s="2">
        <v>4499.7150000000001</v>
      </c>
      <c r="F236" s="2">
        <v>2139.54</v>
      </c>
      <c r="G236" s="2" t="s">
        <v>300</v>
      </c>
      <c r="I236">
        <v>4499.7150000000001</v>
      </c>
      <c r="J236">
        <v>2139.54</v>
      </c>
      <c r="K236" t="s">
        <v>300</v>
      </c>
    </row>
    <row r="237" spans="5:11" x14ac:dyDescent="0.25">
      <c r="E237" s="2">
        <v>499.21499999999997</v>
      </c>
      <c r="F237" s="2">
        <v>2493.54</v>
      </c>
      <c r="G237" s="2" t="s">
        <v>246</v>
      </c>
      <c r="I237">
        <v>499.21499999999997</v>
      </c>
      <c r="J237">
        <v>2493.54</v>
      </c>
      <c r="K237" t="s">
        <v>246</v>
      </c>
    </row>
    <row r="238" spans="5:11" x14ac:dyDescent="0.25">
      <c r="E238" s="2">
        <v>594.46500000000003</v>
      </c>
      <c r="F238" s="2">
        <v>2405.04</v>
      </c>
      <c r="G238" s="2" t="s">
        <v>260</v>
      </c>
      <c r="I238">
        <v>594.46500000000003</v>
      </c>
      <c r="J238">
        <v>2405.04</v>
      </c>
      <c r="K238" t="s">
        <v>260</v>
      </c>
    </row>
    <row r="239" spans="5:11" x14ac:dyDescent="0.25">
      <c r="E239" s="2">
        <v>2308.9650000000001</v>
      </c>
      <c r="F239" s="2">
        <v>2405.04</v>
      </c>
      <c r="G239" s="2" t="s">
        <v>266</v>
      </c>
      <c r="I239">
        <v>2308.9650000000001</v>
      </c>
      <c r="J239">
        <v>2405.04</v>
      </c>
      <c r="K239" t="s">
        <v>266</v>
      </c>
    </row>
    <row r="240" spans="5:11" x14ac:dyDescent="0.25">
      <c r="E240" s="2">
        <v>2594.7150000000001</v>
      </c>
      <c r="F240" s="2">
        <v>2493.54</v>
      </c>
      <c r="G240" s="2" t="s">
        <v>253</v>
      </c>
      <c r="I240">
        <v>2594.7150000000001</v>
      </c>
      <c r="J240">
        <v>2493.54</v>
      </c>
      <c r="K240" t="s">
        <v>253</v>
      </c>
    </row>
    <row r="241" spans="5:11" x14ac:dyDescent="0.25">
      <c r="E241" s="2">
        <v>2785.2150000000001</v>
      </c>
      <c r="F241" s="2">
        <v>2493.54</v>
      </c>
      <c r="G241" s="2" t="s">
        <v>254</v>
      </c>
      <c r="I241">
        <v>2785.2150000000001</v>
      </c>
      <c r="J241">
        <v>2493.54</v>
      </c>
      <c r="K241" t="s">
        <v>254</v>
      </c>
    </row>
    <row r="242" spans="5:11" x14ac:dyDescent="0.25">
      <c r="E242" s="2">
        <v>2880.4650000000001</v>
      </c>
      <c r="F242" s="2">
        <v>2405.04</v>
      </c>
      <c r="G242" s="2" t="s">
        <v>268</v>
      </c>
      <c r="I242">
        <v>2880.4650000000001</v>
      </c>
      <c r="J242">
        <v>2405.04</v>
      </c>
      <c r="K242" t="s">
        <v>268</v>
      </c>
    </row>
    <row r="243" spans="5:11" x14ac:dyDescent="0.25">
      <c r="E243" s="2">
        <v>3166.2150000000001</v>
      </c>
      <c r="F243" s="2">
        <v>2493.54</v>
      </c>
      <c r="G243" s="2" t="s">
        <v>255</v>
      </c>
      <c r="I243">
        <v>3166.2150000000001</v>
      </c>
      <c r="J243">
        <v>2493.54</v>
      </c>
      <c r="K243" t="s">
        <v>255</v>
      </c>
    </row>
    <row r="244" spans="5:11" x14ac:dyDescent="0.25">
      <c r="E244" s="2">
        <v>3356.7150000000001</v>
      </c>
      <c r="F244" s="2">
        <v>2493.54</v>
      </c>
      <c r="G244" s="2" t="s">
        <v>256</v>
      </c>
      <c r="I244">
        <v>3356.7150000000001</v>
      </c>
      <c r="J244">
        <v>2493.54</v>
      </c>
      <c r="K244" t="s">
        <v>256</v>
      </c>
    </row>
    <row r="245" spans="5:11" x14ac:dyDescent="0.25">
      <c r="E245" s="2">
        <v>499.21499999999997</v>
      </c>
      <c r="F245" s="2">
        <v>1962.54</v>
      </c>
      <c r="G245" s="2" t="s">
        <v>316</v>
      </c>
      <c r="I245">
        <v>499.21499999999997</v>
      </c>
      <c r="J245">
        <v>1962.54</v>
      </c>
      <c r="K245" t="s">
        <v>316</v>
      </c>
    </row>
    <row r="246" spans="5:11" x14ac:dyDescent="0.25">
      <c r="E246" s="2">
        <v>594.46500000000003</v>
      </c>
      <c r="F246" s="2">
        <v>2051.04</v>
      </c>
      <c r="G246" s="2" t="s">
        <v>302</v>
      </c>
      <c r="I246">
        <v>594.46500000000003</v>
      </c>
      <c r="J246">
        <v>2051.04</v>
      </c>
      <c r="K246" t="s">
        <v>302</v>
      </c>
    </row>
    <row r="247" spans="5:11" x14ac:dyDescent="0.25">
      <c r="E247" s="2">
        <v>880.21500000000003</v>
      </c>
      <c r="F247" s="2">
        <v>2139.54</v>
      </c>
      <c r="G247" s="2" t="s">
        <v>288</v>
      </c>
      <c r="I247">
        <v>880.21500000000003</v>
      </c>
      <c r="J247">
        <v>2139.54</v>
      </c>
      <c r="K247" t="s">
        <v>288</v>
      </c>
    </row>
    <row r="248" spans="5:11" x14ac:dyDescent="0.25">
      <c r="E248" s="2">
        <v>1070.7149999999999</v>
      </c>
      <c r="F248" s="2">
        <v>1962.54</v>
      </c>
      <c r="G248" s="2" t="s">
        <v>318</v>
      </c>
      <c r="I248">
        <v>1070.7149999999999</v>
      </c>
      <c r="J248">
        <v>1962.54</v>
      </c>
      <c r="K248" t="s">
        <v>318</v>
      </c>
    </row>
    <row r="249" spans="5:11" x14ac:dyDescent="0.25">
      <c r="E249" s="2">
        <v>880.21500000000003</v>
      </c>
      <c r="F249" s="2">
        <v>2316.54</v>
      </c>
      <c r="G249" s="2" t="s">
        <v>274</v>
      </c>
      <c r="I249">
        <v>880.21500000000003</v>
      </c>
      <c r="J249">
        <v>2316.54</v>
      </c>
      <c r="K249" t="s">
        <v>274</v>
      </c>
    </row>
    <row r="250" spans="5:11" x14ac:dyDescent="0.25">
      <c r="E250" s="2">
        <v>1165.9649999999999</v>
      </c>
      <c r="F250" s="2">
        <v>2051.04</v>
      </c>
      <c r="G250" s="2" t="s">
        <v>304</v>
      </c>
      <c r="I250">
        <v>1165.9649999999999</v>
      </c>
      <c r="J250">
        <v>2051.04</v>
      </c>
      <c r="K250" t="s">
        <v>304</v>
      </c>
    </row>
    <row r="251" spans="5:11" x14ac:dyDescent="0.25">
      <c r="E251" s="2">
        <v>1451.7149999999999</v>
      </c>
      <c r="F251" s="2">
        <v>2139.54</v>
      </c>
      <c r="G251" s="2" t="s">
        <v>290</v>
      </c>
      <c r="I251">
        <v>1451.7149999999999</v>
      </c>
      <c r="J251">
        <v>2139.54</v>
      </c>
      <c r="K251" t="s">
        <v>290</v>
      </c>
    </row>
    <row r="252" spans="5:11" x14ac:dyDescent="0.25">
      <c r="E252" s="2">
        <v>1451.7149999999999</v>
      </c>
      <c r="F252" s="2">
        <v>1962.54</v>
      </c>
      <c r="G252" s="2" t="s">
        <v>319</v>
      </c>
      <c r="I252">
        <v>1451.7149999999999</v>
      </c>
      <c r="J252">
        <v>1962.54</v>
      </c>
      <c r="K252" t="s">
        <v>319</v>
      </c>
    </row>
    <row r="253" spans="5:11" x14ac:dyDescent="0.25">
      <c r="E253" s="2">
        <v>1642.2149999999999</v>
      </c>
      <c r="F253" s="2">
        <v>1962.54</v>
      </c>
      <c r="G253" s="2" t="s">
        <v>320</v>
      </c>
      <c r="I253">
        <v>1642.2149999999999</v>
      </c>
      <c r="J253">
        <v>1962.54</v>
      </c>
      <c r="K253" t="s">
        <v>320</v>
      </c>
    </row>
    <row r="254" spans="5:11" x14ac:dyDescent="0.25">
      <c r="E254" s="2">
        <v>2023.2149999999999</v>
      </c>
      <c r="F254" s="2">
        <v>1962.54</v>
      </c>
      <c r="G254" s="2" t="s">
        <v>321</v>
      </c>
      <c r="I254">
        <v>2023.2149999999999</v>
      </c>
      <c r="J254">
        <v>1962.54</v>
      </c>
      <c r="K254" t="s">
        <v>321</v>
      </c>
    </row>
    <row r="255" spans="5:11" x14ac:dyDescent="0.25">
      <c r="E255" s="2">
        <v>2023.2149999999999</v>
      </c>
      <c r="F255" s="2">
        <v>2139.54</v>
      </c>
      <c r="G255" s="2" t="s">
        <v>292</v>
      </c>
      <c r="I255">
        <v>2023.2149999999999</v>
      </c>
      <c r="J255">
        <v>2139.54</v>
      </c>
      <c r="K255" t="s">
        <v>292</v>
      </c>
    </row>
    <row r="256" spans="5:11" x14ac:dyDescent="0.25">
      <c r="E256" s="2">
        <v>2594.7150000000001</v>
      </c>
      <c r="F256" s="2">
        <v>1962.54</v>
      </c>
      <c r="G256" s="2" t="s">
        <v>323</v>
      </c>
      <c r="I256">
        <v>2594.7150000000001</v>
      </c>
      <c r="J256">
        <v>1962.54</v>
      </c>
      <c r="K256" t="s">
        <v>323</v>
      </c>
    </row>
    <row r="257" spans="5:11" x14ac:dyDescent="0.25">
      <c r="E257" s="2">
        <v>2594.7150000000001</v>
      </c>
      <c r="F257" s="2">
        <v>2139.54</v>
      </c>
      <c r="G257" s="2" t="s">
        <v>294</v>
      </c>
      <c r="I257">
        <v>2594.7150000000001</v>
      </c>
      <c r="J257">
        <v>2139.54</v>
      </c>
      <c r="K257" t="s">
        <v>294</v>
      </c>
    </row>
    <row r="258" spans="5:11" x14ac:dyDescent="0.25">
      <c r="E258" s="2">
        <v>2880.4650000000001</v>
      </c>
      <c r="F258" s="2">
        <v>2051.04</v>
      </c>
      <c r="G258" s="2" t="s">
        <v>310</v>
      </c>
      <c r="I258">
        <v>2880.4650000000001</v>
      </c>
      <c r="J258">
        <v>2051.04</v>
      </c>
      <c r="K258" t="s">
        <v>310</v>
      </c>
    </row>
    <row r="259" spans="5:11" x14ac:dyDescent="0.25">
      <c r="E259" s="2">
        <v>2785.2150000000001</v>
      </c>
      <c r="F259" s="2">
        <v>2139.54</v>
      </c>
      <c r="G259" s="2" t="s">
        <v>295</v>
      </c>
      <c r="I259">
        <v>2785.2150000000001</v>
      </c>
      <c r="J259">
        <v>2139.54</v>
      </c>
      <c r="K259" t="s">
        <v>295</v>
      </c>
    </row>
    <row r="260" spans="5:11" x14ac:dyDescent="0.25">
      <c r="E260" s="2">
        <v>1070.7149999999999</v>
      </c>
      <c r="F260" s="2">
        <v>2493.54</v>
      </c>
      <c r="G260" s="2" t="s">
        <v>248</v>
      </c>
      <c r="I260">
        <v>1070.7149999999999</v>
      </c>
      <c r="J260">
        <v>2493.54</v>
      </c>
      <c r="K260" t="s">
        <v>248</v>
      </c>
    </row>
    <row r="261" spans="5:11" x14ac:dyDescent="0.25">
      <c r="E261" s="2">
        <v>3166.2150000000001</v>
      </c>
      <c r="F261" s="2">
        <v>2139.54</v>
      </c>
      <c r="G261" s="2" t="s">
        <v>296</v>
      </c>
      <c r="I261">
        <v>3166.2150000000001</v>
      </c>
      <c r="J261">
        <v>2139.54</v>
      </c>
      <c r="K261" t="s">
        <v>296</v>
      </c>
    </row>
    <row r="262" spans="5:11" x14ac:dyDescent="0.25">
      <c r="E262" s="2">
        <v>3356.7150000000001</v>
      </c>
      <c r="F262" s="2">
        <v>2139.54</v>
      </c>
      <c r="G262" s="2" t="s">
        <v>297</v>
      </c>
      <c r="I262">
        <v>3356.7150000000001</v>
      </c>
      <c r="J262">
        <v>2139.54</v>
      </c>
      <c r="K262" t="s">
        <v>297</v>
      </c>
    </row>
    <row r="263" spans="5:11" x14ac:dyDescent="0.25">
      <c r="E263" s="2">
        <v>1070.7149999999999</v>
      </c>
      <c r="F263" s="2">
        <v>2316.54</v>
      </c>
      <c r="G263" s="2" t="s">
        <v>275</v>
      </c>
      <c r="I263">
        <v>1070.7149999999999</v>
      </c>
      <c r="J263">
        <v>2316.54</v>
      </c>
      <c r="K263" t="s">
        <v>275</v>
      </c>
    </row>
    <row r="264" spans="5:11" x14ac:dyDescent="0.25">
      <c r="E264" s="2">
        <v>1451.7149999999999</v>
      </c>
      <c r="F264" s="2">
        <v>2316.54</v>
      </c>
      <c r="G264" s="2" t="s">
        <v>276</v>
      </c>
      <c r="I264">
        <v>1451.7149999999999</v>
      </c>
      <c r="J264">
        <v>2316.54</v>
      </c>
      <c r="K264" t="s">
        <v>276</v>
      </c>
    </row>
    <row r="265" spans="5:11" x14ac:dyDescent="0.25">
      <c r="E265" s="2">
        <v>1451.7149999999999</v>
      </c>
      <c r="F265" s="2">
        <v>2493.54</v>
      </c>
      <c r="G265" s="2" t="s">
        <v>249</v>
      </c>
      <c r="I265">
        <v>1451.7149999999999</v>
      </c>
      <c r="J265">
        <v>2493.54</v>
      </c>
      <c r="K265" t="s">
        <v>249</v>
      </c>
    </row>
    <row r="266" spans="5:11" x14ac:dyDescent="0.25">
      <c r="E266" s="2">
        <v>1737.4649999999999</v>
      </c>
      <c r="F266" s="2">
        <v>2405.04</v>
      </c>
      <c r="G266" s="2" t="s">
        <v>264</v>
      </c>
      <c r="I266">
        <v>1737.4649999999999</v>
      </c>
      <c r="J266">
        <v>2405.04</v>
      </c>
      <c r="K266" t="s">
        <v>264</v>
      </c>
    </row>
    <row r="267" spans="5:11" x14ac:dyDescent="0.25">
      <c r="E267" s="2">
        <v>1927.9649999999999</v>
      </c>
      <c r="F267" s="2">
        <v>2405.04</v>
      </c>
      <c r="G267" s="2" t="s">
        <v>265</v>
      </c>
      <c r="I267">
        <v>1927.9649999999999</v>
      </c>
      <c r="J267">
        <v>2405.04</v>
      </c>
      <c r="K267" t="s">
        <v>265</v>
      </c>
    </row>
    <row r="268" spans="5:11" x14ac:dyDescent="0.25">
      <c r="E268" s="2">
        <v>2023.2149999999999</v>
      </c>
      <c r="F268" s="2">
        <v>2316.54</v>
      </c>
      <c r="G268" s="2" t="s">
        <v>278</v>
      </c>
      <c r="I268">
        <v>2023.2149999999999</v>
      </c>
      <c r="J268">
        <v>2316.54</v>
      </c>
      <c r="K268" t="s">
        <v>278</v>
      </c>
    </row>
    <row r="269" spans="5:11" x14ac:dyDescent="0.25">
      <c r="E269" s="2">
        <v>3451.9650000000001</v>
      </c>
      <c r="F269" s="2">
        <v>2051.04</v>
      </c>
      <c r="G269" s="2" t="s">
        <v>312</v>
      </c>
      <c r="I269">
        <v>3451.9650000000001</v>
      </c>
      <c r="J269">
        <v>2051.04</v>
      </c>
      <c r="K269" t="s">
        <v>312</v>
      </c>
    </row>
    <row r="270" spans="5:11" x14ac:dyDescent="0.25">
      <c r="E270" s="2">
        <v>3642.4650000000001</v>
      </c>
      <c r="F270" s="2">
        <v>2405.04</v>
      </c>
      <c r="G270" s="2" t="s">
        <v>271</v>
      </c>
      <c r="I270">
        <v>3642.4650000000001</v>
      </c>
      <c r="J270">
        <v>2405.04</v>
      </c>
      <c r="K270" t="s">
        <v>271</v>
      </c>
    </row>
    <row r="271" spans="5:11" x14ac:dyDescent="0.25">
      <c r="E271" s="2">
        <v>3642.4650000000001</v>
      </c>
      <c r="F271" s="2">
        <v>2051.04</v>
      </c>
      <c r="G271" s="2" t="s">
        <v>313</v>
      </c>
      <c r="I271">
        <v>3642.4650000000001</v>
      </c>
      <c r="J271">
        <v>2051.04</v>
      </c>
      <c r="K271" t="s">
        <v>313</v>
      </c>
    </row>
    <row r="272" spans="5:11" x14ac:dyDescent="0.25">
      <c r="E272" s="2">
        <v>499.21499999999997</v>
      </c>
      <c r="F272" s="2">
        <v>2316.54</v>
      </c>
      <c r="G272" s="2" t="s">
        <v>273</v>
      </c>
      <c r="I272">
        <v>499.21499999999997</v>
      </c>
      <c r="J272">
        <v>2316.54</v>
      </c>
      <c r="K272" t="s">
        <v>273</v>
      </c>
    </row>
    <row r="273" spans="5:11" x14ac:dyDescent="0.25">
      <c r="E273" s="2">
        <v>880.21500000000003</v>
      </c>
      <c r="F273" s="2">
        <v>2493.54</v>
      </c>
      <c r="G273" s="2" t="s">
        <v>247</v>
      </c>
      <c r="I273">
        <v>880.21500000000003</v>
      </c>
      <c r="J273">
        <v>2493.54</v>
      </c>
      <c r="K273" t="s">
        <v>247</v>
      </c>
    </row>
    <row r="274" spans="5:11" x14ac:dyDescent="0.25">
      <c r="E274" s="2">
        <v>2499.4650000000001</v>
      </c>
      <c r="F274" s="2">
        <v>2405.04</v>
      </c>
      <c r="G274" s="2" t="s">
        <v>267</v>
      </c>
      <c r="I274">
        <v>2499.4650000000001</v>
      </c>
      <c r="J274">
        <v>2405.04</v>
      </c>
      <c r="K274" t="s">
        <v>267</v>
      </c>
    </row>
    <row r="275" spans="5:11" x14ac:dyDescent="0.25">
      <c r="E275" s="2">
        <v>2594.7150000000001</v>
      </c>
      <c r="F275" s="2">
        <v>2316.54</v>
      </c>
      <c r="G275" s="2" t="s">
        <v>280</v>
      </c>
      <c r="I275">
        <v>2594.7150000000001</v>
      </c>
      <c r="J275">
        <v>2316.54</v>
      </c>
      <c r="K275" t="s">
        <v>280</v>
      </c>
    </row>
    <row r="276" spans="5:11" x14ac:dyDescent="0.25">
      <c r="E276" s="2">
        <v>2785.2150000000001</v>
      </c>
      <c r="F276" s="2">
        <v>2316.54</v>
      </c>
      <c r="G276" s="2" t="s">
        <v>281</v>
      </c>
      <c r="I276">
        <v>2785.2150000000001</v>
      </c>
      <c r="J276">
        <v>2316.54</v>
      </c>
      <c r="K276" t="s">
        <v>281</v>
      </c>
    </row>
    <row r="277" spans="5:11" x14ac:dyDescent="0.25">
      <c r="E277" s="2">
        <v>3070.9650000000001</v>
      </c>
      <c r="F277" s="2">
        <v>2405.04</v>
      </c>
      <c r="G277" s="2" t="s">
        <v>269</v>
      </c>
      <c r="I277">
        <v>3070.9650000000001</v>
      </c>
      <c r="J277">
        <v>2405.04</v>
      </c>
      <c r="K277" t="s">
        <v>269</v>
      </c>
    </row>
    <row r="278" spans="5:11" x14ac:dyDescent="0.25">
      <c r="E278" s="2">
        <v>3166.2150000000001</v>
      </c>
      <c r="F278" s="2">
        <v>2316.54</v>
      </c>
      <c r="G278" s="2" t="s">
        <v>282</v>
      </c>
      <c r="I278">
        <v>3166.2150000000001</v>
      </c>
      <c r="J278">
        <v>2316.54</v>
      </c>
      <c r="K278" t="s">
        <v>282</v>
      </c>
    </row>
    <row r="279" spans="5:11" x14ac:dyDescent="0.25">
      <c r="E279" s="2">
        <v>3356.7150000000001</v>
      </c>
      <c r="F279" s="2">
        <v>2316.54</v>
      </c>
      <c r="G279" s="2" t="s">
        <v>283</v>
      </c>
      <c r="I279">
        <v>3356.7150000000001</v>
      </c>
      <c r="J279">
        <v>2316.54</v>
      </c>
      <c r="K279" t="s">
        <v>283</v>
      </c>
    </row>
    <row r="280" spans="5:11" x14ac:dyDescent="0.25">
      <c r="E280" s="2">
        <v>499.21499999999997</v>
      </c>
      <c r="F280" s="2">
        <v>2139.54</v>
      </c>
      <c r="G280" s="2" t="s">
        <v>287</v>
      </c>
      <c r="I280">
        <v>499.21499999999997</v>
      </c>
      <c r="J280">
        <v>2139.54</v>
      </c>
      <c r="K280" t="s">
        <v>287</v>
      </c>
    </row>
    <row r="281" spans="5:11" x14ac:dyDescent="0.25">
      <c r="E281" s="2">
        <v>784.96500000000003</v>
      </c>
      <c r="F281" s="2">
        <v>2405.04</v>
      </c>
      <c r="G281" s="2" t="s">
        <v>261</v>
      </c>
      <c r="I281">
        <v>784.96500000000003</v>
      </c>
      <c r="J281">
        <v>2405.04</v>
      </c>
      <c r="K281" t="s">
        <v>261</v>
      </c>
    </row>
    <row r="282" spans="5:11" x14ac:dyDescent="0.25">
      <c r="E282" s="2">
        <v>784.96500000000003</v>
      </c>
      <c r="F282" s="2">
        <v>2051.04</v>
      </c>
      <c r="G282" s="2" t="s">
        <v>303</v>
      </c>
      <c r="I282">
        <v>784.96500000000003</v>
      </c>
      <c r="J282">
        <v>2051.04</v>
      </c>
      <c r="K282" t="s">
        <v>303</v>
      </c>
    </row>
    <row r="283" spans="5:11" x14ac:dyDescent="0.25">
      <c r="E283" s="2">
        <v>1165.9649999999999</v>
      </c>
      <c r="F283" s="2">
        <v>2405.04</v>
      </c>
      <c r="G283" s="2" t="s">
        <v>262</v>
      </c>
      <c r="I283">
        <v>1165.9649999999999</v>
      </c>
      <c r="J283">
        <v>2405.04</v>
      </c>
      <c r="K283" t="s">
        <v>262</v>
      </c>
    </row>
    <row r="284" spans="5:11" x14ac:dyDescent="0.25">
      <c r="E284" s="2">
        <v>1070.7149999999999</v>
      </c>
      <c r="F284" s="2">
        <v>2139.54</v>
      </c>
      <c r="G284" s="2" t="s">
        <v>289</v>
      </c>
      <c r="I284">
        <v>1070.7149999999999</v>
      </c>
      <c r="J284">
        <v>2139.54</v>
      </c>
      <c r="K284" t="s">
        <v>289</v>
      </c>
    </row>
    <row r="285" spans="5:11" x14ac:dyDescent="0.25">
      <c r="E285" s="2">
        <v>1356.4649999999999</v>
      </c>
      <c r="F285" s="2">
        <v>2051.04</v>
      </c>
      <c r="G285" s="2" t="s">
        <v>305</v>
      </c>
      <c r="I285">
        <v>1356.4649999999999</v>
      </c>
      <c r="J285">
        <v>2051.04</v>
      </c>
      <c r="K285" t="s">
        <v>305</v>
      </c>
    </row>
    <row r="286" spans="5:11" x14ac:dyDescent="0.25">
      <c r="E286" s="2">
        <v>1642.2149999999999</v>
      </c>
      <c r="F286" s="2">
        <v>2139.54</v>
      </c>
      <c r="G286" s="2" t="s">
        <v>291</v>
      </c>
      <c r="I286">
        <v>1642.2149999999999</v>
      </c>
      <c r="J286">
        <v>2139.54</v>
      </c>
      <c r="K286" t="s">
        <v>291</v>
      </c>
    </row>
    <row r="287" spans="5:11" x14ac:dyDescent="0.25">
      <c r="E287" s="2">
        <v>1737.4649999999999</v>
      </c>
      <c r="F287" s="2">
        <v>2051.04</v>
      </c>
      <c r="G287" s="2" t="s">
        <v>306</v>
      </c>
      <c r="I287">
        <v>1737.4649999999999</v>
      </c>
      <c r="J287">
        <v>2051.04</v>
      </c>
      <c r="K287" t="s">
        <v>306</v>
      </c>
    </row>
    <row r="288" spans="5:11" x14ac:dyDescent="0.25">
      <c r="E288" s="2">
        <v>2213.7150000000001</v>
      </c>
      <c r="F288" s="2">
        <v>2139.54</v>
      </c>
      <c r="G288" s="2" t="s">
        <v>293</v>
      </c>
      <c r="I288">
        <v>2213.7150000000001</v>
      </c>
      <c r="J288">
        <v>2139.54</v>
      </c>
      <c r="K288" t="s">
        <v>293</v>
      </c>
    </row>
    <row r="289" spans="5:11" x14ac:dyDescent="0.25">
      <c r="E289" s="2">
        <v>2213.7150000000001</v>
      </c>
      <c r="F289" s="2">
        <v>2316.54</v>
      </c>
      <c r="G289" s="2" t="s">
        <v>279</v>
      </c>
      <c r="I289">
        <v>2213.7150000000001</v>
      </c>
      <c r="J289">
        <v>2316.54</v>
      </c>
      <c r="K289" t="s">
        <v>279</v>
      </c>
    </row>
    <row r="290" spans="5:11" x14ac:dyDescent="0.25">
      <c r="E290" s="2">
        <v>2308.9650000000001</v>
      </c>
      <c r="F290" s="2">
        <v>2051.04</v>
      </c>
      <c r="G290" s="2" t="s">
        <v>308</v>
      </c>
      <c r="I290">
        <v>2308.9650000000001</v>
      </c>
      <c r="J290">
        <v>2051.04</v>
      </c>
      <c r="K290" t="s">
        <v>308</v>
      </c>
    </row>
    <row r="291" spans="5:11" x14ac:dyDescent="0.25">
      <c r="E291" s="2">
        <v>2213.7150000000001</v>
      </c>
      <c r="F291" s="2">
        <v>1962.54</v>
      </c>
      <c r="G291" s="2" t="s">
        <v>322</v>
      </c>
      <c r="I291">
        <v>2213.7150000000001</v>
      </c>
      <c r="J291">
        <v>1962.54</v>
      </c>
      <c r="K291" t="s">
        <v>322</v>
      </c>
    </row>
    <row r="292" spans="5:11" x14ac:dyDescent="0.25">
      <c r="E292" s="2">
        <v>2499.4650000000001</v>
      </c>
      <c r="F292" s="2">
        <v>2051.04</v>
      </c>
      <c r="G292" s="2" t="s">
        <v>309</v>
      </c>
      <c r="I292">
        <v>2499.4650000000001</v>
      </c>
      <c r="J292">
        <v>2051.04</v>
      </c>
      <c r="K292" t="s">
        <v>309</v>
      </c>
    </row>
    <row r="293" spans="5:11" x14ac:dyDescent="0.25">
      <c r="E293" s="2">
        <v>2785.2150000000001</v>
      </c>
      <c r="F293" s="2">
        <v>1962.54</v>
      </c>
      <c r="G293" s="2" t="s">
        <v>324</v>
      </c>
      <c r="I293">
        <v>2785.2150000000001</v>
      </c>
      <c r="J293">
        <v>1962.54</v>
      </c>
      <c r="K293" t="s">
        <v>324</v>
      </c>
    </row>
    <row r="294" spans="5:11" x14ac:dyDescent="0.25">
      <c r="E294" s="2">
        <v>3070.9650000000001</v>
      </c>
      <c r="F294" s="2">
        <v>2051.04</v>
      </c>
      <c r="G294" s="2" t="s">
        <v>311</v>
      </c>
      <c r="I294">
        <v>3070.9650000000001</v>
      </c>
      <c r="J294">
        <v>2051.04</v>
      </c>
      <c r="K294" t="s">
        <v>311</v>
      </c>
    </row>
    <row r="295" spans="5:11" x14ac:dyDescent="0.25">
      <c r="E295" s="2">
        <v>880.21500000000003</v>
      </c>
      <c r="F295" s="2">
        <v>1962.54</v>
      </c>
      <c r="G295" s="2" t="s">
        <v>317</v>
      </c>
      <c r="I295">
        <v>880.21500000000003</v>
      </c>
      <c r="J295">
        <v>1962.54</v>
      </c>
      <c r="K295" t="s">
        <v>317</v>
      </c>
    </row>
    <row r="296" spans="5:11" x14ac:dyDescent="0.25">
      <c r="E296" s="2">
        <v>3166.2150000000001</v>
      </c>
      <c r="F296" s="2">
        <v>1962.54</v>
      </c>
      <c r="G296" s="2" t="s">
        <v>325</v>
      </c>
      <c r="I296">
        <v>3166.2150000000001</v>
      </c>
      <c r="J296">
        <v>1962.54</v>
      </c>
      <c r="K296" t="s">
        <v>325</v>
      </c>
    </row>
    <row r="297" spans="5:11" x14ac:dyDescent="0.25">
      <c r="E297" s="2">
        <v>3356.7150000000001</v>
      </c>
      <c r="F297" s="2">
        <v>1962.54</v>
      </c>
      <c r="G297" s="2" t="s">
        <v>326</v>
      </c>
      <c r="I297">
        <v>3356.7150000000001</v>
      </c>
      <c r="J297">
        <v>1962.54</v>
      </c>
      <c r="K297" t="s">
        <v>326</v>
      </c>
    </row>
    <row r="298" spans="5:11" x14ac:dyDescent="0.25">
      <c r="E298" s="2">
        <v>1356.4649999999999</v>
      </c>
      <c r="F298" s="2">
        <v>2405.04</v>
      </c>
      <c r="G298" s="2" t="s">
        <v>263</v>
      </c>
      <c r="I298">
        <v>1356.4649999999999</v>
      </c>
      <c r="J298">
        <v>2405.04</v>
      </c>
      <c r="K298" t="s">
        <v>263</v>
      </c>
    </row>
    <row r="299" spans="5:11" x14ac:dyDescent="0.25">
      <c r="E299" s="2">
        <v>1642.2149999999999</v>
      </c>
      <c r="F299" s="2">
        <v>2493.54</v>
      </c>
      <c r="G299" s="2" t="s">
        <v>250</v>
      </c>
      <c r="I299">
        <v>1642.2149999999999</v>
      </c>
      <c r="J299">
        <v>2493.54</v>
      </c>
      <c r="K299" t="s">
        <v>250</v>
      </c>
    </row>
    <row r="300" spans="5:11" x14ac:dyDescent="0.25">
      <c r="E300" s="2">
        <v>1642.2149999999999</v>
      </c>
      <c r="F300" s="2">
        <v>2316.54</v>
      </c>
      <c r="G300" s="2" t="s">
        <v>277</v>
      </c>
      <c r="I300">
        <v>1642.2149999999999</v>
      </c>
      <c r="J300">
        <v>2316.54</v>
      </c>
      <c r="K300" t="s">
        <v>277</v>
      </c>
    </row>
    <row r="301" spans="5:11" x14ac:dyDescent="0.25">
      <c r="E301" s="2">
        <v>1927.9649999999999</v>
      </c>
      <c r="F301" s="2">
        <v>2051.04</v>
      </c>
      <c r="G301" s="2" t="s">
        <v>307</v>
      </c>
      <c r="I301">
        <v>1927.9649999999999</v>
      </c>
      <c r="J301">
        <v>2051.04</v>
      </c>
      <c r="K301" t="s">
        <v>307</v>
      </c>
    </row>
    <row r="302" spans="5:11" x14ac:dyDescent="0.25">
      <c r="E302" s="2">
        <v>2023.2149999999999</v>
      </c>
      <c r="F302" s="2">
        <v>2493.54</v>
      </c>
      <c r="G302" s="2" t="s">
        <v>251</v>
      </c>
      <c r="I302">
        <v>2023.2149999999999</v>
      </c>
      <c r="J302">
        <v>2493.54</v>
      </c>
      <c r="K302" t="s">
        <v>251</v>
      </c>
    </row>
    <row r="303" spans="5:11" x14ac:dyDescent="0.25">
      <c r="E303" s="2">
        <v>2213.7150000000001</v>
      </c>
      <c r="F303" s="2">
        <v>2493.54</v>
      </c>
      <c r="G303" s="2" t="s">
        <v>252</v>
      </c>
      <c r="I303">
        <v>2213.7150000000001</v>
      </c>
      <c r="J303">
        <v>2493.54</v>
      </c>
      <c r="K303" t="s">
        <v>252</v>
      </c>
    </row>
    <row r="304" spans="5:11" x14ac:dyDescent="0.25">
      <c r="E304" s="2">
        <v>3737.7150000000001</v>
      </c>
      <c r="F304" s="2">
        <v>2493.54</v>
      </c>
      <c r="G304" s="2" t="s">
        <v>257</v>
      </c>
      <c r="I304">
        <v>3737.7150000000001</v>
      </c>
      <c r="J304">
        <v>2493.54</v>
      </c>
      <c r="K304" t="s">
        <v>257</v>
      </c>
    </row>
    <row r="305" spans="5:11" x14ac:dyDescent="0.25">
      <c r="E305" s="2">
        <v>3737.7150000000001</v>
      </c>
      <c r="F305" s="2">
        <v>2316.54</v>
      </c>
      <c r="G305" s="2" t="s">
        <v>284</v>
      </c>
      <c r="I305">
        <v>3737.7150000000001</v>
      </c>
      <c r="J305">
        <v>2316.54</v>
      </c>
      <c r="K305" t="s">
        <v>284</v>
      </c>
    </row>
    <row r="306" spans="5:11" x14ac:dyDescent="0.25">
      <c r="E306" s="2">
        <v>403.96499999999997</v>
      </c>
      <c r="F306" s="2">
        <v>2582.04</v>
      </c>
      <c r="G306" s="2" t="s">
        <v>245</v>
      </c>
      <c r="I306">
        <v>403.96499999999997</v>
      </c>
      <c r="J306">
        <v>2228.04</v>
      </c>
      <c r="K306" t="s">
        <v>245</v>
      </c>
    </row>
    <row r="307" spans="5:11" x14ac:dyDescent="0.25">
      <c r="E307" s="2">
        <v>594.46500000000003</v>
      </c>
      <c r="F307" s="2">
        <v>2582.04</v>
      </c>
      <c r="G307" s="2" t="s">
        <v>245</v>
      </c>
      <c r="I307">
        <v>403.96499999999997</v>
      </c>
      <c r="J307">
        <v>2582.04</v>
      </c>
      <c r="K307" t="s">
        <v>245</v>
      </c>
    </row>
    <row r="308" spans="5:11" x14ac:dyDescent="0.25">
      <c r="E308" s="2">
        <v>975.46500000000003</v>
      </c>
      <c r="F308" s="2">
        <v>2582.04</v>
      </c>
      <c r="G308" s="2" t="s">
        <v>245</v>
      </c>
      <c r="I308">
        <v>594.46500000000003</v>
      </c>
      <c r="J308">
        <v>2228.04</v>
      </c>
      <c r="K308" t="s">
        <v>245</v>
      </c>
    </row>
    <row r="309" spans="5:11" x14ac:dyDescent="0.25">
      <c r="E309" s="2">
        <v>1165.9649999999999</v>
      </c>
      <c r="F309" s="2">
        <v>2582.04</v>
      </c>
      <c r="G309" s="2" t="s">
        <v>245</v>
      </c>
      <c r="I309">
        <v>594.46500000000003</v>
      </c>
      <c r="J309">
        <v>2582.04</v>
      </c>
      <c r="K309" t="s">
        <v>245</v>
      </c>
    </row>
    <row r="310" spans="5:11" x14ac:dyDescent="0.25">
      <c r="E310" s="2">
        <v>1546.9649999999999</v>
      </c>
      <c r="F310" s="2">
        <v>2582.04</v>
      </c>
      <c r="G310" s="2" t="s">
        <v>245</v>
      </c>
      <c r="I310">
        <v>975.46500000000003</v>
      </c>
      <c r="J310">
        <v>2228.04</v>
      </c>
      <c r="K310" t="s">
        <v>245</v>
      </c>
    </row>
    <row r="311" spans="5:11" x14ac:dyDescent="0.25">
      <c r="E311" s="2">
        <v>1737.4649999999999</v>
      </c>
      <c r="F311" s="2">
        <v>2582.04</v>
      </c>
      <c r="G311" s="2" t="s">
        <v>245</v>
      </c>
      <c r="I311">
        <v>975.46500000000003</v>
      </c>
      <c r="J311">
        <v>2582.04</v>
      </c>
      <c r="K311" t="s">
        <v>245</v>
      </c>
    </row>
    <row r="312" spans="5:11" x14ac:dyDescent="0.25">
      <c r="E312" s="2">
        <v>2118.4650000000001</v>
      </c>
      <c r="F312" s="2">
        <v>2582.04</v>
      </c>
      <c r="G312" s="2" t="s">
        <v>245</v>
      </c>
      <c r="I312">
        <v>1165.9649999999999</v>
      </c>
      <c r="J312">
        <v>2228.04</v>
      </c>
      <c r="K312" t="s">
        <v>245</v>
      </c>
    </row>
    <row r="313" spans="5:11" x14ac:dyDescent="0.25">
      <c r="E313" s="2">
        <v>2308.9650000000001</v>
      </c>
      <c r="F313" s="2">
        <v>2582.04</v>
      </c>
      <c r="G313" s="2" t="s">
        <v>245</v>
      </c>
      <c r="I313">
        <v>1165.9649999999999</v>
      </c>
      <c r="J313">
        <v>2582.04</v>
      </c>
      <c r="K313" t="s">
        <v>245</v>
      </c>
    </row>
    <row r="314" spans="5:11" x14ac:dyDescent="0.25">
      <c r="E314" s="2">
        <v>2689.9650000000001</v>
      </c>
      <c r="F314" s="2">
        <v>2582.04</v>
      </c>
      <c r="G314" s="2" t="s">
        <v>245</v>
      </c>
      <c r="I314">
        <v>1546.9649999999999</v>
      </c>
      <c r="J314">
        <v>2228.04</v>
      </c>
      <c r="K314" t="s">
        <v>245</v>
      </c>
    </row>
    <row r="315" spans="5:11" x14ac:dyDescent="0.25">
      <c r="E315" s="2">
        <v>2880.4650000000001</v>
      </c>
      <c r="F315" s="2">
        <v>2582.04</v>
      </c>
      <c r="G315" s="2" t="s">
        <v>245</v>
      </c>
      <c r="I315">
        <v>1546.9649999999999</v>
      </c>
      <c r="J315">
        <v>2582.04</v>
      </c>
      <c r="K315" t="s">
        <v>245</v>
      </c>
    </row>
    <row r="316" spans="5:11" x14ac:dyDescent="0.25">
      <c r="E316" s="2">
        <v>3261.4650000000001</v>
      </c>
      <c r="F316" s="2">
        <v>2582.04</v>
      </c>
      <c r="G316" s="2" t="s">
        <v>245</v>
      </c>
      <c r="I316">
        <v>1737.4649999999999</v>
      </c>
      <c r="J316">
        <v>2228.04</v>
      </c>
      <c r="K316" t="s">
        <v>245</v>
      </c>
    </row>
    <row r="317" spans="5:11" x14ac:dyDescent="0.25">
      <c r="E317" s="2">
        <v>3451.9650000000001</v>
      </c>
      <c r="F317" s="2">
        <v>2582.04</v>
      </c>
      <c r="G317" s="2" t="s">
        <v>245</v>
      </c>
      <c r="I317">
        <v>1737.4649999999999</v>
      </c>
      <c r="J317">
        <v>2582.04</v>
      </c>
      <c r="K317" t="s">
        <v>245</v>
      </c>
    </row>
    <row r="318" spans="5:11" x14ac:dyDescent="0.25">
      <c r="E318" s="2">
        <v>3832.9650000000001</v>
      </c>
      <c r="F318" s="2">
        <v>2582.04</v>
      </c>
      <c r="G318" s="2" t="s">
        <v>245</v>
      </c>
      <c r="I318">
        <v>2118.4650000000001</v>
      </c>
      <c r="J318">
        <v>2228.04</v>
      </c>
      <c r="K318" t="s">
        <v>245</v>
      </c>
    </row>
    <row r="319" spans="5:11" x14ac:dyDescent="0.25">
      <c r="E319" s="2">
        <v>4023.4650000000001</v>
      </c>
      <c r="F319" s="2">
        <v>2582.04</v>
      </c>
      <c r="G319" s="2" t="s">
        <v>245</v>
      </c>
      <c r="I319">
        <v>2118.4650000000001</v>
      </c>
      <c r="J319">
        <v>2582.04</v>
      </c>
      <c r="K319" t="s">
        <v>245</v>
      </c>
    </row>
    <row r="320" spans="5:11" x14ac:dyDescent="0.25">
      <c r="E320" s="2">
        <v>403.96499999999997</v>
      </c>
      <c r="F320" s="2">
        <v>2228.04</v>
      </c>
      <c r="G320" s="2" t="s">
        <v>245</v>
      </c>
      <c r="I320">
        <v>2308.9650000000001</v>
      </c>
      <c r="J320">
        <v>2228.04</v>
      </c>
      <c r="K320" t="s">
        <v>245</v>
      </c>
    </row>
    <row r="321" spans="5:11" x14ac:dyDescent="0.25">
      <c r="E321" s="2">
        <v>594.46500000000003</v>
      </c>
      <c r="F321" s="2">
        <v>2228.04</v>
      </c>
      <c r="G321" s="2" t="s">
        <v>245</v>
      </c>
      <c r="I321">
        <v>2308.9650000000001</v>
      </c>
      <c r="J321">
        <v>2582.04</v>
      </c>
      <c r="K321" t="s">
        <v>245</v>
      </c>
    </row>
    <row r="322" spans="5:11" x14ac:dyDescent="0.25">
      <c r="E322" s="2">
        <v>975.46500000000003</v>
      </c>
      <c r="F322" s="2">
        <v>2228.04</v>
      </c>
      <c r="G322" s="2" t="s">
        <v>245</v>
      </c>
      <c r="I322">
        <v>2689.9650000000001</v>
      </c>
      <c r="J322">
        <v>2228.04</v>
      </c>
      <c r="K322" t="s">
        <v>245</v>
      </c>
    </row>
    <row r="323" spans="5:11" x14ac:dyDescent="0.25">
      <c r="E323" s="2">
        <v>1165.9649999999999</v>
      </c>
      <c r="F323" s="2">
        <v>2228.04</v>
      </c>
      <c r="G323" s="2" t="s">
        <v>245</v>
      </c>
      <c r="I323">
        <v>2689.9650000000001</v>
      </c>
      <c r="J323">
        <v>2582.04</v>
      </c>
      <c r="K323" t="s">
        <v>245</v>
      </c>
    </row>
    <row r="324" spans="5:11" x14ac:dyDescent="0.25">
      <c r="E324" s="2">
        <v>1546.9649999999999</v>
      </c>
      <c r="F324" s="2">
        <v>2228.04</v>
      </c>
      <c r="G324" s="2" t="s">
        <v>245</v>
      </c>
      <c r="I324">
        <v>2880.4650000000001</v>
      </c>
      <c r="J324">
        <v>2228.04</v>
      </c>
      <c r="K324" t="s">
        <v>245</v>
      </c>
    </row>
    <row r="325" spans="5:11" x14ac:dyDescent="0.25">
      <c r="E325" s="2">
        <v>1737.4649999999999</v>
      </c>
      <c r="F325" s="2">
        <v>2228.04</v>
      </c>
      <c r="G325" s="2" t="s">
        <v>245</v>
      </c>
      <c r="I325">
        <v>2880.4650000000001</v>
      </c>
      <c r="J325">
        <v>2582.04</v>
      </c>
      <c r="K325" t="s">
        <v>245</v>
      </c>
    </row>
    <row r="326" spans="5:11" x14ac:dyDescent="0.25">
      <c r="E326" s="2">
        <v>2118.4650000000001</v>
      </c>
      <c r="F326" s="2">
        <v>2228.04</v>
      </c>
      <c r="G326" s="2" t="s">
        <v>245</v>
      </c>
      <c r="I326">
        <v>3261.4650000000001</v>
      </c>
      <c r="J326">
        <v>2228.04</v>
      </c>
      <c r="K326" t="s">
        <v>245</v>
      </c>
    </row>
    <row r="327" spans="5:11" x14ac:dyDescent="0.25">
      <c r="E327" s="2">
        <v>2308.9650000000001</v>
      </c>
      <c r="F327" s="2">
        <v>2228.04</v>
      </c>
      <c r="G327" s="2" t="s">
        <v>245</v>
      </c>
      <c r="I327">
        <v>3261.4650000000001</v>
      </c>
      <c r="J327">
        <v>2582.04</v>
      </c>
      <c r="K327" t="s">
        <v>245</v>
      </c>
    </row>
    <row r="328" spans="5:11" x14ac:dyDescent="0.25">
      <c r="E328" s="2">
        <v>2689.9650000000001</v>
      </c>
      <c r="F328" s="2">
        <v>2228.04</v>
      </c>
      <c r="G328" s="2" t="s">
        <v>245</v>
      </c>
      <c r="I328">
        <v>3451.9650000000001</v>
      </c>
      <c r="J328">
        <v>2228.04</v>
      </c>
      <c r="K328" t="s">
        <v>245</v>
      </c>
    </row>
    <row r="329" spans="5:11" x14ac:dyDescent="0.25">
      <c r="E329" s="2">
        <v>2880.4650000000001</v>
      </c>
      <c r="F329" s="2">
        <v>2228.04</v>
      </c>
      <c r="G329" s="2" t="s">
        <v>245</v>
      </c>
      <c r="I329">
        <v>3451.9650000000001</v>
      </c>
      <c r="J329">
        <v>2582.04</v>
      </c>
      <c r="K329" t="s">
        <v>245</v>
      </c>
    </row>
    <row r="330" spans="5:11" x14ac:dyDescent="0.25">
      <c r="E330" s="2">
        <v>3261.4650000000001</v>
      </c>
      <c r="F330" s="2">
        <v>2228.04</v>
      </c>
      <c r="G330" s="2" t="s">
        <v>245</v>
      </c>
      <c r="I330">
        <v>3832.9650000000001</v>
      </c>
      <c r="J330">
        <v>2228.04</v>
      </c>
      <c r="K330" t="s">
        <v>245</v>
      </c>
    </row>
    <row r="331" spans="5:11" x14ac:dyDescent="0.25">
      <c r="E331" s="2">
        <v>3451.9650000000001</v>
      </c>
      <c r="F331" s="2">
        <v>2228.04</v>
      </c>
      <c r="G331" s="2" t="s">
        <v>245</v>
      </c>
      <c r="I331">
        <v>3832.9650000000001</v>
      </c>
      <c r="J331">
        <v>2582.04</v>
      </c>
      <c r="K331" t="s">
        <v>245</v>
      </c>
    </row>
    <row r="332" spans="5:11" x14ac:dyDescent="0.25">
      <c r="E332" s="2">
        <v>3832.9650000000001</v>
      </c>
      <c r="F332" s="2">
        <v>2228.04</v>
      </c>
      <c r="G332" s="2" t="s">
        <v>245</v>
      </c>
      <c r="I332">
        <v>4023.4650000000001</v>
      </c>
      <c r="J332">
        <v>2228.04</v>
      </c>
      <c r="K332" t="s">
        <v>245</v>
      </c>
    </row>
    <row r="333" spans="5:11" x14ac:dyDescent="0.25">
      <c r="E333" s="2">
        <v>4023.4650000000001</v>
      </c>
      <c r="F333" s="2">
        <v>2228.04</v>
      </c>
      <c r="G333" s="2" t="s">
        <v>245</v>
      </c>
      <c r="I333">
        <v>4023.4650000000001</v>
      </c>
      <c r="J333">
        <v>2582.04</v>
      </c>
      <c r="K333" t="s">
        <v>245</v>
      </c>
    </row>
    <row r="334" spans="5:11" x14ac:dyDescent="0.25">
      <c r="E334" s="2">
        <v>4118.7150000000001</v>
      </c>
      <c r="F334" s="2">
        <v>2139.54</v>
      </c>
      <c r="G334" s="2" t="s">
        <v>245</v>
      </c>
      <c r="I334">
        <v>4118.7150000000001</v>
      </c>
      <c r="J334">
        <v>2139.54</v>
      </c>
      <c r="K334" t="s">
        <v>245</v>
      </c>
    </row>
    <row r="335" spans="5:11" x14ac:dyDescent="0.25">
      <c r="E335" s="2">
        <v>4309.2150000000001</v>
      </c>
      <c r="F335" s="2">
        <v>2139.54</v>
      </c>
      <c r="G335" s="2" t="s">
        <v>245</v>
      </c>
      <c r="I335">
        <v>4309.2150000000001</v>
      </c>
      <c r="J335">
        <v>2139.54</v>
      </c>
      <c r="K335" t="s">
        <v>245</v>
      </c>
    </row>
    <row r="336" spans="5:11" x14ac:dyDescent="0.25">
      <c r="E336" s="2">
        <v>4023.4650000000001</v>
      </c>
      <c r="F336" s="2">
        <v>2051.04</v>
      </c>
      <c r="G336" s="2" t="s">
        <v>314</v>
      </c>
      <c r="I336">
        <v>4023.4650000000001</v>
      </c>
      <c r="J336">
        <v>2051.04</v>
      </c>
      <c r="K336" t="s">
        <v>314</v>
      </c>
    </row>
    <row r="337" spans="5:11" x14ac:dyDescent="0.25">
      <c r="E337" s="2">
        <v>3928.2150000000001</v>
      </c>
      <c r="F337" s="2">
        <v>2493.54</v>
      </c>
      <c r="G337" s="2" t="s">
        <v>258</v>
      </c>
      <c r="I337">
        <v>3928.2150000000001</v>
      </c>
      <c r="J337">
        <v>2493.54</v>
      </c>
      <c r="K337" t="s">
        <v>258</v>
      </c>
    </row>
    <row r="338" spans="5:11" x14ac:dyDescent="0.25">
      <c r="E338" s="2">
        <v>3928.2150000000001</v>
      </c>
      <c r="F338" s="2">
        <v>2139.54</v>
      </c>
      <c r="G338" s="2" t="s">
        <v>299</v>
      </c>
      <c r="I338">
        <v>3928.2150000000001</v>
      </c>
      <c r="J338">
        <v>2139.54</v>
      </c>
      <c r="K338" t="s">
        <v>299</v>
      </c>
    </row>
    <row r="339" spans="5:11" x14ac:dyDescent="0.25">
      <c r="E339" s="2">
        <v>3737.7150000000001</v>
      </c>
      <c r="F339" s="2">
        <v>2139.54</v>
      </c>
      <c r="G339" s="2" t="s">
        <v>298</v>
      </c>
      <c r="I339">
        <v>3737.7150000000001</v>
      </c>
      <c r="J339">
        <v>2139.54</v>
      </c>
      <c r="K339" t="s">
        <v>298</v>
      </c>
    </row>
    <row r="340" spans="5:11" x14ac:dyDescent="0.25">
      <c r="E340" s="2">
        <v>3737.7150000000001</v>
      </c>
      <c r="F340" s="2">
        <v>1962.54</v>
      </c>
      <c r="G340" s="2" t="s">
        <v>327</v>
      </c>
      <c r="I340">
        <v>3737.7150000000001</v>
      </c>
      <c r="J340">
        <v>1962.54</v>
      </c>
      <c r="K340" t="s">
        <v>327</v>
      </c>
    </row>
    <row r="341" spans="5:11" x14ac:dyDescent="0.25">
      <c r="E341" s="2">
        <v>4785.4650000000001</v>
      </c>
      <c r="F341" s="2">
        <v>1520.04</v>
      </c>
      <c r="G341" s="2" t="s">
        <v>52</v>
      </c>
      <c r="I341">
        <v>4785.4650000000001</v>
      </c>
      <c r="J341">
        <v>1520.04</v>
      </c>
      <c r="K341" t="s">
        <v>52</v>
      </c>
    </row>
    <row r="342" spans="5:11" x14ac:dyDescent="0.25">
      <c r="E342" s="2">
        <v>4880.7150000000001</v>
      </c>
      <c r="F342" s="2">
        <v>1431.54</v>
      </c>
      <c r="G342" s="2" t="s">
        <v>52</v>
      </c>
      <c r="I342">
        <v>4880.7150000000001</v>
      </c>
      <c r="J342">
        <v>1431.54</v>
      </c>
      <c r="K342" t="s">
        <v>52</v>
      </c>
    </row>
    <row r="343" spans="5:11" x14ac:dyDescent="0.25">
      <c r="E343" s="2">
        <v>4499.7150000000001</v>
      </c>
      <c r="F343" s="2">
        <v>2493.54</v>
      </c>
      <c r="G343" s="2" t="s">
        <v>259</v>
      </c>
      <c r="I343">
        <v>4499.7150000000001</v>
      </c>
      <c r="J343">
        <v>2316.54</v>
      </c>
      <c r="K343" t="s">
        <v>259</v>
      </c>
    </row>
    <row r="344" spans="5:11" x14ac:dyDescent="0.25">
      <c r="E344" s="2">
        <v>4499.7150000000001</v>
      </c>
      <c r="F344" s="2">
        <v>2316.54</v>
      </c>
      <c r="G344" s="2" t="s">
        <v>259</v>
      </c>
      <c r="I344">
        <v>4499.7150000000001</v>
      </c>
      <c r="J344">
        <v>2493.54</v>
      </c>
      <c r="K344" t="s">
        <v>259</v>
      </c>
    </row>
    <row r="345" spans="5:11" x14ac:dyDescent="0.25">
      <c r="E345" s="2">
        <v>4499.7150000000001</v>
      </c>
      <c r="F345" s="2">
        <v>1431.54</v>
      </c>
      <c r="G345" s="2" t="s">
        <v>53</v>
      </c>
      <c r="I345">
        <v>689.71500000000003</v>
      </c>
      <c r="J345">
        <v>1254.54</v>
      </c>
      <c r="K345" t="s">
        <v>53</v>
      </c>
    </row>
    <row r="346" spans="5:11" x14ac:dyDescent="0.25">
      <c r="E346" s="2">
        <v>689.71500000000003</v>
      </c>
      <c r="F346" s="2">
        <v>1254.54</v>
      </c>
      <c r="G346" s="2" t="s">
        <v>53</v>
      </c>
      <c r="I346">
        <v>880.21500000000003</v>
      </c>
      <c r="J346">
        <v>1254.54</v>
      </c>
      <c r="K346" t="s">
        <v>53</v>
      </c>
    </row>
    <row r="347" spans="5:11" x14ac:dyDescent="0.25">
      <c r="E347" s="2">
        <v>880.21500000000003</v>
      </c>
      <c r="F347" s="2">
        <v>1254.54</v>
      </c>
      <c r="G347" s="2" t="s">
        <v>53</v>
      </c>
      <c r="I347">
        <v>1832.7149999999999</v>
      </c>
      <c r="J347">
        <v>1254.54</v>
      </c>
      <c r="K347" t="s">
        <v>53</v>
      </c>
    </row>
    <row r="348" spans="5:11" x14ac:dyDescent="0.25">
      <c r="E348" s="2">
        <v>1832.7149999999999</v>
      </c>
      <c r="F348" s="2">
        <v>1254.54</v>
      </c>
      <c r="G348" s="2" t="s">
        <v>53</v>
      </c>
      <c r="I348">
        <v>2023.2149999999999</v>
      </c>
      <c r="J348">
        <v>1254.54</v>
      </c>
      <c r="K348" t="s">
        <v>53</v>
      </c>
    </row>
    <row r="349" spans="5:11" x14ac:dyDescent="0.25">
      <c r="E349" s="2">
        <v>2023.2149999999999</v>
      </c>
      <c r="F349" s="2">
        <v>1254.54</v>
      </c>
      <c r="G349" s="2" t="s">
        <v>53</v>
      </c>
      <c r="I349">
        <v>2975.7150000000001</v>
      </c>
      <c r="J349">
        <v>1254.54</v>
      </c>
      <c r="K349" t="s">
        <v>53</v>
      </c>
    </row>
    <row r="350" spans="5:11" x14ac:dyDescent="0.25">
      <c r="E350" s="2">
        <v>2975.7150000000001</v>
      </c>
      <c r="F350" s="2">
        <v>1254.54</v>
      </c>
      <c r="G350" s="2" t="s">
        <v>53</v>
      </c>
      <c r="I350">
        <v>3166.2150000000001</v>
      </c>
      <c r="J350">
        <v>1254.54</v>
      </c>
      <c r="K350" t="s">
        <v>53</v>
      </c>
    </row>
    <row r="351" spans="5:11" x14ac:dyDescent="0.25">
      <c r="E351" s="2">
        <v>3166.2150000000001</v>
      </c>
      <c r="F351" s="2">
        <v>1254.54</v>
      </c>
      <c r="G351" s="2" t="s">
        <v>53</v>
      </c>
      <c r="I351">
        <v>4118.7150000000001</v>
      </c>
      <c r="J351">
        <v>1254.54</v>
      </c>
      <c r="K351" t="s">
        <v>53</v>
      </c>
    </row>
    <row r="352" spans="5:11" x14ac:dyDescent="0.25">
      <c r="E352" s="2">
        <v>4118.7150000000001</v>
      </c>
      <c r="F352" s="2">
        <v>1254.54</v>
      </c>
      <c r="G352" s="2" t="s">
        <v>53</v>
      </c>
      <c r="I352">
        <v>4309.2150000000001</v>
      </c>
      <c r="J352">
        <v>1254.54</v>
      </c>
      <c r="K352" t="s">
        <v>53</v>
      </c>
    </row>
    <row r="353" spans="5:11" x14ac:dyDescent="0.25">
      <c r="E353" s="2">
        <v>4309.2150000000001</v>
      </c>
      <c r="F353" s="2">
        <v>1254.54</v>
      </c>
      <c r="G353" s="2" t="s">
        <v>53</v>
      </c>
      <c r="I353">
        <v>4499.7150000000001</v>
      </c>
      <c r="J353">
        <v>1431.54</v>
      </c>
      <c r="K353" t="s">
        <v>53</v>
      </c>
    </row>
    <row r="354" spans="5:11" x14ac:dyDescent="0.25">
      <c r="E354" s="2">
        <v>4499.7150000000001</v>
      </c>
      <c r="F354" s="2">
        <v>1608.54</v>
      </c>
      <c r="G354" s="2" t="s">
        <v>51</v>
      </c>
      <c r="I354">
        <v>213.465</v>
      </c>
      <c r="J354">
        <v>281.04000000000002</v>
      </c>
      <c r="K354" t="s">
        <v>51</v>
      </c>
    </row>
    <row r="355" spans="5:11" x14ac:dyDescent="0.25">
      <c r="E355" s="2">
        <v>4594.9650000000001</v>
      </c>
      <c r="F355" s="2">
        <v>1520.04</v>
      </c>
      <c r="G355" s="2" t="s">
        <v>51</v>
      </c>
      <c r="I355">
        <v>213.465</v>
      </c>
      <c r="J355">
        <v>458.04</v>
      </c>
      <c r="K355" t="s">
        <v>51</v>
      </c>
    </row>
    <row r="356" spans="5:11" x14ac:dyDescent="0.25">
      <c r="E356" s="2">
        <v>213.465</v>
      </c>
      <c r="F356" s="2">
        <v>1166.04</v>
      </c>
      <c r="G356" s="2" t="s">
        <v>51</v>
      </c>
      <c r="I356">
        <v>213.465</v>
      </c>
      <c r="J356">
        <v>989.04</v>
      </c>
      <c r="K356" t="s">
        <v>51</v>
      </c>
    </row>
    <row r="357" spans="5:11" x14ac:dyDescent="0.25">
      <c r="E357" s="2">
        <v>403.96499999999997</v>
      </c>
      <c r="F357" s="2">
        <v>1166.04</v>
      </c>
      <c r="G357" s="2" t="s">
        <v>51</v>
      </c>
      <c r="I357">
        <v>213.465</v>
      </c>
      <c r="J357">
        <v>1166.04</v>
      </c>
      <c r="K357" t="s">
        <v>51</v>
      </c>
    </row>
    <row r="358" spans="5:11" x14ac:dyDescent="0.25">
      <c r="E358" s="2">
        <v>594.46500000000003</v>
      </c>
      <c r="F358" s="2">
        <v>1166.04</v>
      </c>
      <c r="G358" s="2" t="s">
        <v>51</v>
      </c>
      <c r="I358">
        <v>403.96499999999997</v>
      </c>
      <c r="J358">
        <v>1166.04</v>
      </c>
      <c r="K358" t="s">
        <v>51</v>
      </c>
    </row>
    <row r="359" spans="5:11" x14ac:dyDescent="0.25">
      <c r="E359" s="2">
        <v>784.96500000000003</v>
      </c>
      <c r="F359" s="2">
        <v>1166.04</v>
      </c>
      <c r="G359" s="2" t="s">
        <v>51</v>
      </c>
      <c r="I359">
        <v>594.46500000000003</v>
      </c>
      <c r="J359">
        <v>1166.04</v>
      </c>
      <c r="K359" t="s">
        <v>51</v>
      </c>
    </row>
    <row r="360" spans="5:11" x14ac:dyDescent="0.25">
      <c r="E360" s="2">
        <v>1356.4649999999999</v>
      </c>
      <c r="F360" s="2">
        <v>1166.04</v>
      </c>
      <c r="G360" s="2" t="s">
        <v>51</v>
      </c>
      <c r="I360">
        <v>784.96500000000003</v>
      </c>
      <c r="J360">
        <v>281.04000000000002</v>
      </c>
      <c r="K360" t="s">
        <v>51</v>
      </c>
    </row>
    <row r="361" spans="5:11" x14ac:dyDescent="0.25">
      <c r="E361" s="2">
        <v>1546.9649999999999</v>
      </c>
      <c r="F361" s="2">
        <v>1166.04</v>
      </c>
      <c r="G361" s="2" t="s">
        <v>51</v>
      </c>
      <c r="I361">
        <v>784.96500000000003</v>
      </c>
      <c r="J361">
        <v>458.04</v>
      </c>
      <c r="K361" t="s">
        <v>51</v>
      </c>
    </row>
    <row r="362" spans="5:11" x14ac:dyDescent="0.25">
      <c r="E362" s="2">
        <v>1737.4649999999999</v>
      </c>
      <c r="F362" s="2">
        <v>1166.04</v>
      </c>
      <c r="G362" s="2" t="s">
        <v>51</v>
      </c>
      <c r="I362">
        <v>784.96500000000003</v>
      </c>
      <c r="J362">
        <v>989.04</v>
      </c>
      <c r="K362" t="s">
        <v>51</v>
      </c>
    </row>
    <row r="363" spans="5:11" x14ac:dyDescent="0.25">
      <c r="E363" s="2">
        <v>1927.9649999999999</v>
      </c>
      <c r="F363" s="2">
        <v>1166.04</v>
      </c>
      <c r="G363" s="2" t="s">
        <v>51</v>
      </c>
      <c r="I363">
        <v>784.96500000000003</v>
      </c>
      <c r="J363">
        <v>1166.04</v>
      </c>
      <c r="K363" t="s">
        <v>51</v>
      </c>
    </row>
    <row r="364" spans="5:11" x14ac:dyDescent="0.25">
      <c r="E364" s="2">
        <v>2499.4650000000001</v>
      </c>
      <c r="F364" s="2">
        <v>1166.04</v>
      </c>
      <c r="G364" s="2" t="s">
        <v>51</v>
      </c>
      <c r="I364">
        <v>1356.4649999999999</v>
      </c>
      <c r="J364">
        <v>281.04000000000002</v>
      </c>
      <c r="K364" t="s">
        <v>51</v>
      </c>
    </row>
    <row r="365" spans="5:11" x14ac:dyDescent="0.25">
      <c r="E365" s="2">
        <v>2689.9650000000001</v>
      </c>
      <c r="F365" s="2">
        <v>1166.04</v>
      </c>
      <c r="G365" s="2" t="s">
        <v>51</v>
      </c>
      <c r="I365">
        <v>1356.4649999999999</v>
      </c>
      <c r="J365">
        <v>458.04</v>
      </c>
      <c r="K365" t="s">
        <v>51</v>
      </c>
    </row>
    <row r="366" spans="5:11" x14ac:dyDescent="0.25">
      <c r="E366" s="2">
        <v>2880.4650000000001</v>
      </c>
      <c r="F366" s="2">
        <v>1166.04</v>
      </c>
      <c r="G366" s="2" t="s">
        <v>51</v>
      </c>
      <c r="I366">
        <v>1356.4649999999999</v>
      </c>
      <c r="J366">
        <v>989.04</v>
      </c>
      <c r="K366" t="s">
        <v>51</v>
      </c>
    </row>
    <row r="367" spans="5:11" x14ac:dyDescent="0.25">
      <c r="E367" s="2">
        <v>3070.9650000000001</v>
      </c>
      <c r="F367" s="2">
        <v>1166.04</v>
      </c>
      <c r="G367" s="2" t="s">
        <v>51</v>
      </c>
      <c r="I367">
        <v>1356.4649999999999</v>
      </c>
      <c r="J367">
        <v>1166.04</v>
      </c>
      <c r="K367" t="s">
        <v>51</v>
      </c>
    </row>
    <row r="368" spans="5:11" x14ac:dyDescent="0.25">
      <c r="E368" s="2">
        <v>3642.4650000000001</v>
      </c>
      <c r="F368" s="2">
        <v>1166.04</v>
      </c>
      <c r="G368" s="2" t="s">
        <v>51</v>
      </c>
      <c r="I368">
        <v>1546.9649999999999</v>
      </c>
      <c r="J368">
        <v>1166.04</v>
      </c>
      <c r="K368" t="s">
        <v>51</v>
      </c>
    </row>
    <row r="369" spans="5:11" x14ac:dyDescent="0.25">
      <c r="E369" s="2">
        <v>3832.9650000000001</v>
      </c>
      <c r="F369" s="2">
        <v>1166.04</v>
      </c>
      <c r="G369" s="2" t="s">
        <v>51</v>
      </c>
      <c r="I369">
        <v>1737.4649999999999</v>
      </c>
      <c r="J369">
        <v>1166.04</v>
      </c>
      <c r="K369" t="s">
        <v>51</v>
      </c>
    </row>
    <row r="370" spans="5:11" x14ac:dyDescent="0.25">
      <c r="E370" s="2">
        <v>4023.4650000000001</v>
      </c>
      <c r="F370" s="2">
        <v>1166.04</v>
      </c>
      <c r="G370" s="2" t="s">
        <v>51</v>
      </c>
      <c r="I370">
        <v>1927.9649999999999</v>
      </c>
      <c r="J370">
        <v>281.04000000000002</v>
      </c>
      <c r="K370" t="s">
        <v>51</v>
      </c>
    </row>
    <row r="371" spans="5:11" x14ac:dyDescent="0.25">
      <c r="E371" s="2">
        <v>4213.9650000000001</v>
      </c>
      <c r="F371" s="2">
        <v>1166.04</v>
      </c>
      <c r="G371" s="2" t="s">
        <v>51</v>
      </c>
      <c r="I371">
        <v>1927.9649999999999</v>
      </c>
      <c r="J371">
        <v>458.04</v>
      </c>
      <c r="K371" t="s">
        <v>51</v>
      </c>
    </row>
    <row r="372" spans="5:11" x14ac:dyDescent="0.25">
      <c r="E372" s="2">
        <v>213.465</v>
      </c>
      <c r="F372" s="2">
        <v>989.04</v>
      </c>
      <c r="G372" s="2" t="s">
        <v>51</v>
      </c>
      <c r="I372">
        <v>1927.9649999999999</v>
      </c>
      <c r="J372">
        <v>989.04</v>
      </c>
      <c r="K372" t="s">
        <v>51</v>
      </c>
    </row>
    <row r="373" spans="5:11" x14ac:dyDescent="0.25">
      <c r="E373" s="2">
        <v>784.96500000000003</v>
      </c>
      <c r="F373" s="2">
        <v>989.04</v>
      </c>
      <c r="G373" s="2" t="s">
        <v>51</v>
      </c>
      <c r="I373">
        <v>1927.9649999999999</v>
      </c>
      <c r="J373">
        <v>1166.04</v>
      </c>
      <c r="K373" t="s">
        <v>51</v>
      </c>
    </row>
    <row r="374" spans="5:11" x14ac:dyDescent="0.25">
      <c r="E374" s="2">
        <v>1356.4649999999999</v>
      </c>
      <c r="F374" s="2">
        <v>989.04</v>
      </c>
      <c r="G374" s="2" t="s">
        <v>51</v>
      </c>
      <c r="I374">
        <v>2499.4650000000001</v>
      </c>
      <c r="J374">
        <v>281.04000000000002</v>
      </c>
      <c r="K374" t="s">
        <v>51</v>
      </c>
    </row>
    <row r="375" spans="5:11" x14ac:dyDescent="0.25">
      <c r="E375" s="2">
        <v>1927.9649999999999</v>
      </c>
      <c r="F375" s="2">
        <v>989.04</v>
      </c>
      <c r="G375" s="2" t="s">
        <v>51</v>
      </c>
      <c r="I375">
        <v>2499.4650000000001</v>
      </c>
      <c r="J375">
        <v>458.04</v>
      </c>
      <c r="K375" t="s">
        <v>51</v>
      </c>
    </row>
    <row r="376" spans="5:11" x14ac:dyDescent="0.25">
      <c r="E376" s="2">
        <v>2499.4650000000001</v>
      </c>
      <c r="F376" s="2">
        <v>989.04</v>
      </c>
      <c r="G376" s="2" t="s">
        <v>51</v>
      </c>
      <c r="I376">
        <v>2499.4650000000001</v>
      </c>
      <c r="J376">
        <v>989.04</v>
      </c>
      <c r="K376" t="s">
        <v>51</v>
      </c>
    </row>
    <row r="377" spans="5:11" x14ac:dyDescent="0.25">
      <c r="E377" s="2">
        <v>3070.9650000000001</v>
      </c>
      <c r="F377" s="2">
        <v>989.04</v>
      </c>
      <c r="G377" s="2" t="s">
        <v>51</v>
      </c>
      <c r="I377">
        <v>2499.4650000000001</v>
      </c>
      <c r="J377">
        <v>1166.04</v>
      </c>
      <c r="K377" t="s">
        <v>51</v>
      </c>
    </row>
    <row r="378" spans="5:11" x14ac:dyDescent="0.25">
      <c r="E378" s="2">
        <v>3642.4650000000001</v>
      </c>
      <c r="F378" s="2">
        <v>989.04</v>
      </c>
      <c r="G378" s="2" t="s">
        <v>51</v>
      </c>
      <c r="I378">
        <v>2689.9650000000001</v>
      </c>
      <c r="J378">
        <v>1166.04</v>
      </c>
      <c r="K378" t="s">
        <v>51</v>
      </c>
    </row>
    <row r="379" spans="5:11" x14ac:dyDescent="0.25">
      <c r="E379" s="2">
        <v>4213.9650000000001</v>
      </c>
      <c r="F379" s="2">
        <v>989.04</v>
      </c>
      <c r="G379" s="2" t="s">
        <v>51</v>
      </c>
      <c r="I379">
        <v>2880.4650000000001</v>
      </c>
      <c r="J379">
        <v>1166.04</v>
      </c>
      <c r="K379" t="s">
        <v>51</v>
      </c>
    </row>
    <row r="380" spans="5:11" x14ac:dyDescent="0.25">
      <c r="E380" s="2">
        <v>213.465</v>
      </c>
      <c r="F380" s="2">
        <v>458.04</v>
      </c>
      <c r="G380" s="2" t="s">
        <v>51</v>
      </c>
      <c r="I380">
        <v>3070.9650000000001</v>
      </c>
      <c r="J380">
        <v>281.04000000000002</v>
      </c>
      <c r="K380" t="s">
        <v>51</v>
      </c>
    </row>
    <row r="381" spans="5:11" x14ac:dyDescent="0.25">
      <c r="E381" s="2">
        <v>784.96500000000003</v>
      </c>
      <c r="F381" s="2">
        <v>458.04</v>
      </c>
      <c r="G381" s="2" t="s">
        <v>51</v>
      </c>
      <c r="I381">
        <v>3070.9650000000001</v>
      </c>
      <c r="J381">
        <v>458.04</v>
      </c>
      <c r="K381" t="s">
        <v>51</v>
      </c>
    </row>
    <row r="382" spans="5:11" x14ac:dyDescent="0.25">
      <c r="E382" s="2">
        <v>1356.4649999999999</v>
      </c>
      <c r="F382" s="2">
        <v>458.04</v>
      </c>
      <c r="G382" s="2" t="s">
        <v>51</v>
      </c>
      <c r="I382">
        <v>3070.9650000000001</v>
      </c>
      <c r="J382">
        <v>989.04</v>
      </c>
      <c r="K382" t="s">
        <v>51</v>
      </c>
    </row>
    <row r="383" spans="5:11" x14ac:dyDescent="0.25">
      <c r="E383" s="2">
        <v>1927.9649999999999</v>
      </c>
      <c r="F383" s="2">
        <v>458.04</v>
      </c>
      <c r="G383" s="2" t="s">
        <v>51</v>
      </c>
      <c r="I383">
        <v>3070.9650000000001</v>
      </c>
      <c r="J383">
        <v>1166.04</v>
      </c>
      <c r="K383" t="s">
        <v>51</v>
      </c>
    </row>
    <row r="384" spans="5:11" x14ac:dyDescent="0.25">
      <c r="E384" s="2">
        <v>2499.4650000000001</v>
      </c>
      <c r="F384" s="2">
        <v>458.04</v>
      </c>
      <c r="G384" s="2" t="s">
        <v>51</v>
      </c>
      <c r="I384">
        <v>3642.4650000000001</v>
      </c>
      <c r="J384">
        <v>281.04000000000002</v>
      </c>
      <c r="K384" t="s">
        <v>51</v>
      </c>
    </row>
    <row r="385" spans="5:11" x14ac:dyDescent="0.25">
      <c r="E385" s="2">
        <v>3070.9650000000001</v>
      </c>
      <c r="F385" s="2">
        <v>458.04</v>
      </c>
      <c r="G385" s="2" t="s">
        <v>51</v>
      </c>
      <c r="I385">
        <v>3642.4650000000001</v>
      </c>
      <c r="J385">
        <v>458.04</v>
      </c>
      <c r="K385" t="s">
        <v>51</v>
      </c>
    </row>
    <row r="386" spans="5:11" x14ac:dyDescent="0.25">
      <c r="E386" s="2">
        <v>3642.4650000000001</v>
      </c>
      <c r="F386" s="2">
        <v>458.04</v>
      </c>
      <c r="G386" s="2" t="s">
        <v>51</v>
      </c>
      <c r="I386">
        <v>3642.4650000000001</v>
      </c>
      <c r="J386">
        <v>989.04</v>
      </c>
      <c r="K386" t="s">
        <v>51</v>
      </c>
    </row>
    <row r="387" spans="5:11" x14ac:dyDescent="0.25">
      <c r="E387" s="2">
        <v>4213.9650000000001</v>
      </c>
      <c r="F387" s="2">
        <v>458.04</v>
      </c>
      <c r="G387" s="2" t="s">
        <v>51</v>
      </c>
      <c r="I387">
        <v>3642.4650000000001</v>
      </c>
      <c r="J387">
        <v>1166.04</v>
      </c>
      <c r="K387" t="s">
        <v>51</v>
      </c>
    </row>
    <row r="388" spans="5:11" x14ac:dyDescent="0.25">
      <c r="E388" s="2">
        <v>213.465</v>
      </c>
      <c r="F388" s="2">
        <v>281.04000000000002</v>
      </c>
      <c r="G388" s="2" t="s">
        <v>51</v>
      </c>
      <c r="I388">
        <v>3832.9650000000001</v>
      </c>
      <c r="J388">
        <v>1166.04</v>
      </c>
      <c r="K388" t="s">
        <v>51</v>
      </c>
    </row>
    <row r="389" spans="5:11" x14ac:dyDescent="0.25">
      <c r="E389" s="2">
        <v>784.96500000000003</v>
      </c>
      <c r="F389" s="2">
        <v>281.04000000000002</v>
      </c>
      <c r="G389" s="2" t="s">
        <v>51</v>
      </c>
      <c r="I389">
        <v>4023.4650000000001</v>
      </c>
      <c r="J389">
        <v>1166.04</v>
      </c>
      <c r="K389" t="s">
        <v>51</v>
      </c>
    </row>
    <row r="390" spans="5:11" x14ac:dyDescent="0.25">
      <c r="E390" s="2">
        <v>1356.4649999999999</v>
      </c>
      <c r="F390" s="2">
        <v>281.04000000000002</v>
      </c>
      <c r="G390" s="2" t="s">
        <v>51</v>
      </c>
      <c r="I390">
        <v>4213.9650000000001</v>
      </c>
      <c r="J390">
        <v>281.04000000000002</v>
      </c>
      <c r="K390" t="s">
        <v>51</v>
      </c>
    </row>
    <row r="391" spans="5:11" x14ac:dyDescent="0.25">
      <c r="E391" s="2">
        <v>1927.9649999999999</v>
      </c>
      <c r="F391" s="2">
        <v>281.04000000000002</v>
      </c>
      <c r="G391" s="2" t="s">
        <v>51</v>
      </c>
      <c r="I391">
        <v>4213.9650000000001</v>
      </c>
      <c r="J391">
        <v>458.04</v>
      </c>
      <c r="K391" t="s">
        <v>51</v>
      </c>
    </row>
    <row r="392" spans="5:11" x14ac:dyDescent="0.25">
      <c r="E392" s="2">
        <v>2499.4650000000001</v>
      </c>
      <c r="F392" s="2">
        <v>281.04000000000002</v>
      </c>
      <c r="G392" s="2" t="s">
        <v>51</v>
      </c>
      <c r="I392">
        <v>4213.9650000000001</v>
      </c>
      <c r="J392">
        <v>989.04</v>
      </c>
      <c r="K392" t="s">
        <v>51</v>
      </c>
    </row>
    <row r="393" spans="5:11" x14ac:dyDescent="0.25">
      <c r="E393" s="2">
        <v>3070.9650000000001</v>
      </c>
      <c r="F393" s="2">
        <v>281.04000000000002</v>
      </c>
      <c r="G393" s="2" t="s">
        <v>51</v>
      </c>
      <c r="I393">
        <v>4213.9650000000001</v>
      </c>
      <c r="J393">
        <v>1166.04</v>
      </c>
      <c r="K393" t="s">
        <v>51</v>
      </c>
    </row>
    <row r="394" spans="5:11" x14ac:dyDescent="0.25">
      <c r="E394" s="2">
        <v>3642.4650000000001</v>
      </c>
      <c r="F394" s="2">
        <v>281.04000000000002</v>
      </c>
      <c r="G394" s="2" t="s">
        <v>51</v>
      </c>
      <c r="I394">
        <v>4499.7150000000001</v>
      </c>
      <c r="J394">
        <v>1608.54</v>
      </c>
      <c r="K394" t="s">
        <v>51</v>
      </c>
    </row>
    <row r="395" spans="5:11" x14ac:dyDescent="0.25">
      <c r="E395" s="2">
        <v>4213.9650000000001</v>
      </c>
      <c r="F395" s="2">
        <v>281.04000000000002</v>
      </c>
      <c r="G395" s="2" t="s">
        <v>51</v>
      </c>
      <c r="I395">
        <v>4594.9650000000001</v>
      </c>
      <c r="J395">
        <v>1520.04</v>
      </c>
      <c r="K395" t="s">
        <v>51</v>
      </c>
    </row>
    <row r="396" spans="5:11" x14ac:dyDescent="0.25">
      <c r="E396" s="2">
        <v>213.465</v>
      </c>
      <c r="F396" s="2">
        <v>2582.04</v>
      </c>
      <c r="G396" s="2" t="s">
        <v>50</v>
      </c>
      <c r="I396">
        <v>213.465</v>
      </c>
      <c r="J396">
        <v>1343.04</v>
      </c>
      <c r="K396" t="s">
        <v>50</v>
      </c>
    </row>
    <row r="397" spans="5:11" x14ac:dyDescent="0.25">
      <c r="E397" s="2">
        <v>784.96500000000003</v>
      </c>
      <c r="F397" s="2">
        <v>2582.04</v>
      </c>
      <c r="G397" s="2" t="s">
        <v>50</v>
      </c>
      <c r="I397">
        <v>213.465</v>
      </c>
      <c r="J397">
        <v>1520.04</v>
      </c>
      <c r="K397" t="s">
        <v>50</v>
      </c>
    </row>
    <row r="398" spans="5:11" x14ac:dyDescent="0.25">
      <c r="E398" s="2">
        <v>1356.4649999999999</v>
      </c>
      <c r="F398" s="2">
        <v>2582.04</v>
      </c>
      <c r="G398" s="2" t="s">
        <v>50</v>
      </c>
      <c r="I398">
        <v>213.465</v>
      </c>
      <c r="J398">
        <v>1697.04</v>
      </c>
      <c r="K398" t="s">
        <v>50</v>
      </c>
    </row>
    <row r="399" spans="5:11" x14ac:dyDescent="0.25">
      <c r="E399" s="2">
        <v>1927.9649999999999</v>
      </c>
      <c r="F399" s="2">
        <v>2582.04</v>
      </c>
      <c r="G399" s="2" t="s">
        <v>50</v>
      </c>
      <c r="I399">
        <v>213.465</v>
      </c>
      <c r="J399">
        <v>1874.04</v>
      </c>
      <c r="K399" t="s">
        <v>50</v>
      </c>
    </row>
    <row r="400" spans="5:11" x14ac:dyDescent="0.25">
      <c r="E400" s="2">
        <v>2499.4650000000001</v>
      </c>
      <c r="F400" s="2">
        <v>2582.04</v>
      </c>
      <c r="G400" s="2" t="s">
        <v>50</v>
      </c>
      <c r="I400">
        <v>213.465</v>
      </c>
      <c r="J400">
        <v>2051.04</v>
      </c>
      <c r="K400" t="s">
        <v>50</v>
      </c>
    </row>
    <row r="401" spans="5:11" x14ac:dyDescent="0.25">
      <c r="E401" s="2">
        <v>3070.9650000000001</v>
      </c>
      <c r="F401" s="2">
        <v>2582.04</v>
      </c>
      <c r="G401" s="2" t="s">
        <v>50</v>
      </c>
      <c r="I401">
        <v>213.465</v>
      </c>
      <c r="J401">
        <v>2228.04</v>
      </c>
      <c r="K401" t="s">
        <v>50</v>
      </c>
    </row>
    <row r="402" spans="5:11" x14ac:dyDescent="0.25">
      <c r="E402" s="2">
        <v>3642.4650000000001</v>
      </c>
      <c r="F402" s="2">
        <v>2582.04</v>
      </c>
      <c r="G402" s="2" t="s">
        <v>50</v>
      </c>
      <c r="I402">
        <v>213.465</v>
      </c>
      <c r="J402">
        <v>2405.04</v>
      </c>
      <c r="K402" t="s">
        <v>50</v>
      </c>
    </row>
    <row r="403" spans="5:11" x14ac:dyDescent="0.25">
      <c r="E403" s="2">
        <v>4213.9650000000001</v>
      </c>
      <c r="F403" s="2">
        <v>2582.04</v>
      </c>
      <c r="G403" s="2" t="s">
        <v>50</v>
      </c>
      <c r="I403">
        <v>213.465</v>
      </c>
      <c r="J403">
        <v>2582.04</v>
      </c>
      <c r="K403" t="s">
        <v>50</v>
      </c>
    </row>
    <row r="404" spans="5:11" x14ac:dyDescent="0.25">
      <c r="E404" s="2">
        <v>689.71500000000003</v>
      </c>
      <c r="F404" s="2">
        <v>2493.54</v>
      </c>
      <c r="G404" s="2" t="s">
        <v>50</v>
      </c>
      <c r="I404">
        <v>308.71499999999997</v>
      </c>
      <c r="J404">
        <v>546.54</v>
      </c>
      <c r="K404" t="s">
        <v>50</v>
      </c>
    </row>
    <row r="405" spans="5:11" x14ac:dyDescent="0.25">
      <c r="E405" s="2">
        <v>1261.2149999999999</v>
      </c>
      <c r="F405" s="2">
        <v>2493.54</v>
      </c>
      <c r="G405" s="2" t="s">
        <v>50</v>
      </c>
      <c r="I405">
        <v>403.96499999999997</v>
      </c>
      <c r="J405">
        <v>1343.04</v>
      </c>
      <c r="K405" t="s">
        <v>50</v>
      </c>
    </row>
    <row r="406" spans="5:11" x14ac:dyDescent="0.25">
      <c r="E406" s="2">
        <v>1832.7149999999999</v>
      </c>
      <c r="F406" s="2">
        <v>2493.54</v>
      </c>
      <c r="G406" s="2" t="s">
        <v>50</v>
      </c>
      <c r="I406">
        <v>403.96499999999997</v>
      </c>
      <c r="J406">
        <v>1520.04</v>
      </c>
      <c r="K406" t="s">
        <v>50</v>
      </c>
    </row>
    <row r="407" spans="5:11" x14ac:dyDescent="0.25">
      <c r="E407" s="2">
        <v>2404.2150000000001</v>
      </c>
      <c r="F407" s="2">
        <v>2493.54</v>
      </c>
      <c r="G407" s="2" t="s">
        <v>50</v>
      </c>
      <c r="I407">
        <v>403.96499999999997</v>
      </c>
      <c r="J407">
        <v>1697.04</v>
      </c>
      <c r="K407" t="s">
        <v>50</v>
      </c>
    </row>
    <row r="408" spans="5:11" x14ac:dyDescent="0.25">
      <c r="E408" s="2">
        <v>2975.7150000000001</v>
      </c>
      <c r="F408" s="2">
        <v>2493.54</v>
      </c>
      <c r="G408" s="2" t="s">
        <v>50</v>
      </c>
      <c r="I408">
        <v>403.96499999999997</v>
      </c>
      <c r="J408">
        <v>1874.04</v>
      </c>
      <c r="K408" t="s">
        <v>50</v>
      </c>
    </row>
    <row r="409" spans="5:11" x14ac:dyDescent="0.25">
      <c r="E409" s="2">
        <v>3547.2150000000001</v>
      </c>
      <c r="F409" s="2">
        <v>2493.54</v>
      </c>
      <c r="G409" s="2" t="s">
        <v>50</v>
      </c>
      <c r="I409">
        <v>499.21499999999997</v>
      </c>
      <c r="J409">
        <v>546.54</v>
      </c>
      <c r="K409" t="s">
        <v>50</v>
      </c>
    </row>
    <row r="410" spans="5:11" x14ac:dyDescent="0.25">
      <c r="E410" s="2">
        <v>4118.7150000000001</v>
      </c>
      <c r="F410" s="2">
        <v>2493.54</v>
      </c>
      <c r="G410" s="2" t="s">
        <v>50</v>
      </c>
      <c r="I410">
        <v>594.46500000000003</v>
      </c>
      <c r="J410">
        <v>1343.04</v>
      </c>
      <c r="K410" t="s">
        <v>50</v>
      </c>
    </row>
    <row r="411" spans="5:11" x14ac:dyDescent="0.25">
      <c r="E411" s="2">
        <v>213.465</v>
      </c>
      <c r="F411" s="2">
        <v>2405.04</v>
      </c>
      <c r="G411" s="2" t="s">
        <v>50</v>
      </c>
      <c r="I411">
        <v>594.46500000000003</v>
      </c>
      <c r="J411">
        <v>1520.04</v>
      </c>
      <c r="K411" t="s">
        <v>50</v>
      </c>
    </row>
    <row r="412" spans="5:11" x14ac:dyDescent="0.25">
      <c r="E412" s="2">
        <v>4404.4650000000001</v>
      </c>
      <c r="F412" s="2">
        <v>2405.04</v>
      </c>
      <c r="G412" s="2" t="s">
        <v>50</v>
      </c>
      <c r="I412">
        <v>594.46500000000003</v>
      </c>
      <c r="J412">
        <v>1697.04</v>
      </c>
      <c r="K412" t="s">
        <v>50</v>
      </c>
    </row>
    <row r="413" spans="5:11" x14ac:dyDescent="0.25">
      <c r="E413" s="2">
        <v>4594.9650000000001</v>
      </c>
      <c r="F413" s="2">
        <v>2405.04</v>
      </c>
      <c r="G413" s="2" t="s">
        <v>50</v>
      </c>
      <c r="I413">
        <v>594.46500000000003</v>
      </c>
      <c r="J413">
        <v>1874.04</v>
      </c>
      <c r="K413" t="s">
        <v>50</v>
      </c>
    </row>
    <row r="414" spans="5:11" x14ac:dyDescent="0.25">
      <c r="E414" s="2">
        <v>4785.4650000000001</v>
      </c>
      <c r="F414" s="2">
        <v>2405.04</v>
      </c>
      <c r="G414" s="2" t="s">
        <v>50</v>
      </c>
      <c r="I414">
        <v>689.71500000000003</v>
      </c>
      <c r="J414">
        <v>546.54</v>
      </c>
      <c r="K414" t="s">
        <v>50</v>
      </c>
    </row>
    <row r="415" spans="5:11" x14ac:dyDescent="0.25">
      <c r="E415" s="2">
        <v>4309.2150000000001</v>
      </c>
      <c r="F415" s="2">
        <v>2316.54</v>
      </c>
      <c r="G415" s="2" t="s">
        <v>50</v>
      </c>
      <c r="I415">
        <v>689.71500000000003</v>
      </c>
      <c r="J415">
        <v>2139.54</v>
      </c>
      <c r="K415" t="s">
        <v>50</v>
      </c>
    </row>
    <row r="416" spans="5:11" x14ac:dyDescent="0.25">
      <c r="E416" s="2">
        <v>213.465</v>
      </c>
      <c r="F416" s="2">
        <v>2228.04</v>
      </c>
      <c r="G416" s="2" t="s">
        <v>50</v>
      </c>
      <c r="I416">
        <v>689.71500000000003</v>
      </c>
      <c r="J416">
        <v>2493.54</v>
      </c>
      <c r="K416" t="s">
        <v>50</v>
      </c>
    </row>
    <row r="417" spans="5:11" x14ac:dyDescent="0.25">
      <c r="E417" s="2">
        <v>784.96500000000003</v>
      </c>
      <c r="F417" s="2">
        <v>2228.04</v>
      </c>
      <c r="G417" s="2" t="s">
        <v>50</v>
      </c>
      <c r="I417">
        <v>784.96500000000003</v>
      </c>
      <c r="J417">
        <v>1343.04</v>
      </c>
      <c r="K417" t="s">
        <v>50</v>
      </c>
    </row>
    <row r="418" spans="5:11" x14ac:dyDescent="0.25">
      <c r="E418" s="2">
        <v>1356.4649999999999</v>
      </c>
      <c r="F418" s="2">
        <v>2228.04</v>
      </c>
      <c r="G418" s="2" t="s">
        <v>50</v>
      </c>
      <c r="I418">
        <v>784.96500000000003</v>
      </c>
      <c r="J418">
        <v>1520.04</v>
      </c>
      <c r="K418" t="s">
        <v>50</v>
      </c>
    </row>
    <row r="419" spans="5:11" x14ac:dyDescent="0.25">
      <c r="E419" s="2">
        <v>1927.9649999999999</v>
      </c>
      <c r="F419" s="2">
        <v>2228.04</v>
      </c>
      <c r="G419" s="2" t="s">
        <v>50</v>
      </c>
      <c r="I419">
        <v>784.96500000000003</v>
      </c>
      <c r="J419">
        <v>1697.04</v>
      </c>
      <c r="K419" t="s">
        <v>50</v>
      </c>
    </row>
    <row r="420" spans="5:11" x14ac:dyDescent="0.25">
      <c r="E420" s="2">
        <v>2499.4650000000001</v>
      </c>
      <c r="F420" s="2">
        <v>2228.04</v>
      </c>
      <c r="G420" s="2" t="s">
        <v>50</v>
      </c>
      <c r="I420">
        <v>784.96500000000003</v>
      </c>
      <c r="J420">
        <v>1874.04</v>
      </c>
      <c r="K420" t="s">
        <v>50</v>
      </c>
    </row>
    <row r="421" spans="5:11" x14ac:dyDescent="0.25">
      <c r="E421" s="2">
        <v>3070.9650000000001</v>
      </c>
      <c r="F421" s="2">
        <v>2228.04</v>
      </c>
      <c r="G421" s="2" t="s">
        <v>50</v>
      </c>
      <c r="I421">
        <v>784.96500000000003</v>
      </c>
      <c r="J421">
        <v>2228.04</v>
      </c>
      <c r="K421" t="s">
        <v>50</v>
      </c>
    </row>
    <row r="422" spans="5:11" x14ac:dyDescent="0.25">
      <c r="E422" s="2">
        <v>3642.4650000000001</v>
      </c>
      <c r="F422" s="2">
        <v>2228.04</v>
      </c>
      <c r="G422" s="2" t="s">
        <v>50</v>
      </c>
      <c r="I422">
        <v>784.96500000000003</v>
      </c>
      <c r="J422">
        <v>2582.04</v>
      </c>
      <c r="K422" t="s">
        <v>50</v>
      </c>
    </row>
    <row r="423" spans="5:11" x14ac:dyDescent="0.25">
      <c r="E423" s="2">
        <v>689.71500000000003</v>
      </c>
      <c r="F423" s="2">
        <v>2139.54</v>
      </c>
      <c r="G423" s="2" t="s">
        <v>50</v>
      </c>
      <c r="I423">
        <v>880.21500000000003</v>
      </c>
      <c r="J423">
        <v>546.54</v>
      </c>
      <c r="K423" t="s">
        <v>50</v>
      </c>
    </row>
    <row r="424" spans="5:11" x14ac:dyDescent="0.25">
      <c r="E424" s="2">
        <v>1261.2149999999999</v>
      </c>
      <c r="F424" s="2">
        <v>2139.54</v>
      </c>
      <c r="G424" s="2" t="s">
        <v>50</v>
      </c>
      <c r="I424">
        <v>975.46500000000003</v>
      </c>
      <c r="J424">
        <v>1166.04</v>
      </c>
      <c r="K424" t="s">
        <v>50</v>
      </c>
    </row>
    <row r="425" spans="5:11" x14ac:dyDescent="0.25">
      <c r="E425" s="2">
        <v>1832.7149999999999</v>
      </c>
      <c r="F425" s="2">
        <v>2139.54</v>
      </c>
      <c r="G425" s="2" t="s">
        <v>50</v>
      </c>
      <c r="I425">
        <v>975.46500000000003</v>
      </c>
      <c r="J425">
        <v>1343.04</v>
      </c>
      <c r="K425" t="s">
        <v>50</v>
      </c>
    </row>
    <row r="426" spans="5:11" x14ac:dyDescent="0.25">
      <c r="E426" s="2">
        <v>2404.2150000000001</v>
      </c>
      <c r="F426" s="2">
        <v>2139.54</v>
      </c>
      <c r="G426" s="2" t="s">
        <v>50</v>
      </c>
      <c r="I426">
        <v>975.46500000000003</v>
      </c>
      <c r="J426">
        <v>1520.04</v>
      </c>
      <c r="K426" t="s">
        <v>50</v>
      </c>
    </row>
    <row r="427" spans="5:11" x14ac:dyDescent="0.25">
      <c r="E427" s="2">
        <v>2975.7150000000001</v>
      </c>
      <c r="F427" s="2">
        <v>2139.54</v>
      </c>
      <c r="G427" s="2" t="s">
        <v>50</v>
      </c>
      <c r="I427">
        <v>975.46500000000003</v>
      </c>
      <c r="J427">
        <v>1697.04</v>
      </c>
      <c r="K427" t="s">
        <v>50</v>
      </c>
    </row>
    <row r="428" spans="5:11" x14ac:dyDescent="0.25">
      <c r="E428" s="2">
        <v>3547.2150000000001</v>
      </c>
      <c r="F428" s="2">
        <v>2139.54</v>
      </c>
      <c r="G428" s="2" t="s">
        <v>50</v>
      </c>
      <c r="I428">
        <v>975.46500000000003</v>
      </c>
      <c r="J428">
        <v>1874.04</v>
      </c>
      <c r="K428" t="s">
        <v>50</v>
      </c>
    </row>
    <row r="429" spans="5:11" x14ac:dyDescent="0.25">
      <c r="E429" s="2">
        <v>213.465</v>
      </c>
      <c r="F429" s="2">
        <v>2051.04</v>
      </c>
      <c r="G429" s="2" t="s">
        <v>50</v>
      </c>
      <c r="I429">
        <v>1070.7149999999999</v>
      </c>
      <c r="J429">
        <v>546.54</v>
      </c>
      <c r="K429" t="s">
        <v>50</v>
      </c>
    </row>
    <row r="430" spans="5:11" x14ac:dyDescent="0.25">
      <c r="E430" s="2">
        <v>4309.2150000000001</v>
      </c>
      <c r="F430" s="2">
        <v>1962.54</v>
      </c>
      <c r="G430" s="2" t="s">
        <v>50</v>
      </c>
      <c r="I430">
        <v>1165.9649999999999</v>
      </c>
      <c r="J430">
        <v>1166.04</v>
      </c>
      <c r="K430" t="s">
        <v>50</v>
      </c>
    </row>
    <row r="431" spans="5:11" x14ac:dyDescent="0.25">
      <c r="E431" s="2">
        <v>4499.7150000000001</v>
      </c>
      <c r="F431" s="2">
        <v>1962.54</v>
      </c>
      <c r="G431" s="2" t="s">
        <v>50</v>
      </c>
      <c r="I431">
        <v>1165.9649999999999</v>
      </c>
      <c r="J431">
        <v>1343.04</v>
      </c>
      <c r="K431" t="s">
        <v>50</v>
      </c>
    </row>
    <row r="432" spans="5:11" x14ac:dyDescent="0.25">
      <c r="E432" s="2">
        <v>4690.2150000000001</v>
      </c>
      <c r="F432" s="2">
        <v>1962.54</v>
      </c>
      <c r="G432" s="2" t="s">
        <v>50</v>
      </c>
      <c r="I432">
        <v>1165.9649999999999</v>
      </c>
      <c r="J432">
        <v>1520.04</v>
      </c>
      <c r="K432" t="s">
        <v>50</v>
      </c>
    </row>
    <row r="433" spans="5:11" x14ac:dyDescent="0.25">
      <c r="E433" s="2">
        <v>213.465</v>
      </c>
      <c r="F433" s="2">
        <v>1874.04</v>
      </c>
      <c r="G433" s="2" t="s">
        <v>50</v>
      </c>
      <c r="I433">
        <v>1165.9649999999999</v>
      </c>
      <c r="J433">
        <v>1697.04</v>
      </c>
      <c r="K433" t="s">
        <v>50</v>
      </c>
    </row>
    <row r="434" spans="5:11" x14ac:dyDescent="0.25">
      <c r="E434" s="2">
        <v>403.96499999999997</v>
      </c>
      <c r="F434" s="2">
        <v>1874.04</v>
      </c>
      <c r="G434" s="2" t="s">
        <v>50</v>
      </c>
      <c r="I434">
        <v>1165.9649999999999</v>
      </c>
      <c r="J434">
        <v>1874.04</v>
      </c>
      <c r="K434" t="s">
        <v>50</v>
      </c>
    </row>
    <row r="435" spans="5:11" x14ac:dyDescent="0.25">
      <c r="E435" s="2">
        <v>594.46500000000003</v>
      </c>
      <c r="F435" s="2">
        <v>1874.04</v>
      </c>
      <c r="G435" s="2" t="s">
        <v>50</v>
      </c>
      <c r="I435">
        <v>1261.2149999999999</v>
      </c>
      <c r="J435">
        <v>546.54</v>
      </c>
      <c r="K435" t="s">
        <v>50</v>
      </c>
    </row>
    <row r="436" spans="5:11" x14ac:dyDescent="0.25">
      <c r="E436" s="2">
        <v>784.96500000000003</v>
      </c>
      <c r="F436" s="2">
        <v>1874.04</v>
      </c>
      <c r="G436" s="2" t="s">
        <v>50</v>
      </c>
      <c r="I436">
        <v>1261.2149999999999</v>
      </c>
      <c r="J436">
        <v>2139.54</v>
      </c>
      <c r="K436" t="s">
        <v>50</v>
      </c>
    </row>
    <row r="437" spans="5:11" x14ac:dyDescent="0.25">
      <c r="E437" s="2">
        <v>975.46500000000003</v>
      </c>
      <c r="F437" s="2">
        <v>1874.04</v>
      </c>
      <c r="G437" s="2" t="s">
        <v>50</v>
      </c>
      <c r="I437">
        <v>1261.2149999999999</v>
      </c>
      <c r="J437">
        <v>2493.54</v>
      </c>
      <c r="K437" t="s">
        <v>50</v>
      </c>
    </row>
    <row r="438" spans="5:11" x14ac:dyDescent="0.25">
      <c r="E438" s="2">
        <v>1165.9649999999999</v>
      </c>
      <c r="F438" s="2">
        <v>1874.04</v>
      </c>
      <c r="G438" s="2" t="s">
        <v>50</v>
      </c>
      <c r="I438">
        <v>1356.4649999999999</v>
      </c>
      <c r="J438">
        <v>1343.04</v>
      </c>
      <c r="K438" t="s">
        <v>50</v>
      </c>
    </row>
    <row r="439" spans="5:11" x14ac:dyDescent="0.25">
      <c r="E439" s="2">
        <v>1356.4649999999999</v>
      </c>
      <c r="F439" s="2">
        <v>1874.04</v>
      </c>
      <c r="G439" s="2" t="s">
        <v>50</v>
      </c>
      <c r="I439">
        <v>1356.4649999999999</v>
      </c>
      <c r="J439">
        <v>1520.04</v>
      </c>
      <c r="K439" t="s">
        <v>50</v>
      </c>
    </row>
    <row r="440" spans="5:11" x14ac:dyDescent="0.25">
      <c r="E440" s="2">
        <v>1546.9649999999999</v>
      </c>
      <c r="F440" s="2">
        <v>1874.04</v>
      </c>
      <c r="G440" s="2" t="s">
        <v>50</v>
      </c>
      <c r="I440">
        <v>1356.4649999999999</v>
      </c>
      <c r="J440">
        <v>1697.04</v>
      </c>
      <c r="K440" t="s">
        <v>50</v>
      </c>
    </row>
    <row r="441" spans="5:11" x14ac:dyDescent="0.25">
      <c r="E441" s="2">
        <v>1737.4649999999999</v>
      </c>
      <c r="F441" s="2">
        <v>1874.04</v>
      </c>
      <c r="G441" s="2" t="s">
        <v>50</v>
      </c>
      <c r="I441">
        <v>1356.4649999999999</v>
      </c>
      <c r="J441">
        <v>1874.04</v>
      </c>
      <c r="K441" t="s">
        <v>50</v>
      </c>
    </row>
    <row r="442" spans="5:11" x14ac:dyDescent="0.25">
      <c r="E442" s="2">
        <v>1927.9649999999999</v>
      </c>
      <c r="F442" s="2">
        <v>1874.04</v>
      </c>
      <c r="G442" s="2" t="s">
        <v>50</v>
      </c>
      <c r="I442">
        <v>1356.4649999999999</v>
      </c>
      <c r="J442">
        <v>2228.04</v>
      </c>
      <c r="K442" t="s">
        <v>50</v>
      </c>
    </row>
    <row r="443" spans="5:11" x14ac:dyDescent="0.25">
      <c r="E443" s="2">
        <v>2118.4650000000001</v>
      </c>
      <c r="F443" s="2">
        <v>1874.04</v>
      </c>
      <c r="G443" s="2" t="s">
        <v>50</v>
      </c>
      <c r="I443">
        <v>1356.4649999999999</v>
      </c>
      <c r="J443">
        <v>2582.04</v>
      </c>
      <c r="K443" t="s">
        <v>50</v>
      </c>
    </row>
    <row r="444" spans="5:11" x14ac:dyDescent="0.25">
      <c r="E444" s="2">
        <v>2308.9650000000001</v>
      </c>
      <c r="F444" s="2">
        <v>1874.04</v>
      </c>
      <c r="G444" s="2" t="s">
        <v>50</v>
      </c>
      <c r="I444">
        <v>1451.7149999999999</v>
      </c>
      <c r="J444">
        <v>546.54</v>
      </c>
      <c r="K444" t="s">
        <v>50</v>
      </c>
    </row>
    <row r="445" spans="5:11" x14ac:dyDescent="0.25">
      <c r="E445" s="2">
        <v>2499.4650000000001</v>
      </c>
      <c r="F445" s="2">
        <v>1874.04</v>
      </c>
      <c r="G445" s="2" t="s">
        <v>50</v>
      </c>
      <c r="I445">
        <v>1546.9649999999999</v>
      </c>
      <c r="J445">
        <v>1343.04</v>
      </c>
      <c r="K445" t="s">
        <v>50</v>
      </c>
    </row>
    <row r="446" spans="5:11" x14ac:dyDescent="0.25">
      <c r="E446" s="2">
        <v>2689.9650000000001</v>
      </c>
      <c r="F446" s="2">
        <v>1874.04</v>
      </c>
      <c r="G446" s="2" t="s">
        <v>50</v>
      </c>
      <c r="I446">
        <v>1546.9649999999999</v>
      </c>
      <c r="J446">
        <v>1520.04</v>
      </c>
      <c r="K446" t="s">
        <v>50</v>
      </c>
    </row>
    <row r="447" spans="5:11" x14ac:dyDescent="0.25">
      <c r="E447" s="2">
        <v>2880.4650000000001</v>
      </c>
      <c r="F447" s="2">
        <v>1874.04</v>
      </c>
      <c r="G447" s="2" t="s">
        <v>50</v>
      </c>
      <c r="I447">
        <v>1546.9649999999999</v>
      </c>
      <c r="J447">
        <v>1697.04</v>
      </c>
      <c r="K447" t="s">
        <v>50</v>
      </c>
    </row>
    <row r="448" spans="5:11" x14ac:dyDescent="0.25">
      <c r="E448" s="2">
        <v>3070.9650000000001</v>
      </c>
      <c r="F448" s="2">
        <v>1874.04</v>
      </c>
      <c r="G448" s="2" t="s">
        <v>50</v>
      </c>
      <c r="I448">
        <v>1546.9649999999999</v>
      </c>
      <c r="J448">
        <v>1874.04</v>
      </c>
      <c r="K448" t="s">
        <v>50</v>
      </c>
    </row>
    <row r="449" spans="5:11" x14ac:dyDescent="0.25">
      <c r="E449" s="2">
        <v>3261.4650000000001</v>
      </c>
      <c r="F449" s="2">
        <v>1874.04</v>
      </c>
      <c r="G449" s="2" t="s">
        <v>50</v>
      </c>
      <c r="I449">
        <v>1642.2149999999999</v>
      </c>
      <c r="J449">
        <v>546.54</v>
      </c>
      <c r="K449" t="s">
        <v>50</v>
      </c>
    </row>
    <row r="450" spans="5:11" x14ac:dyDescent="0.25">
      <c r="E450" s="2">
        <v>3451.9650000000001</v>
      </c>
      <c r="F450" s="2">
        <v>1874.04</v>
      </c>
      <c r="G450" s="2" t="s">
        <v>50</v>
      </c>
      <c r="I450">
        <v>1737.4649999999999</v>
      </c>
      <c r="J450">
        <v>1343.04</v>
      </c>
      <c r="K450" t="s">
        <v>50</v>
      </c>
    </row>
    <row r="451" spans="5:11" x14ac:dyDescent="0.25">
      <c r="E451" s="2">
        <v>3642.4650000000001</v>
      </c>
      <c r="F451" s="2">
        <v>1874.04</v>
      </c>
      <c r="G451" s="2" t="s">
        <v>50</v>
      </c>
      <c r="I451">
        <v>1737.4649999999999</v>
      </c>
      <c r="J451">
        <v>1520.04</v>
      </c>
      <c r="K451" t="s">
        <v>50</v>
      </c>
    </row>
    <row r="452" spans="5:11" x14ac:dyDescent="0.25">
      <c r="E452" s="2">
        <v>3832.9650000000001</v>
      </c>
      <c r="F452" s="2">
        <v>1874.04</v>
      </c>
      <c r="G452" s="2" t="s">
        <v>50</v>
      </c>
      <c r="I452">
        <v>1737.4649999999999</v>
      </c>
      <c r="J452">
        <v>1697.04</v>
      </c>
      <c r="K452" t="s">
        <v>50</v>
      </c>
    </row>
    <row r="453" spans="5:11" x14ac:dyDescent="0.25">
      <c r="E453" s="2">
        <v>4023.4650000000001</v>
      </c>
      <c r="F453" s="2">
        <v>1874.04</v>
      </c>
      <c r="G453" s="2" t="s">
        <v>50</v>
      </c>
      <c r="I453">
        <v>1737.4649999999999</v>
      </c>
      <c r="J453">
        <v>1874.04</v>
      </c>
      <c r="K453" t="s">
        <v>50</v>
      </c>
    </row>
    <row r="454" spans="5:11" x14ac:dyDescent="0.25">
      <c r="E454" s="2">
        <v>4213.9650000000001</v>
      </c>
      <c r="F454" s="2">
        <v>1874.04</v>
      </c>
      <c r="G454" s="2" t="s">
        <v>50</v>
      </c>
      <c r="I454">
        <v>1832.7149999999999</v>
      </c>
      <c r="J454">
        <v>546.54</v>
      </c>
      <c r="K454" t="s">
        <v>50</v>
      </c>
    </row>
    <row r="455" spans="5:11" x14ac:dyDescent="0.25">
      <c r="E455" s="2">
        <v>213.465</v>
      </c>
      <c r="F455" s="2">
        <v>1697.04</v>
      </c>
      <c r="G455" s="2" t="s">
        <v>50</v>
      </c>
      <c r="I455">
        <v>1832.7149999999999</v>
      </c>
      <c r="J455">
        <v>2139.54</v>
      </c>
      <c r="K455" t="s">
        <v>50</v>
      </c>
    </row>
    <row r="456" spans="5:11" x14ac:dyDescent="0.25">
      <c r="E456" s="2">
        <v>403.96499999999997</v>
      </c>
      <c r="F456" s="2">
        <v>1697.04</v>
      </c>
      <c r="G456" s="2" t="s">
        <v>50</v>
      </c>
      <c r="I456">
        <v>1832.7149999999999</v>
      </c>
      <c r="J456">
        <v>2493.54</v>
      </c>
      <c r="K456" t="s">
        <v>50</v>
      </c>
    </row>
    <row r="457" spans="5:11" x14ac:dyDescent="0.25">
      <c r="E457" s="2">
        <v>594.46500000000003</v>
      </c>
      <c r="F457" s="2">
        <v>1697.04</v>
      </c>
      <c r="G457" s="2" t="s">
        <v>50</v>
      </c>
      <c r="I457">
        <v>1927.9649999999999</v>
      </c>
      <c r="J457">
        <v>1343.04</v>
      </c>
      <c r="K457" t="s">
        <v>50</v>
      </c>
    </row>
    <row r="458" spans="5:11" x14ac:dyDescent="0.25">
      <c r="E458" s="2">
        <v>784.96500000000003</v>
      </c>
      <c r="F458" s="2">
        <v>1697.04</v>
      </c>
      <c r="G458" s="2" t="s">
        <v>50</v>
      </c>
      <c r="I458">
        <v>1927.9649999999999</v>
      </c>
      <c r="J458">
        <v>1520.04</v>
      </c>
      <c r="K458" t="s">
        <v>50</v>
      </c>
    </row>
    <row r="459" spans="5:11" x14ac:dyDescent="0.25">
      <c r="E459" s="2">
        <v>975.46500000000003</v>
      </c>
      <c r="F459" s="2">
        <v>1697.04</v>
      </c>
      <c r="G459" s="2" t="s">
        <v>50</v>
      </c>
      <c r="I459">
        <v>1927.9649999999999</v>
      </c>
      <c r="J459">
        <v>1697.04</v>
      </c>
      <c r="K459" t="s">
        <v>50</v>
      </c>
    </row>
    <row r="460" spans="5:11" x14ac:dyDescent="0.25">
      <c r="E460" s="2">
        <v>1165.9649999999999</v>
      </c>
      <c r="F460" s="2">
        <v>1697.04</v>
      </c>
      <c r="G460" s="2" t="s">
        <v>50</v>
      </c>
      <c r="I460">
        <v>1927.9649999999999</v>
      </c>
      <c r="J460">
        <v>1874.04</v>
      </c>
      <c r="K460" t="s">
        <v>50</v>
      </c>
    </row>
    <row r="461" spans="5:11" x14ac:dyDescent="0.25">
      <c r="E461" s="2">
        <v>1356.4649999999999</v>
      </c>
      <c r="F461" s="2">
        <v>1697.04</v>
      </c>
      <c r="G461" s="2" t="s">
        <v>50</v>
      </c>
      <c r="I461">
        <v>1927.9649999999999</v>
      </c>
      <c r="J461">
        <v>2228.04</v>
      </c>
      <c r="K461" t="s">
        <v>50</v>
      </c>
    </row>
    <row r="462" spans="5:11" x14ac:dyDescent="0.25">
      <c r="E462" s="2">
        <v>1546.9649999999999</v>
      </c>
      <c r="F462" s="2">
        <v>1697.04</v>
      </c>
      <c r="G462" s="2" t="s">
        <v>50</v>
      </c>
      <c r="I462">
        <v>1927.9649999999999</v>
      </c>
      <c r="J462">
        <v>2582.04</v>
      </c>
      <c r="K462" t="s">
        <v>50</v>
      </c>
    </row>
    <row r="463" spans="5:11" x14ac:dyDescent="0.25">
      <c r="E463" s="2">
        <v>1737.4649999999999</v>
      </c>
      <c r="F463" s="2">
        <v>1697.04</v>
      </c>
      <c r="G463" s="2" t="s">
        <v>50</v>
      </c>
      <c r="I463">
        <v>2023.2149999999999</v>
      </c>
      <c r="J463">
        <v>546.54</v>
      </c>
      <c r="K463" t="s">
        <v>50</v>
      </c>
    </row>
    <row r="464" spans="5:11" x14ac:dyDescent="0.25">
      <c r="E464" s="2">
        <v>1927.9649999999999</v>
      </c>
      <c r="F464" s="2">
        <v>1697.04</v>
      </c>
      <c r="G464" s="2" t="s">
        <v>50</v>
      </c>
      <c r="I464">
        <v>2118.4650000000001</v>
      </c>
      <c r="J464">
        <v>1166.04</v>
      </c>
      <c r="K464" t="s">
        <v>50</v>
      </c>
    </row>
    <row r="465" spans="5:11" x14ac:dyDescent="0.25">
      <c r="E465" s="2">
        <v>2118.4650000000001</v>
      </c>
      <c r="F465" s="2">
        <v>1697.04</v>
      </c>
      <c r="G465" s="2" t="s">
        <v>50</v>
      </c>
      <c r="I465">
        <v>2118.4650000000001</v>
      </c>
      <c r="J465">
        <v>1343.04</v>
      </c>
      <c r="K465" t="s">
        <v>50</v>
      </c>
    </row>
    <row r="466" spans="5:11" x14ac:dyDescent="0.25">
      <c r="E466" s="2">
        <v>2308.9650000000001</v>
      </c>
      <c r="F466" s="2">
        <v>1697.04</v>
      </c>
      <c r="G466" s="2" t="s">
        <v>50</v>
      </c>
      <c r="I466">
        <v>2118.4650000000001</v>
      </c>
      <c r="J466">
        <v>1520.04</v>
      </c>
      <c r="K466" t="s">
        <v>50</v>
      </c>
    </row>
    <row r="467" spans="5:11" x14ac:dyDescent="0.25">
      <c r="E467" s="2">
        <v>2499.4650000000001</v>
      </c>
      <c r="F467" s="2">
        <v>1697.04</v>
      </c>
      <c r="G467" s="2" t="s">
        <v>50</v>
      </c>
      <c r="I467">
        <v>2118.4650000000001</v>
      </c>
      <c r="J467">
        <v>1697.04</v>
      </c>
      <c r="K467" t="s">
        <v>50</v>
      </c>
    </row>
    <row r="468" spans="5:11" x14ac:dyDescent="0.25">
      <c r="E468" s="2">
        <v>2689.9650000000001</v>
      </c>
      <c r="F468" s="2">
        <v>1697.04</v>
      </c>
      <c r="G468" s="2" t="s">
        <v>50</v>
      </c>
      <c r="I468">
        <v>2118.4650000000001</v>
      </c>
      <c r="J468">
        <v>1874.04</v>
      </c>
      <c r="K468" t="s">
        <v>50</v>
      </c>
    </row>
    <row r="469" spans="5:11" x14ac:dyDescent="0.25">
      <c r="E469" s="2">
        <v>2880.4650000000001</v>
      </c>
      <c r="F469" s="2">
        <v>1697.04</v>
      </c>
      <c r="G469" s="2" t="s">
        <v>50</v>
      </c>
      <c r="I469">
        <v>2213.7150000000001</v>
      </c>
      <c r="J469">
        <v>546.54</v>
      </c>
      <c r="K469" t="s">
        <v>50</v>
      </c>
    </row>
    <row r="470" spans="5:11" x14ac:dyDescent="0.25">
      <c r="E470" s="2">
        <v>3070.9650000000001</v>
      </c>
      <c r="F470" s="2">
        <v>1697.04</v>
      </c>
      <c r="G470" s="2" t="s">
        <v>50</v>
      </c>
      <c r="I470">
        <v>2308.9650000000001</v>
      </c>
      <c r="J470">
        <v>1166.04</v>
      </c>
      <c r="K470" t="s">
        <v>50</v>
      </c>
    </row>
    <row r="471" spans="5:11" x14ac:dyDescent="0.25">
      <c r="E471" s="2">
        <v>3261.4650000000001</v>
      </c>
      <c r="F471" s="2">
        <v>1697.04</v>
      </c>
      <c r="G471" s="2" t="s">
        <v>50</v>
      </c>
      <c r="I471">
        <v>2308.9650000000001</v>
      </c>
      <c r="J471">
        <v>1343.04</v>
      </c>
      <c r="K471" t="s">
        <v>50</v>
      </c>
    </row>
    <row r="472" spans="5:11" x14ac:dyDescent="0.25">
      <c r="E472" s="2">
        <v>3451.9650000000001</v>
      </c>
      <c r="F472" s="2">
        <v>1697.04</v>
      </c>
      <c r="G472" s="2" t="s">
        <v>50</v>
      </c>
      <c r="I472">
        <v>2308.9650000000001</v>
      </c>
      <c r="J472">
        <v>1520.04</v>
      </c>
      <c r="K472" t="s">
        <v>50</v>
      </c>
    </row>
    <row r="473" spans="5:11" x14ac:dyDescent="0.25">
      <c r="E473" s="2">
        <v>3642.4650000000001</v>
      </c>
      <c r="F473" s="2">
        <v>1697.04</v>
      </c>
      <c r="G473" s="2" t="s">
        <v>50</v>
      </c>
      <c r="I473">
        <v>2308.9650000000001</v>
      </c>
      <c r="J473">
        <v>1697.04</v>
      </c>
      <c r="K473" t="s">
        <v>50</v>
      </c>
    </row>
    <row r="474" spans="5:11" x14ac:dyDescent="0.25">
      <c r="E474" s="2">
        <v>3832.9650000000001</v>
      </c>
      <c r="F474" s="2">
        <v>1697.04</v>
      </c>
      <c r="G474" s="2" t="s">
        <v>50</v>
      </c>
      <c r="I474">
        <v>2308.9650000000001</v>
      </c>
      <c r="J474">
        <v>1874.04</v>
      </c>
      <c r="K474" t="s">
        <v>50</v>
      </c>
    </row>
    <row r="475" spans="5:11" x14ac:dyDescent="0.25">
      <c r="E475" s="2">
        <v>4023.4650000000001</v>
      </c>
      <c r="F475" s="2">
        <v>1697.04</v>
      </c>
      <c r="G475" s="2" t="s">
        <v>50</v>
      </c>
      <c r="I475">
        <v>2404.2150000000001</v>
      </c>
      <c r="J475">
        <v>546.54</v>
      </c>
      <c r="K475" t="s">
        <v>50</v>
      </c>
    </row>
    <row r="476" spans="5:11" x14ac:dyDescent="0.25">
      <c r="E476" s="2">
        <v>4213.9650000000001</v>
      </c>
      <c r="F476" s="2">
        <v>1697.04</v>
      </c>
      <c r="G476" s="2" t="s">
        <v>50</v>
      </c>
      <c r="I476">
        <v>2404.2150000000001</v>
      </c>
      <c r="J476">
        <v>2139.54</v>
      </c>
      <c r="K476" t="s">
        <v>50</v>
      </c>
    </row>
    <row r="477" spans="5:11" x14ac:dyDescent="0.25">
      <c r="E477" s="2">
        <v>4404.4650000000001</v>
      </c>
      <c r="F477" s="2">
        <v>1697.04</v>
      </c>
      <c r="G477" s="2" t="s">
        <v>50</v>
      </c>
      <c r="I477">
        <v>2404.2150000000001</v>
      </c>
      <c r="J477">
        <v>2493.54</v>
      </c>
      <c r="K477" t="s">
        <v>50</v>
      </c>
    </row>
    <row r="478" spans="5:11" x14ac:dyDescent="0.25">
      <c r="E478" s="2">
        <v>4594.9650000000001</v>
      </c>
      <c r="F478" s="2">
        <v>1697.04</v>
      </c>
      <c r="G478" s="2" t="s">
        <v>50</v>
      </c>
      <c r="I478">
        <v>2499.4650000000001</v>
      </c>
      <c r="J478">
        <v>1343.04</v>
      </c>
      <c r="K478" t="s">
        <v>50</v>
      </c>
    </row>
    <row r="479" spans="5:11" x14ac:dyDescent="0.25">
      <c r="E479" s="2">
        <v>213.465</v>
      </c>
      <c r="F479" s="2">
        <v>1520.04</v>
      </c>
      <c r="G479" s="2" t="s">
        <v>50</v>
      </c>
      <c r="I479">
        <v>2499.4650000000001</v>
      </c>
      <c r="J479">
        <v>1520.04</v>
      </c>
      <c r="K479" t="s">
        <v>50</v>
      </c>
    </row>
    <row r="480" spans="5:11" x14ac:dyDescent="0.25">
      <c r="E480" s="2">
        <v>403.96499999999997</v>
      </c>
      <c r="F480" s="2">
        <v>1520.04</v>
      </c>
      <c r="G480" s="2" t="s">
        <v>50</v>
      </c>
      <c r="I480">
        <v>2499.4650000000001</v>
      </c>
      <c r="J480">
        <v>1697.04</v>
      </c>
      <c r="K480" t="s">
        <v>50</v>
      </c>
    </row>
    <row r="481" spans="5:11" x14ac:dyDescent="0.25">
      <c r="E481" s="2">
        <v>594.46500000000003</v>
      </c>
      <c r="F481" s="2">
        <v>1520.04</v>
      </c>
      <c r="G481" s="2" t="s">
        <v>50</v>
      </c>
      <c r="I481">
        <v>2499.4650000000001</v>
      </c>
      <c r="J481">
        <v>1874.04</v>
      </c>
      <c r="K481" t="s">
        <v>50</v>
      </c>
    </row>
    <row r="482" spans="5:11" x14ac:dyDescent="0.25">
      <c r="E482" s="2">
        <v>784.96500000000003</v>
      </c>
      <c r="F482" s="2">
        <v>1520.04</v>
      </c>
      <c r="G482" s="2" t="s">
        <v>50</v>
      </c>
      <c r="I482">
        <v>2499.4650000000001</v>
      </c>
      <c r="J482">
        <v>2228.04</v>
      </c>
      <c r="K482" t="s">
        <v>50</v>
      </c>
    </row>
    <row r="483" spans="5:11" x14ac:dyDescent="0.25">
      <c r="E483" s="2">
        <v>975.46500000000003</v>
      </c>
      <c r="F483" s="2">
        <v>1520.04</v>
      </c>
      <c r="G483" s="2" t="s">
        <v>50</v>
      </c>
      <c r="I483">
        <v>2499.4650000000001</v>
      </c>
      <c r="J483">
        <v>2582.04</v>
      </c>
      <c r="K483" t="s">
        <v>50</v>
      </c>
    </row>
    <row r="484" spans="5:11" x14ac:dyDescent="0.25">
      <c r="E484" s="2">
        <v>1165.9649999999999</v>
      </c>
      <c r="F484" s="2">
        <v>1520.04</v>
      </c>
      <c r="G484" s="2" t="s">
        <v>50</v>
      </c>
      <c r="I484">
        <v>2594.7150000000001</v>
      </c>
      <c r="J484">
        <v>546.54</v>
      </c>
      <c r="K484" t="s">
        <v>50</v>
      </c>
    </row>
    <row r="485" spans="5:11" x14ac:dyDescent="0.25">
      <c r="E485" s="2">
        <v>1356.4649999999999</v>
      </c>
      <c r="F485" s="2">
        <v>1520.04</v>
      </c>
      <c r="G485" s="2" t="s">
        <v>50</v>
      </c>
      <c r="I485">
        <v>2689.9650000000001</v>
      </c>
      <c r="J485">
        <v>1343.04</v>
      </c>
      <c r="K485" t="s">
        <v>50</v>
      </c>
    </row>
    <row r="486" spans="5:11" x14ac:dyDescent="0.25">
      <c r="E486" s="2">
        <v>1546.9649999999999</v>
      </c>
      <c r="F486" s="2">
        <v>1520.04</v>
      </c>
      <c r="G486" s="2" t="s">
        <v>50</v>
      </c>
      <c r="I486">
        <v>2689.9650000000001</v>
      </c>
      <c r="J486">
        <v>1520.04</v>
      </c>
      <c r="K486" t="s">
        <v>50</v>
      </c>
    </row>
    <row r="487" spans="5:11" x14ac:dyDescent="0.25">
      <c r="E487" s="2">
        <v>1737.4649999999999</v>
      </c>
      <c r="F487" s="2">
        <v>1520.04</v>
      </c>
      <c r="G487" s="2" t="s">
        <v>50</v>
      </c>
      <c r="I487">
        <v>2689.9650000000001</v>
      </c>
      <c r="J487">
        <v>1697.04</v>
      </c>
      <c r="K487" t="s">
        <v>50</v>
      </c>
    </row>
    <row r="488" spans="5:11" x14ac:dyDescent="0.25">
      <c r="E488" s="2">
        <v>1927.9649999999999</v>
      </c>
      <c r="F488" s="2">
        <v>1520.04</v>
      </c>
      <c r="G488" s="2" t="s">
        <v>50</v>
      </c>
      <c r="I488">
        <v>2689.9650000000001</v>
      </c>
      <c r="J488">
        <v>1874.04</v>
      </c>
      <c r="K488" t="s">
        <v>50</v>
      </c>
    </row>
    <row r="489" spans="5:11" x14ac:dyDescent="0.25">
      <c r="E489" s="2">
        <v>2118.4650000000001</v>
      </c>
      <c r="F489" s="2">
        <v>1520.04</v>
      </c>
      <c r="G489" s="2" t="s">
        <v>50</v>
      </c>
      <c r="I489">
        <v>2785.2150000000001</v>
      </c>
      <c r="J489">
        <v>546.54</v>
      </c>
      <c r="K489" t="s">
        <v>50</v>
      </c>
    </row>
    <row r="490" spans="5:11" x14ac:dyDescent="0.25">
      <c r="E490" s="2">
        <v>2308.9650000000001</v>
      </c>
      <c r="F490" s="2">
        <v>1520.04</v>
      </c>
      <c r="G490" s="2" t="s">
        <v>50</v>
      </c>
      <c r="I490">
        <v>2880.4650000000001</v>
      </c>
      <c r="J490">
        <v>1343.04</v>
      </c>
      <c r="K490" t="s">
        <v>50</v>
      </c>
    </row>
    <row r="491" spans="5:11" x14ac:dyDescent="0.25">
      <c r="E491" s="2">
        <v>2499.4650000000001</v>
      </c>
      <c r="F491" s="2">
        <v>1520.04</v>
      </c>
      <c r="G491" s="2" t="s">
        <v>50</v>
      </c>
      <c r="I491">
        <v>2880.4650000000001</v>
      </c>
      <c r="J491">
        <v>1520.04</v>
      </c>
      <c r="K491" t="s">
        <v>50</v>
      </c>
    </row>
    <row r="492" spans="5:11" x14ac:dyDescent="0.25">
      <c r="E492" s="2">
        <v>2689.9650000000001</v>
      </c>
      <c r="F492" s="2">
        <v>1520.04</v>
      </c>
      <c r="G492" s="2" t="s">
        <v>50</v>
      </c>
      <c r="I492">
        <v>2880.4650000000001</v>
      </c>
      <c r="J492">
        <v>1697.04</v>
      </c>
      <c r="K492" t="s">
        <v>50</v>
      </c>
    </row>
    <row r="493" spans="5:11" x14ac:dyDescent="0.25">
      <c r="E493" s="2">
        <v>2880.4650000000001</v>
      </c>
      <c r="F493" s="2">
        <v>1520.04</v>
      </c>
      <c r="G493" s="2" t="s">
        <v>50</v>
      </c>
      <c r="I493">
        <v>2880.4650000000001</v>
      </c>
      <c r="J493">
        <v>1874.04</v>
      </c>
      <c r="K493" t="s">
        <v>50</v>
      </c>
    </row>
    <row r="494" spans="5:11" x14ac:dyDescent="0.25">
      <c r="E494" s="2">
        <v>3070.9650000000001</v>
      </c>
      <c r="F494" s="2">
        <v>1520.04</v>
      </c>
      <c r="G494" s="2" t="s">
        <v>50</v>
      </c>
      <c r="I494">
        <v>2975.7150000000001</v>
      </c>
      <c r="J494">
        <v>546.54</v>
      </c>
      <c r="K494" t="s">
        <v>50</v>
      </c>
    </row>
    <row r="495" spans="5:11" x14ac:dyDescent="0.25">
      <c r="E495" s="2">
        <v>3261.4650000000001</v>
      </c>
      <c r="F495" s="2">
        <v>1520.04</v>
      </c>
      <c r="G495" s="2" t="s">
        <v>50</v>
      </c>
      <c r="I495">
        <v>2975.7150000000001</v>
      </c>
      <c r="J495">
        <v>2139.54</v>
      </c>
      <c r="K495" t="s">
        <v>50</v>
      </c>
    </row>
    <row r="496" spans="5:11" x14ac:dyDescent="0.25">
      <c r="E496" s="2">
        <v>3451.9650000000001</v>
      </c>
      <c r="F496" s="2">
        <v>1520.04</v>
      </c>
      <c r="G496" s="2" t="s">
        <v>50</v>
      </c>
      <c r="I496">
        <v>2975.7150000000001</v>
      </c>
      <c r="J496">
        <v>2493.54</v>
      </c>
      <c r="K496" t="s">
        <v>50</v>
      </c>
    </row>
    <row r="497" spans="5:11" x14ac:dyDescent="0.25">
      <c r="E497" s="2">
        <v>3642.4650000000001</v>
      </c>
      <c r="F497" s="2">
        <v>1520.04</v>
      </c>
      <c r="G497" s="2" t="s">
        <v>50</v>
      </c>
      <c r="I497">
        <v>3070.9650000000001</v>
      </c>
      <c r="J497">
        <v>1343.04</v>
      </c>
      <c r="K497" t="s">
        <v>50</v>
      </c>
    </row>
    <row r="498" spans="5:11" x14ac:dyDescent="0.25">
      <c r="E498" s="2">
        <v>3832.9650000000001</v>
      </c>
      <c r="F498" s="2">
        <v>1520.04</v>
      </c>
      <c r="G498" s="2" t="s">
        <v>50</v>
      </c>
      <c r="I498">
        <v>3070.9650000000001</v>
      </c>
      <c r="J498">
        <v>1520.04</v>
      </c>
      <c r="K498" t="s">
        <v>50</v>
      </c>
    </row>
    <row r="499" spans="5:11" x14ac:dyDescent="0.25">
      <c r="E499" s="2">
        <v>4023.4650000000001</v>
      </c>
      <c r="F499" s="2">
        <v>1520.04</v>
      </c>
      <c r="G499" s="2" t="s">
        <v>50</v>
      </c>
      <c r="I499">
        <v>3070.9650000000001</v>
      </c>
      <c r="J499">
        <v>1697.04</v>
      </c>
      <c r="K499" t="s">
        <v>50</v>
      </c>
    </row>
    <row r="500" spans="5:11" x14ac:dyDescent="0.25">
      <c r="E500" s="2">
        <v>4213.9650000000001</v>
      </c>
      <c r="F500" s="2">
        <v>1520.04</v>
      </c>
      <c r="G500" s="2" t="s">
        <v>50</v>
      </c>
      <c r="I500">
        <v>3070.9650000000001</v>
      </c>
      <c r="J500">
        <v>1874.04</v>
      </c>
      <c r="K500" t="s">
        <v>50</v>
      </c>
    </row>
    <row r="501" spans="5:11" x14ac:dyDescent="0.25">
      <c r="E501" s="2">
        <v>4404.4650000000001</v>
      </c>
      <c r="F501" s="2">
        <v>1520.04</v>
      </c>
      <c r="G501" s="2" t="s">
        <v>50</v>
      </c>
      <c r="I501">
        <v>3070.9650000000001</v>
      </c>
      <c r="J501">
        <v>2228.04</v>
      </c>
      <c r="K501" t="s">
        <v>50</v>
      </c>
    </row>
    <row r="502" spans="5:11" x14ac:dyDescent="0.25">
      <c r="E502" s="2">
        <v>213.465</v>
      </c>
      <c r="F502" s="2">
        <v>1343.04</v>
      </c>
      <c r="G502" s="2" t="s">
        <v>50</v>
      </c>
      <c r="I502">
        <v>3070.9650000000001</v>
      </c>
      <c r="J502">
        <v>2582.04</v>
      </c>
      <c r="K502" t="s">
        <v>50</v>
      </c>
    </row>
    <row r="503" spans="5:11" x14ac:dyDescent="0.25">
      <c r="E503" s="2">
        <v>403.96499999999997</v>
      </c>
      <c r="F503" s="2">
        <v>1343.04</v>
      </c>
      <c r="G503" s="2" t="s">
        <v>50</v>
      </c>
      <c r="I503">
        <v>3166.2150000000001</v>
      </c>
      <c r="J503">
        <v>546.54</v>
      </c>
      <c r="K503" t="s">
        <v>50</v>
      </c>
    </row>
    <row r="504" spans="5:11" x14ac:dyDescent="0.25">
      <c r="E504" s="2">
        <v>594.46500000000003</v>
      </c>
      <c r="F504" s="2">
        <v>1343.04</v>
      </c>
      <c r="G504" s="2" t="s">
        <v>50</v>
      </c>
      <c r="I504">
        <v>3261.4650000000001</v>
      </c>
      <c r="J504">
        <v>1166.04</v>
      </c>
      <c r="K504" t="s">
        <v>50</v>
      </c>
    </row>
    <row r="505" spans="5:11" x14ac:dyDescent="0.25">
      <c r="E505" s="2">
        <v>784.96500000000003</v>
      </c>
      <c r="F505" s="2">
        <v>1343.04</v>
      </c>
      <c r="G505" s="2" t="s">
        <v>50</v>
      </c>
      <c r="I505">
        <v>3261.4650000000001</v>
      </c>
      <c r="J505">
        <v>1343.04</v>
      </c>
      <c r="K505" t="s">
        <v>50</v>
      </c>
    </row>
    <row r="506" spans="5:11" x14ac:dyDescent="0.25">
      <c r="E506" s="2">
        <v>975.46500000000003</v>
      </c>
      <c r="F506" s="2">
        <v>1343.04</v>
      </c>
      <c r="G506" s="2" t="s">
        <v>50</v>
      </c>
      <c r="I506">
        <v>3261.4650000000001</v>
      </c>
      <c r="J506">
        <v>1520.04</v>
      </c>
      <c r="K506" t="s">
        <v>50</v>
      </c>
    </row>
    <row r="507" spans="5:11" x14ac:dyDescent="0.25">
      <c r="E507" s="2">
        <v>1165.9649999999999</v>
      </c>
      <c r="F507" s="2">
        <v>1343.04</v>
      </c>
      <c r="G507" s="2" t="s">
        <v>50</v>
      </c>
      <c r="I507">
        <v>3261.4650000000001</v>
      </c>
      <c r="J507">
        <v>1697.04</v>
      </c>
      <c r="K507" t="s">
        <v>50</v>
      </c>
    </row>
    <row r="508" spans="5:11" x14ac:dyDescent="0.25">
      <c r="E508" s="2">
        <v>1356.4649999999999</v>
      </c>
      <c r="F508" s="2">
        <v>1343.04</v>
      </c>
      <c r="G508" s="2" t="s">
        <v>50</v>
      </c>
      <c r="I508">
        <v>3261.4650000000001</v>
      </c>
      <c r="J508">
        <v>1874.04</v>
      </c>
      <c r="K508" t="s">
        <v>50</v>
      </c>
    </row>
    <row r="509" spans="5:11" x14ac:dyDescent="0.25">
      <c r="E509" s="2">
        <v>1546.9649999999999</v>
      </c>
      <c r="F509" s="2">
        <v>1343.04</v>
      </c>
      <c r="G509" s="2" t="s">
        <v>50</v>
      </c>
      <c r="I509">
        <v>3356.7150000000001</v>
      </c>
      <c r="J509">
        <v>546.54</v>
      </c>
      <c r="K509" t="s">
        <v>50</v>
      </c>
    </row>
    <row r="510" spans="5:11" x14ac:dyDescent="0.25">
      <c r="E510" s="2">
        <v>1737.4649999999999</v>
      </c>
      <c r="F510" s="2">
        <v>1343.04</v>
      </c>
      <c r="G510" s="2" t="s">
        <v>50</v>
      </c>
      <c r="I510">
        <v>3451.9650000000001</v>
      </c>
      <c r="J510">
        <v>1166.04</v>
      </c>
      <c r="K510" t="s">
        <v>50</v>
      </c>
    </row>
    <row r="511" spans="5:11" x14ac:dyDescent="0.25">
      <c r="E511" s="2">
        <v>1927.9649999999999</v>
      </c>
      <c r="F511" s="2">
        <v>1343.04</v>
      </c>
      <c r="G511" s="2" t="s">
        <v>50</v>
      </c>
      <c r="I511">
        <v>3451.9650000000001</v>
      </c>
      <c r="J511">
        <v>1343.04</v>
      </c>
      <c r="K511" t="s">
        <v>50</v>
      </c>
    </row>
    <row r="512" spans="5:11" x14ac:dyDescent="0.25">
      <c r="E512" s="2">
        <v>2118.4650000000001</v>
      </c>
      <c r="F512" s="2">
        <v>1343.04</v>
      </c>
      <c r="G512" s="2" t="s">
        <v>50</v>
      </c>
      <c r="I512">
        <v>3451.9650000000001</v>
      </c>
      <c r="J512">
        <v>1520.04</v>
      </c>
      <c r="K512" t="s">
        <v>50</v>
      </c>
    </row>
    <row r="513" spans="5:11" x14ac:dyDescent="0.25">
      <c r="E513" s="2">
        <v>2308.9650000000001</v>
      </c>
      <c r="F513" s="2">
        <v>1343.04</v>
      </c>
      <c r="G513" s="2" t="s">
        <v>50</v>
      </c>
      <c r="I513">
        <v>3451.9650000000001</v>
      </c>
      <c r="J513">
        <v>1697.04</v>
      </c>
      <c r="K513" t="s">
        <v>50</v>
      </c>
    </row>
    <row r="514" spans="5:11" x14ac:dyDescent="0.25">
      <c r="E514" s="2">
        <v>2499.4650000000001</v>
      </c>
      <c r="F514" s="2">
        <v>1343.04</v>
      </c>
      <c r="G514" s="2" t="s">
        <v>50</v>
      </c>
      <c r="I514">
        <v>3451.9650000000001</v>
      </c>
      <c r="J514">
        <v>1874.04</v>
      </c>
      <c r="K514" t="s">
        <v>50</v>
      </c>
    </row>
    <row r="515" spans="5:11" x14ac:dyDescent="0.25">
      <c r="E515" s="2">
        <v>2689.9650000000001</v>
      </c>
      <c r="F515" s="2">
        <v>1343.04</v>
      </c>
      <c r="G515" s="2" t="s">
        <v>50</v>
      </c>
      <c r="I515">
        <v>3547.2150000000001</v>
      </c>
      <c r="J515">
        <v>546.54</v>
      </c>
      <c r="K515" t="s">
        <v>50</v>
      </c>
    </row>
    <row r="516" spans="5:11" x14ac:dyDescent="0.25">
      <c r="E516" s="2">
        <v>2880.4650000000001</v>
      </c>
      <c r="F516" s="2">
        <v>1343.04</v>
      </c>
      <c r="G516" s="2" t="s">
        <v>50</v>
      </c>
      <c r="I516">
        <v>3547.2150000000001</v>
      </c>
      <c r="J516">
        <v>2139.54</v>
      </c>
      <c r="K516" t="s">
        <v>50</v>
      </c>
    </row>
    <row r="517" spans="5:11" x14ac:dyDescent="0.25">
      <c r="E517" s="2">
        <v>3070.9650000000001</v>
      </c>
      <c r="F517" s="2">
        <v>1343.04</v>
      </c>
      <c r="G517" s="2" t="s">
        <v>50</v>
      </c>
      <c r="I517">
        <v>3547.2150000000001</v>
      </c>
      <c r="J517">
        <v>2493.54</v>
      </c>
      <c r="K517" t="s">
        <v>50</v>
      </c>
    </row>
    <row r="518" spans="5:11" x14ac:dyDescent="0.25">
      <c r="E518" s="2">
        <v>3261.4650000000001</v>
      </c>
      <c r="F518" s="2">
        <v>1343.04</v>
      </c>
      <c r="G518" s="2" t="s">
        <v>50</v>
      </c>
      <c r="I518">
        <v>3642.4650000000001</v>
      </c>
      <c r="J518">
        <v>1343.04</v>
      </c>
      <c r="K518" t="s">
        <v>50</v>
      </c>
    </row>
    <row r="519" spans="5:11" x14ac:dyDescent="0.25">
      <c r="E519" s="2">
        <v>3451.9650000000001</v>
      </c>
      <c r="F519" s="2">
        <v>1343.04</v>
      </c>
      <c r="G519" s="2" t="s">
        <v>50</v>
      </c>
      <c r="I519">
        <v>3642.4650000000001</v>
      </c>
      <c r="J519">
        <v>1520.04</v>
      </c>
      <c r="K519" t="s">
        <v>50</v>
      </c>
    </row>
    <row r="520" spans="5:11" x14ac:dyDescent="0.25">
      <c r="E520" s="2">
        <v>3642.4650000000001</v>
      </c>
      <c r="F520" s="2">
        <v>1343.04</v>
      </c>
      <c r="G520" s="2" t="s">
        <v>50</v>
      </c>
      <c r="I520">
        <v>3642.4650000000001</v>
      </c>
      <c r="J520">
        <v>1697.04</v>
      </c>
      <c r="K520" t="s">
        <v>50</v>
      </c>
    </row>
    <row r="521" spans="5:11" x14ac:dyDescent="0.25">
      <c r="E521" s="2">
        <v>3832.9650000000001</v>
      </c>
      <c r="F521" s="2">
        <v>1343.04</v>
      </c>
      <c r="G521" s="2" t="s">
        <v>50</v>
      </c>
      <c r="I521">
        <v>3642.4650000000001</v>
      </c>
      <c r="J521">
        <v>1874.04</v>
      </c>
      <c r="K521" t="s">
        <v>50</v>
      </c>
    </row>
    <row r="522" spans="5:11" x14ac:dyDescent="0.25">
      <c r="E522" s="2">
        <v>4023.4650000000001</v>
      </c>
      <c r="F522" s="2">
        <v>1343.04</v>
      </c>
      <c r="G522" s="2" t="s">
        <v>50</v>
      </c>
      <c r="I522">
        <v>3642.4650000000001</v>
      </c>
      <c r="J522">
        <v>2228.04</v>
      </c>
      <c r="K522" t="s">
        <v>50</v>
      </c>
    </row>
    <row r="523" spans="5:11" x14ac:dyDescent="0.25">
      <c r="E523" s="2">
        <v>4213.9650000000001</v>
      </c>
      <c r="F523" s="2">
        <v>1343.04</v>
      </c>
      <c r="G523" s="2" t="s">
        <v>50</v>
      </c>
      <c r="I523">
        <v>3642.4650000000001</v>
      </c>
      <c r="J523">
        <v>2582.04</v>
      </c>
      <c r="K523" t="s">
        <v>50</v>
      </c>
    </row>
    <row r="524" spans="5:11" x14ac:dyDescent="0.25">
      <c r="E524" s="2">
        <v>4404.4650000000001</v>
      </c>
      <c r="F524" s="2">
        <v>1343.04</v>
      </c>
      <c r="G524" s="2" t="s">
        <v>50</v>
      </c>
      <c r="I524">
        <v>3737.7150000000001</v>
      </c>
      <c r="J524">
        <v>546.54</v>
      </c>
      <c r="K524" t="s">
        <v>50</v>
      </c>
    </row>
    <row r="525" spans="5:11" x14ac:dyDescent="0.25">
      <c r="E525" s="2">
        <v>4594.9650000000001</v>
      </c>
      <c r="F525" s="2">
        <v>1343.04</v>
      </c>
      <c r="G525" s="2" t="s">
        <v>50</v>
      </c>
      <c r="I525">
        <v>3832.9650000000001</v>
      </c>
      <c r="J525">
        <v>1343.04</v>
      </c>
      <c r="K525" t="s">
        <v>50</v>
      </c>
    </row>
    <row r="526" spans="5:11" x14ac:dyDescent="0.25">
      <c r="E526" s="2">
        <v>4785.4650000000001</v>
      </c>
      <c r="F526" s="2">
        <v>1343.04</v>
      </c>
      <c r="G526" s="2" t="s">
        <v>50</v>
      </c>
      <c r="I526">
        <v>3832.9650000000001</v>
      </c>
      <c r="J526">
        <v>1520.04</v>
      </c>
      <c r="K526" t="s">
        <v>50</v>
      </c>
    </row>
    <row r="527" spans="5:11" x14ac:dyDescent="0.25">
      <c r="E527" s="2">
        <v>975.46500000000003</v>
      </c>
      <c r="F527" s="2">
        <v>1166.04</v>
      </c>
      <c r="G527" s="2" t="s">
        <v>50</v>
      </c>
      <c r="I527">
        <v>3832.9650000000001</v>
      </c>
      <c r="J527">
        <v>1697.04</v>
      </c>
      <c r="K527" t="s">
        <v>50</v>
      </c>
    </row>
    <row r="528" spans="5:11" x14ac:dyDescent="0.25">
      <c r="E528" s="2">
        <v>1165.9649999999999</v>
      </c>
      <c r="F528" s="2">
        <v>1166.04</v>
      </c>
      <c r="G528" s="2" t="s">
        <v>50</v>
      </c>
      <c r="I528">
        <v>3832.9650000000001</v>
      </c>
      <c r="J528">
        <v>1874.04</v>
      </c>
      <c r="K528" t="s">
        <v>50</v>
      </c>
    </row>
    <row r="529" spans="5:11" x14ac:dyDescent="0.25">
      <c r="E529" s="2">
        <v>2118.4650000000001</v>
      </c>
      <c r="F529" s="2">
        <v>1166.04</v>
      </c>
      <c r="G529" s="2" t="s">
        <v>50</v>
      </c>
      <c r="I529">
        <v>3928.2150000000001</v>
      </c>
      <c r="J529">
        <v>546.54</v>
      </c>
      <c r="K529" t="s">
        <v>50</v>
      </c>
    </row>
    <row r="530" spans="5:11" x14ac:dyDescent="0.25">
      <c r="E530" s="2">
        <v>2308.9650000000001</v>
      </c>
      <c r="F530" s="2">
        <v>1166.04</v>
      </c>
      <c r="G530" s="2" t="s">
        <v>50</v>
      </c>
      <c r="I530">
        <v>4023.4650000000001</v>
      </c>
      <c r="J530">
        <v>1343.04</v>
      </c>
      <c r="K530" t="s">
        <v>50</v>
      </c>
    </row>
    <row r="531" spans="5:11" x14ac:dyDescent="0.25">
      <c r="E531" s="2">
        <v>3261.4650000000001</v>
      </c>
      <c r="F531" s="2">
        <v>1166.04</v>
      </c>
      <c r="G531" s="2" t="s">
        <v>50</v>
      </c>
      <c r="I531">
        <v>4023.4650000000001</v>
      </c>
      <c r="J531">
        <v>1520.04</v>
      </c>
      <c r="K531" t="s">
        <v>50</v>
      </c>
    </row>
    <row r="532" spans="5:11" x14ac:dyDescent="0.25">
      <c r="E532" s="2">
        <v>3451.9650000000001</v>
      </c>
      <c r="F532" s="2">
        <v>1166.04</v>
      </c>
      <c r="G532" s="2" t="s">
        <v>50</v>
      </c>
      <c r="I532">
        <v>4023.4650000000001</v>
      </c>
      <c r="J532">
        <v>1697.04</v>
      </c>
      <c r="K532" t="s">
        <v>50</v>
      </c>
    </row>
    <row r="533" spans="5:11" x14ac:dyDescent="0.25">
      <c r="E533" s="2">
        <v>4404.4650000000001</v>
      </c>
      <c r="F533" s="2">
        <v>1166.04</v>
      </c>
      <c r="G533" s="2" t="s">
        <v>50</v>
      </c>
      <c r="I533">
        <v>4023.4650000000001</v>
      </c>
      <c r="J533">
        <v>1874.04</v>
      </c>
      <c r="K533" t="s">
        <v>50</v>
      </c>
    </row>
    <row r="534" spans="5:11" x14ac:dyDescent="0.25">
      <c r="E534" s="2">
        <v>4594.9650000000001</v>
      </c>
      <c r="F534" s="2">
        <v>1166.04</v>
      </c>
      <c r="G534" s="2" t="s">
        <v>50</v>
      </c>
      <c r="I534">
        <v>4118.7150000000001</v>
      </c>
      <c r="J534">
        <v>546.54</v>
      </c>
      <c r="K534" t="s">
        <v>50</v>
      </c>
    </row>
    <row r="535" spans="5:11" x14ac:dyDescent="0.25">
      <c r="E535" s="2">
        <v>308.71499999999997</v>
      </c>
      <c r="F535" s="2">
        <v>546.54</v>
      </c>
      <c r="G535" s="2" t="s">
        <v>50</v>
      </c>
      <c r="I535">
        <v>4118.7150000000001</v>
      </c>
      <c r="J535">
        <v>2493.54</v>
      </c>
      <c r="K535" t="s">
        <v>50</v>
      </c>
    </row>
    <row r="536" spans="5:11" x14ac:dyDescent="0.25">
      <c r="E536" s="2">
        <v>499.21499999999997</v>
      </c>
      <c r="F536" s="2">
        <v>546.54</v>
      </c>
      <c r="G536" s="2" t="s">
        <v>50</v>
      </c>
      <c r="I536">
        <v>4213.9650000000001</v>
      </c>
      <c r="J536">
        <v>1343.04</v>
      </c>
      <c r="K536" t="s">
        <v>50</v>
      </c>
    </row>
    <row r="537" spans="5:11" x14ac:dyDescent="0.25">
      <c r="E537" s="2">
        <v>689.71500000000003</v>
      </c>
      <c r="F537" s="2">
        <v>546.54</v>
      </c>
      <c r="G537" s="2" t="s">
        <v>50</v>
      </c>
      <c r="I537">
        <v>4213.9650000000001</v>
      </c>
      <c r="J537">
        <v>1520.04</v>
      </c>
      <c r="K537" t="s">
        <v>50</v>
      </c>
    </row>
    <row r="538" spans="5:11" x14ac:dyDescent="0.25">
      <c r="E538" s="2">
        <v>880.21500000000003</v>
      </c>
      <c r="F538" s="2">
        <v>546.54</v>
      </c>
      <c r="G538" s="2" t="s">
        <v>50</v>
      </c>
      <c r="I538">
        <v>4213.9650000000001</v>
      </c>
      <c r="J538">
        <v>1697.04</v>
      </c>
      <c r="K538" t="s">
        <v>50</v>
      </c>
    </row>
    <row r="539" spans="5:11" x14ac:dyDescent="0.25">
      <c r="E539" s="2">
        <v>1070.7149999999999</v>
      </c>
      <c r="F539" s="2">
        <v>546.54</v>
      </c>
      <c r="G539" s="2" t="s">
        <v>50</v>
      </c>
      <c r="I539">
        <v>4213.9650000000001</v>
      </c>
      <c r="J539">
        <v>1874.04</v>
      </c>
      <c r="K539" t="s">
        <v>50</v>
      </c>
    </row>
    <row r="540" spans="5:11" x14ac:dyDescent="0.25">
      <c r="E540" s="2">
        <v>1261.2149999999999</v>
      </c>
      <c r="F540" s="2">
        <v>546.54</v>
      </c>
      <c r="G540" s="2" t="s">
        <v>50</v>
      </c>
      <c r="I540">
        <v>4213.9650000000001</v>
      </c>
      <c r="J540">
        <v>2582.04</v>
      </c>
      <c r="K540" t="s">
        <v>50</v>
      </c>
    </row>
    <row r="541" spans="5:11" x14ac:dyDescent="0.25">
      <c r="E541" s="2">
        <v>1451.7149999999999</v>
      </c>
      <c r="F541" s="2">
        <v>546.54</v>
      </c>
      <c r="G541" s="2" t="s">
        <v>50</v>
      </c>
      <c r="I541">
        <v>4309.2150000000001</v>
      </c>
      <c r="J541">
        <v>546.54</v>
      </c>
      <c r="K541" t="s">
        <v>50</v>
      </c>
    </row>
    <row r="542" spans="5:11" x14ac:dyDescent="0.25">
      <c r="E542" s="2">
        <v>1642.2149999999999</v>
      </c>
      <c r="F542" s="2">
        <v>546.54</v>
      </c>
      <c r="G542" s="2" t="s">
        <v>50</v>
      </c>
      <c r="I542">
        <v>4309.2150000000001</v>
      </c>
      <c r="J542">
        <v>1962.54</v>
      </c>
      <c r="K542" t="s">
        <v>50</v>
      </c>
    </row>
    <row r="543" spans="5:11" x14ac:dyDescent="0.25">
      <c r="E543" s="2">
        <v>1832.7149999999999</v>
      </c>
      <c r="F543" s="2">
        <v>546.54</v>
      </c>
      <c r="G543" s="2" t="s">
        <v>50</v>
      </c>
      <c r="I543">
        <v>4309.2150000000001</v>
      </c>
      <c r="J543">
        <v>2316.54</v>
      </c>
      <c r="K543" t="s">
        <v>50</v>
      </c>
    </row>
    <row r="544" spans="5:11" x14ac:dyDescent="0.25">
      <c r="E544" s="2">
        <v>2023.2149999999999</v>
      </c>
      <c r="F544" s="2">
        <v>546.54</v>
      </c>
      <c r="G544" s="2" t="s">
        <v>50</v>
      </c>
      <c r="I544">
        <v>4404.4650000000001</v>
      </c>
      <c r="J544">
        <v>1166.04</v>
      </c>
      <c r="K544" t="s">
        <v>50</v>
      </c>
    </row>
    <row r="545" spans="5:11" x14ac:dyDescent="0.25">
      <c r="E545" s="2">
        <v>2213.7150000000001</v>
      </c>
      <c r="F545" s="2">
        <v>546.54</v>
      </c>
      <c r="G545" s="2" t="s">
        <v>50</v>
      </c>
      <c r="I545">
        <v>4404.4650000000001</v>
      </c>
      <c r="J545">
        <v>1343.04</v>
      </c>
      <c r="K545" t="s">
        <v>50</v>
      </c>
    </row>
    <row r="546" spans="5:11" x14ac:dyDescent="0.25">
      <c r="E546" s="2">
        <v>2404.2150000000001</v>
      </c>
      <c r="F546" s="2">
        <v>546.54</v>
      </c>
      <c r="G546" s="2" t="s">
        <v>50</v>
      </c>
      <c r="I546">
        <v>4404.4650000000001</v>
      </c>
      <c r="J546">
        <v>1520.04</v>
      </c>
      <c r="K546" t="s">
        <v>50</v>
      </c>
    </row>
    <row r="547" spans="5:11" x14ac:dyDescent="0.25">
      <c r="E547" s="2">
        <v>2594.7150000000001</v>
      </c>
      <c r="F547" s="2">
        <v>546.54</v>
      </c>
      <c r="G547" s="2" t="s">
        <v>50</v>
      </c>
      <c r="I547">
        <v>4404.4650000000001</v>
      </c>
      <c r="J547">
        <v>1697.04</v>
      </c>
      <c r="K547" t="s">
        <v>50</v>
      </c>
    </row>
    <row r="548" spans="5:11" x14ac:dyDescent="0.25">
      <c r="E548" s="2">
        <v>2785.2150000000001</v>
      </c>
      <c r="F548" s="2">
        <v>546.54</v>
      </c>
      <c r="G548" s="2" t="s">
        <v>50</v>
      </c>
      <c r="I548">
        <v>4404.4650000000001</v>
      </c>
      <c r="J548">
        <v>2405.04</v>
      </c>
      <c r="K548" t="s">
        <v>50</v>
      </c>
    </row>
    <row r="549" spans="5:11" x14ac:dyDescent="0.25">
      <c r="E549" s="2">
        <v>2975.7150000000001</v>
      </c>
      <c r="F549" s="2">
        <v>546.54</v>
      </c>
      <c r="G549" s="2" t="s">
        <v>50</v>
      </c>
      <c r="I549">
        <v>4499.7150000000001</v>
      </c>
      <c r="J549">
        <v>546.54</v>
      </c>
      <c r="K549" t="s">
        <v>50</v>
      </c>
    </row>
    <row r="550" spans="5:11" x14ac:dyDescent="0.25">
      <c r="E550" s="2">
        <v>3166.2150000000001</v>
      </c>
      <c r="F550" s="2">
        <v>546.54</v>
      </c>
      <c r="G550" s="2" t="s">
        <v>50</v>
      </c>
      <c r="I550">
        <v>4499.7150000000001</v>
      </c>
      <c r="J550">
        <v>1962.54</v>
      </c>
      <c r="K550" t="s">
        <v>50</v>
      </c>
    </row>
    <row r="551" spans="5:11" x14ac:dyDescent="0.25">
      <c r="E551" s="2">
        <v>3356.7150000000001</v>
      </c>
      <c r="F551" s="2">
        <v>546.54</v>
      </c>
      <c r="G551" s="2" t="s">
        <v>50</v>
      </c>
      <c r="I551">
        <v>4594.9650000000001</v>
      </c>
      <c r="J551">
        <v>1166.04</v>
      </c>
      <c r="K551" t="s">
        <v>50</v>
      </c>
    </row>
    <row r="552" spans="5:11" x14ac:dyDescent="0.25">
      <c r="E552" s="2">
        <v>3547.2150000000001</v>
      </c>
      <c r="F552" s="2">
        <v>546.54</v>
      </c>
      <c r="G552" s="2" t="s">
        <v>50</v>
      </c>
      <c r="I552">
        <v>4594.9650000000001</v>
      </c>
      <c r="J552">
        <v>1343.04</v>
      </c>
      <c r="K552" t="s">
        <v>50</v>
      </c>
    </row>
    <row r="553" spans="5:11" x14ac:dyDescent="0.25">
      <c r="E553" s="2">
        <v>3737.7150000000001</v>
      </c>
      <c r="F553" s="2">
        <v>546.54</v>
      </c>
      <c r="G553" s="2" t="s">
        <v>50</v>
      </c>
      <c r="I553">
        <v>4594.9650000000001</v>
      </c>
      <c r="J553">
        <v>1697.04</v>
      </c>
      <c r="K553" t="s">
        <v>50</v>
      </c>
    </row>
    <row r="554" spans="5:11" x14ac:dyDescent="0.25">
      <c r="E554" s="2">
        <v>3928.2150000000001</v>
      </c>
      <c r="F554" s="2">
        <v>546.54</v>
      </c>
      <c r="G554" s="2" t="s">
        <v>50</v>
      </c>
      <c r="I554">
        <v>4594.9650000000001</v>
      </c>
      <c r="J554">
        <v>2405.04</v>
      </c>
      <c r="K554" t="s">
        <v>50</v>
      </c>
    </row>
    <row r="555" spans="5:11" x14ac:dyDescent="0.25">
      <c r="E555" s="2">
        <v>4118.7150000000001</v>
      </c>
      <c r="F555" s="2">
        <v>546.54</v>
      </c>
      <c r="G555" s="2" t="s">
        <v>50</v>
      </c>
      <c r="I555">
        <v>4690.2150000000001</v>
      </c>
      <c r="J555">
        <v>546.54</v>
      </c>
      <c r="K555" t="s">
        <v>50</v>
      </c>
    </row>
    <row r="556" spans="5:11" x14ac:dyDescent="0.25">
      <c r="E556" s="2">
        <v>4309.2150000000001</v>
      </c>
      <c r="F556" s="2">
        <v>546.54</v>
      </c>
      <c r="G556" s="2" t="s">
        <v>50</v>
      </c>
      <c r="I556">
        <v>4690.2150000000001</v>
      </c>
      <c r="J556">
        <v>1962.54</v>
      </c>
      <c r="K556" t="s">
        <v>50</v>
      </c>
    </row>
    <row r="557" spans="5:11" x14ac:dyDescent="0.25">
      <c r="E557" s="2">
        <v>4499.7150000000001</v>
      </c>
      <c r="F557" s="2">
        <v>546.54</v>
      </c>
      <c r="G557" s="2" t="s">
        <v>50</v>
      </c>
      <c r="I557">
        <v>4785.4650000000001</v>
      </c>
      <c r="J557">
        <v>1343.04</v>
      </c>
      <c r="K557" t="s">
        <v>50</v>
      </c>
    </row>
    <row r="558" spans="5:11" x14ac:dyDescent="0.25">
      <c r="E558" s="2">
        <v>4690.2150000000001</v>
      </c>
      <c r="F558" s="2">
        <v>546.54</v>
      </c>
      <c r="G558" s="2" t="s">
        <v>50</v>
      </c>
      <c r="I558">
        <v>4785.4650000000001</v>
      </c>
      <c r="J558">
        <v>2405.04</v>
      </c>
      <c r="K558" t="s">
        <v>50</v>
      </c>
    </row>
    <row r="559" spans="5:11" x14ac:dyDescent="0.25">
      <c r="E559" s="2">
        <v>308.71499999999997</v>
      </c>
      <c r="F559" s="2">
        <v>2670.54</v>
      </c>
      <c r="G559" s="2" t="s">
        <v>48</v>
      </c>
      <c r="I559">
        <v>108.465</v>
      </c>
      <c r="J559">
        <v>546.54</v>
      </c>
      <c r="K559" t="s">
        <v>48</v>
      </c>
    </row>
    <row r="560" spans="5:11" x14ac:dyDescent="0.25">
      <c r="E560" s="2">
        <v>499.21499999999997</v>
      </c>
      <c r="F560" s="2">
        <v>2670.54</v>
      </c>
      <c r="G560" s="2" t="s">
        <v>48</v>
      </c>
      <c r="I560">
        <v>108.465</v>
      </c>
      <c r="J560">
        <v>723.54</v>
      </c>
      <c r="K560" t="s">
        <v>48</v>
      </c>
    </row>
    <row r="561" spans="5:11" x14ac:dyDescent="0.25">
      <c r="E561" s="2">
        <v>689.71500000000003</v>
      </c>
      <c r="F561" s="2">
        <v>2670.54</v>
      </c>
      <c r="G561" s="2" t="s">
        <v>48</v>
      </c>
      <c r="I561">
        <v>108.465</v>
      </c>
      <c r="J561">
        <v>900.54</v>
      </c>
      <c r="K561" t="s">
        <v>48</v>
      </c>
    </row>
    <row r="562" spans="5:11" x14ac:dyDescent="0.25">
      <c r="E562" s="2">
        <v>880.21500000000003</v>
      </c>
      <c r="F562" s="2">
        <v>2670.54</v>
      </c>
      <c r="G562" s="2" t="s">
        <v>48</v>
      </c>
      <c r="I562">
        <v>108.465</v>
      </c>
      <c r="J562">
        <v>1077.54</v>
      </c>
      <c r="K562" t="s">
        <v>48</v>
      </c>
    </row>
    <row r="563" spans="5:11" x14ac:dyDescent="0.25">
      <c r="E563" s="2">
        <v>1070.7149999999999</v>
      </c>
      <c r="F563" s="2">
        <v>2670.54</v>
      </c>
      <c r="G563" s="2" t="s">
        <v>48</v>
      </c>
      <c r="I563">
        <v>108.465</v>
      </c>
      <c r="J563">
        <v>1254.54</v>
      </c>
      <c r="K563" t="s">
        <v>48</v>
      </c>
    </row>
    <row r="564" spans="5:11" x14ac:dyDescent="0.25">
      <c r="E564" s="2">
        <v>1261.2149999999999</v>
      </c>
      <c r="F564" s="2">
        <v>2670.54</v>
      </c>
      <c r="G564" s="2" t="s">
        <v>48</v>
      </c>
      <c r="I564">
        <v>108.465</v>
      </c>
      <c r="J564">
        <v>1431.54</v>
      </c>
      <c r="K564" t="s">
        <v>48</v>
      </c>
    </row>
    <row r="565" spans="5:11" x14ac:dyDescent="0.25">
      <c r="E565" s="2">
        <v>1451.7149999999999</v>
      </c>
      <c r="F565" s="2">
        <v>2670.54</v>
      </c>
      <c r="G565" s="2" t="s">
        <v>48</v>
      </c>
      <c r="I565">
        <v>108.465</v>
      </c>
      <c r="J565">
        <v>1608.54</v>
      </c>
      <c r="K565" t="s">
        <v>48</v>
      </c>
    </row>
    <row r="566" spans="5:11" x14ac:dyDescent="0.25">
      <c r="E566" s="2">
        <v>1642.2149999999999</v>
      </c>
      <c r="F566" s="2">
        <v>2670.54</v>
      </c>
      <c r="G566" s="2" t="s">
        <v>48</v>
      </c>
      <c r="I566">
        <v>108.465</v>
      </c>
      <c r="J566">
        <v>1785.54</v>
      </c>
      <c r="K566" t="s">
        <v>48</v>
      </c>
    </row>
    <row r="567" spans="5:11" x14ac:dyDescent="0.25">
      <c r="E567" s="2">
        <v>1832.7149999999999</v>
      </c>
      <c r="F567" s="2">
        <v>2670.54</v>
      </c>
      <c r="G567" s="2" t="s">
        <v>48</v>
      </c>
      <c r="I567">
        <v>108.465</v>
      </c>
      <c r="J567">
        <v>1962.54</v>
      </c>
      <c r="K567" t="s">
        <v>48</v>
      </c>
    </row>
    <row r="568" spans="5:11" x14ac:dyDescent="0.25">
      <c r="E568" s="2">
        <v>2023.2149999999999</v>
      </c>
      <c r="F568" s="2">
        <v>2670.54</v>
      </c>
      <c r="G568" s="2" t="s">
        <v>48</v>
      </c>
      <c r="I568">
        <v>108.465</v>
      </c>
      <c r="J568">
        <v>2139.54</v>
      </c>
      <c r="K568" t="s">
        <v>48</v>
      </c>
    </row>
    <row r="569" spans="5:11" x14ac:dyDescent="0.25">
      <c r="E569" s="2">
        <v>2213.7150000000001</v>
      </c>
      <c r="F569" s="2">
        <v>2670.54</v>
      </c>
      <c r="G569" s="2" t="s">
        <v>48</v>
      </c>
      <c r="I569">
        <v>108.465</v>
      </c>
      <c r="J569">
        <v>2316.54</v>
      </c>
      <c r="K569" t="s">
        <v>48</v>
      </c>
    </row>
    <row r="570" spans="5:11" x14ac:dyDescent="0.25">
      <c r="E570" s="2">
        <v>2404.2150000000001</v>
      </c>
      <c r="F570" s="2">
        <v>2670.54</v>
      </c>
      <c r="G570" s="2" t="s">
        <v>48</v>
      </c>
      <c r="I570">
        <v>213.465</v>
      </c>
      <c r="J570">
        <v>104.04</v>
      </c>
      <c r="K570" t="s">
        <v>48</v>
      </c>
    </row>
    <row r="571" spans="5:11" x14ac:dyDescent="0.25">
      <c r="E571" s="2">
        <v>2594.7150000000001</v>
      </c>
      <c r="F571" s="2">
        <v>2670.54</v>
      </c>
      <c r="G571" s="2" t="s">
        <v>48</v>
      </c>
      <c r="I571">
        <v>213.465</v>
      </c>
      <c r="J571">
        <v>635.04</v>
      </c>
      <c r="K571" t="s">
        <v>48</v>
      </c>
    </row>
    <row r="572" spans="5:11" x14ac:dyDescent="0.25">
      <c r="E572" s="2">
        <v>2785.2150000000001</v>
      </c>
      <c r="F572" s="2">
        <v>2670.54</v>
      </c>
      <c r="G572" s="2" t="s">
        <v>48</v>
      </c>
      <c r="I572">
        <v>213.465</v>
      </c>
      <c r="J572">
        <v>812.04</v>
      </c>
      <c r="K572" t="s">
        <v>48</v>
      </c>
    </row>
    <row r="573" spans="5:11" x14ac:dyDescent="0.25">
      <c r="E573" s="2">
        <v>2975.7150000000001</v>
      </c>
      <c r="F573" s="2">
        <v>2670.54</v>
      </c>
      <c r="G573" s="2" t="s">
        <v>48</v>
      </c>
      <c r="I573">
        <v>308.71499999999997</v>
      </c>
      <c r="J573">
        <v>1077.54</v>
      </c>
      <c r="K573" t="s">
        <v>48</v>
      </c>
    </row>
    <row r="574" spans="5:11" x14ac:dyDescent="0.25">
      <c r="E574" s="2">
        <v>3166.2150000000001</v>
      </c>
      <c r="F574" s="2">
        <v>2670.54</v>
      </c>
      <c r="G574" s="2" t="s">
        <v>48</v>
      </c>
      <c r="I574">
        <v>308.71499999999997</v>
      </c>
      <c r="J574">
        <v>1431.54</v>
      </c>
      <c r="K574" t="s">
        <v>48</v>
      </c>
    </row>
    <row r="575" spans="5:11" x14ac:dyDescent="0.25">
      <c r="E575" s="2">
        <v>3356.7150000000001</v>
      </c>
      <c r="F575" s="2">
        <v>2670.54</v>
      </c>
      <c r="G575" s="2" t="s">
        <v>48</v>
      </c>
      <c r="I575">
        <v>308.71499999999997</v>
      </c>
      <c r="J575">
        <v>1608.54</v>
      </c>
      <c r="K575" t="s">
        <v>48</v>
      </c>
    </row>
    <row r="576" spans="5:11" x14ac:dyDescent="0.25">
      <c r="E576" s="2">
        <v>3547.2150000000001</v>
      </c>
      <c r="F576" s="2">
        <v>2670.54</v>
      </c>
      <c r="G576" s="2" t="s">
        <v>48</v>
      </c>
      <c r="I576">
        <v>308.71499999999997</v>
      </c>
      <c r="J576">
        <v>1785.54</v>
      </c>
      <c r="K576" t="s">
        <v>48</v>
      </c>
    </row>
    <row r="577" spans="5:11" x14ac:dyDescent="0.25">
      <c r="E577" s="2">
        <v>3737.7150000000001</v>
      </c>
      <c r="F577" s="2">
        <v>2670.54</v>
      </c>
      <c r="G577" s="2" t="s">
        <v>48</v>
      </c>
      <c r="I577">
        <v>308.71499999999997</v>
      </c>
      <c r="J577">
        <v>1962.54</v>
      </c>
      <c r="K577" t="s">
        <v>48</v>
      </c>
    </row>
    <row r="578" spans="5:11" x14ac:dyDescent="0.25">
      <c r="E578" s="2">
        <v>3928.2150000000001</v>
      </c>
      <c r="F578" s="2">
        <v>2670.54</v>
      </c>
      <c r="G578" s="2" t="s">
        <v>48</v>
      </c>
      <c r="I578">
        <v>308.71499999999997</v>
      </c>
      <c r="J578">
        <v>2139.54</v>
      </c>
      <c r="K578" t="s">
        <v>48</v>
      </c>
    </row>
    <row r="579" spans="5:11" x14ac:dyDescent="0.25">
      <c r="E579" s="2">
        <v>4118.7150000000001</v>
      </c>
      <c r="F579" s="2">
        <v>2670.54</v>
      </c>
      <c r="G579" s="2" t="s">
        <v>48</v>
      </c>
      <c r="I579">
        <v>308.71499999999997</v>
      </c>
      <c r="J579">
        <v>2316.54</v>
      </c>
      <c r="K579" t="s">
        <v>48</v>
      </c>
    </row>
    <row r="580" spans="5:11" x14ac:dyDescent="0.25">
      <c r="E580" s="2">
        <v>4309.2150000000001</v>
      </c>
      <c r="F580" s="2">
        <v>2670.54</v>
      </c>
      <c r="G580" s="2" t="s">
        <v>48</v>
      </c>
      <c r="I580">
        <v>308.71499999999997</v>
      </c>
      <c r="J580">
        <v>2493.54</v>
      </c>
      <c r="K580" t="s">
        <v>48</v>
      </c>
    </row>
    <row r="581" spans="5:11" x14ac:dyDescent="0.25">
      <c r="E581" s="2">
        <v>4499.7150000000001</v>
      </c>
      <c r="F581" s="2">
        <v>2670.54</v>
      </c>
      <c r="G581" s="2" t="s">
        <v>48</v>
      </c>
      <c r="I581">
        <v>308.71499999999997</v>
      </c>
      <c r="J581">
        <v>2670.54</v>
      </c>
      <c r="K581" t="s">
        <v>48</v>
      </c>
    </row>
    <row r="582" spans="5:11" x14ac:dyDescent="0.25">
      <c r="E582" s="2">
        <v>4690.2150000000001</v>
      </c>
      <c r="F582" s="2">
        <v>2670.54</v>
      </c>
      <c r="G582" s="2" t="s">
        <v>48</v>
      </c>
      <c r="I582">
        <v>403.96499999999997</v>
      </c>
      <c r="J582">
        <v>281.04000000000002</v>
      </c>
      <c r="K582" t="s">
        <v>48</v>
      </c>
    </row>
    <row r="583" spans="5:11" x14ac:dyDescent="0.25">
      <c r="E583" s="2">
        <v>4404.4650000000001</v>
      </c>
      <c r="F583" s="2">
        <v>2582.04</v>
      </c>
      <c r="G583" s="2" t="s">
        <v>48</v>
      </c>
      <c r="I583">
        <v>403.96499999999997</v>
      </c>
      <c r="J583">
        <v>812.04</v>
      </c>
      <c r="K583" t="s">
        <v>48</v>
      </c>
    </row>
    <row r="584" spans="5:11" x14ac:dyDescent="0.25">
      <c r="E584" s="2">
        <v>4594.9650000000001</v>
      </c>
      <c r="F584" s="2">
        <v>2582.04</v>
      </c>
      <c r="G584" s="2" t="s">
        <v>48</v>
      </c>
      <c r="I584">
        <v>403.96499999999997</v>
      </c>
      <c r="J584">
        <v>2051.04</v>
      </c>
      <c r="K584" t="s">
        <v>48</v>
      </c>
    </row>
    <row r="585" spans="5:11" x14ac:dyDescent="0.25">
      <c r="E585" s="2">
        <v>4785.4650000000001</v>
      </c>
      <c r="F585" s="2">
        <v>2582.04</v>
      </c>
      <c r="G585" s="2" t="s">
        <v>48</v>
      </c>
      <c r="I585">
        <v>403.96499999999997</v>
      </c>
      <c r="J585">
        <v>2405.04</v>
      </c>
      <c r="K585" t="s">
        <v>48</v>
      </c>
    </row>
    <row r="586" spans="5:11" x14ac:dyDescent="0.25">
      <c r="E586" s="2">
        <v>308.71499999999997</v>
      </c>
      <c r="F586" s="2">
        <v>2493.54</v>
      </c>
      <c r="G586" s="2" t="s">
        <v>48</v>
      </c>
      <c r="I586">
        <v>499.21499999999997</v>
      </c>
      <c r="J586">
        <v>1077.54</v>
      </c>
      <c r="K586" t="s">
        <v>48</v>
      </c>
    </row>
    <row r="587" spans="5:11" x14ac:dyDescent="0.25">
      <c r="E587" s="2">
        <v>4309.2150000000001</v>
      </c>
      <c r="F587" s="2">
        <v>2493.54</v>
      </c>
      <c r="G587" s="2" t="s">
        <v>48</v>
      </c>
      <c r="I587">
        <v>499.21499999999997</v>
      </c>
      <c r="J587">
        <v>1431.54</v>
      </c>
      <c r="K587" t="s">
        <v>48</v>
      </c>
    </row>
    <row r="588" spans="5:11" x14ac:dyDescent="0.25">
      <c r="E588" s="2">
        <v>4690.2150000000001</v>
      </c>
      <c r="F588" s="2">
        <v>2493.54</v>
      </c>
      <c r="G588" s="2" t="s">
        <v>48</v>
      </c>
      <c r="I588">
        <v>499.21499999999997</v>
      </c>
      <c r="J588">
        <v>1608.54</v>
      </c>
      <c r="K588" t="s">
        <v>48</v>
      </c>
    </row>
    <row r="589" spans="5:11" x14ac:dyDescent="0.25">
      <c r="E589" s="2">
        <v>4880.7150000000001</v>
      </c>
      <c r="F589" s="2">
        <v>2493.54</v>
      </c>
      <c r="G589" s="2" t="s">
        <v>48</v>
      </c>
      <c r="I589">
        <v>499.21499999999997</v>
      </c>
      <c r="J589">
        <v>1785.54</v>
      </c>
      <c r="K589" t="s">
        <v>48</v>
      </c>
    </row>
    <row r="590" spans="5:11" x14ac:dyDescent="0.25">
      <c r="E590" s="2">
        <v>403.96499999999997</v>
      </c>
      <c r="F590" s="2">
        <v>2405.04</v>
      </c>
      <c r="G590" s="2" t="s">
        <v>48</v>
      </c>
      <c r="I590">
        <v>499.21499999999997</v>
      </c>
      <c r="J590">
        <v>2670.54</v>
      </c>
      <c r="K590" t="s">
        <v>48</v>
      </c>
    </row>
    <row r="591" spans="5:11" x14ac:dyDescent="0.25">
      <c r="E591" s="2">
        <v>975.46500000000003</v>
      </c>
      <c r="F591" s="2">
        <v>2405.04</v>
      </c>
      <c r="G591" s="2" t="s">
        <v>48</v>
      </c>
      <c r="I591">
        <v>594.46500000000003</v>
      </c>
      <c r="J591">
        <v>281.04000000000002</v>
      </c>
      <c r="K591" t="s">
        <v>48</v>
      </c>
    </row>
    <row r="592" spans="5:11" x14ac:dyDescent="0.25">
      <c r="E592" s="2">
        <v>1546.9649999999999</v>
      </c>
      <c r="F592" s="2">
        <v>2405.04</v>
      </c>
      <c r="G592" s="2" t="s">
        <v>48</v>
      </c>
      <c r="I592">
        <v>594.46500000000003</v>
      </c>
      <c r="J592">
        <v>812.04</v>
      </c>
      <c r="K592" t="s">
        <v>48</v>
      </c>
    </row>
    <row r="593" spans="5:11" x14ac:dyDescent="0.25">
      <c r="E593" s="2">
        <v>2118.4650000000001</v>
      </c>
      <c r="F593" s="2">
        <v>2405.04</v>
      </c>
      <c r="G593" s="2" t="s">
        <v>48</v>
      </c>
      <c r="I593">
        <v>689.71500000000003</v>
      </c>
      <c r="J593">
        <v>1077.54</v>
      </c>
      <c r="K593" t="s">
        <v>48</v>
      </c>
    </row>
    <row r="594" spans="5:11" x14ac:dyDescent="0.25">
      <c r="E594" s="2">
        <v>2689.9650000000001</v>
      </c>
      <c r="F594" s="2">
        <v>2405.04</v>
      </c>
      <c r="G594" s="2" t="s">
        <v>48</v>
      </c>
      <c r="I594">
        <v>689.71500000000003</v>
      </c>
      <c r="J594">
        <v>1431.54</v>
      </c>
      <c r="K594" t="s">
        <v>48</v>
      </c>
    </row>
    <row r="595" spans="5:11" x14ac:dyDescent="0.25">
      <c r="E595" s="2">
        <v>3261.4650000000001</v>
      </c>
      <c r="F595" s="2">
        <v>2405.04</v>
      </c>
      <c r="G595" s="2" t="s">
        <v>48</v>
      </c>
      <c r="I595">
        <v>689.71500000000003</v>
      </c>
      <c r="J595">
        <v>1608.54</v>
      </c>
      <c r="K595" t="s">
        <v>48</v>
      </c>
    </row>
    <row r="596" spans="5:11" x14ac:dyDescent="0.25">
      <c r="E596" s="2">
        <v>3832.9650000000001</v>
      </c>
      <c r="F596" s="2">
        <v>2405.04</v>
      </c>
      <c r="G596" s="2" t="s">
        <v>48</v>
      </c>
      <c r="I596">
        <v>689.71500000000003</v>
      </c>
      <c r="J596">
        <v>1785.54</v>
      </c>
      <c r="K596" t="s">
        <v>48</v>
      </c>
    </row>
    <row r="597" spans="5:11" x14ac:dyDescent="0.25">
      <c r="E597" s="2">
        <v>4213.9650000000001</v>
      </c>
      <c r="F597" s="2">
        <v>2405.04</v>
      </c>
      <c r="G597" s="2" t="s">
        <v>48</v>
      </c>
      <c r="I597">
        <v>689.71500000000003</v>
      </c>
      <c r="J597">
        <v>1962.54</v>
      </c>
      <c r="K597" t="s">
        <v>48</v>
      </c>
    </row>
    <row r="598" spans="5:11" x14ac:dyDescent="0.25">
      <c r="E598" s="2">
        <v>108.465</v>
      </c>
      <c r="F598" s="2">
        <v>2316.54</v>
      </c>
      <c r="G598" s="2" t="s">
        <v>48</v>
      </c>
      <c r="I598">
        <v>689.71500000000003</v>
      </c>
      <c r="J598">
        <v>2316.54</v>
      </c>
      <c r="K598" t="s">
        <v>48</v>
      </c>
    </row>
    <row r="599" spans="5:11" x14ac:dyDescent="0.25">
      <c r="E599" s="2">
        <v>308.71499999999997</v>
      </c>
      <c r="F599" s="2">
        <v>2316.54</v>
      </c>
      <c r="G599" s="2" t="s">
        <v>48</v>
      </c>
      <c r="I599">
        <v>689.71500000000003</v>
      </c>
      <c r="J599">
        <v>2670.54</v>
      </c>
      <c r="K599" t="s">
        <v>48</v>
      </c>
    </row>
    <row r="600" spans="5:11" x14ac:dyDescent="0.25">
      <c r="E600" s="2">
        <v>689.71500000000003</v>
      </c>
      <c r="F600" s="2">
        <v>2316.54</v>
      </c>
      <c r="G600" s="2" t="s">
        <v>48</v>
      </c>
      <c r="I600">
        <v>784.96500000000003</v>
      </c>
      <c r="J600">
        <v>104.04</v>
      </c>
      <c r="K600" t="s">
        <v>48</v>
      </c>
    </row>
    <row r="601" spans="5:11" x14ac:dyDescent="0.25">
      <c r="E601" s="2">
        <v>1261.2149999999999</v>
      </c>
      <c r="F601" s="2">
        <v>2316.54</v>
      </c>
      <c r="G601" s="2" t="s">
        <v>48</v>
      </c>
      <c r="I601">
        <v>784.96500000000003</v>
      </c>
      <c r="J601">
        <v>635.04</v>
      </c>
      <c r="K601" t="s">
        <v>48</v>
      </c>
    </row>
    <row r="602" spans="5:11" x14ac:dyDescent="0.25">
      <c r="E602" s="2">
        <v>1832.7149999999999</v>
      </c>
      <c r="F602" s="2">
        <v>2316.54</v>
      </c>
      <c r="G602" s="2" t="s">
        <v>48</v>
      </c>
      <c r="I602">
        <v>784.96500000000003</v>
      </c>
      <c r="J602">
        <v>812.04</v>
      </c>
      <c r="K602" t="s">
        <v>48</v>
      </c>
    </row>
    <row r="603" spans="5:11" x14ac:dyDescent="0.25">
      <c r="E603" s="2">
        <v>2404.2150000000001</v>
      </c>
      <c r="F603" s="2">
        <v>2316.54</v>
      </c>
      <c r="G603" s="2" t="s">
        <v>48</v>
      </c>
      <c r="I603">
        <v>880.21500000000003</v>
      </c>
      <c r="J603">
        <v>1077.54</v>
      </c>
      <c r="K603" t="s">
        <v>48</v>
      </c>
    </row>
    <row r="604" spans="5:11" x14ac:dyDescent="0.25">
      <c r="E604" s="2">
        <v>2975.7150000000001</v>
      </c>
      <c r="F604" s="2">
        <v>2316.54</v>
      </c>
      <c r="G604" s="2" t="s">
        <v>48</v>
      </c>
      <c r="I604">
        <v>880.21500000000003</v>
      </c>
      <c r="J604">
        <v>1431.54</v>
      </c>
      <c r="K604" t="s">
        <v>48</v>
      </c>
    </row>
    <row r="605" spans="5:11" x14ac:dyDescent="0.25">
      <c r="E605" s="2">
        <v>3547.2150000000001</v>
      </c>
      <c r="F605" s="2">
        <v>2316.54</v>
      </c>
      <c r="G605" s="2" t="s">
        <v>48</v>
      </c>
      <c r="I605">
        <v>880.21500000000003</v>
      </c>
      <c r="J605">
        <v>1608.54</v>
      </c>
      <c r="K605" t="s">
        <v>48</v>
      </c>
    </row>
    <row r="606" spans="5:11" x14ac:dyDescent="0.25">
      <c r="E606" s="2">
        <v>4118.7150000000001</v>
      </c>
      <c r="F606" s="2">
        <v>2316.54</v>
      </c>
      <c r="G606" s="2" t="s">
        <v>48</v>
      </c>
      <c r="I606">
        <v>880.21500000000003</v>
      </c>
      <c r="J606">
        <v>1785.54</v>
      </c>
      <c r="K606" t="s">
        <v>48</v>
      </c>
    </row>
    <row r="607" spans="5:11" x14ac:dyDescent="0.25">
      <c r="E607" s="2">
        <v>4690.2150000000001</v>
      </c>
      <c r="F607" s="2">
        <v>2316.54</v>
      </c>
      <c r="G607" s="2" t="s">
        <v>48</v>
      </c>
      <c r="I607">
        <v>880.21500000000003</v>
      </c>
      <c r="J607">
        <v>2670.54</v>
      </c>
      <c r="K607" t="s">
        <v>48</v>
      </c>
    </row>
    <row r="608" spans="5:11" x14ac:dyDescent="0.25">
      <c r="E608" s="2">
        <v>4880.7150000000001</v>
      </c>
      <c r="F608" s="2">
        <v>2316.54</v>
      </c>
      <c r="G608" s="2" t="s">
        <v>48</v>
      </c>
      <c r="I608">
        <v>975.46500000000003</v>
      </c>
      <c r="J608">
        <v>281.04000000000002</v>
      </c>
      <c r="K608" t="s">
        <v>48</v>
      </c>
    </row>
    <row r="609" spans="5:11" x14ac:dyDescent="0.25">
      <c r="E609" s="2">
        <v>4404.4650000000001</v>
      </c>
      <c r="F609" s="2">
        <v>2228.04</v>
      </c>
      <c r="G609" s="2" t="s">
        <v>48</v>
      </c>
      <c r="I609">
        <v>975.46500000000003</v>
      </c>
      <c r="J609">
        <v>812.04</v>
      </c>
      <c r="K609" t="s">
        <v>48</v>
      </c>
    </row>
    <row r="610" spans="5:11" x14ac:dyDescent="0.25">
      <c r="E610" s="2">
        <v>4594.9650000000001</v>
      </c>
      <c r="F610" s="2">
        <v>2228.04</v>
      </c>
      <c r="G610" s="2" t="s">
        <v>48</v>
      </c>
      <c r="I610">
        <v>975.46500000000003</v>
      </c>
      <c r="J610">
        <v>2051.04</v>
      </c>
      <c r="K610" t="s">
        <v>48</v>
      </c>
    </row>
    <row r="611" spans="5:11" x14ac:dyDescent="0.25">
      <c r="E611" s="2">
        <v>4785.4650000000001</v>
      </c>
      <c r="F611" s="2">
        <v>2228.04</v>
      </c>
      <c r="G611" s="2" t="s">
        <v>48</v>
      </c>
      <c r="I611">
        <v>975.46500000000003</v>
      </c>
      <c r="J611">
        <v>2405.04</v>
      </c>
      <c r="K611" t="s">
        <v>48</v>
      </c>
    </row>
    <row r="612" spans="5:11" x14ac:dyDescent="0.25">
      <c r="E612" s="2">
        <v>4975.9650000000001</v>
      </c>
      <c r="F612" s="2">
        <v>2228.04</v>
      </c>
      <c r="G612" s="2" t="s">
        <v>48</v>
      </c>
      <c r="I612">
        <v>1070.7149999999999</v>
      </c>
      <c r="J612">
        <v>1077.54</v>
      </c>
      <c r="K612" t="s">
        <v>48</v>
      </c>
    </row>
    <row r="613" spans="5:11" x14ac:dyDescent="0.25">
      <c r="E613" s="2">
        <v>108.465</v>
      </c>
      <c r="F613" s="2">
        <v>2139.54</v>
      </c>
      <c r="G613" s="2" t="s">
        <v>48</v>
      </c>
      <c r="I613">
        <v>1070.7149999999999</v>
      </c>
      <c r="J613">
        <v>1431.54</v>
      </c>
      <c r="K613" t="s">
        <v>48</v>
      </c>
    </row>
    <row r="614" spans="5:11" x14ac:dyDescent="0.25">
      <c r="E614" s="2">
        <v>308.71499999999997</v>
      </c>
      <c r="F614" s="2">
        <v>2139.54</v>
      </c>
      <c r="G614" s="2" t="s">
        <v>48</v>
      </c>
      <c r="I614">
        <v>1070.7149999999999</v>
      </c>
      <c r="J614">
        <v>1608.54</v>
      </c>
      <c r="K614" t="s">
        <v>48</v>
      </c>
    </row>
    <row r="615" spans="5:11" x14ac:dyDescent="0.25">
      <c r="E615" s="2">
        <v>4880.7150000000001</v>
      </c>
      <c r="F615" s="2">
        <v>2139.54</v>
      </c>
      <c r="G615" s="2" t="s">
        <v>48</v>
      </c>
      <c r="I615">
        <v>1070.7149999999999</v>
      </c>
      <c r="J615">
        <v>1785.54</v>
      </c>
      <c r="K615" t="s">
        <v>48</v>
      </c>
    </row>
    <row r="616" spans="5:11" x14ac:dyDescent="0.25">
      <c r="E616" s="2">
        <v>403.96499999999997</v>
      </c>
      <c r="F616" s="2">
        <v>2051.04</v>
      </c>
      <c r="G616" s="2" t="s">
        <v>48</v>
      </c>
      <c r="I616">
        <v>1070.7149999999999</v>
      </c>
      <c r="J616">
        <v>2670.54</v>
      </c>
      <c r="K616" t="s">
        <v>48</v>
      </c>
    </row>
    <row r="617" spans="5:11" x14ac:dyDescent="0.25">
      <c r="E617" s="2">
        <v>975.46500000000003</v>
      </c>
      <c r="F617" s="2">
        <v>2051.04</v>
      </c>
      <c r="G617" s="2" t="s">
        <v>48</v>
      </c>
      <c r="I617">
        <v>1165.9649999999999</v>
      </c>
      <c r="J617">
        <v>281.04000000000002</v>
      </c>
      <c r="K617" t="s">
        <v>48</v>
      </c>
    </row>
    <row r="618" spans="5:11" x14ac:dyDescent="0.25">
      <c r="E618" s="2">
        <v>1546.9649999999999</v>
      </c>
      <c r="F618" s="2">
        <v>2051.04</v>
      </c>
      <c r="G618" s="2" t="s">
        <v>48</v>
      </c>
      <c r="I618">
        <v>1165.9649999999999</v>
      </c>
      <c r="J618">
        <v>812.04</v>
      </c>
      <c r="K618" t="s">
        <v>48</v>
      </c>
    </row>
    <row r="619" spans="5:11" x14ac:dyDescent="0.25">
      <c r="E619" s="2">
        <v>2118.4650000000001</v>
      </c>
      <c r="F619" s="2">
        <v>2051.04</v>
      </c>
      <c r="G619" s="2" t="s">
        <v>48</v>
      </c>
      <c r="I619">
        <v>1261.2149999999999</v>
      </c>
      <c r="J619">
        <v>1077.54</v>
      </c>
      <c r="K619" t="s">
        <v>48</v>
      </c>
    </row>
    <row r="620" spans="5:11" x14ac:dyDescent="0.25">
      <c r="E620" s="2">
        <v>2689.9650000000001</v>
      </c>
      <c r="F620" s="2">
        <v>2051.04</v>
      </c>
      <c r="G620" s="2" t="s">
        <v>48</v>
      </c>
      <c r="I620">
        <v>1261.2149999999999</v>
      </c>
      <c r="J620">
        <v>1431.54</v>
      </c>
      <c r="K620" t="s">
        <v>48</v>
      </c>
    </row>
    <row r="621" spans="5:11" x14ac:dyDescent="0.25">
      <c r="E621" s="2">
        <v>3261.4650000000001</v>
      </c>
      <c r="F621" s="2">
        <v>2051.04</v>
      </c>
      <c r="G621" s="2" t="s">
        <v>48</v>
      </c>
      <c r="I621">
        <v>1261.2149999999999</v>
      </c>
      <c r="J621">
        <v>1608.54</v>
      </c>
      <c r="K621" t="s">
        <v>48</v>
      </c>
    </row>
    <row r="622" spans="5:11" x14ac:dyDescent="0.25">
      <c r="E622" s="2">
        <v>3832.9650000000001</v>
      </c>
      <c r="F622" s="2">
        <v>2051.04</v>
      </c>
      <c r="G622" s="2" t="s">
        <v>48</v>
      </c>
      <c r="I622">
        <v>1261.2149999999999</v>
      </c>
      <c r="J622">
        <v>1785.54</v>
      </c>
      <c r="K622" t="s">
        <v>48</v>
      </c>
    </row>
    <row r="623" spans="5:11" x14ac:dyDescent="0.25">
      <c r="E623" s="2">
        <v>4404.4650000000001</v>
      </c>
      <c r="F623" s="2">
        <v>2051.04</v>
      </c>
      <c r="G623" s="2" t="s">
        <v>48</v>
      </c>
      <c r="I623">
        <v>1261.2149999999999</v>
      </c>
      <c r="J623">
        <v>1962.54</v>
      </c>
      <c r="K623" t="s">
        <v>48</v>
      </c>
    </row>
    <row r="624" spans="5:11" x14ac:dyDescent="0.25">
      <c r="E624" s="2">
        <v>4594.9650000000001</v>
      </c>
      <c r="F624" s="2">
        <v>2051.04</v>
      </c>
      <c r="G624" s="2" t="s">
        <v>48</v>
      </c>
      <c r="I624">
        <v>1261.2149999999999</v>
      </c>
      <c r="J624">
        <v>2316.54</v>
      </c>
      <c r="K624" t="s">
        <v>48</v>
      </c>
    </row>
    <row r="625" spans="5:11" x14ac:dyDescent="0.25">
      <c r="E625" s="2">
        <v>4785.4650000000001</v>
      </c>
      <c r="F625" s="2">
        <v>2051.04</v>
      </c>
      <c r="G625" s="2" t="s">
        <v>48</v>
      </c>
      <c r="I625">
        <v>1261.2149999999999</v>
      </c>
      <c r="J625">
        <v>2670.54</v>
      </c>
      <c r="K625" t="s">
        <v>48</v>
      </c>
    </row>
    <row r="626" spans="5:11" x14ac:dyDescent="0.25">
      <c r="E626" s="2">
        <v>4975.9650000000001</v>
      </c>
      <c r="F626" s="2">
        <v>2051.04</v>
      </c>
      <c r="G626" s="2" t="s">
        <v>48</v>
      </c>
      <c r="I626">
        <v>1356.4649999999999</v>
      </c>
      <c r="J626">
        <v>104.04</v>
      </c>
      <c r="K626" t="s">
        <v>48</v>
      </c>
    </row>
    <row r="627" spans="5:11" x14ac:dyDescent="0.25">
      <c r="E627" s="2">
        <v>108.465</v>
      </c>
      <c r="F627" s="2">
        <v>1962.54</v>
      </c>
      <c r="G627" s="2" t="s">
        <v>48</v>
      </c>
      <c r="I627">
        <v>1356.4649999999999</v>
      </c>
      <c r="J627">
        <v>635.04</v>
      </c>
      <c r="K627" t="s">
        <v>48</v>
      </c>
    </row>
    <row r="628" spans="5:11" x14ac:dyDescent="0.25">
      <c r="E628" s="2">
        <v>308.71499999999997</v>
      </c>
      <c r="F628" s="2">
        <v>1962.54</v>
      </c>
      <c r="G628" s="2" t="s">
        <v>48</v>
      </c>
      <c r="I628">
        <v>1356.4649999999999</v>
      </c>
      <c r="J628">
        <v>812.04</v>
      </c>
      <c r="K628" t="s">
        <v>48</v>
      </c>
    </row>
    <row r="629" spans="5:11" x14ac:dyDescent="0.25">
      <c r="E629" s="2">
        <v>689.71500000000003</v>
      </c>
      <c r="F629" s="2">
        <v>1962.54</v>
      </c>
      <c r="G629" s="2" t="s">
        <v>48</v>
      </c>
      <c r="I629">
        <v>1451.7149999999999</v>
      </c>
      <c r="J629">
        <v>1077.54</v>
      </c>
      <c r="K629" t="s">
        <v>48</v>
      </c>
    </row>
    <row r="630" spans="5:11" x14ac:dyDescent="0.25">
      <c r="E630" s="2">
        <v>1261.2149999999999</v>
      </c>
      <c r="F630" s="2">
        <v>1962.54</v>
      </c>
      <c r="G630" s="2" t="s">
        <v>48</v>
      </c>
      <c r="I630">
        <v>1451.7149999999999</v>
      </c>
      <c r="J630">
        <v>1431.54</v>
      </c>
      <c r="K630" t="s">
        <v>48</v>
      </c>
    </row>
    <row r="631" spans="5:11" x14ac:dyDescent="0.25">
      <c r="E631" s="2">
        <v>1832.7149999999999</v>
      </c>
      <c r="F631" s="2">
        <v>1962.54</v>
      </c>
      <c r="G631" s="2" t="s">
        <v>48</v>
      </c>
      <c r="I631">
        <v>1451.7149999999999</v>
      </c>
      <c r="J631">
        <v>1608.54</v>
      </c>
      <c r="K631" t="s">
        <v>48</v>
      </c>
    </row>
    <row r="632" spans="5:11" x14ac:dyDescent="0.25">
      <c r="E632" s="2">
        <v>2404.2150000000001</v>
      </c>
      <c r="F632" s="2">
        <v>1962.54</v>
      </c>
      <c r="G632" s="2" t="s">
        <v>48</v>
      </c>
      <c r="I632">
        <v>1451.7149999999999</v>
      </c>
      <c r="J632">
        <v>1785.54</v>
      </c>
      <c r="K632" t="s">
        <v>48</v>
      </c>
    </row>
    <row r="633" spans="5:11" x14ac:dyDescent="0.25">
      <c r="E633" s="2">
        <v>2975.7150000000001</v>
      </c>
      <c r="F633" s="2">
        <v>1962.54</v>
      </c>
      <c r="G633" s="2" t="s">
        <v>48</v>
      </c>
      <c r="I633">
        <v>1451.7149999999999</v>
      </c>
      <c r="J633">
        <v>2670.54</v>
      </c>
      <c r="K633" t="s">
        <v>48</v>
      </c>
    </row>
    <row r="634" spans="5:11" x14ac:dyDescent="0.25">
      <c r="E634" s="2">
        <v>3547.2150000000001</v>
      </c>
      <c r="F634" s="2">
        <v>1962.54</v>
      </c>
      <c r="G634" s="2" t="s">
        <v>48</v>
      </c>
      <c r="I634">
        <v>1546.9649999999999</v>
      </c>
      <c r="J634">
        <v>281.04000000000002</v>
      </c>
      <c r="K634" t="s">
        <v>48</v>
      </c>
    </row>
    <row r="635" spans="5:11" x14ac:dyDescent="0.25">
      <c r="E635" s="2">
        <v>4118.7150000000001</v>
      </c>
      <c r="F635" s="2">
        <v>1962.54</v>
      </c>
      <c r="G635" s="2" t="s">
        <v>48</v>
      </c>
      <c r="I635">
        <v>1546.9649999999999</v>
      </c>
      <c r="J635">
        <v>812.04</v>
      </c>
      <c r="K635" t="s">
        <v>48</v>
      </c>
    </row>
    <row r="636" spans="5:11" x14ac:dyDescent="0.25">
      <c r="E636" s="2">
        <v>4880.7150000000001</v>
      </c>
      <c r="F636" s="2">
        <v>1962.54</v>
      </c>
      <c r="G636" s="2" t="s">
        <v>48</v>
      </c>
      <c r="I636">
        <v>1546.9649999999999</v>
      </c>
      <c r="J636">
        <v>2051.04</v>
      </c>
      <c r="K636" t="s">
        <v>48</v>
      </c>
    </row>
    <row r="637" spans="5:11" x14ac:dyDescent="0.25">
      <c r="E637" s="2">
        <v>4404.4650000000001</v>
      </c>
      <c r="F637" s="2">
        <v>1874.04</v>
      </c>
      <c r="G637" s="2" t="s">
        <v>48</v>
      </c>
      <c r="I637">
        <v>1546.9649999999999</v>
      </c>
      <c r="J637">
        <v>2405.04</v>
      </c>
      <c r="K637" t="s">
        <v>48</v>
      </c>
    </row>
    <row r="638" spans="5:11" x14ac:dyDescent="0.25">
      <c r="E638" s="2">
        <v>4975.9650000000001</v>
      </c>
      <c r="F638" s="2">
        <v>1874.04</v>
      </c>
      <c r="G638" s="2" t="s">
        <v>48</v>
      </c>
      <c r="I638">
        <v>1642.2149999999999</v>
      </c>
      <c r="J638">
        <v>1077.54</v>
      </c>
      <c r="K638" t="s">
        <v>48</v>
      </c>
    </row>
    <row r="639" spans="5:11" x14ac:dyDescent="0.25">
      <c r="E639" s="2">
        <v>108.465</v>
      </c>
      <c r="F639" s="2">
        <v>1785.54</v>
      </c>
      <c r="G639" s="2" t="s">
        <v>48</v>
      </c>
      <c r="I639">
        <v>1642.2149999999999</v>
      </c>
      <c r="J639">
        <v>1431.54</v>
      </c>
      <c r="K639" t="s">
        <v>48</v>
      </c>
    </row>
    <row r="640" spans="5:11" x14ac:dyDescent="0.25">
      <c r="E640" s="2">
        <v>308.71499999999997</v>
      </c>
      <c r="F640" s="2">
        <v>1785.54</v>
      </c>
      <c r="G640" s="2" t="s">
        <v>48</v>
      </c>
      <c r="I640">
        <v>1642.2149999999999</v>
      </c>
      <c r="J640">
        <v>1608.54</v>
      </c>
      <c r="K640" t="s">
        <v>48</v>
      </c>
    </row>
    <row r="641" spans="5:11" x14ac:dyDescent="0.25">
      <c r="E641" s="2">
        <v>499.21499999999997</v>
      </c>
      <c r="F641" s="2">
        <v>1785.54</v>
      </c>
      <c r="G641" s="2" t="s">
        <v>48</v>
      </c>
      <c r="I641">
        <v>1642.2149999999999</v>
      </c>
      <c r="J641">
        <v>1785.54</v>
      </c>
      <c r="K641" t="s">
        <v>48</v>
      </c>
    </row>
    <row r="642" spans="5:11" x14ac:dyDescent="0.25">
      <c r="E642" s="2">
        <v>689.71500000000003</v>
      </c>
      <c r="F642" s="2">
        <v>1785.54</v>
      </c>
      <c r="G642" s="2" t="s">
        <v>48</v>
      </c>
      <c r="I642">
        <v>1642.2149999999999</v>
      </c>
      <c r="J642">
        <v>2670.54</v>
      </c>
      <c r="K642" t="s">
        <v>48</v>
      </c>
    </row>
    <row r="643" spans="5:11" x14ac:dyDescent="0.25">
      <c r="E643" s="2">
        <v>880.21500000000003</v>
      </c>
      <c r="F643" s="2">
        <v>1785.54</v>
      </c>
      <c r="G643" s="2" t="s">
        <v>48</v>
      </c>
      <c r="I643">
        <v>1737.4649999999999</v>
      </c>
      <c r="J643">
        <v>281.04000000000002</v>
      </c>
      <c r="K643" t="s">
        <v>48</v>
      </c>
    </row>
    <row r="644" spans="5:11" x14ac:dyDescent="0.25">
      <c r="E644" s="2">
        <v>1070.7149999999999</v>
      </c>
      <c r="F644" s="2">
        <v>1785.54</v>
      </c>
      <c r="G644" s="2" t="s">
        <v>48</v>
      </c>
      <c r="I644">
        <v>1737.4649999999999</v>
      </c>
      <c r="J644">
        <v>812.04</v>
      </c>
      <c r="K644" t="s">
        <v>48</v>
      </c>
    </row>
    <row r="645" spans="5:11" x14ac:dyDescent="0.25">
      <c r="E645" s="2">
        <v>1261.2149999999999</v>
      </c>
      <c r="F645" s="2">
        <v>1785.54</v>
      </c>
      <c r="G645" s="2" t="s">
        <v>48</v>
      </c>
      <c r="I645">
        <v>1832.7149999999999</v>
      </c>
      <c r="J645">
        <v>1077.54</v>
      </c>
      <c r="K645" t="s">
        <v>48</v>
      </c>
    </row>
    <row r="646" spans="5:11" x14ac:dyDescent="0.25">
      <c r="E646" s="2">
        <v>1451.7149999999999</v>
      </c>
      <c r="F646" s="2">
        <v>1785.54</v>
      </c>
      <c r="G646" s="2" t="s">
        <v>48</v>
      </c>
      <c r="I646">
        <v>1832.7149999999999</v>
      </c>
      <c r="J646">
        <v>1431.54</v>
      </c>
      <c r="K646" t="s">
        <v>48</v>
      </c>
    </row>
    <row r="647" spans="5:11" x14ac:dyDescent="0.25">
      <c r="E647" s="2">
        <v>1642.2149999999999</v>
      </c>
      <c r="F647" s="2">
        <v>1785.54</v>
      </c>
      <c r="G647" s="2" t="s">
        <v>48</v>
      </c>
      <c r="I647">
        <v>1832.7149999999999</v>
      </c>
      <c r="J647">
        <v>1608.54</v>
      </c>
      <c r="K647" t="s">
        <v>48</v>
      </c>
    </row>
    <row r="648" spans="5:11" x14ac:dyDescent="0.25">
      <c r="E648" s="2">
        <v>1832.7149999999999</v>
      </c>
      <c r="F648" s="2">
        <v>1785.54</v>
      </c>
      <c r="G648" s="2" t="s">
        <v>48</v>
      </c>
      <c r="I648">
        <v>1832.7149999999999</v>
      </c>
      <c r="J648">
        <v>1785.54</v>
      </c>
      <c r="K648" t="s">
        <v>48</v>
      </c>
    </row>
    <row r="649" spans="5:11" x14ac:dyDescent="0.25">
      <c r="E649" s="2">
        <v>2023.2149999999999</v>
      </c>
      <c r="F649" s="2">
        <v>1785.54</v>
      </c>
      <c r="G649" s="2" t="s">
        <v>48</v>
      </c>
      <c r="I649">
        <v>1832.7149999999999</v>
      </c>
      <c r="J649">
        <v>1962.54</v>
      </c>
      <c r="K649" t="s">
        <v>48</v>
      </c>
    </row>
    <row r="650" spans="5:11" x14ac:dyDescent="0.25">
      <c r="E650" s="2">
        <v>2213.7150000000001</v>
      </c>
      <c r="F650" s="2">
        <v>1785.54</v>
      </c>
      <c r="G650" s="2" t="s">
        <v>48</v>
      </c>
      <c r="I650">
        <v>1832.7149999999999</v>
      </c>
      <c r="J650">
        <v>2316.54</v>
      </c>
      <c r="K650" t="s">
        <v>48</v>
      </c>
    </row>
    <row r="651" spans="5:11" x14ac:dyDescent="0.25">
      <c r="E651" s="2">
        <v>2404.2150000000001</v>
      </c>
      <c r="F651" s="2">
        <v>1785.54</v>
      </c>
      <c r="G651" s="2" t="s">
        <v>48</v>
      </c>
      <c r="I651">
        <v>1832.7149999999999</v>
      </c>
      <c r="J651">
        <v>2670.54</v>
      </c>
      <c r="K651" t="s">
        <v>48</v>
      </c>
    </row>
    <row r="652" spans="5:11" x14ac:dyDescent="0.25">
      <c r="E652" s="2">
        <v>2594.7150000000001</v>
      </c>
      <c r="F652" s="2">
        <v>1785.54</v>
      </c>
      <c r="G652" s="2" t="s">
        <v>48</v>
      </c>
      <c r="I652">
        <v>1927.9649999999999</v>
      </c>
      <c r="J652">
        <v>104.04</v>
      </c>
      <c r="K652" t="s">
        <v>48</v>
      </c>
    </row>
    <row r="653" spans="5:11" x14ac:dyDescent="0.25">
      <c r="E653" s="2">
        <v>2785.2150000000001</v>
      </c>
      <c r="F653" s="2">
        <v>1785.54</v>
      </c>
      <c r="G653" s="2" t="s">
        <v>48</v>
      </c>
      <c r="I653">
        <v>1927.9649999999999</v>
      </c>
      <c r="J653">
        <v>635.04</v>
      </c>
      <c r="K653" t="s">
        <v>48</v>
      </c>
    </row>
    <row r="654" spans="5:11" x14ac:dyDescent="0.25">
      <c r="E654" s="2">
        <v>2975.7150000000001</v>
      </c>
      <c r="F654" s="2">
        <v>1785.54</v>
      </c>
      <c r="G654" s="2" t="s">
        <v>48</v>
      </c>
      <c r="I654">
        <v>1927.9649999999999</v>
      </c>
      <c r="J654">
        <v>812.04</v>
      </c>
      <c r="K654" t="s">
        <v>48</v>
      </c>
    </row>
    <row r="655" spans="5:11" x14ac:dyDescent="0.25">
      <c r="E655" s="2">
        <v>3166.2150000000001</v>
      </c>
      <c r="F655" s="2">
        <v>1785.54</v>
      </c>
      <c r="G655" s="2" t="s">
        <v>48</v>
      </c>
      <c r="I655">
        <v>2023.2149999999999</v>
      </c>
      <c r="J655">
        <v>1077.54</v>
      </c>
      <c r="K655" t="s">
        <v>48</v>
      </c>
    </row>
    <row r="656" spans="5:11" x14ac:dyDescent="0.25">
      <c r="E656" s="2">
        <v>3356.7150000000001</v>
      </c>
      <c r="F656" s="2">
        <v>1785.54</v>
      </c>
      <c r="G656" s="2" t="s">
        <v>48</v>
      </c>
      <c r="I656">
        <v>2023.2149999999999</v>
      </c>
      <c r="J656">
        <v>1431.54</v>
      </c>
      <c r="K656" t="s">
        <v>48</v>
      </c>
    </row>
    <row r="657" spans="5:11" x14ac:dyDescent="0.25">
      <c r="E657" s="2">
        <v>3547.2150000000001</v>
      </c>
      <c r="F657" s="2">
        <v>1785.54</v>
      </c>
      <c r="G657" s="2" t="s">
        <v>48</v>
      </c>
      <c r="I657">
        <v>2023.2149999999999</v>
      </c>
      <c r="J657">
        <v>1608.54</v>
      </c>
      <c r="K657" t="s">
        <v>48</v>
      </c>
    </row>
    <row r="658" spans="5:11" x14ac:dyDescent="0.25">
      <c r="E658" s="2">
        <v>3737.7150000000001</v>
      </c>
      <c r="F658" s="2">
        <v>1785.54</v>
      </c>
      <c r="G658" s="2" t="s">
        <v>48</v>
      </c>
      <c r="I658">
        <v>2023.2149999999999</v>
      </c>
      <c r="J658">
        <v>1785.54</v>
      </c>
      <c r="K658" t="s">
        <v>48</v>
      </c>
    </row>
    <row r="659" spans="5:11" x14ac:dyDescent="0.25">
      <c r="E659" s="2">
        <v>3928.2150000000001</v>
      </c>
      <c r="F659" s="2">
        <v>1785.54</v>
      </c>
      <c r="G659" s="2" t="s">
        <v>48</v>
      </c>
      <c r="I659">
        <v>2023.2149999999999</v>
      </c>
      <c r="J659">
        <v>2670.54</v>
      </c>
      <c r="K659" t="s">
        <v>48</v>
      </c>
    </row>
    <row r="660" spans="5:11" x14ac:dyDescent="0.25">
      <c r="E660" s="2">
        <v>4118.7150000000001</v>
      </c>
      <c r="F660" s="2">
        <v>1785.54</v>
      </c>
      <c r="G660" s="2" t="s">
        <v>48</v>
      </c>
      <c r="I660">
        <v>2118.4650000000001</v>
      </c>
      <c r="J660">
        <v>281.04000000000002</v>
      </c>
      <c r="K660" t="s">
        <v>48</v>
      </c>
    </row>
    <row r="661" spans="5:11" x14ac:dyDescent="0.25">
      <c r="E661" s="2">
        <v>4309.2150000000001</v>
      </c>
      <c r="F661" s="2">
        <v>1785.54</v>
      </c>
      <c r="G661" s="2" t="s">
        <v>48</v>
      </c>
      <c r="I661">
        <v>2118.4650000000001</v>
      </c>
      <c r="J661">
        <v>812.04</v>
      </c>
      <c r="K661" t="s">
        <v>48</v>
      </c>
    </row>
    <row r="662" spans="5:11" x14ac:dyDescent="0.25">
      <c r="E662" s="2">
        <v>4690.2150000000001</v>
      </c>
      <c r="F662" s="2">
        <v>1785.54</v>
      </c>
      <c r="G662" s="2" t="s">
        <v>48</v>
      </c>
      <c r="I662">
        <v>2118.4650000000001</v>
      </c>
      <c r="J662">
        <v>2051.04</v>
      </c>
      <c r="K662" t="s">
        <v>48</v>
      </c>
    </row>
    <row r="663" spans="5:11" x14ac:dyDescent="0.25">
      <c r="E663" s="2">
        <v>4880.7150000000001</v>
      </c>
      <c r="F663" s="2">
        <v>1785.54</v>
      </c>
      <c r="G663" s="2" t="s">
        <v>48</v>
      </c>
      <c r="I663">
        <v>2118.4650000000001</v>
      </c>
      <c r="J663">
        <v>2405.04</v>
      </c>
      <c r="K663" t="s">
        <v>48</v>
      </c>
    </row>
    <row r="664" spans="5:11" x14ac:dyDescent="0.25">
      <c r="E664" s="2">
        <v>4785.4650000000001</v>
      </c>
      <c r="F664" s="2">
        <v>1697.04</v>
      </c>
      <c r="G664" s="2" t="s">
        <v>48</v>
      </c>
      <c r="I664">
        <v>2213.7150000000001</v>
      </c>
      <c r="J664">
        <v>1077.54</v>
      </c>
      <c r="K664" t="s">
        <v>48</v>
      </c>
    </row>
    <row r="665" spans="5:11" x14ac:dyDescent="0.25">
      <c r="E665" s="2">
        <v>4975.9650000000001</v>
      </c>
      <c r="F665" s="2">
        <v>1697.04</v>
      </c>
      <c r="G665" s="2" t="s">
        <v>48</v>
      </c>
      <c r="I665">
        <v>2213.7150000000001</v>
      </c>
      <c r="J665">
        <v>1431.54</v>
      </c>
      <c r="K665" t="s">
        <v>48</v>
      </c>
    </row>
    <row r="666" spans="5:11" x14ac:dyDescent="0.25">
      <c r="E666" s="2">
        <v>108.465</v>
      </c>
      <c r="F666" s="2">
        <v>1608.54</v>
      </c>
      <c r="G666" s="2" t="s">
        <v>48</v>
      </c>
      <c r="I666">
        <v>2213.7150000000001</v>
      </c>
      <c r="J666">
        <v>1608.54</v>
      </c>
      <c r="K666" t="s">
        <v>48</v>
      </c>
    </row>
    <row r="667" spans="5:11" x14ac:dyDescent="0.25">
      <c r="E667" s="2">
        <v>308.71499999999997</v>
      </c>
      <c r="F667" s="2">
        <v>1608.54</v>
      </c>
      <c r="G667" s="2" t="s">
        <v>48</v>
      </c>
      <c r="I667">
        <v>2213.7150000000001</v>
      </c>
      <c r="J667">
        <v>1785.54</v>
      </c>
      <c r="K667" t="s">
        <v>48</v>
      </c>
    </row>
    <row r="668" spans="5:11" x14ac:dyDescent="0.25">
      <c r="E668" s="2">
        <v>499.21499999999997</v>
      </c>
      <c r="F668" s="2">
        <v>1608.54</v>
      </c>
      <c r="G668" s="2" t="s">
        <v>48</v>
      </c>
      <c r="I668">
        <v>2213.7150000000001</v>
      </c>
      <c r="J668">
        <v>2670.54</v>
      </c>
      <c r="K668" t="s">
        <v>48</v>
      </c>
    </row>
    <row r="669" spans="5:11" x14ac:dyDescent="0.25">
      <c r="E669" s="2">
        <v>689.71500000000003</v>
      </c>
      <c r="F669" s="2">
        <v>1608.54</v>
      </c>
      <c r="G669" s="2" t="s">
        <v>48</v>
      </c>
      <c r="I669">
        <v>2308.9650000000001</v>
      </c>
      <c r="J669">
        <v>281.04000000000002</v>
      </c>
      <c r="K669" t="s">
        <v>48</v>
      </c>
    </row>
    <row r="670" spans="5:11" x14ac:dyDescent="0.25">
      <c r="E670" s="2">
        <v>880.21500000000003</v>
      </c>
      <c r="F670" s="2">
        <v>1608.54</v>
      </c>
      <c r="G670" s="2" t="s">
        <v>48</v>
      </c>
      <c r="I670">
        <v>2308.9650000000001</v>
      </c>
      <c r="J670">
        <v>812.04</v>
      </c>
      <c r="K670" t="s">
        <v>48</v>
      </c>
    </row>
    <row r="671" spans="5:11" x14ac:dyDescent="0.25">
      <c r="E671" s="2">
        <v>1070.7149999999999</v>
      </c>
      <c r="F671" s="2">
        <v>1608.54</v>
      </c>
      <c r="G671" s="2" t="s">
        <v>48</v>
      </c>
      <c r="I671">
        <v>2404.2150000000001</v>
      </c>
      <c r="J671">
        <v>1077.54</v>
      </c>
      <c r="K671" t="s">
        <v>48</v>
      </c>
    </row>
    <row r="672" spans="5:11" x14ac:dyDescent="0.25">
      <c r="E672" s="2">
        <v>1261.2149999999999</v>
      </c>
      <c r="F672" s="2">
        <v>1608.54</v>
      </c>
      <c r="G672" s="2" t="s">
        <v>48</v>
      </c>
      <c r="I672">
        <v>2404.2150000000001</v>
      </c>
      <c r="J672">
        <v>1431.54</v>
      </c>
      <c r="K672" t="s">
        <v>48</v>
      </c>
    </row>
    <row r="673" spans="5:11" x14ac:dyDescent="0.25">
      <c r="E673" s="2">
        <v>1451.7149999999999</v>
      </c>
      <c r="F673" s="2">
        <v>1608.54</v>
      </c>
      <c r="G673" s="2" t="s">
        <v>48</v>
      </c>
      <c r="I673">
        <v>2404.2150000000001</v>
      </c>
      <c r="J673">
        <v>1608.54</v>
      </c>
      <c r="K673" t="s">
        <v>48</v>
      </c>
    </row>
    <row r="674" spans="5:11" x14ac:dyDescent="0.25">
      <c r="E674" s="2">
        <v>1642.2149999999999</v>
      </c>
      <c r="F674" s="2">
        <v>1608.54</v>
      </c>
      <c r="G674" s="2" t="s">
        <v>48</v>
      </c>
      <c r="I674">
        <v>2404.2150000000001</v>
      </c>
      <c r="J674">
        <v>1785.54</v>
      </c>
      <c r="K674" t="s">
        <v>48</v>
      </c>
    </row>
    <row r="675" spans="5:11" x14ac:dyDescent="0.25">
      <c r="E675" s="2">
        <v>1832.7149999999999</v>
      </c>
      <c r="F675" s="2">
        <v>1608.54</v>
      </c>
      <c r="G675" s="2" t="s">
        <v>48</v>
      </c>
      <c r="I675">
        <v>2404.2150000000001</v>
      </c>
      <c r="J675">
        <v>1962.54</v>
      </c>
      <c r="K675" t="s">
        <v>48</v>
      </c>
    </row>
    <row r="676" spans="5:11" x14ac:dyDescent="0.25">
      <c r="E676" s="2">
        <v>2023.2149999999999</v>
      </c>
      <c r="F676" s="2">
        <v>1608.54</v>
      </c>
      <c r="G676" s="2" t="s">
        <v>48</v>
      </c>
      <c r="I676">
        <v>2404.2150000000001</v>
      </c>
      <c r="J676">
        <v>2316.54</v>
      </c>
      <c r="K676" t="s">
        <v>48</v>
      </c>
    </row>
    <row r="677" spans="5:11" x14ac:dyDescent="0.25">
      <c r="E677" s="2">
        <v>2213.7150000000001</v>
      </c>
      <c r="F677" s="2">
        <v>1608.54</v>
      </c>
      <c r="G677" s="2" t="s">
        <v>48</v>
      </c>
      <c r="I677">
        <v>2404.2150000000001</v>
      </c>
      <c r="J677">
        <v>2670.54</v>
      </c>
      <c r="K677" t="s">
        <v>48</v>
      </c>
    </row>
    <row r="678" spans="5:11" x14ac:dyDescent="0.25">
      <c r="E678" s="2">
        <v>2404.2150000000001</v>
      </c>
      <c r="F678" s="2">
        <v>1608.54</v>
      </c>
      <c r="G678" s="2" t="s">
        <v>48</v>
      </c>
      <c r="I678">
        <v>2499.4650000000001</v>
      </c>
      <c r="J678">
        <v>104.04</v>
      </c>
      <c r="K678" t="s">
        <v>48</v>
      </c>
    </row>
    <row r="679" spans="5:11" x14ac:dyDescent="0.25">
      <c r="E679" s="2">
        <v>2594.7150000000001</v>
      </c>
      <c r="F679" s="2">
        <v>1608.54</v>
      </c>
      <c r="G679" s="2" t="s">
        <v>48</v>
      </c>
      <c r="I679">
        <v>2499.4650000000001</v>
      </c>
      <c r="J679">
        <v>635.04</v>
      </c>
      <c r="K679" t="s">
        <v>48</v>
      </c>
    </row>
    <row r="680" spans="5:11" x14ac:dyDescent="0.25">
      <c r="E680" s="2">
        <v>2785.2150000000001</v>
      </c>
      <c r="F680" s="2">
        <v>1608.54</v>
      </c>
      <c r="G680" s="2" t="s">
        <v>48</v>
      </c>
      <c r="I680">
        <v>2499.4650000000001</v>
      </c>
      <c r="J680">
        <v>812.04</v>
      </c>
      <c r="K680" t="s">
        <v>48</v>
      </c>
    </row>
    <row r="681" spans="5:11" x14ac:dyDescent="0.25">
      <c r="E681" s="2">
        <v>2975.7150000000001</v>
      </c>
      <c r="F681" s="2">
        <v>1608.54</v>
      </c>
      <c r="G681" s="2" t="s">
        <v>48</v>
      </c>
      <c r="I681">
        <v>2594.7150000000001</v>
      </c>
      <c r="J681">
        <v>1077.54</v>
      </c>
      <c r="K681" t="s">
        <v>48</v>
      </c>
    </row>
    <row r="682" spans="5:11" x14ac:dyDescent="0.25">
      <c r="E682" s="2">
        <v>3166.2150000000001</v>
      </c>
      <c r="F682" s="2">
        <v>1608.54</v>
      </c>
      <c r="G682" s="2" t="s">
        <v>48</v>
      </c>
      <c r="I682">
        <v>2594.7150000000001</v>
      </c>
      <c r="J682">
        <v>1431.54</v>
      </c>
      <c r="K682" t="s">
        <v>48</v>
      </c>
    </row>
    <row r="683" spans="5:11" x14ac:dyDescent="0.25">
      <c r="E683" s="2">
        <v>3356.7150000000001</v>
      </c>
      <c r="F683" s="2">
        <v>1608.54</v>
      </c>
      <c r="G683" s="2" t="s">
        <v>48</v>
      </c>
      <c r="I683">
        <v>2594.7150000000001</v>
      </c>
      <c r="J683">
        <v>1608.54</v>
      </c>
      <c r="K683" t="s">
        <v>48</v>
      </c>
    </row>
    <row r="684" spans="5:11" x14ac:dyDescent="0.25">
      <c r="E684" s="2">
        <v>3547.2150000000001</v>
      </c>
      <c r="F684" s="2">
        <v>1608.54</v>
      </c>
      <c r="G684" s="2" t="s">
        <v>48</v>
      </c>
      <c r="I684">
        <v>2594.7150000000001</v>
      </c>
      <c r="J684">
        <v>1785.54</v>
      </c>
      <c r="K684" t="s">
        <v>48</v>
      </c>
    </row>
    <row r="685" spans="5:11" x14ac:dyDescent="0.25">
      <c r="E685" s="2">
        <v>3737.7150000000001</v>
      </c>
      <c r="F685" s="2">
        <v>1608.54</v>
      </c>
      <c r="G685" s="2" t="s">
        <v>48</v>
      </c>
      <c r="I685">
        <v>2594.7150000000001</v>
      </c>
      <c r="J685">
        <v>2670.54</v>
      </c>
      <c r="K685" t="s">
        <v>48</v>
      </c>
    </row>
    <row r="686" spans="5:11" x14ac:dyDescent="0.25">
      <c r="E686" s="2">
        <v>3928.2150000000001</v>
      </c>
      <c r="F686" s="2">
        <v>1608.54</v>
      </c>
      <c r="G686" s="2" t="s">
        <v>48</v>
      </c>
      <c r="I686">
        <v>2689.9650000000001</v>
      </c>
      <c r="J686">
        <v>281.04000000000002</v>
      </c>
      <c r="K686" t="s">
        <v>48</v>
      </c>
    </row>
    <row r="687" spans="5:11" x14ac:dyDescent="0.25">
      <c r="E687" s="2">
        <v>4118.7150000000001</v>
      </c>
      <c r="F687" s="2">
        <v>1608.54</v>
      </c>
      <c r="G687" s="2" t="s">
        <v>48</v>
      </c>
      <c r="I687">
        <v>2689.9650000000001</v>
      </c>
      <c r="J687">
        <v>812.04</v>
      </c>
      <c r="K687" t="s">
        <v>48</v>
      </c>
    </row>
    <row r="688" spans="5:11" x14ac:dyDescent="0.25">
      <c r="E688" s="2">
        <v>4309.2150000000001</v>
      </c>
      <c r="F688" s="2">
        <v>1608.54</v>
      </c>
      <c r="G688" s="2" t="s">
        <v>48</v>
      </c>
      <c r="I688">
        <v>2689.9650000000001</v>
      </c>
      <c r="J688">
        <v>2051.04</v>
      </c>
      <c r="K688" t="s">
        <v>48</v>
      </c>
    </row>
    <row r="689" spans="5:11" x14ac:dyDescent="0.25">
      <c r="E689" s="2">
        <v>4690.2150000000001</v>
      </c>
      <c r="F689" s="2">
        <v>1608.54</v>
      </c>
      <c r="G689" s="2" t="s">
        <v>48</v>
      </c>
      <c r="I689">
        <v>2689.9650000000001</v>
      </c>
      <c r="J689">
        <v>2405.04</v>
      </c>
      <c r="K689" t="s">
        <v>48</v>
      </c>
    </row>
    <row r="690" spans="5:11" x14ac:dyDescent="0.25">
      <c r="E690" s="2">
        <v>4880.7150000000001</v>
      </c>
      <c r="F690" s="2">
        <v>1608.54</v>
      </c>
      <c r="G690" s="2" t="s">
        <v>48</v>
      </c>
      <c r="I690">
        <v>2785.2150000000001</v>
      </c>
      <c r="J690">
        <v>1077.54</v>
      </c>
      <c r="K690" t="s">
        <v>48</v>
      </c>
    </row>
    <row r="691" spans="5:11" x14ac:dyDescent="0.25">
      <c r="E691" s="2">
        <v>4975.9650000000001</v>
      </c>
      <c r="F691" s="2">
        <v>1520.04</v>
      </c>
      <c r="G691" s="2" t="s">
        <v>48</v>
      </c>
      <c r="I691">
        <v>2785.2150000000001</v>
      </c>
      <c r="J691">
        <v>1431.54</v>
      </c>
      <c r="K691" t="s">
        <v>48</v>
      </c>
    </row>
    <row r="692" spans="5:11" x14ac:dyDescent="0.25">
      <c r="E692" s="2">
        <v>108.465</v>
      </c>
      <c r="F692" s="2">
        <v>1431.54</v>
      </c>
      <c r="G692" s="2" t="s">
        <v>48</v>
      </c>
      <c r="I692">
        <v>2785.2150000000001</v>
      </c>
      <c r="J692">
        <v>1608.54</v>
      </c>
      <c r="K692" t="s">
        <v>48</v>
      </c>
    </row>
    <row r="693" spans="5:11" x14ac:dyDescent="0.25">
      <c r="E693" s="2">
        <v>308.71499999999997</v>
      </c>
      <c r="F693" s="2">
        <v>1431.54</v>
      </c>
      <c r="G693" s="2" t="s">
        <v>48</v>
      </c>
      <c r="I693">
        <v>2785.2150000000001</v>
      </c>
      <c r="J693">
        <v>1785.54</v>
      </c>
      <c r="K693" t="s">
        <v>48</v>
      </c>
    </row>
    <row r="694" spans="5:11" x14ac:dyDescent="0.25">
      <c r="E694" s="2">
        <v>499.21499999999997</v>
      </c>
      <c r="F694" s="2">
        <v>1431.54</v>
      </c>
      <c r="G694" s="2" t="s">
        <v>48</v>
      </c>
      <c r="I694">
        <v>2785.2150000000001</v>
      </c>
      <c r="J694">
        <v>2670.54</v>
      </c>
      <c r="K694" t="s">
        <v>48</v>
      </c>
    </row>
    <row r="695" spans="5:11" x14ac:dyDescent="0.25">
      <c r="E695" s="2">
        <v>689.71500000000003</v>
      </c>
      <c r="F695" s="2">
        <v>1431.54</v>
      </c>
      <c r="G695" s="2" t="s">
        <v>48</v>
      </c>
      <c r="I695">
        <v>2880.4650000000001</v>
      </c>
      <c r="J695">
        <v>281.04000000000002</v>
      </c>
      <c r="K695" t="s">
        <v>48</v>
      </c>
    </row>
    <row r="696" spans="5:11" x14ac:dyDescent="0.25">
      <c r="E696" s="2">
        <v>880.21500000000003</v>
      </c>
      <c r="F696" s="2">
        <v>1431.54</v>
      </c>
      <c r="G696" s="2" t="s">
        <v>48</v>
      </c>
      <c r="I696">
        <v>2880.4650000000001</v>
      </c>
      <c r="J696">
        <v>812.04</v>
      </c>
      <c r="K696" t="s">
        <v>48</v>
      </c>
    </row>
    <row r="697" spans="5:11" x14ac:dyDescent="0.25">
      <c r="E697" s="2">
        <v>1070.7149999999999</v>
      </c>
      <c r="F697" s="2">
        <v>1431.54</v>
      </c>
      <c r="G697" s="2" t="s">
        <v>48</v>
      </c>
      <c r="I697">
        <v>2975.7150000000001</v>
      </c>
      <c r="J697">
        <v>1077.54</v>
      </c>
      <c r="K697" t="s">
        <v>48</v>
      </c>
    </row>
    <row r="698" spans="5:11" x14ac:dyDescent="0.25">
      <c r="E698" s="2">
        <v>1261.2149999999999</v>
      </c>
      <c r="F698" s="2">
        <v>1431.54</v>
      </c>
      <c r="G698" s="2" t="s">
        <v>48</v>
      </c>
      <c r="I698">
        <v>2975.7150000000001</v>
      </c>
      <c r="J698">
        <v>1431.54</v>
      </c>
      <c r="K698" t="s">
        <v>48</v>
      </c>
    </row>
    <row r="699" spans="5:11" x14ac:dyDescent="0.25">
      <c r="E699" s="2">
        <v>1451.7149999999999</v>
      </c>
      <c r="F699" s="2">
        <v>1431.54</v>
      </c>
      <c r="G699" s="2" t="s">
        <v>48</v>
      </c>
      <c r="I699">
        <v>2975.7150000000001</v>
      </c>
      <c r="J699">
        <v>1608.54</v>
      </c>
      <c r="K699" t="s">
        <v>48</v>
      </c>
    </row>
    <row r="700" spans="5:11" x14ac:dyDescent="0.25">
      <c r="E700" s="2">
        <v>1642.2149999999999</v>
      </c>
      <c r="F700" s="2">
        <v>1431.54</v>
      </c>
      <c r="G700" s="2" t="s">
        <v>48</v>
      </c>
      <c r="I700">
        <v>2975.7150000000001</v>
      </c>
      <c r="J700">
        <v>1785.54</v>
      </c>
      <c r="K700" t="s">
        <v>48</v>
      </c>
    </row>
    <row r="701" spans="5:11" x14ac:dyDescent="0.25">
      <c r="E701" s="2">
        <v>1832.7149999999999</v>
      </c>
      <c r="F701" s="2">
        <v>1431.54</v>
      </c>
      <c r="G701" s="2" t="s">
        <v>48</v>
      </c>
      <c r="I701">
        <v>2975.7150000000001</v>
      </c>
      <c r="J701">
        <v>1962.54</v>
      </c>
      <c r="K701" t="s">
        <v>48</v>
      </c>
    </row>
    <row r="702" spans="5:11" x14ac:dyDescent="0.25">
      <c r="E702" s="2">
        <v>2023.2149999999999</v>
      </c>
      <c r="F702" s="2">
        <v>1431.54</v>
      </c>
      <c r="G702" s="2" t="s">
        <v>48</v>
      </c>
      <c r="I702">
        <v>2975.7150000000001</v>
      </c>
      <c r="J702">
        <v>2316.54</v>
      </c>
      <c r="K702" t="s">
        <v>48</v>
      </c>
    </row>
    <row r="703" spans="5:11" x14ac:dyDescent="0.25">
      <c r="E703" s="2">
        <v>2213.7150000000001</v>
      </c>
      <c r="F703" s="2">
        <v>1431.54</v>
      </c>
      <c r="G703" s="2" t="s">
        <v>48</v>
      </c>
      <c r="I703">
        <v>2975.7150000000001</v>
      </c>
      <c r="J703">
        <v>2670.54</v>
      </c>
      <c r="K703" t="s">
        <v>48</v>
      </c>
    </row>
    <row r="704" spans="5:11" x14ac:dyDescent="0.25">
      <c r="E704" s="2">
        <v>2404.2150000000001</v>
      </c>
      <c r="F704" s="2">
        <v>1431.54</v>
      </c>
      <c r="G704" s="2" t="s">
        <v>48</v>
      </c>
      <c r="I704">
        <v>3070.9650000000001</v>
      </c>
      <c r="J704">
        <v>104.04</v>
      </c>
      <c r="K704" t="s">
        <v>48</v>
      </c>
    </row>
    <row r="705" spans="5:11" x14ac:dyDescent="0.25">
      <c r="E705" s="2">
        <v>2594.7150000000001</v>
      </c>
      <c r="F705" s="2">
        <v>1431.54</v>
      </c>
      <c r="G705" s="2" t="s">
        <v>48</v>
      </c>
      <c r="I705">
        <v>3070.9650000000001</v>
      </c>
      <c r="J705">
        <v>635.04</v>
      </c>
      <c r="K705" t="s">
        <v>48</v>
      </c>
    </row>
    <row r="706" spans="5:11" x14ac:dyDescent="0.25">
      <c r="E706" s="2">
        <v>2785.2150000000001</v>
      </c>
      <c r="F706" s="2">
        <v>1431.54</v>
      </c>
      <c r="G706" s="2" t="s">
        <v>48</v>
      </c>
      <c r="I706">
        <v>3070.9650000000001</v>
      </c>
      <c r="J706">
        <v>812.04</v>
      </c>
      <c r="K706" t="s">
        <v>48</v>
      </c>
    </row>
    <row r="707" spans="5:11" x14ac:dyDescent="0.25">
      <c r="E707" s="2">
        <v>2975.7150000000001</v>
      </c>
      <c r="F707" s="2">
        <v>1431.54</v>
      </c>
      <c r="G707" s="2" t="s">
        <v>48</v>
      </c>
      <c r="I707">
        <v>3166.2150000000001</v>
      </c>
      <c r="J707">
        <v>1077.54</v>
      </c>
      <c r="K707" t="s">
        <v>48</v>
      </c>
    </row>
    <row r="708" spans="5:11" x14ac:dyDescent="0.25">
      <c r="E708" s="2">
        <v>3166.2150000000001</v>
      </c>
      <c r="F708" s="2">
        <v>1431.54</v>
      </c>
      <c r="G708" s="2" t="s">
        <v>48</v>
      </c>
      <c r="I708">
        <v>3166.2150000000001</v>
      </c>
      <c r="J708">
        <v>1431.54</v>
      </c>
      <c r="K708" t="s">
        <v>48</v>
      </c>
    </row>
    <row r="709" spans="5:11" x14ac:dyDescent="0.25">
      <c r="E709" s="2">
        <v>3356.7150000000001</v>
      </c>
      <c r="F709" s="2">
        <v>1431.54</v>
      </c>
      <c r="G709" s="2" t="s">
        <v>48</v>
      </c>
      <c r="I709">
        <v>3166.2150000000001</v>
      </c>
      <c r="J709">
        <v>1608.54</v>
      </c>
      <c r="K709" t="s">
        <v>48</v>
      </c>
    </row>
    <row r="710" spans="5:11" x14ac:dyDescent="0.25">
      <c r="E710" s="2">
        <v>3547.2150000000001</v>
      </c>
      <c r="F710" s="2">
        <v>1431.54</v>
      </c>
      <c r="G710" s="2" t="s">
        <v>48</v>
      </c>
      <c r="I710">
        <v>3166.2150000000001</v>
      </c>
      <c r="J710">
        <v>1785.54</v>
      </c>
      <c r="K710" t="s">
        <v>48</v>
      </c>
    </row>
    <row r="711" spans="5:11" x14ac:dyDescent="0.25">
      <c r="E711" s="2">
        <v>3737.7150000000001</v>
      </c>
      <c r="F711" s="2">
        <v>1431.54</v>
      </c>
      <c r="G711" s="2" t="s">
        <v>48</v>
      </c>
      <c r="I711">
        <v>3166.2150000000001</v>
      </c>
      <c r="J711">
        <v>2670.54</v>
      </c>
      <c r="K711" t="s">
        <v>48</v>
      </c>
    </row>
    <row r="712" spans="5:11" x14ac:dyDescent="0.25">
      <c r="E712" s="2">
        <v>3928.2150000000001</v>
      </c>
      <c r="F712" s="2">
        <v>1431.54</v>
      </c>
      <c r="G712" s="2" t="s">
        <v>48</v>
      </c>
      <c r="I712">
        <v>3261.4650000000001</v>
      </c>
      <c r="J712">
        <v>281.04000000000002</v>
      </c>
      <c r="K712" t="s">
        <v>48</v>
      </c>
    </row>
    <row r="713" spans="5:11" x14ac:dyDescent="0.25">
      <c r="E713" s="2">
        <v>4118.7150000000001</v>
      </c>
      <c r="F713" s="2">
        <v>1431.54</v>
      </c>
      <c r="G713" s="2" t="s">
        <v>48</v>
      </c>
      <c r="I713">
        <v>3261.4650000000001</v>
      </c>
      <c r="J713">
        <v>812.04</v>
      </c>
      <c r="K713" t="s">
        <v>48</v>
      </c>
    </row>
    <row r="714" spans="5:11" x14ac:dyDescent="0.25">
      <c r="E714" s="2">
        <v>4309.2150000000001</v>
      </c>
      <c r="F714" s="2">
        <v>1431.54</v>
      </c>
      <c r="G714" s="2" t="s">
        <v>48</v>
      </c>
      <c r="I714">
        <v>3261.4650000000001</v>
      </c>
      <c r="J714">
        <v>2051.04</v>
      </c>
      <c r="K714" t="s">
        <v>48</v>
      </c>
    </row>
    <row r="715" spans="5:11" x14ac:dyDescent="0.25">
      <c r="E715" s="2">
        <v>4690.2150000000001</v>
      </c>
      <c r="F715" s="2">
        <v>1431.54</v>
      </c>
      <c r="G715" s="2" t="s">
        <v>48</v>
      </c>
      <c r="I715">
        <v>3261.4650000000001</v>
      </c>
      <c r="J715">
        <v>2405.04</v>
      </c>
      <c r="K715" t="s">
        <v>48</v>
      </c>
    </row>
    <row r="716" spans="5:11" x14ac:dyDescent="0.25">
      <c r="E716" s="2">
        <v>4975.9650000000001</v>
      </c>
      <c r="F716" s="2">
        <v>1343.04</v>
      </c>
      <c r="G716" s="2" t="s">
        <v>48</v>
      </c>
      <c r="I716">
        <v>3356.7150000000001</v>
      </c>
      <c r="J716">
        <v>1077.54</v>
      </c>
      <c r="K716" t="s">
        <v>48</v>
      </c>
    </row>
    <row r="717" spans="5:11" x14ac:dyDescent="0.25">
      <c r="E717" s="2">
        <v>108.465</v>
      </c>
      <c r="F717" s="2">
        <v>1254.54</v>
      </c>
      <c r="G717" s="2" t="s">
        <v>48</v>
      </c>
      <c r="I717">
        <v>3356.7150000000001</v>
      </c>
      <c r="J717">
        <v>1431.54</v>
      </c>
      <c r="K717" t="s">
        <v>48</v>
      </c>
    </row>
    <row r="718" spans="5:11" x14ac:dyDescent="0.25">
      <c r="E718" s="2">
        <v>4880.7150000000001</v>
      </c>
      <c r="F718" s="2">
        <v>1254.54</v>
      </c>
      <c r="G718" s="2" t="s">
        <v>48</v>
      </c>
      <c r="I718">
        <v>3356.7150000000001</v>
      </c>
      <c r="J718">
        <v>1608.54</v>
      </c>
      <c r="K718" t="s">
        <v>48</v>
      </c>
    </row>
    <row r="719" spans="5:11" x14ac:dyDescent="0.25">
      <c r="E719" s="2">
        <v>4785.4650000000001</v>
      </c>
      <c r="F719" s="2">
        <v>1166.04</v>
      </c>
      <c r="G719" s="2" t="s">
        <v>48</v>
      </c>
      <c r="I719">
        <v>3356.7150000000001</v>
      </c>
      <c r="J719">
        <v>1785.54</v>
      </c>
      <c r="K719" t="s">
        <v>48</v>
      </c>
    </row>
    <row r="720" spans="5:11" x14ac:dyDescent="0.25">
      <c r="E720" s="2">
        <v>4975.9650000000001</v>
      </c>
      <c r="F720" s="2">
        <v>1166.04</v>
      </c>
      <c r="G720" s="2" t="s">
        <v>48</v>
      </c>
      <c r="I720">
        <v>3356.7150000000001</v>
      </c>
      <c r="J720">
        <v>2670.54</v>
      </c>
      <c r="K720" t="s">
        <v>48</v>
      </c>
    </row>
    <row r="721" spans="5:11" x14ac:dyDescent="0.25">
      <c r="E721" s="2">
        <v>108.465</v>
      </c>
      <c r="F721" s="2">
        <v>1077.54</v>
      </c>
      <c r="G721" s="2" t="s">
        <v>48</v>
      </c>
      <c r="I721">
        <v>3451.9650000000001</v>
      </c>
      <c r="J721">
        <v>281.04000000000002</v>
      </c>
      <c r="K721" t="s">
        <v>48</v>
      </c>
    </row>
    <row r="722" spans="5:11" x14ac:dyDescent="0.25">
      <c r="E722" s="2">
        <v>308.71499999999997</v>
      </c>
      <c r="F722" s="2">
        <v>1077.54</v>
      </c>
      <c r="G722" s="2" t="s">
        <v>48</v>
      </c>
      <c r="I722">
        <v>3451.9650000000001</v>
      </c>
      <c r="J722">
        <v>812.04</v>
      </c>
      <c r="K722" t="s">
        <v>48</v>
      </c>
    </row>
    <row r="723" spans="5:11" x14ac:dyDescent="0.25">
      <c r="E723" s="2">
        <v>499.21499999999997</v>
      </c>
      <c r="F723" s="2">
        <v>1077.54</v>
      </c>
      <c r="G723" s="2" t="s">
        <v>48</v>
      </c>
      <c r="I723">
        <v>3547.2150000000001</v>
      </c>
      <c r="J723">
        <v>1077.54</v>
      </c>
      <c r="K723" t="s">
        <v>48</v>
      </c>
    </row>
    <row r="724" spans="5:11" x14ac:dyDescent="0.25">
      <c r="E724" s="2">
        <v>689.71500000000003</v>
      </c>
      <c r="F724" s="2">
        <v>1077.54</v>
      </c>
      <c r="G724" s="2" t="s">
        <v>48</v>
      </c>
      <c r="I724">
        <v>3547.2150000000001</v>
      </c>
      <c r="J724">
        <v>1431.54</v>
      </c>
      <c r="K724" t="s">
        <v>48</v>
      </c>
    </row>
    <row r="725" spans="5:11" x14ac:dyDescent="0.25">
      <c r="E725" s="2">
        <v>880.21500000000003</v>
      </c>
      <c r="F725" s="2">
        <v>1077.54</v>
      </c>
      <c r="G725" s="2" t="s">
        <v>48</v>
      </c>
      <c r="I725">
        <v>3547.2150000000001</v>
      </c>
      <c r="J725">
        <v>1608.54</v>
      </c>
      <c r="K725" t="s">
        <v>48</v>
      </c>
    </row>
    <row r="726" spans="5:11" x14ac:dyDescent="0.25">
      <c r="E726" s="2">
        <v>1070.7149999999999</v>
      </c>
      <c r="F726" s="2">
        <v>1077.54</v>
      </c>
      <c r="G726" s="2" t="s">
        <v>48</v>
      </c>
      <c r="I726">
        <v>3547.2150000000001</v>
      </c>
      <c r="J726">
        <v>1785.54</v>
      </c>
      <c r="K726" t="s">
        <v>48</v>
      </c>
    </row>
    <row r="727" spans="5:11" x14ac:dyDescent="0.25">
      <c r="E727" s="2">
        <v>1261.2149999999999</v>
      </c>
      <c r="F727" s="2">
        <v>1077.54</v>
      </c>
      <c r="G727" s="2" t="s">
        <v>48</v>
      </c>
      <c r="I727">
        <v>3547.2150000000001</v>
      </c>
      <c r="J727">
        <v>1962.54</v>
      </c>
      <c r="K727" t="s">
        <v>48</v>
      </c>
    </row>
    <row r="728" spans="5:11" x14ac:dyDescent="0.25">
      <c r="E728" s="2">
        <v>1451.7149999999999</v>
      </c>
      <c r="F728" s="2">
        <v>1077.54</v>
      </c>
      <c r="G728" s="2" t="s">
        <v>48</v>
      </c>
      <c r="I728">
        <v>3547.2150000000001</v>
      </c>
      <c r="J728">
        <v>2316.54</v>
      </c>
      <c r="K728" t="s">
        <v>48</v>
      </c>
    </row>
    <row r="729" spans="5:11" x14ac:dyDescent="0.25">
      <c r="E729" s="2">
        <v>1642.2149999999999</v>
      </c>
      <c r="F729" s="2">
        <v>1077.54</v>
      </c>
      <c r="G729" s="2" t="s">
        <v>48</v>
      </c>
      <c r="I729">
        <v>3547.2150000000001</v>
      </c>
      <c r="J729">
        <v>2670.54</v>
      </c>
      <c r="K729" t="s">
        <v>48</v>
      </c>
    </row>
    <row r="730" spans="5:11" x14ac:dyDescent="0.25">
      <c r="E730" s="2">
        <v>1832.7149999999999</v>
      </c>
      <c r="F730" s="2">
        <v>1077.54</v>
      </c>
      <c r="G730" s="2" t="s">
        <v>48</v>
      </c>
      <c r="I730">
        <v>3642.4650000000001</v>
      </c>
      <c r="J730">
        <v>104.04</v>
      </c>
      <c r="K730" t="s">
        <v>48</v>
      </c>
    </row>
    <row r="731" spans="5:11" x14ac:dyDescent="0.25">
      <c r="E731" s="2">
        <v>2023.2149999999999</v>
      </c>
      <c r="F731" s="2">
        <v>1077.54</v>
      </c>
      <c r="G731" s="2" t="s">
        <v>48</v>
      </c>
      <c r="I731">
        <v>3642.4650000000001</v>
      </c>
      <c r="J731">
        <v>635.04</v>
      </c>
      <c r="K731" t="s">
        <v>48</v>
      </c>
    </row>
    <row r="732" spans="5:11" x14ac:dyDescent="0.25">
      <c r="E732" s="2">
        <v>2213.7150000000001</v>
      </c>
      <c r="F732" s="2">
        <v>1077.54</v>
      </c>
      <c r="G732" s="2" t="s">
        <v>48</v>
      </c>
      <c r="I732">
        <v>3642.4650000000001</v>
      </c>
      <c r="J732">
        <v>812.04</v>
      </c>
      <c r="K732" t="s">
        <v>48</v>
      </c>
    </row>
    <row r="733" spans="5:11" x14ac:dyDescent="0.25">
      <c r="E733" s="2">
        <v>2404.2150000000001</v>
      </c>
      <c r="F733" s="2">
        <v>1077.54</v>
      </c>
      <c r="G733" s="2" t="s">
        <v>48</v>
      </c>
      <c r="I733">
        <v>3737.7150000000001</v>
      </c>
      <c r="J733">
        <v>1077.54</v>
      </c>
      <c r="K733" t="s">
        <v>48</v>
      </c>
    </row>
    <row r="734" spans="5:11" x14ac:dyDescent="0.25">
      <c r="E734" s="2">
        <v>2594.7150000000001</v>
      </c>
      <c r="F734" s="2">
        <v>1077.54</v>
      </c>
      <c r="G734" s="2" t="s">
        <v>48</v>
      </c>
      <c r="I734">
        <v>3737.7150000000001</v>
      </c>
      <c r="J734">
        <v>1431.54</v>
      </c>
      <c r="K734" t="s">
        <v>48</v>
      </c>
    </row>
    <row r="735" spans="5:11" x14ac:dyDescent="0.25">
      <c r="E735" s="2">
        <v>2785.2150000000001</v>
      </c>
      <c r="F735" s="2">
        <v>1077.54</v>
      </c>
      <c r="G735" s="2" t="s">
        <v>48</v>
      </c>
      <c r="I735">
        <v>3737.7150000000001</v>
      </c>
      <c r="J735">
        <v>1608.54</v>
      </c>
      <c r="K735" t="s">
        <v>48</v>
      </c>
    </row>
    <row r="736" spans="5:11" x14ac:dyDescent="0.25">
      <c r="E736" s="2">
        <v>2975.7150000000001</v>
      </c>
      <c r="F736" s="2">
        <v>1077.54</v>
      </c>
      <c r="G736" s="2" t="s">
        <v>48</v>
      </c>
      <c r="I736">
        <v>3737.7150000000001</v>
      </c>
      <c r="J736">
        <v>1785.54</v>
      </c>
      <c r="K736" t="s">
        <v>48</v>
      </c>
    </row>
    <row r="737" spans="5:11" x14ac:dyDescent="0.25">
      <c r="E737" s="2">
        <v>3166.2150000000001</v>
      </c>
      <c r="F737" s="2">
        <v>1077.54</v>
      </c>
      <c r="G737" s="2" t="s">
        <v>48</v>
      </c>
      <c r="I737">
        <v>3737.7150000000001</v>
      </c>
      <c r="J737">
        <v>2670.54</v>
      </c>
      <c r="K737" t="s">
        <v>48</v>
      </c>
    </row>
    <row r="738" spans="5:11" x14ac:dyDescent="0.25">
      <c r="E738" s="2">
        <v>3356.7150000000001</v>
      </c>
      <c r="F738" s="2">
        <v>1077.54</v>
      </c>
      <c r="G738" s="2" t="s">
        <v>48</v>
      </c>
      <c r="I738">
        <v>3832.9650000000001</v>
      </c>
      <c r="J738">
        <v>281.04000000000002</v>
      </c>
      <c r="K738" t="s">
        <v>48</v>
      </c>
    </row>
    <row r="739" spans="5:11" x14ac:dyDescent="0.25">
      <c r="E739" s="2">
        <v>3547.2150000000001</v>
      </c>
      <c r="F739" s="2">
        <v>1077.54</v>
      </c>
      <c r="G739" s="2" t="s">
        <v>48</v>
      </c>
      <c r="I739">
        <v>3832.9650000000001</v>
      </c>
      <c r="J739">
        <v>812.04</v>
      </c>
      <c r="K739" t="s">
        <v>48</v>
      </c>
    </row>
    <row r="740" spans="5:11" x14ac:dyDescent="0.25">
      <c r="E740" s="2">
        <v>3737.7150000000001</v>
      </c>
      <c r="F740" s="2">
        <v>1077.54</v>
      </c>
      <c r="G740" s="2" t="s">
        <v>48</v>
      </c>
      <c r="I740">
        <v>3832.9650000000001</v>
      </c>
      <c r="J740">
        <v>2051.04</v>
      </c>
      <c r="K740" t="s">
        <v>48</v>
      </c>
    </row>
    <row r="741" spans="5:11" x14ac:dyDescent="0.25">
      <c r="E741" s="2">
        <v>3928.2150000000001</v>
      </c>
      <c r="F741" s="2">
        <v>1077.54</v>
      </c>
      <c r="G741" s="2" t="s">
        <v>48</v>
      </c>
      <c r="I741">
        <v>3832.9650000000001</v>
      </c>
      <c r="J741">
        <v>2405.04</v>
      </c>
      <c r="K741" t="s">
        <v>48</v>
      </c>
    </row>
    <row r="742" spans="5:11" x14ac:dyDescent="0.25">
      <c r="E742" s="2">
        <v>4118.7150000000001</v>
      </c>
      <c r="F742" s="2">
        <v>1077.54</v>
      </c>
      <c r="G742" s="2" t="s">
        <v>48</v>
      </c>
      <c r="I742">
        <v>3928.2150000000001</v>
      </c>
      <c r="J742">
        <v>1077.54</v>
      </c>
      <c r="K742" t="s">
        <v>48</v>
      </c>
    </row>
    <row r="743" spans="5:11" x14ac:dyDescent="0.25">
      <c r="E743" s="2">
        <v>4309.2150000000001</v>
      </c>
      <c r="F743" s="2">
        <v>1077.54</v>
      </c>
      <c r="G743" s="2" t="s">
        <v>48</v>
      </c>
      <c r="I743">
        <v>3928.2150000000001</v>
      </c>
      <c r="J743">
        <v>1431.54</v>
      </c>
      <c r="K743" t="s">
        <v>48</v>
      </c>
    </row>
    <row r="744" spans="5:11" x14ac:dyDescent="0.25">
      <c r="E744" s="2">
        <v>4499.7150000000001</v>
      </c>
      <c r="F744" s="2">
        <v>1077.54</v>
      </c>
      <c r="G744" s="2" t="s">
        <v>48</v>
      </c>
      <c r="I744">
        <v>3928.2150000000001</v>
      </c>
      <c r="J744">
        <v>1608.54</v>
      </c>
      <c r="K744" t="s">
        <v>48</v>
      </c>
    </row>
    <row r="745" spans="5:11" x14ac:dyDescent="0.25">
      <c r="E745" s="2">
        <v>4690.2150000000001</v>
      </c>
      <c r="F745" s="2">
        <v>1077.54</v>
      </c>
      <c r="G745" s="2" t="s">
        <v>48</v>
      </c>
      <c r="I745">
        <v>3928.2150000000001</v>
      </c>
      <c r="J745">
        <v>1785.54</v>
      </c>
      <c r="K745" t="s">
        <v>48</v>
      </c>
    </row>
    <row r="746" spans="5:11" x14ac:dyDescent="0.25">
      <c r="E746" s="2">
        <v>4880.7150000000001</v>
      </c>
      <c r="F746" s="2">
        <v>1077.54</v>
      </c>
      <c r="G746" s="2" t="s">
        <v>48</v>
      </c>
      <c r="I746">
        <v>3928.2150000000001</v>
      </c>
      <c r="J746">
        <v>2670.54</v>
      </c>
      <c r="K746" t="s">
        <v>48</v>
      </c>
    </row>
    <row r="747" spans="5:11" x14ac:dyDescent="0.25">
      <c r="E747" s="2">
        <v>4785.4650000000001</v>
      </c>
      <c r="F747" s="2">
        <v>989.04</v>
      </c>
      <c r="G747" s="2" t="s">
        <v>48</v>
      </c>
      <c r="I747">
        <v>4023.4650000000001</v>
      </c>
      <c r="J747">
        <v>281.04000000000002</v>
      </c>
      <c r="K747" t="s">
        <v>48</v>
      </c>
    </row>
    <row r="748" spans="5:11" x14ac:dyDescent="0.25">
      <c r="E748" s="2">
        <v>4975.9650000000001</v>
      </c>
      <c r="F748" s="2">
        <v>989.04</v>
      </c>
      <c r="G748" s="2" t="s">
        <v>48</v>
      </c>
      <c r="I748">
        <v>4023.4650000000001</v>
      </c>
      <c r="J748">
        <v>812.04</v>
      </c>
      <c r="K748" t="s">
        <v>48</v>
      </c>
    </row>
    <row r="749" spans="5:11" x14ac:dyDescent="0.25">
      <c r="E749" s="2">
        <v>108.465</v>
      </c>
      <c r="F749" s="2">
        <v>900.54</v>
      </c>
      <c r="G749" s="2" t="s">
        <v>48</v>
      </c>
      <c r="I749">
        <v>4118.7150000000001</v>
      </c>
      <c r="J749">
        <v>1077.54</v>
      </c>
      <c r="K749" t="s">
        <v>48</v>
      </c>
    </row>
    <row r="750" spans="5:11" x14ac:dyDescent="0.25">
      <c r="E750" s="2">
        <v>4880.7150000000001</v>
      </c>
      <c r="F750" s="2">
        <v>900.54</v>
      </c>
      <c r="G750" s="2" t="s">
        <v>48</v>
      </c>
      <c r="I750">
        <v>4118.7150000000001</v>
      </c>
      <c r="J750">
        <v>1431.54</v>
      </c>
      <c r="K750" t="s">
        <v>48</v>
      </c>
    </row>
    <row r="751" spans="5:11" x14ac:dyDescent="0.25">
      <c r="E751" s="2">
        <v>213.465</v>
      </c>
      <c r="F751" s="2">
        <v>812.04</v>
      </c>
      <c r="G751" s="2" t="s">
        <v>48</v>
      </c>
      <c r="I751">
        <v>4118.7150000000001</v>
      </c>
      <c r="J751">
        <v>1608.54</v>
      </c>
      <c r="K751" t="s">
        <v>48</v>
      </c>
    </row>
    <row r="752" spans="5:11" x14ac:dyDescent="0.25">
      <c r="E752" s="2">
        <v>403.96499999999997</v>
      </c>
      <c r="F752" s="2">
        <v>812.04</v>
      </c>
      <c r="G752" s="2" t="s">
        <v>48</v>
      </c>
      <c r="I752">
        <v>4118.7150000000001</v>
      </c>
      <c r="J752">
        <v>1785.54</v>
      </c>
      <c r="K752" t="s">
        <v>48</v>
      </c>
    </row>
    <row r="753" spans="5:11" x14ac:dyDescent="0.25">
      <c r="E753" s="2">
        <v>594.46500000000003</v>
      </c>
      <c r="F753" s="2">
        <v>812.04</v>
      </c>
      <c r="G753" s="2" t="s">
        <v>48</v>
      </c>
      <c r="I753">
        <v>4118.7150000000001</v>
      </c>
      <c r="J753">
        <v>1962.54</v>
      </c>
      <c r="K753" t="s">
        <v>48</v>
      </c>
    </row>
    <row r="754" spans="5:11" x14ac:dyDescent="0.25">
      <c r="E754" s="2">
        <v>784.96500000000003</v>
      </c>
      <c r="F754" s="2">
        <v>812.04</v>
      </c>
      <c r="G754" s="2" t="s">
        <v>48</v>
      </c>
      <c r="I754">
        <v>4118.7150000000001</v>
      </c>
      <c r="J754">
        <v>2316.54</v>
      </c>
      <c r="K754" t="s">
        <v>48</v>
      </c>
    </row>
    <row r="755" spans="5:11" x14ac:dyDescent="0.25">
      <c r="E755" s="2">
        <v>975.46500000000003</v>
      </c>
      <c r="F755" s="2">
        <v>812.04</v>
      </c>
      <c r="G755" s="2" t="s">
        <v>48</v>
      </c>
      <c r="I755">
        <v>4118.7150000000001</v>
      </c>
      <c r="J755">
        <v>2670.54</v>
      </c>
      <c r="K755" t="s">
        <v>48</v>
      </c>
    </row>
    <row r="756" spans="5:11" x14ac:dyDescent="0.25">
      <c r="E756" s="2">
        <v>1165.9649999999999</v>
      </c>
      <c r="F756" s="2">
        <v>812.04</v>
      </c>
      <c r="G756" s="2" t="s">
        <v>48</v>
      </c>
      <c r="I756">
        <v>4213.9650000000001</v>
      </c>
      <c r="J756">
        <v>104.04</v>
      </c>
      <c r="K756" t="s">
        <v>48</v>
      </c>
    </row>
    <row r="757" spans="5:11" x14ac:dyDescent="0.25">
      <c r="E757" s="2">
        <v>1356.4649999999999</v>
      </c>
      <c r="F757" s="2">
        <v>812.04</v>
      </c>
      <c r="G757" s="2" t="s">
        <v>48</v>
      </c>
      <c r="I757">
        <v>4213.9650000000001</v>
      </c>
      <c r="J757">
        <v>635.04</v>
      </c>
      <c r="K757" t="s">
        <v>48</v>
      </c>
    </row>
    <row r="758" spans="5:11" x14ac:dyDescent="0.25">
      <c r="E758" s="2">
        <v>1546.9649999999999</v>
      </c>
      <c r="F758" s="2">
        <v>812.04</v>
      </c>
      <c r="G758" s="2" t="s">
        <v>48</v>
      </c>
      <c r="I758">
        <v>4213.9650000000001</v>
      </c>
      <c r="J758">
        <v>812.04</v>
      </c>
      <c r="K758" t="s">
        <v>48</v>
      </c>
    </row>
    <row r="759" spans="5:11" x14ac:dyDescent="0.25">
      <c r="E759" s="2">
        <v>1737.4649999999999</v>
      </c>
      <c r="F759" s="2">
        <v>812.04</v>
      </c>
      <c r="G759" s="2" t="s">
        <v>48</v>
      </c>
      <c r="I759">
        <v>4213.9650000000001</v>
      </c>
      <c r="J759">
        <v>2405.04</v>
      </c>
      <c r="K759" t="s">
        <v>48</v>
      </c>
    </row>
    <row r="760" spans="5:11" x14ac:dyDescent="0.25">
      <c r="E760" s="2">
        <v>1927.9649999999999</v>
      </c>
      <c r="F760" s="2">
        <v>812.04</v>
      </c>
      <c r="G760" s="2" t="s">
        <v>48</v>
      </c>
      <c r="I760">
        <v>4309.2150000000001</v>
      </c>
      <c r="J760">
        <v>1077.54</v>
      </c>
      <c r="K760" t="s">
        <v>48</v>
      </c>
    </row>
    <row r="761" spans="5:11" x14ac:dyDescent="0.25">
      <c r="E761" s="2">
        <v>2118.4650000000001</v>
      </c>
      <c r="F761" s="2">
        <v>812.04</v>
      </c>
      <c r="G761" s="2" t="s">
        <v>48</v>
      </c>
      <c r="I761">
        <v>4309.2150000000001</v>
      </c>
      <c r="J761">
        <v>1431.54</v>
      </c>
      <c r="K761" t="s">
        <v>48</v>
      </c>
    </row>
    <row r="762" spans="5:11" x14ac:dyDescent="0.25">
      <c r="E762" s="2">
        <v>2308.9650000000001</v>
      </c>
      <c r="F762" s="2">
        <v>812.04</v>
      </c>
      <c r="G762" s="2" t="s">
        <v>48</v>
      </c>
      <c r="I762">
        <v>4309.2150000000001</v>
      </c>
      <c r="J762">
        <v>1608.54</v>
      </c>
      <c r="K762" t="s">
        <v>48</v>
      </c>
    </row>
    <row r="763" spans="5:11" x14ac:dyDescent="0.25">
      <c r="E763" s="2">
        <v>2499.4650000000001</v>
      </c>
      <c r="F763" s="2">
        <v>812.04</v>
      </c>
      <c r="G763" s="2" t="s">
        <v>48</v>
      </c>
      <c r="I763">
        <v>4309.2150000000001</v>
      </c>
      <c r="J763">
        <v>1785.54</v>
      </c>
      <c r="K763" t="s">
        <v>48</v>
      </c>
    </row>
    <row r="764" spans="5:11" x14ac:dyDescent="0.25">
      <c r="E764" s="2">
        <v>2689.9650000000001</v>
      </c>
      <c r="F764" s="2">
        <v>812.04</v>
      </c>
      <c r="G764" s="2" t="s">
        <v>48</v>
      </c>
      <c r="I764">
        <v>4309.2150000000001</v>
      </c>
      <c r="J764">
        <v>2493.54</v>
      </c>
      <c r="K764" t="s">
        <v>48</v>
      </c>
    </row>
    <row r="765" spans="5:11" x14ac:dyDescent="0.25">
      <c r="E765" s="2">
        <v>2880.4650000000001</v>
      </c>
      <c r="F765" s="2">
        <v>812.04</v>
      </c>
      <c r="G765" s="2" t="s">
        <v>48</v>
      </c>
      <c r="I765">
        <v>4309.2150000000001</v>
      </c>
      <c r="J765">
        <v>2670.54</v>
      </c>
      <c r="K765" t="s">
        <v>48</v>
      </c>
    </row>
    <row r="766" spans="5:11" x14ac:dyDescent="0.25">
      <c r="E766" s="2">
        <v>3070.9650000000001</v>
      </c>
      <c r="F766" s="2">
        <v>812.04</v>
      </c>
      <c r="G766" s="2" t="s">
        <v>48</v>
      </c>
      <c r="I766">
        <v>4404.4650000000001</v>
      </c>
      <c r="J766">
        <v>281.04000000000002</v>
      </c>
      <c r="K766" t="s">
        <v>48</v>
      </c>
    </row>
    <row r="767" spans="5:11" x14ac:dyDescent="0.25">
      <c r="E767" s="2">
        <v>3261.4650000000001</v>
      </c>
      <c r="F767" s="2">
        <v>812.04</v>
      </c>
      <c r="G767" s="2" t="s">
        <v>48</v>
      </c>
      <c r="I767">
        <v>4404.4650000000001</v>
      </c>
      <c r="J767">
        <v>812.04</v>
      </c>
      <c r="K767" t="s">
        <v>48</v>
      </c>
    </row>
    <row r="768" spans="5:11" x14ac:dyDescent="0.25">
      <c r="E768" s="2">
        <v>3451.9650000000001</v>
      </c>
      <c r="F768" s="2">
        <v>812.04</v>
      </c>
      <c r="G768" s="2" t="s">
        <v>48</v>
      </c>
      <c r="I768">
        <v>4404.4650000000001</v>
      </c>
      <c r="J768">
        <v>1874.04</v>
      </c>
      <c r="K768" t="s">
        <v>48</v>
      </c>
    </row>
    <row r="769" spans="5:11" x14ac:dyDescent="0.25">
      <c r="E769" s="2">
        <v>3642.4650000000001</v>
      </c>
      <c r="F769" s="2">
        <v>812.04</v>
      </c>
      <c r="G769" s="2" t="s">
        <v>48</v>
      </c>
      <c r="I769">
        <v>4404.4650000000001</v>
      </c>
      <c r="J769">
        <v>2051.04</v>
      </c>
      <c r="K769" t="s">
        <v>48</v>
      </c>
    </row>
    <row r="770" spans="5:11" x14ac:dyDescent="0.25">
      <c r="E770" s="2">
        <v>3832.9650000000001</v>
      </c>
      <c r="F770" s="2">
        <v>812.04</v>
      </c>
      <c r="G770" s="2" t="s">
        <v>48</v>
      </c>
      <c r="I770">
        <v>4404.4650000000001</v>
      </c>
      <c r="J770">
        <v>2228.04</v>
      </c>
      <c r="K770" t="s">
        <v>48</v>
      </c>
    </row>
    <row r="771" spans="5:11" x14ac:dyDescent="0.25">
      <c r="E771" s="2">
        <v>4023.4650000000001</v>
      </c>
      <c r="F771" s="2">
        <v>812.04</v>
      </c>
      <c r="G771" s="2" t="s">
        <v>48</v>
      </c>
      <c r="I771">
        <v>4404.4650000000001</v>
      </c>
      <c r="J771">
        <v>2582.04</v>
      </c>
      <c r="K771" t="s">
        <v>48</v>
      </c>
    </row>
    <row r="772" spans="5:11" x14ac:dyDescent="0.25">
      <c r="E772" s="2">
        <v>4213.9650000000001</v>
      </c>
      <c r="F772" s="2">
        <v>812.04</v>
      </c>
      <c r="G772" s="2" t="s">
        <v>48</v>
      </c>
      <c r="I772">
        <v>4499.7150000000001</v>
      </c>
      <c r="J772">
        <v>1077.54</v>
      </c>
      <c r="K772" t="s">
        <v>48</v>
      </c>
    </row>
    <row r="773" spans="5:11" x14ac:dyDescent="0.25">
      <c r="E773" s="2">
        <v>4404.4650000000001</v>
      </c>
      <c r="F773" s="2">
        <v>812.04</v>
      </c>
      <c r="G773" s="2" t="s">
        <v>48</v>
      </c>
      <c r="I773">
        <v>4499.7150000000001</v>
      </c>
      <c r="J773">
        <v>2670.54</v>
      </c>
      <c r="K773" t="s">
        <v>48</v>
      </c>
    </row>
    <row r="774" spans="5:11" x14ac:dyDescent="0.25">
      <c r="E774" s="2">
        <v>4594.9650000000001</v>
      </c>
      <c r="F774" s="2">
        <v>812.04</v>
      </c>
      <c r="G774" s="2" t="s">
        <v>48</v>
      </c>
      <c r="I774">
        <v>4594.9650000000001</v>
      </c>
      <c r="J774">
        <v>281.04000000000002</v>
      </c>
      <c r="K774" t="s">
        <v>48</v>
      </c>
    </row>
    <row r="775" spans="5:11" x14ac:dyDescent="0.25">
      <c r="E775" s="2">
        <v>4785.4650000000001</v>
      </c>
      <c r="F775" s="2">
        <v>812.04</v>
      </c>
      <c r="G775" s="2" t="s">
        <v>48</v>
      </c>
      <c r="I775">
        <v>4594.9650000000001</v>
      </c>
      <c r="J775">
        <v>812.04</v>
      </c>
      <c r="K775" t="s">
        <v>48</v>
      </c>
    </row>
    <row r="776" spans="5:11" x14ac:dyDescent="0.25">
      <c r="E776" s="2">
        <v>4975.9650000000001</v>
      </c>
      <c r="F776" s="2">
        <v>812.04</v>
      </c>
      <c r="G776" s="2" t="s">
        <v>48</v>
      </c>
      <c r="I776">
        <v>4594.9650000000001</v>
      </c>
      <c r="J776">
        <v>2051.04</v>
      </c>
      <c r="K776" t="s">
        <v>48</v>
      </c>
    </row>
    <row r="777" spans="5:11" x14ac:dyDescent="0.25">
      <c r="E777" s="2">
        <v>108.465</v>
      </c>
      <c r="F777" s="2">
        <v>723.54</v>
      </c>
      <c r="G777" s="2" t="s">
        <v>48</v>
      </c>
      <c r="I777">
        <v>4594.9650000000001</v>
      </c>
      <c r="J777">
        <v>2228.04</v>
      </c>
      <c r="K777" t="s">
        <v>48</v>
      </c>
    </row>
    <row r="778" spans="5:11" x14ac:dyDescent="0.25">
      <c r="E778" s="2">
        <v>4880.7150000000001</v>
      </c>
      <c r="F778" s="2">
        <v>723.54</v>
      </c>
      <c r="G778" s="2" t="s">
        <v>48</v>
      </c>
      <c r="I778">
        <v>4594.9650000000001</v>
      </c>
      <c r="J778">
        <v>2582.04</v>
      </c>
      <c r="K778" t="s">
        <v>48</v>
      </c>
    </row>
    <row r="779" spans="5:11" x14ac:dyDescent="0.25">
      <c r="E779" s="2">
        <v>213.465</v>
      </c>
      <c r="F779" s="2">
        <v>635.04</v>
      </c>
      <c r="G779" s="2" t="s">
        <v>48</v>
      </c>
      <c r="I779">
        <v>4690.2150000000001</v>
      </c>
      <c r="J779">
        <v>1077.54</v>
      </c>
      <c r="K779" t="s">
        <v>48</v>
      </c>
    </row>
    <row r="780" spans="5:11" x14ac:dyDescent="0.25">
      <c r="E780" s="2">
        <v>784.96500000000003</v>
      </c>
      <c r="F780" s="2">
        <v>635.04</v>
      </c>
      <c r="G780" s="2" t="s">
        <v>48</v>
      </c>
      <c r="I780">
        <v>4690.2150000000001</v>
      </c>
      <c r="J780">
        <v>1431.54</v>
      </c>
      <c r="K780" t="s">
        <v>48</v>
      </c>
    </row>
    <row r="781" spans="5:11" x14ac:dyDescent="0.25">
      <c r="E781" s="2">
        <v>1356.4649999999999</v>
      </c>
      <c r="F781" s="2">
        <v>635.04</v>
      </c>
      <c r="G781" s="2" t="s">
        <v>48</v>
      </c>
      <c r="I781">
        <v>4690.2150000000001</v>
      </c>
      <c r="J781">
        <v>1608.54</v>
      </c>
      <c r="K781" t="s">
        <v>48</v>
      </c>
    </row>
    <row r="782" spans="5:11" x14ac:dyDescent="0.25">
      <c r="E782" s="2">
        <v>1927.9649999999999</v>
      </c>
      <c r="F782" s="2">
        <v>635.04</v>
      </c>
      <c r="G782" s="2" t="s">
        <v>48</v>
      </c>
      <c r="I782">
        <v>4690.2150000000001</v>
      </c>
      <c r="J782">
        <v>1785.54</v>
      </c>
      <c r="K782" t="s">
        <v>48</v>
      </c>
    </row>
    <row r="783" spans="5:11" x14ac:dyDescent="0.25">
      <c r="E783" s="2">
        <v>2499.4650000000001</v>
      </c>
      <c r="F783" s="2">
        <v>635.04</v>
      </c>
      <c r="G783" s="2" t="s">
        <v>48</v>
      </c>
      <c r="I783">
        <v>4690.2150000000001</v>
      </c>
      <c r="J783">
        <v>2316.54</v>
      </c>
      <c r="K783" t="s">
        <v>48</v>
      </c>
    </row>
    <row r="784" spans="5:11" x14ac:dyDescent="0.25">
      <c r="E784" s="2">
        <v>3070.9650000000001</v>
      </c>
      <c r="F784" s="2">
        <v>635.04</v>
      </c>
      <c r="G784" s="2" t="s">
        <v>48</v>
      </c>
      <c r="I784">
        <v>4690.2150000000001</v>
      </c>
      <c r="J784">
        <v>2493.54</v>
      </c>
      <c r="K784" t="s">
        <v>48</v>
      </c>
    </row>
    <row r="785" spans="5:11" x14ac:dyDescent="0.25">
      <c r="E785" s="2">
        <v>3642.4650000000001</v>
      </c>
      <c r="F785" s="2">
        <v>635.04</v>
      </c>
      <c r="G785" s="2" t="s">
        <v>48</v>
      </c>
      <c r="I785">
        <v>4690.2150000000001</v>
      </c>
      <c r="J785">
        <v>2670.54</v>
      </c>
      <c r="K785" t="s">
        <v>48</v>
      </c>
    </row>
    <row r="786" spans="5:11" x14ac:dyDescent="0.25">
      <c r="E786" s="2">
        <v>4213.9650000000001</v>
      </c>
      <c r="F786" s="2">
        <v>635.04</v>
      </c>
      <c r="G786" s="2" t="s">
        <v>48</v>
      </c>
      <c r="I786">
        <v>4785.4650000000001</v>
      </c>
      <c r="J786">
        <v>104.04</v>
      </c>
      <c r="K786" t="s">
        <v>48</v>
      </c>
    </row>
    <row r="787" spans="5:11" x14ac:dyDescent="0.25">
      <c r="E787" s="2">
        <v>4785.4650000000001</v>
      </c>
      <c r="F787" s="2">
        <v>635.04</v>
      </c>
      <c r="G787" s="2" t="s">
        <v>48</v>
      </c>
      <c r="I787">
        <v>4785.4650000000001</v>
      </c>
      <c r="J787">
        <v>281.04000000000002</v>
      </c>
      <c r="K787" t="s">
        <v>48</v>
      </c>
    </row>
    <row r="788" spans="5:11" x14ac:dyDescent="0.25">
      <c r="E788" s="2">
        <v>4975.9650000000001</v>
      </c>
      <c r="F788" s="2">
        <v>635.04</v>
      </c>
      <c r="G788" s="2" t="s">
        <v>48</v>
      </c>
      <c r="I788">
        <v>4785.4650000000001</v>
      </c>
      <c r="J788">
        <v>458.04</v>
      </c>
      <c r="K788" t="s">
        <v>48</v>
      </c>
    </row>
    <row r="789" spans="5:11" x14ac:dyDescent="0.25">
      <c r="E789" s="2">
        <v>108.465</v>
      </c>
      <c r="F789" s="2">
        <v>546.54</v>
      </c>
      <c r="G789" s="2" t="s">
        <v>48</v>
      </c>
      <c r="I789">
        <v>4785.4650000000001</v>
      </c>
      <c r="J789">
        <v>635.04</v>
      </c>
      <c r="K789" t="s">
        <v>48</v>
      </c>
    </row>
    <row r="790" spans="5:11" x14ac:dyDescent="0.25">
      <c r="E790" s="2">
        <v>4880.7150000000001</v>
      </c>
      <c r="F790" s="2">
        <v>546.54</v>
      </c>
      <c r="G790" s="2" t="s">
        <v>48</v>
      </c>
      <c r="I790">
        <v>4785.4650000000001</v>
      </c>
      <c r="J790">
        <v>812.04</v>
      </c>
      <c r="K790" t="s">
        <v>48</v>
      </c>
    </row>
    <row r="791" spans="5:11" x14ac:dyDescent="0.25">
      <c r="E791" s="2">
        <v>4785.4650000000001</v>
      </c>
      <c r="F791" s="2">
        <v>458.04</v>
      </c>
      <c r="G791" s="2" t="s">
        <v>48</v>
      </c>
      <c r="I791">
        <v>4785.4650000000001</v>
      </c>
      <c r="J791">
        <v>989.04</v>
      </c>
      <c r="K791" t="s">
        <v>48</v>
      </c>
    </row>
    <row r="792" spans="5:11" x14ac:dyDescent="0.25">
      <c r="E792" s="2">
        <v>4975.9650000000001</v>
      </c>
      <c r="F792" s="2">
        <v>458.04</v>
      </c>
      <c r="G792" s="2" t="s">
        <v>48</v>
      </c>
      <c r="I792">
        <v>4785.4650000000001</v>
      </c>
      <c r="J792">
        <v>1166.04</v>
      </c>
      <c r="K792" t="s">
        <v>48</v>
      </c>
    </row>
    <row r="793" spans="5:11" x14ac:dyDescent="0.25">
      <c r="E793" s="2">
        <v>4880.7150000000001</v>
      </c>
      <c r="F793" s="2">
        <v>369.54</v>
      </c>
      <c r="G793" s="2" t="s">
        <v>48</v>
      </c>
      <c r="I793">
        <v>4785.4650000000001</v>
      </c>
      <c r="J793">
        <v>1697.04</v>
      </c>
      <c r="K793" t="s">
        <v>48</v>
      </c>
    </row>
    <row r="794" spans="5:11" x14ac:dyDescent="0.25">
      <c r="E794" s="2">
        <v>403.96499999999997</v>
      </c>
      <c r="F794" s="2">
        <v>281.04000000000002</v>
      </c>
      <c r="G794" s="2" t="s">
        <v>48</v>
      </c>
      <c r="I794">
        <v>4785.4650000000001</v>
      </c>
      <c r="J794">
        <v>2051.04</v>
      </c>
      <c r="K794" t="s">
        <v>48</v>
      </c>
    </row>
    <row r="795" spans="5:11" x14ac:dyDescent="0.25">
      <c r="E795" s="2">
        <v>594.46500000000003</v>
      </c>
      <c r="F795" s="2">
        <v>281.04000000000002</v>
      </c>
      <c r="G795" s="2" t="s">
        <v>48</v>
      </c>
      <c r="I795">
        <v>4785.4650000000001</v>
      </c>
      <c r="J795">
        <v>2228.04</v>
      </c>
      <c r="K795" t="s">
        <v>48</v>
      </c>
    </row>
    <row r="796" spans="5:11" x14ac:dyDescent="0.25">
      <c r="E796" s="2">
        <v>975.46500000000003</v>
      </c>
      <c r="F796" s="2">
        <v>281.04000000000002</v>
      </c>
      <c r="G796" s="2" t="s">
        <v>48</v>
      </c>
      <c r="I796">
        <v>4785.4650000000001</v>
      </c>
      <c r="J796">
        <v>2582.04</v>
      </c>
      <c r="K796" t="s">
        <v>48</v>
      </c>
    </row>
    <row r="797" spans="5:11" x14ac:dyDescent="0.25">
      <c r="E797" s="2">
        <v>1165.9649999999999</v>
      </c>
      <c r="F797" s="2">
        <v>281.04000000000002</v>
      </c>
      <c r="G797" s="2" t="s">
        <v>48</v>
      </c>
      <c r="I797">
        <v>4880.7150000000001</v>
      </c>
      <c r="J797">
        <v>192.54</v>
      </c>
      <c r="K797" t="s">
        <v>48</v>
      </c>
    </row>
    <row r="798" spans="5:11" x14ac:dyDescent="0.25">
      <c r="E798" s="2">
        <v>1546.9649999999999</v>
      </c>
      <c r="F798" s="2">
        <v>281.04000000000002</v>
      </c>
      <c r="G798" s="2" t="s">
        <v>48</v>
      </c>
      <c r="I798">
        <v>4880.7150000000001</v>
      </c>
      <c r="J798">
        <v>369.54</v>
      </c>
      <c r="K798" t="s">
        <v>48</v>
      </c>
    </row>
    <row r="799" spans="5:11" x14ac:dyDescent="0.25">
      <c r="E799" s="2">
        <v>1737.4649999999999</v>
      </c>
      <c r="F799" s="2">
        <v>281.04000000000002</v>
      </c>
      <c r="G799" s="2" t="s">
        <v>48</v>
      </c>
      <c r="I799">
        <v>4880.7150000000001</v>
      </c>
      <c r="J799">
        <v>546.54</v>
      </c>
      <c r="K799" t="s">
        <v>48</v>
      </c>
    </row>
    <row r="800" spans="5:11" x14ac:dyDescent="0.25">
      <c r="E800" s="2">
        <v>2118.4650000000001</v>
      </c>
      <c r="F800" s="2">
        <v>281.04000000000002</v>
      </c>
      <c r="G800" s="2" t="s">
        <v>48</v>
      </c>
      <c r="I800">
        <v>4880.7150000000001</v>
      </c>
      <c r="J800">
        <v>723.54</v>
      </c>
      <c r="K800" t="s">
        <v>48</v>
      </c>
    </row>
    <row r="801" spans="5:11" x14ac:dyDescent="0.25">
      <c r="E801" s="2">
        <v>2308.9650000000001</v>
      </c>
      <c r="F801" s="2">
        <v>281.04000000000002</v>
      </c>
      <c r="G801" s="2" t="s">
        <v>48</v>
      </c>
      <c r="I801">
        <v>4880.7150000000001</v>
      </c>
      <c r="J801">
        <v>900.54</v>
      </c>
      <c r="K801" t="s">
        <v>48</v>
      </c>
    </row>
    <row r="802" spans="5:11" x14ac:dyDescent="0.25">
      <c r="E802" s="2">
        <v>2689.9650000000001</v>
      </c>
      <c r="F802" s="2">
        <v>281.04000000000002</v>
      </c>
      <c r="G802" s="2" t="s">
        <v>48</v>
      </c>
      <c r="I802">
        <v>4880.7150000000001</v>
      </c>
      <c r="J802">
        <v>1077.54</v>
      </c>
      <c r="K802" t="s">
        <v>48</v>
      </c>
    </row>
    <row r="803" spans="5:11" x14ac:dyDescent="0.25">
      <c r="E803" s="2">
        <v>2880.4650000000001</v>
      </c>
      <c r="F803" s="2">
        <v>281.04000000000002</v>
      </c>
      <c r="G803" s="2" t="s">
        <v>48</v>
      </c>
      <c r="I803">
        <v>4880.7150000000001</v>
      </c>
      <c r="J803">
        <v>1254.54</v>
      </c>
      <c r="K803" t="s">
        <v>48</v>
      </c>
    </row>
    <row r="804" spans="5:11" x14ac:dyDescent="0.25">
      <c r="E804" s="2">
        <v>3261.4650000000001</v>
      </c>
      <c r="F804" s="2">
        <v>281.04000000000002</v>
      </c>
      <c r="G804" s="2" t="s">
        <v>48</v>
      </c>
      <c r="I804">
        <v>4880.7150000000001</v>
      </c>
      <c r="J804">
        <v>1608.54</v>
      </c>
      <c r="K804" t="s">
        <v>48</v>
      </c>
    </row>
    <row r="805" spans="5:11" x14ac:dyDescent="0.25">
      <c r="E805" s="2">
        <v>3451.9650000000001</v>
      </c>
      <c r="F805" s="2">
        <v>281.04000000000002</v>
      </c>
      <c r="G805" s="2" t="s">
        <v>48</v>
      </c>
      <c r="I805">
        <v>4880.7150000000001</v>
      </c>
      <c r="J805">
        <v>1785.54</v>
      </c>
      <c r="K805" t="s">
        <v>48</v>
      </c>
    </row>
    <row r="806" spans="5:11" x14ac:dyDescent="0.25">
      <c r="E806" s="2">
        <v>3832.9650000000001</v>
      </c>
      <c r="F806" s="2">
        <v>281.04000000000002</v>
      </c>
      <c r="G806" s="2" t="s">
        <v>48</v>
      </c>
      <c r="I806">
        <v>4880.7150000000001</v>
      </c>
      <c r="J806">
        <v>1962.54</v>
      </c>
      <c r="K806" t="s">
        <v>48</v>
      </c>
    </row>
    <row r="807" spans="5:11" x14ac:dyDescent="0.25">
      <c r="E807" s="2">
        <v>4023.4650000000001</v>
      </c>
      <c r="F807" s="2">
        <v>281.04000000000002</v>
      </c>
      <c r="G807" s="2" t="s">
        <v>48</v>
      </c>
      <c r="I807">
        <v>4880.7150000000001</v>
      </c>
      <c r="J807">
        <v>2139.54</v>
      </c>
      <c r="K807" t="s">
        <v>48</v>
      </c>
    </row>
    <row r="808" spans="5:11" x14ac:dyDescent="0.25">
      <c r="E808" s="2">
        <v>4404.4650000000001</v>
      </c>
      <c r="F808" s="2">
        <v>281.04000000000002</v>
      </c>
      <c r="G808" s="2" t="s">
        <v>48</v>
      </c>
      <c r="I808">
        <v>4880.7150000000001</v>
      </c>
      <c r="J808">
        <v>2316.54</v>
      </c>
      <c r="K808" t="s">
        <v>48</v>
      </c>
    </row>
    <row r="809" spans="5:11" x14ac:dyDescent="0.25">
      <c r="E809" s="2">
        <v>4594.9650000000001</v>
      </c>
      <c r="F809" s="2">
        <v>281.04000000000002</v>
      </c>
      <c r="G809" s="2" t="s">
        <v>48</v>
      </c>
      <c r="I809">
        <v>4880.7150000000001</v>
      </c>
      <c r="J809">
        <v>2493.54</v>
      </c>
      <c r="K809" t="s">
        <v>48</v>
      </c>
    </row>
    <row r="810" spans="5:11" x14ac:dyDescent="0.25">
      <c r="E810" s="2">
        <v>4785.4650000000001</v>
      </c>
      <c r="F810" s="2">
        <v>281.04000000000002</v>
      </c>
      <c r="G810" s="2" t="s">
        <v>48</v>
      </c>
      <c r="I810">
        <v>4975.9650000000001</v>
      </c>
      <c r="J810">
        <v>458.04</v>
      </c>
      <c r="K810" t="s">
        <v>48</v>
      </c>
    </row>
    <row r="811" spans="5:11" x14ac:dyDescent="0.25">
      <c r="E811" s="2">
        <v>4880.7150000000001</v>
      </c>
      <c r="F811" s="2">
        <v>192.54</v>
      </c>
      <c r="G811" s="2" t="s">
        <v>48</v>
      </c>
      <c r="I811">
        <v>4975.9650000000001</v>
      </c>
      <c r="J811">
        <v>635.04</v>
      </c>
      <c r="K811" t="s">
        <v>48</v>
      </c>
    </row>
    <row r="812" spans="5:11" x14ac:dyDescent="0.25">
      <c r="E812" s="2">
        <v>213.465</v>
      </c>
      <c r="F812" s="2">
        <v>104.04</v>
      </c>
      <c r="G812" s="2" t="s">
        <v>48</v>
      </c>
      <c r="I812">
        <v>4975.9650000000001</v>
      </c>
      <c r="J812">
        <v>812.04</v>
      </c>
      <c r="K812" t="s">
        <v>48</v>
      </c>
    </row>
    <row r="813" spans="5:11" x14ac:dyDescent="0.25">
      <c r="E813" s="2">
        <v>784.96500000000003</v>
      </c>
      <c r="F813" s="2">
        <v>104.04</v>
      </c>
      <c r="G813" s="2" t="s">
        <v>48</v>
      </c>
      <c r="I813">
        <v>4975.9650000000001</v>
      </c>
      <c r="J813">
        <v>989.04</v>
      </c>
      <c r="K813" t="s">
        <v>48</v>
      </c>
    </row>
    <row r="814" spans="5:11" x14ac:dyDescent="0.25">
      <c r="E814" s="2">
        <v>1356.4649999999999</v>
      </c>
      <c r="F814" s="2">
        <v>104.04</v>
      </c>
      <c r="G814" s="2" t="s">
        <v>48</v>
      </c>
      <c r="I814">
        <v>4975.9650000000001</v>
      </c>
      <c r="J814">
        <v>1166.04</v>
      </c>
      <c r="K814" t="s">
        <v>48</v>
      </c>
    </row>
    <row r="815" spans="5:11" x14ac:dyDescent="0.25">
      <c r="E815" s="2">
        <v>1927.9649999999999</v>
      </c>
      <c r="F815" s="2">
        <v>104.04</v>
      </c>
      <c r="G815" s="2" t="s">
        <v>48</v>
      </c>
      <c r="I815">
        <v>4975.9650000000001</v>
      </c>
      <c r="J815">
        <v>1343.04</v>
      </c>
      <c r="K815" t="s">
        <v>48</v>
      </c>
    </row>
    <row r="816" spans="5:11" x14ac:dyDescent="0.25">
      <c r="E816" s="2">
        <v>2499.4650000000001</v>
      </c>
      <c r="F816" s="2">
        <v>104.04</v>
      </c>
      <c r="G816" s="2" t="s">
        <v>48</v>
      </c>
      <c r="I816">
        <v>4975.9650000000001</v>
      </c>
      <c r="J816">
        <v>1520.04</v>
      </c>
      <c r="K816" t="s">
        <v>48</v>
      </c>
    </row>
    <row r="817" spans="5:11" x14ac:dyDescent="0.25">
      <c r="E817" s="2">
        <v>3070.9650000000001</v>
      </c>
      <c r="F817" s="2">
        <v>104.04</v>
      </c>
      <c r="G817" s="2" t="s">
        <v>48</v>
      </c>
      <c r="I817">
        <v>4975.9650000000001</v>
      </c>
      <c r="J817">
        <v>1697.04</v>
      </c>
      <c r="K817" t="s">
        <v>48</v>
      </c>
    </row>
    <row r="818" spans="5:11" x14ac:dyDescent="0.25">
      <c r="E818" s="2">
        <v>3642.4650000000001</v>
      </c>
      <c r="F818" s="2">
        <v>104.04</v>
      </c>
      <c r="G818" s="2" t="s">
        <v>48</v>
      </c>
      <c r="I818">
        <v>4975.9650000000001</v>
      </c>
      <c r="J818">
        <v>1874.04</v>
      </c>
      <c r="K818" t="s">
        <v>48</v>
      </c>
    </row>
    <row r="819" spans="5:11" x14ac:dyDescent="0.25">
      <c r="E819" s="2">
        <v>4213.9650000000001</v>
      </c>
      <c r="F819" s="2">
        <v>104.04</v>
      </c>
      <c r="G819" s="2" t="s">
        <v>48</v>
      </c>
      <c r="I819">
        <v>4975.9650000000001</v>
      </c>
      <c r="J819">
        <v>2051.04</v>
      </c>
      <c r="K819" t="s">
        <v>48</v>
      </c>
    </row>
    <row r="820" spans="5:11" x14ac:dyDescent="0.25">
      <c r="E820" s="2">
        <v>4785.4650000000001</v>
      </c>
      <c r="F820" s="2">
        <v>104.04</v>
      </c>
      <c r="G820" s="2" t="s">
        <v>48</v>
      </c>
      <c r="I820">
        <v>4975.9650000000001</v>
      </c>
      <c r="J820">
        <v>2228.04</v>
      </c>
      <c r="K820" t="s">
        <v>48</v>
      </c>
    </row>
    <row r="821" spans="5:11" x14ac:dyDescent="0.25">
      <c r="E821" s="2"/>
      <c r="F821" s="2"/>
      <c r="G821" s="2"/>
    </row>
  </sheetData>
  <mergeCells count="1">
    <mergeCell ref="E48:G48"/>
  </mergeCells>
  <conditionalFormatting sqref="F30:Q43">
    <cfRule type="containsText" dxfId="586" priority="895" operator="containsText" text="VDD">
      <formula>NOT(ISERROR(SEARCH("VDD",F30)))</formula>
    </cfRule>
    <cfRule type="cellIs" dxfId="585" priority="896" operator="equal">
      <formula>"VCCIO"</formula>
    </cfRule>
    <cfRule type="cellIs" dxfId="584" priority="897" operator="equal">
      <formula>"VSS"</formula>
    </cfRule>
    <cfRule type="containsText" dxfId="583" priority="898" operator="containsText" text="TX">
      <formula>NOT(ISERROR(SEARCH("TX",F30)))</formula>
    </cfRule>
    <cfRule type="containsText" dxfId="582" priority="899" operator="containsText" text="RX">
      <formula>NOT(ISERROR(SEARCH("RX",F30)))</formula>
    </cfRule>
  </conditionalFormatting>
  <conditionalFormatting sqref="R30:AC43">
    <cfRule type="containsText" dxfId="581" priority="890" operator="containsText" text="VDD">
      <formula>NOT(ISERROR(SEARCH("VDD",R30)))</formula>
    </cfRule>
    <cfRule type="cellIs" dxfId="580" priority="891" operator="equal">
      <formula>"VCCIO"</formula>
    </cfRule>
    <cfRule type="cellIs" dxfId="579" priority="892" operator="equal">
      <formula>"VSS"</formula>
    </cfRule>
    <cfRule type="containsText" dxfId="578" priority="893" operator="containsText" text="TX">
      <formula>NOT(ISERROR(SEARCH("TX",R30)))</formula>
    </cfRule>
    <cfRule type="containsText" dxfId="577" priority="894" operator="containsText" text="RX">
      <formula>NOT(ISERROR(SEARCH("RX",R30)))</formula>
    </cfRule>
  </conditionalFormatting>
  <conditionalFormatting sqref="AP30:BA43">
    <cfRule type="containsText" dxfId="576" priority="880" operator="containsText" text="VDD">
      <formula>NOT(ISERROR(SEARCH("VDD",AP30)))</formula>
    </cfRule>
    <cfRule type="cellIs" dxfId="575" priority="881" operator="equal">
      <formula>"VCCIO"</formula>
    </cfRule>
    <cfRule type="cellIs" dxfId="574" priority="882" operator="equal">
      <formula>"VSS"</formula>
    </cfRule>
    <cfRule type="containsText" dxfId="573" priority="883" operator="containsText" text="TX">
      <formula>NOT(ISERROR(SEARCH("TX",AP30)))</formula>
    </cfRule>
    <cfRule type="containsText" dxfId="572" priority="884" operator="containsText" text="RX">
      <formula>NOT(ISERROR(SEARCH("RX",AP30)))</formula>
    </cfRule>
  </conditionalFormatting>
  <conditionalFormatting sqref="AD30:AO43">
    <cfRule type="containsText" dxfId="571" priority="875" operator="containsText" text="VDD">
      <formula>NOT(ISERROR(SEARCH("VDD",AD30)))</formula>
    </cfRule>
    <cfRule type="cellIs" dxfId="570" priority="876" operator="equal">
      <formula>"VCCIO"</formula>
    </cfRule>
    <cfRule type="cellIs" dxfId="569" priority="877" operator="equal">
      <formula>"VSS"</formula>
    </cfRule>
    <cfRule type="containsText" dxfId="568" priority="878" operator="containsText" text="TX">
      <formula>NOT(ISERROR(SEARCH("TX",AD30)))</formula>
    </cfRule>
    <cfRule type="containsText" dxfId="567" priority="879" operator="containsText" text="RX">
      <formula>NOT(ISERROR(SEARCH("RX",AD30)))</formula>
    </cfRule>
  </conditionalFormatting>
  <conditionalFormatting sqref="F14:AU14 F15:AQ15 F16:AC16 F17:K28 F29:AX29 H23:AX23 L17 L21 L24:AX28 M18 M20 M22 O18 O20 O21:P22 P17 R17 R21 S18 S20 S22 U18 U20 U22 V17 V21 X17 X21 Y18 Y20 Y22 AA18 AA20 AA22 AB17 AB21 AD17 AD21 AE16:AQ16 AE18 AE20 AE22 AG16:AH18 AG20 AG22 AH21 AJ17 AJ21 AK18 AK20 AK22 AL19:AV20 AM18 AM20:AN22 AN17 AP17 AP20:AQ22 AQ18 AR15:AV16 AS18 AS22 AT17 AT21 AV14:BA15 AV17 AV22:AZ22 AW21:BB21 BB22">
    <cfRule type="cellIs" dxfId="566" priority="580" operator="equal">
      <formula>"TC_VDDQ"</formula>
    </cfRule>
    <cfRule type="cellIs" dxfId="565" priority="869" operator="equal">
      <formula>"NC"</formula>
    </cfRule>
    <cfRule type="cellIs" dxfId="564" priority="870" operator="equal">
      <formula>"VDD"</formula>
    </cfRule>
    <cfRule type="cellIs" dxfId="563" priority="871" operator="equal">
      <formula>"VCCIO"</formula>
    </cfRule>
    <cfRule type="cellIs" dxfId="562" priority="872" operator="equal">
      <formula>"VSS"</formula>
    </cfRule>
    <cfRule type="containsText" dxfId="561" priority="873" operator="containsText" text="TX">
      <formula>NOT(ISERROR(SEARCH("TX",F14)))</formula>
    </cfRule>
    <cfRule type="containsText" dxfId="560" priority="874" operator="containsText" text="RX">
      <formula>NOT(ISERROR(SEARCH("RX",F14)))</formula>
    </cfRule>
  </conditionalFormatting>
  <conditionalFormatting sqref="AQ22">
    <cfRule type="cellIs" dxfId="559" priority="839" operator="equal">
      <formula>"NC"</formula>
    </cfRule>
    <cfRule type="cellIs" dxfId="558" priority="840" operator="equal">
      <formula>"VDD"</formula>
    </cfRule>
    <cfRule type="cellIs" dxfId="557" priority="841" operator="equal">
      <formula>"VCCIO"</formula>
    </cfRule>
    <cfRule type="cellIs" dxfId="556" priority="842" operator="equal">
      <formula>"VSS"</formula>
    </cfRule>
    <cfRule type="containsText" dxfId="555" priority="843" operator="containsText" text="TX">
      <formula>NOT(ISERROR(SEARCH("TX",AQ22)))</formula>
    </cfRule>
    <cfRule type="containsText" dxfId="554" priority="844" operator="containsText" text="RX">
      <formula>NOT(ISERROR(SEARCH("RX",AQ22)))</formula>
    </cfRule>
  </conditionalFormatting>
  <conditionalFormatting sqref="AS16">
    <cfRule type="cellIs" dxfId="553" priority="833" operator="equal">
      <formula>"NC"</formula>
    </cfRule>
    <cfRule type="cellIs" dxfId="552" priority="834" operator="equal">
      <formula>"VDD"</formula>
    </cfRule>
    <cfRule type="cellIs" dxfId="551" priority="835" operator="equal">
      <formula>"VCCIO"</formula>
    </cfRule>
    <cfRule type="cellIs" dxfId="550" priority="836" operator="equal">
      <formula>"VSS"</formula>
    </cfRule>
    <cfRule type="containsText" dxfId="549" priority="837" operator="containsText" text="TX">
      <formula>NOT(ISERROR(SEARCH("TX",AS16)))</formula>
    </cfRule>
    <cfRule type="containsText" dxfId="548" priority="838" operator="containsText" text="RX">
      <formula>NOT(ISERROR(SEARCH("RX",AS16)))</formula>
    </cfRule>
  </conditionalFormatting>
  <conditionalFormatting sqref="AS22">
    <cfRule type="cellIs" dxfId="547" priority="827" operator="equal">
      <formula>"NC"</formula>
    </cfRule>
    <cfRule type="cellIs" dxfId="546" priority="828" operator="equal">
      <formula>"VDD"</formula>
    </cfRule>
    <cfRule type="cellIs" dxfId="545" priority="829" operator="equal">
      <formula>"VCCIO"</formula>
    </cfRule>
    <cfRule type="cellIs" dxfId="544" priority="830" operator="equal">
      <formula>"VSS"</formula>
    </cfRule>
    <cfRule type="containsText" dxfId="543" priority="831" operator="containsText" text="TX">
      <formula>NOT(ISERROR(SEARCH("TX",AS22)))</formula>
    </cfRule>
    <cfRule type="containsText" dxfId="542" priority="832" operator="containsText" text="RX">
      <formula>NOT(ISERROR(SEARCH("RX",AS22)))</formula>
    </cfRule>
  </conditionalFormatting>
  <conditionalFormatting sqref="AT17">
    <cfRule type="cellIs" dxfId="541" priority="821" operator="equal">
      <formula>"NC"</formula>
    </cfRule>
    <cfRule type="cellIs" dxfId="540" priority="822" operator="equal">
      <formula>"VDD"</formula>
    </cfRule>
    <cfRule type="cellIs" dxfId="539" priority="823" operator="equal">
      <formula>"VCCIO"</formula>
    </cfRule>
    <cfRule type="cellIs" dxfId="538" priority="824" operator="equal">
      <formula>"VSS"</formula>
    </cfRule>
    <cfRule type="containsText" dxfId="537" priority="825" operator="containsText" text="TX">
      <formula>NOT(ISERROR(SEARCH("TX",AT17)))</formula>
    </cfRule>
    <cfRule type="containsText" dxfId="536" priority="826" operator="containsText" text="RX">
      <formula>NOT(ISERROR(SEARCH("RX",AT17)))</formula>
    </cfRule>
  </conditionalFormatting>
  <conditionalFormatting sqref="AT21">
    <cfRule type="cellIs" dxfId="535" priority="815" operator="equal">
      <formula>"NC"</formula>
    </cfRule>
    <cfRule type="cellIs" dxfId="534" priority="816" operator="equal">
      <formula>"VDD"</formula>
    </cfRule>
    <cfRule type="cellIs" dxfId="533" priority="817" operator="equal">
      <formula>"VCCIO"</formula>
    </cfRule>
    <cfRule type="cellIs" dxfId="532" priority="818" operator="equal">
      <formula>"VSS"</formula>
    </cfRule>
    <cfRule type="containsText" dxfId="531" priority="819" operator="containsText" text="TX">
      <formula>NOT(ISERROR(SEARCH("TX",AT21)))</formula>
    </cfRule>
    <cfRule type="containsText" dxfId="530" priority="820" operator="containsText" text="RX">
      <formula>NOT(ISERROR(SEARCH("RX",AT21)))</formula>
    </cfRule>
  </conditionalFormatting>
  <conditionalFormatting sqref="Y16">
    <cfRule type="cellIs" dxfId="529" priority="761" operator="equal">
      <formula>"NC"</formula>
    </cfRule>
    <cfRule type="cellIs" dxfId="528" priority="762" operator="equal">
      <formula>"VDD"</formula>
    </cfRule>
    <cfRule type="cellIs" dxfId="527" priority="763" operator="equal">
      <formula>"VCCIO"</formula>
    </cfRule>
    <cfRule type="cellIs" dxfId="526" priority="764" operator="equal">
      <formula>"VSS"</formula>
    </cfRule>
    <cfRule type="containsText" dxfId="525" priority="765" operator="containsText" text="TX">
      <formula>NOT(ISERROR(SEARCH("TX",Y16)))</formula>
    </cfRule>
    <cfRule type="containsText" dxfId="524" priority="766" operator="containsText" text="RX">
      <formula>NOT(ISERROR(SEARCH("RX",Y16)))</formula>
    </cfRule>
  </conditionalFormatting>
  <conditionalFormatting sqref="AB17">
    <cfRule type="cellIs" dxfId="523" priority="755" operator="equal">
      <formula>"NC"</formula>
    </cfRule>
    <cfRule type="cellIs" dxfId="522" priority="756" operator="equal">
      <formula>"VDD"</formula>
    </cfRule>
    <cfRule type="cellIs" dxfId="521" priority="757" operator="equal">
      <formula>"VCCIO"</formula>
    </cfRule>
    <cfRule type="cellIs" dxfId="520" priority="758" operator="equal">
      <formula>"VSS"</formula>
    </cfRule>
    <cfRule type="containsText" dxfId="519" priority="759" operator="containsText" text="TX">
      <formula>NOT(ISERROR(SEARCH("TX",AB17)))</formula>
    </cfRule>
    <cfRule type="containsText" dxfId="518" priority="760" operator="containsText" text="RX">
      <formula>NOT(ISERROR(SEARCH("RX",AB17)))</formula>
    </cfRule>
  </conditionalFormatting>
  <conditionalFormatting sqref="AA18">
    <cfRule type="cellIs" dxfId="517" priority="749" operator="equal">
      <formula>"NC"</formula>
    </cfRule>
    <cfRule type="cellIs" dxfId="516" priority="750" operator="equal">
      <formula>"VDD"</formula>
    </cfRule>
    <cfRule type="cellIs" dxfId="515" priority="751" operator="equal">
      <formula>"VCCIO"</formula>
    </cfRule>
    <cfRule type="cellIs" dxfId="514" priority="752" operator="equal">
      <formula>"VSS"</formula>
    </cfRule>
    <cfRule type="containsText" dxfId="513" priority="753" operator="containsText" text="TX">
      <formula>NOT(ISERROR(SEARCH("TX",AA18)))</formula>
    </cfRule>
    <cfRule type="containsText" dxfId="512" priority="754" operator="containsText" text="RX">
      <formula>NOT(ISERROR(SEARCH("RX",AA18)))</formula>
    </cfRule>
  </conditionalFormatting>
  <conditionalFormatting sqref="X17">
    <cfRule type="cellIs" dxfId="511" priority="743" operator="equal">
      <formula>"NC"</formula>
    </cfRule>
    <cfRule type="cellIs" dxfId="510" priority="744" operator="equal">
      <formula>"VDD"</formula>
    </cfRule>
    <cfRule type="cellIs" dxfId="509" priority="745" operator="equal">
      <formula>"VCCIO"</formula>
    </cfRule>
    <cfRule type="cellIs" dxfId="508" priority="746" operator="equal">
      <formula>"VSS"</formula>
    </cfRule>
    <cfRule type="containsText" dxfId="507" priority="747" operator="containsText" text="TX">
      <formula>NOT(ISERROR(SEARCH("TX",X17)))</formula>
    </cfRule>
    <cfRule type="containsText" dxfId="506" priority="748" operator="containsText" text="RX">
      <formula>NOT(ISERROR(SEARCH("RX",X17)))</formula>
    </cfRule>
  </conditionalFormatting>
  <conditionalFormatting sqref="P22">
    <cfRule type="cellIs" dxfId="505" priority="719" operator="equal">
      <formula>"NC"</formula>
    </cfRule>
    <cfRule type="cellIs" dxfId="504" priority="720" operator="equal">
      <formula>"VDD"</formula>
    </cfRule>
    <cfRule type="cellIs" dxfId="503" priority="721" operator="equal">
      <formula>"VCCIO"</formula>
    </cfRule>
    <cfRule type="cellIs" dxfId="502" priority="722" operator="equal">
      <formula>"VSS"</formula>
    </cfRule>
    <cfRule type="containsText" dxfId="501" priority="723" operator="containsText" text="TX">
      <formula>NOT(ISERROR(SEARCH("TX",P22)))</formula>
    </cfRule>
    <cfRule type="containsText" dxfId="500" priority="724" operator="containsText" text="RX">
      <formula>NOT(ISERROR(SEARCH("RX",P22)))</formula>
    </cfRule>
  </conditionalFormatting>
  <conditionalFormatting sqref="O18">
    <cfRule type="cellIs" dxfId="499" priority="713" operator="equal">
      <formula>"NC"</formula>
    </cfRule>
    <cfRule type="cellIs" dxfId="498" priority="714" operator="equal">
      <formula>"VDD"</formula>
    </cfRule>
    <cfRule type="cellIs" dxfId="497" priority="715" operator="equal">
      <formula>"VCCIO"</formula>
    </cfRule>
    <cfRule type="cellIs" dxfId="496" priority="716" operator="equal">
      <formula>"VSS"</formula>
    </cfRule>
    <cfRule type="containsText" dxfId="495" priority="717" operator="containsText" text="TX">
      <formula>NOT(ISERROR(SEARCH("TX",O18)))</formula>
    </cfRule>
    <cfRule type="containsText" dxfId="494" priority="718" operator="containsText" text="RX">
      <formula>NOT(ISERROR(SEARCH("RX",O18)))</formula>
    </cfRule>
  </conditionalFormatting>
  <conditionalFormatting sqref="S16">
    <cfRule type="cellIs" dxfId="493" priority="707" operator="equal">
      <formula>"NC"</formula>
    </cfRule>
    <cfRule type="cellIs" dxfId="492" priority="708" operator="equal">
      <formula>"VDD"</formula>
    </cfRule>
    <cfRule type="cellIs" dxfId="491" priority="709" operator="equal">
      <formula>"VCCIO"</formula>
    </cfRule>
    <cfRule type="cellIs" dxfId="490" priority="710" operator="equal">
      <formula>"VSS"</formula>
    </cfRule>
    <cfRule type="containsText" dxfId="489" priority="711" operator="containsText" text="TX">
      <formula>NOT(ISERROR(SEARCH("TX",S16)))</formula>
    </cfRule>
    <cfRule type="containsText" dxfId="488" priority="712" operator="containsText" text="RX">
      <formula>NOT(ISERROR(SEARCH("RX",S16)))</formula>
    </cfRule>
  </conditionalFormatting>
  <conditionalFormatting sqref="U16">
    <cfRule type="cellIs" dxfId="487" priority="701" operator="equal">
      <formula>"NC"</formula>
    </cfRule>
    <cfRule type="cellIs" dxfId="486" priority="702" operator="equal">
      <formula>"VDD"</formula>
    </cfRule>
    <cfRule type="cellIs" dxfId="485" priority="703" operator="equal">
      <formula>"VCCIO"</formula>
    </cfRule>
    <cfRule type="cellIs" dxfId="484" priority="704" operator="equal">
      <formula>"VSS"</formula>
    </cfRule>
    <cfRule type="containsText" dxfId="483" priority="705" operator="containsText" text="TX">
      <formula>NOT(ISERROR(SEARCH("TX",U16)))</formula>
    </cfRule>
    <cfRule type="containsText" dxfId="482" priority="706" operator="containsText" text="RX">
      <formula>NOT(ISERROR(SEARCH("RX",U16)))</formula>
    </cfRule>
  </conditionalFormatting>
  <conditionalFormatting sqref="P17">
    <cfRule type="cellIs" dxfId="481" priority="695" operator="equal">
      <formula>"NC"</formula>
    </cfRule>
    <cfRule type="cellIs" dxfId="480" priority="696" operator="equal">
      <formula>"VDD"</formula>
    </cfRule>
    <cfRule type="cellIs" dxfId="479" priority="697" operator="equal">
      <formula>"VCCIO"</formula>
    </cfRule>
    <cfRule type="cellIs" dxfId="478" priority="698" operator="equal">
      <formula>"VSS"</formula>
    </cfRule>
    <cfRule type="containsText" dxfId="477" priority="699" operator="containsText" text="TX">
      <formula>NOT(ISERROR(SEARCH("TX",P17)))</formula>
    </cfRule>
    <cfRule type="containsText" dxfId="476" priority="700" operator="containsText" text="RX">
      <formula>NOT(ISERROR(SEARCH("RX",P17)))</formula>
    </cfRule>
  </conditionalFormatting>
  <conditionalFormatting sqref="I16">
    <cfRule type="cellIs" dxfId="475" priority="665" operator="equal">
      <formula>"NC"</formula>
    </cfRule>
    <cfRule type="cellIs" dxfId="474" priority="666" operator="equal">
      <formula>"VDD"</formula>
    </cfRule>
    <cfRule type="cellIs" dxfId="473" priority="667" operator="equal">
      <formula>"VCCIO"</formula>
    </cfRule>
    <cfRule type="cellIs" dxfId="472" priority="668" operator="equal">
      <formula>"VSS"</formula>
    </cfRule>
    <cfRule type="containsText" dxfId="471" priority="669" operator="containsText" text="TX">
      <formula>NOT(ISERROR(SEARCH("TX",I16)))</formula>
    </cfRule>
    <cfRule type="containsText" dxfId="470" priority="670" operator="containsText" text="RX">
      <formula>NOT(ISERROR(SEARCH("RX",I16)))</formula>
    </cfRule>
  </conditionalFormatting>
  <conditionalFormatting sqref="M16">
    <cfRule type="cellIs" dxfId="469" priority="659" operator="equal">
      <formula>"NC"</formula>
    </cfRule>
    <cfRule type="cellIs" dxfId="468" priority="660" operator="equal">
      <formula>"VDD"</formula>
    </cfRule>
    <cfRule type="cellIs" dxfId="467" priority="661" operator="equal">
      <formula>"VCCIO"</formula>
    </cfRule>
    <cfRule type="cellIs" dxfId="466" priority="662" operator="equal">
      <formula>"VSS"</formula>
    </cfRule>
    <cfRule type="containsText" dxfId="465" priority="663" operator="containsText" text="TX">
      <formula>NOT(ISERROR(SEARCH("TX",M16)))</formula>
    </cfRule>
    <cfRule type="containsText" dxfId="464" priority="664" operator="containsText" text="RX">
      <formula>NOT(ISERROR(SEARCH("RX",M16)))</formula>
    </cfRule>
  </conditionalFormatting>
  <conditionalFormatting sqref="L17">
    <cfRule type="cellIs" dxfId="463" priority="653" operator="equal">
      <formula>"NC"</formula>
    </cfRule>
    <cfRule type="cellIs" dxfId="462" priority="654" operator="equal">
      <formula>"VDD"</formula>
    </cfRule>
    <cfRule type="cellIs" dxfId="461" priority="655" operator="equal">
      <formula>"VCCIO"</formula>
    </cfRule>
    <cfRule type="cellIs" dxfId="460" priority="656" operator="equal">
      <formula>"VSS"</formula>
    </cfRule>
    <cfRule type="containsText" dxfId="459" priority="657" operator="containsText" text="TX">
      <formula>NOT(ISERROR(SEARCH("TX",L17)))</formula>
    </cfRule>
    <cfRule type="containsText" dxfId="458" priority="658" operator="containsText" text="RX">
      <formula>NOT(ISERROR(SEARCH("RX",L17)))</formula>
    </cfRule>
  </conditionalFormatting>
  <conditionalFormatting sqref="BB14:BD20 BB30:BC30 BB31:BD43 BC21:BD22">
    <cfRule type="cellIs" dxfId="457" priority="573" operator="equal">
      <formula>"TC_VDDQ"</formula>
    </cfRule>
    <cfRule type="cellIs" dxfId="456" priority="574" operator="equal">
      <formula>"NC"</formula>
    </cfRule>
    <cfRule type="cellIs" dxfId="455" priority="575" operator="equal">
      <formula>"VDD"</formula>
    </cfRule>
    <cfRule type="cellIs" dxfId="454" priority="576" operator="equal">
      <formula>"VCCIO"</formula>
    </cfRule>
    <cfRule type="cellIs" dxfId="453" priority="577" operator="equal">
      <formula>"VSS"</formula>
    </cfRule>
    <cfRule type="containsText" dxfId="452" priority="578" operator="containsText" text="TX">
      <formula>NOT(ISERROR(SEARCH("TX",BB14)))</formula>
    </cfRule>
    <cfRule type="containsText" dxfId="451" priority="579" operator="containsText" text="RX">
      <formula>NOT(ISERROR(SEARCH("RX",BB14)))</formula>
    </cfRule>
  </conditionalFormatting>
  <conditionalFormatting sqref="E14:E43">
    <cfRule type="cellIs" dxfId="450" priority="566" operator="equal">
      <formula>"TC_VDDQ"</formula>
    </cfRule>
    <cfRule type="cellIs" dxfId="449" priority="567" operator="equal">
      <formula>"NC"</formula>
    </cfRule>
    <cfRule type="cellIs" dxfId="448" priority="568" operator="equal">
      <formula>"VDD"</formula>
    </cfRule>
    <cfRule type="cellIs" dxfId="447" priority="569" operator="equal">
      <formula>"VCCIO"</formula>
    </cfRule>
    <cfRule type="cellIs" dxfId="446" priority="570" operator="equal">
      <formula>"VSS"</formula>
    </cfRule>
    <cfRule type="containsText" dxfId="445" priority="571" operator="containsText" text="TX">
      <formula>NOT(ISERROR(SEARCH("TX",E14)))</formula>
    </cfRule>
    <cfRule type="containsText" dxfId="444" priority="572" operator="containsText" text="RX">
      <formula>NOT(ISERROR(SEARCH("RX",E14)))</formula>
    </cfRule>
  </conditionalFormatting>
  <conditionalFormatting sqref="AW16:AX16 AW17:BA17 AW18:AX18 AW19:BA20 AZ16:BA16 AZ18:BA18">
    <cfRule type="containsText" dxfId="443" priority="483" operator="containsText" text="_probe">
      <formula>NOT(ISERROR(SEARCH("_probe",AW16)))</formula>
    </cfRule>
    <cfRule type="cellIs" dxfId="442" priority="484" operator="equal">
      <formula>"TC_VDDQ"</formula>
    </cfRule>
    <cfRule type="cellIs" dxfId="441" priority="485" operator="equal">
      <formula>"VDD"</formula>
    </cfRule>
    <cfRule type="cellIs" dxfId="440" priority="486" operator="equal">
      <formula>"VCCIO"</formula>
    </cfRule>
    <cfRule type="cellIs" dxfId="439" priority="487" operator="equal">
      <formula>"VSS"</formula>
    </cfRule>
    <cfRule type="containsText" dxfId="438" priority="488" operator="containsText" text="TX">
      <formula>NOT(ISERROR(SEARCH("TX",AW16)))</formula>
    </cfRule>
    <cfRule type="containsText" dxfId="437" priority="489" operator="containsText" text="RX">
      <formula>NOT(ISERROR(SEARCH("RX",AW16)))</formula>
    </cfRule>
    <cfRule type="cellIs" dxfId="436" priority="490" operator="equal">
      <formula>"NC"</formula>
    </cfRule>
    <cfRule type="cellIs" dxfId="435" priority="491" stopIfTrue="1" operator="equal">
      <formula>"VDDA"</formula>
    </cfRule>
    <cfRule type="cellIs" dxfId="434" priority="492" operator="equal">
      <formula>"VCCIO"</formula>
    </cfRule>
    <cfRule type="cellIs" dxfId="433" priority="493" operator="equal">
      <formula>"VSS"</formula>
    </cfRule>
    <cfRule type="containsText" dxfId="432" priority="494" operator="containsText" text="TX">
      <formula>NOT(ISERROR(SEARCH("TX",AW16)))</formula>
    </cfRule>
    <cfRule type="containsText" dxfId="431" priority="495" operator="containsText" text="RX">
      <formula>NOT(ISERROR(SEARCH("RX",AW16)))</formula>
    </cfRule>
  </conditionalFormatting>
  <conditionalFormatting sqref="AY23 AY24:AZ24 AY25:BA26 AY27:AY28 AY29:BA29 AZ28 BA22:BA24">
    <cfRule type="cellIs" dxfId="430" priority="372" operator="equal">
      <formula>"TC_VDDQ"</formula>
    </cfRule>
    <cfRule type="cellIs" dxfId="429" priority="373" operator="equal">
      <formula>"NC"</formula>
    </cfRule>
    <cfRule type="cellIs" dxfId="428" priority="374" operator="equal">
      <formula>"VDD"</formula>
    </cfRule>
    <cfRule type="cellIs" dxfId="427" priority="375" operator="equal">
      <formula>"VCCIO"</formula>
    </cfRule>
    <cfRule type="cellIs" dxfId="426" priority="376" operator="equal">
      <formula>"VSS"</formula>
    </cfRule>
    <cfRule type="containsText" dxfId="425" priority="377" operator="containsText" text="TX">
      <formula>NOT(ISERROR(SEARCH("TX",AY22)))</formula>
    </cfRule>
    <cfRule type="containsText" dxfId="424" priority="378" operator="containsText" text="RX">
      <formula>NOT(ISERROR(SEARCH("RX",AY22)))</formula>
    </cfRule>
  </conditionalFormatting>
  <conditionalFormatting sqref="BB23:BB26 BB28">
    <cfRule type="cellIs" dxfId="423" priority="365" operator="equal">
      <formula>"TC_VDDQ"</formula>
    </cfRule>
    <cfRule type="cellIs" dxfId="422" priority="366" operator="equal">
      <formula>"NC"</formula>
    </cfRule>
    <cfRule type="cellIs" dxfId="421" priority="367" operator="equal">
      <formula>"VDD"</formula>
    </cfRule>
    <cfRule type="cellIs" dxfId="420" priority="368" operator="equal">
      <formula>"VCCIO"</formula>
    </cfRule>
    <cfRule type="cellIs" dxfId="419" priority="369" operator="equal">
      <formula>"VSS"</formula>
    </cfRule>
    <cfRule type="containsText" dxfId="418" priority="370" operator="containsText" text="TX">
      <formula>NOT(ISERROR(SEARCH("TX",BB23)))</formula>
    </cfRule>
    <cfRule type="containsText" dxfId="417" priority="371" operator="containsText" text="RX">
      <formula>NOT(ISERROR(SEARCH("RX",BB23)))</formula>
    </cfRule>
  </conditionalFormatting>
  <conditionalFormatting sqref="AZ27:BB27">
    <cfRule type="containsText" dxfId="416" priority="352" operator="containsText" text="_probe">
      <formula>NOT(ISERROR(SEARCH("_probe",AZ27)))</formula>
    </cfRule>
    <cfRule type="cellIs" dxfId="415" priority="353" operator="equal">
      <formula>"TC_VDDQ"</formula>
    </cfRule>
    <cfRule type="cellIs" dxfId="414" priority="354" operator="equal">
      <formula>"VDD"</formula>
    </cfRule>
    <cfRule type="cellIs" dxfId="413" priority="355" operator="equal">
      <formula>"VCCIO"</formula>
    </cfRule>
    <cfRule type="cellIs" dxfId="412" priority="356" operator="equal">
      <formula>"VSS"</formula>
    </cfRule>
    <cfRule type="containsText" dxfId="411" priority="357" operator="containsText" text="TX">
      <formula>NOT(ISERROR(SEARCH("TX",AZ27)))</formula>
    </cfRule>
    <cfRule type="containsText" dxfId="410" priority="358" operator="containsText" text="RX">
      <formula>NOT(ISERROR(SEARCH("RX",AZ27)))</formula>
    </cfRule>
    <cfRule type="cellIs" dxfId="409" priority="359" operator="equal">
      <formula>"NC"</formula>
    </cfRule>
    <cfRule type="cellIs" dxfId="408" priority="360" stopIfTrue="1" operator="equal">
      <formula>"VDDA"</formula>
    </cfRule>
    <cfRule type="cellIs" dxfId="407" priority="361" operator="equal">
      <formula>"VCCIO"</formula>
    </cfRule>
    <cfRule type="cellIs" dxfId="406" priority="362" operator="equal">
      <formula>"VSS"</formula>
    </cfRule>
    <cfRule type="containsText" dxfId="405" priority="363" operator="containsText" text="TX">
      <formula>NOT(ISERROR(SEARCH("TX",AZ27)))</formula>
    </cfRule>
    <cfRule type="containsText" dxfId="404" priority="364" operator="containsText" text="RX">
      <formula>NOT(ISERROR(SEARCH("RX",AZ27)))</formula>
    </cfRule>
  </conditionalFormatting>
  <conditionalFormatting sqref="BA28">
    <cfRule type="containsText" dxfId="403" priority="339" operator="containsText" text="_probe">
      <formula>NOT(ISERROR(SEARCH("_probe",BA28)))</formula>
    </cfRule>
    <cfRule type="cellIs" dxfId="402" priority="340" operator="equal">
      <formula>"TC_VDDQ"</formula>
    </cfRule>
    <cfRule type="cellIs" dxfId="401" priority="341" operator="equal">
      <formula>"VDD"</formula>
    </cfRule>
    <cfRule type="cellIs" dxfId="400" priority="342" operator="equal">
      <formula>"VCCIO"</formula>
    </cfRule>
    <cfRule type="cellIs" dxfId="399" priority="343" operator="equal">
      <formula>"VSS"</formula>
    </cfRule>
    <cfRule type="containsText" dxfId="398" priority="344" operator="containsText" text="TX">
      <formula>NOT(ISERROR(SEARCH("TX",BA28)))</formula>
    </cfRule>
    <cfRule type="containsText" dxfId="397" priority="345" operator="containsText" text="RX">
      <formula>NOT(ISERROR(SEARCH("RX",BA28)))</formula>
    </cfRule>
    <cfRule type="cellIs" dxfId="396" priority="346" operator="equal">
      <formula>"NC"</formula>
    </cfRule>
    <cfRule type="cellIs" dxfId="395" priority="347" stopIfTrue="1" operator="equal">
      <formula>"VDDA"</formula>
    </cfRule>
    <cfRule type="cellIs" dxfId="394" priority="348" operator="equal">
      <formula>"VCCIO"</formula>
    </cfRule>
    <cfRule type="cellIs" dxfId="393" priority="349" operator="equal">
      <formula>"VSS"</formula>
    </cfRule>
    <cfRule type="containsText" dxfId="392" priority="350" operator="containsText" text="TX">
      <formula>NOT(ISERROR(SEARCH("TX",BA28)))</formula>
    </cfRule>
    <cfRule type="containsText" dxfId="391" priority="351" operator="containsText" text="RX">
      <formula>NOT(ISERROR(SEARCH("RX",BA28)))</formula>
    </cfRule>
  </conditionalFormatting>
  <conditionalFormatting sqref="BB29">
    <cfRule type="containsText" dxfId="390" priority="326" operator="containsText" text="_probe">
      <formula>NOT(ISERROR(SEARCH("_probe",BB29)))</formula>
    </cfRule>
    <cfRule type="cellIs" dxfId="389" priority="327" operator="equal">
      <formula>"TC_VDDQ"</formula>
    </cfRule>
    <cfRule type="cellIs" dxfId="388" priority="328" operator="equal">
      <formula>"VDD"</formula>
    </cfRule>
    <cfRule type="cellIs" dxfId="387" priority="329" operator="equal">
      <formula>"VCCIO"</formula>
    </cfRule>
    <cfRule type="cellIs" dxfId="386" priority="330" operator="equal">
      <formula>"VSS"</formula>
    </cfRule>
    <cfRule type="containsText" dxfId="385" priority="331" operator="containsText" text="TX">
      <formula>NOT(ISERROR(SEARCH("TX",BB29)))</formula>
    </cfRule>
    <cfRule type="containsText" dxfId="384" priority="332" operator="containsText" text="RX">
      <formula>NOT(ISERROR(SEARCH("RX",BB29)))</formula>
    </cfRule>
    <cfRule type="cellIs" dxfId="383" priority="333" operator="equal">
      <formula>"NC"</formula>
    </cfRule>
    <cfRule type="cellIs" dxfId="382" priority="334" stopIfTrue="1" operator="equal">
      <formula>"VDDA"</formula>
    </cfRule>
    <cfRule type="cellIs" dxfId="381" priority="335" operator="equal">
      <formula>"VCCIO"</formula>
    </cfRule>
    <cfRule type="cellIs" dxfId="380" priority="336" operator="equal">
      <formula>"VSS"</formula>
    </cfRule>
    <cfRule type="containsText" dxfId="379" priority="337" operator="containsText" text="TX">
      <formula>NOT(ISERROR(SEARCH("TX",BB29)))</formula>
    </cfRule>
    <cfRule type="containsText" dxfId="378" priority="338" operator="containsText" text="RX">
      <formula>NOT(ISERROR(SEARCH("RX",BB29)))</formula>
    </cfRule>
  </conditionalFormatting>
  <conditionalFormatting sqref="BC24 BC26">
    <cfRule type="cellIs" dxfId="377" priority="319" operator="equal">
      <formula>"TC_VDDQ"</formula>
    </cfRule>
    <cfRule type="cellIs" dxfId="376" priority="320" operator="equal">
      <formula>"NC"</formula>
    </cfRule>
    <cfRule type="cellIs" dxfId="375" priority="321" operator="equal">
      <formula>"VDD"</formula>
    </cfRule>
    <cfRule type="cellIs" dxfId="374" priority="322" operator="equal">
      <formula>"VCCIO"</formula>
    </cfRule>
    <cfRule type="cellIs" dxfId="373" priority="323" operator="equal">
      <formula>"VSS"</formula>
    </cfRule>
    <cfRule type="containsText" dxfId="372" priority="324" operator="containsText" text="TX">
      <formula>NOT(ISERROR(SEARCH("TX",BC24)))</formula>
    </cfRule>
    <cfRule type="containsText" dxfId="371" priority="325" operator="containsText" text="RX">
      <formula>NOT(ISERROR(SEARCH("RX",BC24)))</formula>
    </cfRule>
  </conditionalFormatting>
  <conditionalFormatting sqref="BC23 BC25 BC27 BC29">
    <cfRule type="cellIs" dxfId="370" priority="312" operator="equal">
      <formula>"TC_VDDQ"</formula>
    </cfRule>
    <cfRule type="cellIs" dxfId="369" priority="313" operator="equal">
      <formula>"NC"</formula>
    </cfRule>
    <cfRule type="cellIs" dxfId="368" priority="314" operator="equal">
      <formula>"VDD"</formula>
    </cfRule>
    <cfRule type="cellIs" dxfId="367" priority="315" operator="equal">
      <formula>"VCCIO"</formula>
    </cfRule>
    <cfRule type="cellIs" dxfId="366" priority="316" operator="equal">
      <formula>"VSS"</formula>
    </cfRule>
    <cfRule type="containsText" dxfId="365" priority="317" operator="containsText" text="TX">
      <formula>NOT(ISERROR(SEARCH("TX",BC23)))</formula>
    </cfRule>
    <cfRule type="containsText" dxfId="364" priority="318" operator="containsText" text="RX">
      <formula>NOT(ISERROR(SEARCH("RX",BC23)))</formula>
    </cfRule>
  </conditionalFormatting>
  <conditionalFormatting sqref="BD23 BD25 BD27 BD29">
    <cfRule type="cellIs" dxfId="363" priority="305" operator="equal">
      <formula>"TC_VDDQ"</formula>
    </cfRule>
    <cfRule type="cellIs" dxfId="362" priority="306" operator="equal">
      <formula>"NC"</formula>
    </cfRule>
    <cfRule type="cellIs" dxfId="361" priority="307" operator="equal">
      <formula>"VDD"</formula>
    </cfRule>
    <cfRule type="cellIs" dxfId="360" priority="308" operator="equal">
      <formula>"VCCIO"</formula>
    </cfRule>
    <cfRule type="cellIs" dxfId="359" priority="309" operator="equal">
      <formula>"VSS"</formula>
    </cfRule>
    <cfRule type="containsText" dxfId="358" priority="310" operator="containsText" text="TX">
      <formula>NOT(ISERROR(SEARCH("TX",BD23)))</formula>
    </cfRule>
    <cfRule type="containsText" dxfId="357" priority="311" operator="containsText" text="RX">
      <formula>NOT(ISERROR(SEARCH("RX",BD23)))</formula>
    </cfRule>
  </conditionalFormatting>
  <conditionalFormatting sqref="BD24 BD26 BD28 BD30">
    <cfRule type="cellIs" dxfId="356" priority="298" operator="equal">
      <formula>"TC_VDDQ"</formula>
    </cfRule>
    <cfRule type="cellIs" dxfId="355" priority="299" operator="equal">
      <formula>"NC"</formula>
    </cfRule>
    <cfRule type="cellIs" dxfId="354" priority="300" operator="equal">
      <formula>"VDD"</formula>
    </cfRule>
    <cfRule type="cellIs" dxfId="353" priority="301" operator="equal">
      <formula>"VCCIO"</formula>
    </cfRule>
    <cfRule type="cellIs" dxfId="352" priority="302" operator="equal">
      <formula>"VSS"</formula>
    </cfRule>
    <cfRule type="containsText" dxfId="351" priority="303" operator="containsText" text="TX">
      <formula>NOT(ISERROR(SEARCH("TX",BD24)))</formula>
    </cfRule>
    <cfRule type="containsText" dxfId="350" priority="304" operator="containsText" text="RX">
      <formula>NOT(ISERROR(SEARCH("RX",BD24)))</formula>
    </cfRule>
  </conditionalFormatting>
  <conditionalFormatting sqref="BC28">
    <cfRule type="containsText" dxfId="349" priority="285" operator="containsText" text="_probe">
      <formula>NOT(ISERROR(SEARCH("_probe",BC28)))</formula>
    </cfRule>
    <cfRule type="cellIs" dxfId="348" priority="286" operator="equal">
      <formula>"TC_VDDQ"</formula>
    </cfRule>
    <cfRule type="cellIs" dxfId="347" priority="287" operator="equal">
      <formula>"VDD"</formula>
    </cfRule>
    <cfRule type="cellIs" dxfId="346" priority="288" operator="equal">
      <formula>"VCCIO"</formula>
    </cfRule>
    <cfRule type="cellIs" dxfId="345" priority="289" operator="equal">
      <formula>"VSS"</formula>
    </cfRule>
    <cfRule type="containsText" dxfId="344" priority="290" operator="containsText" text="TX">
      <formula>NOT(ISERROR(SEARCH("TX",BC28)))</formula>
    </cfRule>
    <cfRule type="containsText" dxfId="343" priority="291" operator="containsText" text="RX">
      <formula>NOT(ISERROR(SEARCH("RX",BC28)))</formula>
    </cfRule>
    <cfRule type="cellIs" dxfId="342" priority="292" operator="equal">
      <formula>"NC"</formula>
    </cfRule>
    <cfRule type="cellIs" dxfId="341" priority="293" stopIfTrue="1" operator="equal">
      <formula>"VDDA"</formula>
    </cfRule>
    <cfRule type="cellIs" dxfId="340" priority="294" operator="equal">
      <formula>"VCCIO"</formula>
    </cfRule>
    <cfRule type="cellIs" dxfId="339" priority="295" operator="equal">
      <formula>"VSS"</formula>
    </cfRule>
    <cfRule type="containsText" dxfId="338" priority="296" operator="containsText" text="TX">
      <formula>NOT(ISERROR(SEARCH("TX",BC28)))</formula>
    </cfRule>
    <cfRule type="containsText" dxfId="337" priority="297" operator="containsText" text="RX">
      <formula>NOT(ISERROR(SEARCH("RX",BC28)))</formula>
    </cfRule>
  </conditionalFormatting>
  <conditionalFormatting sqref="H17">
    <cfRule type="cellIs" dxfId="336" priority="278" operator="equal">
      <formula>"TC_VDDQ"</formula>
    </cfRule>
    <cfRule type="cellIs" dxfId="335" priority="279" operator="equal">
      <formula>"NC"</formula>
    </cfRule>
    <cfRule type="cellIs" dxfId="334" priority="280" operator="equal">
      <formula>"VDD"</formula>
    </cfRule>
    <cfRule type="cellIs" dxfId="333" priority="281" operator="equal">
      <formula>"VCCIO"</formula>
    </cfRule>
    <cfRule type="cellIs" dxfId="332" priority="282" operator="equal">
      <formula>"VSS"</formula>
    </cfRule>
    <cfRule type="containsText" dxfId="331" priority="283" operator="containsText" text="TX">
      <formula>NOT(ISERROR(SEARCH("TX",H17)))</formula>
    </cfRule>
    <cfRule type="containsText" dxfId="330" priority="284" operator="containsText" text="RX">
      <formula>NOT(ISERROR(SEARCH("RX",H17)))</formula>
    </cfRule>
  </conditionalFormatting>
  <conditionalFormatting sqref="K18">
    <cfRule type="cellIs" dxfId="329" priority="271" operator="equal">
      <formula>"TC_VDDQ"</formula>
    </cfRule>
    <cfRule type="cellIs" dxfId="328" priority="272" operator="equal">
      <formula>"NC"</formula>
    </cfRule>
    <cfRule type="cellIs" dxfId="327" priority="273" operator="equal">
      <formula>"VDD"</formula>
    </cfRule>
    <cfRule type="cellIs" dxfId="326" priority="274" operator="equal">
      <formula>"VCCIO"</formula>
    </cfRule>
    <cfRule type="cellIs" dxfId="325" priority="275" operator="equal">
      <formula>"VSS"</formula>
    </cfRule>
    <cfRule type="containsText" dxfId="324" priority="276" operator="containsText" text="TX">
      <formula>NOT(ISERROR(SEARCH("TX",K18)))</formula>
    </cfRule>
    <cfRule type="containsText" dxfId="323" priority="277" operator="containsText" text="RX">
      <formula>NOT(ISERROR(SEARCH("RX",K18)))</formula>
    </cfRule>
  </conditionalFormatting>
  <conditionalFormatting sqref="N17">
    <cfRule type="cellIs" dxfId="322" priority="264" operator="equal">
      <formula>"TC_VDDQ"</formula>
    </cfRule>
    <cfRule type="cellIs" dxfId="321" priority="265" operator="equal">
      <formula>"NC"</formula>
    </cfRule>
    <cfRule type="cellIs" dxfId="320" priority="266" operator="equal">
      <formula>"VDD"</formula>
    </cfRule>
    <cfRule type="cellIs" dxfId="319" priority="267" operator="equal">
      <formula>"VCCIO"</formula>
    </cfRule>
    <cfRule type="cellIs" dxfId="318" priority="268" operator="equal">
      <formula>"VSS"</formula>
    </cfRule>
    <cfRule type="containsText" dxfId="317" priority="269" operator="containsText" text="TX">
      <formula>NOT(ISERROR(SEARCH("TX",N17)))</formula>
    </cfRule>
    <cfRule type="containsText" dxfId="316" priority="270" operator="containsText" text="RX">
      <formula>NOT(ISERROR(SEARCH("RX",N17)))</formula>
    </cfRule>
  </conditionalFormatting>
  <conditionalFormatting sqref="Q18">
    <cfRule type="cellIs" dxfId="315" priority="257" operator="equal">
      <formula>"TC_VDDQ"</formula>
    </cfRule>
    <cfRule type="cellIs" dxfId="314" priority="258" operator="equal">
      <formula>"NC"</formula>
    </cfRule>
    <cfRule type="cellIs" dxfId="313" priority="259" operator="equal">
      <formula>"VDD"</formula>
    </cfRule>
    <cfRule type="cellIs" dxfId="312" priority="260" operator="equal">
      <formula>"VCCIO"</formula>
    </cfRule>
    <cfRule type="cellIs" dxfId="311" priority="261" operator="equal">
      <formula>"VSS"</formula>
    </cfRule>
    <cfRule type="containsText" dxfId="310" priority="262" operator="containsText" text="TX">
      <formula>NOT(ISERROR(SEARCH("TX",Q18)))</formula>
    </cfRule>
    <cfRule type="containsText" dxfId="309" priority="263" operator="containsText" text="RX">
      <formula>NOT(ISERROR(SEARCH("RX",Q18)))</formula>
    </cfRule>
  </conditionalFormatting>
  <conditionalFormatting sqref="T17">
    <cfRule type="cellIs" dxfId="308" priority="250" operator="equal">
      <formula>"TC_VDDQ"</formula>
    </cfRule>
    <cfRule type="cellIs" dxfId="307" priority="251" operator="equal">
      <formula>"NC"</formula>
    </cfRule>
    <cfRule type="cellIs" dxfId="306" priority="252" operator="equal">
      <formula>"VDD"</formula>
    </cfRule>
    <cfRule type="cellIs" dxfId="305" priority="253" operator="equal">
      <formula>"VCCIO"</formula>
    </cfRule>
    <cfRule type="cellIs" dxfId="304" priority="254" operator="equal">
      <formula>"VSS"</formula>
    </cfRule>
    <cfRule type="containsText" dxfId="303" priority="255" operator="containsText" text="TX">
      <formula>NOT(ISERROR(SEARCH("TX",T17)))</formula>
    </cfRule>
    <cfRule type="containsText" dxfId="302" priority="256" operator="containsText" text="RX">
      <formula>NOT(ISERROR(SEARCH("RX",T17)))</formula>
    </cfRule>
  </conditionalFormatting>
  <conditionalFormatting sqref="W18">
    <cfRule type="cellIs" dxfId="301" priority="243" operator="equal">
      <formula>"TC_VDDQ"</formula>
    </cfRule>
    <cfRule type="cellIs" dxfId="300" priority="244" operator="equal">
      <formula>"NC"</formula>
    </cfRule>
    <cfRule type="cellIs" dxfId="299" priority="245" operator="equal">
      <formula>"VDD"</formula>
    </cfRule>
    <cfRule type="cellIs" dxfId="298" priority="246" operator="equal">
      <formula>"VCCIO"</formula>
    </cfRule>
    <cfRule type="cellIs" dxfId="297" priority="247" operator="equal">
      <formula>"VSS"</formula>
    </cfRule>
    <cfRule type="containsText" dxfId="296" priority="248" operator="containsText" text="TX">
      <formula>NOT(ISERROR(SEARCH("TX",W18)))</formula>
    </cfRule>
    <cfRule type="containsText" dxfId="295" priority="249" operator="containsText" text="RX">
      <formula>NOT(ISERROR(SEARCH("RX",W18)))</formula>
    </cfRule>
  </conditionalFormatting>
  <conditionalFormatting sqref="Z17">
    <cfRule type="cellIs" dxfId="294" priority="236" operator="equal">
      <formula>"TC_VDDQ"</formula>
    </cfRule>
    <cfRule type="cellIs" dxfId="293" priority="237" operator="equal">
      <formula>"NC"</formula>
    </cfRule>
    <cfRule type="cellIs" dxfId="292" priority="238" operator="equal">
      <formula>"VDD"</formula>
    </cfRule>
    <cfRule type="cellIs" dxfId="291" priority="239" operator="equal">
      <formula>"VCCIO"</formula>
    </cfRule>
    <cfRule type="cellIs" dxfId="290" priority="240" operator="equal">
      <formula>"VSS"</formula>
    </cfRule>
    <cfRule type="containsText" dxfId="289" priority="241" operator="containsText" text="TX">
      <formula>NOT(ISERROR(SEARCH("TX",Z17)))</formula>
    </cfRule>
    <cfRule type="containsText" dxfId="288" priority="242" operator="containsText" text="RX">
      <formula>NOT(ISERROR(SEARCH("RX",Z17)))</formula>
    </cfRule>
  </conditionalFormatting>
  <conditionalFormatting sqref="AC18">
    <cfRule type="cellIs" dxfId="287" priority="229" operator="equal">
      <formula>"TC_VDDQ"</formula>
    </cfRule>
    <cfRule type="cellIs" dxfId="286" priority="230" operator="equal">
      <formula>"NC"</formula>
    </cfRule>
    <cfRule type="cellIs" dxfId="285" priority="231" operator="equal">
      <formula>"VDD"</formula>
    </cfRule>
    <cfRule type="cellIs" dxfId="284" priority="232" operator="equal">
      <formula>"VCCIO"</formula>
    </cfRule>
    <cfRule type="cellIs" dxfId="283" priority="233" operator="equal">
      <formula>"VSS"</formula>
    </cfRule>
    <cfRule type="containsText" dxfId="282" priority="234" operator="containsText" text="TX">
      <formula>NOT(ISERROR(SEARCH("TX",AC18)))</formula>
    </cfRule>
    <cfRule type="containsText" dxfId="281" priority="235" operator="containsText" text="RX">
      <formula>NOT(ISERROR(SEARCH("RX",AC18)))</formula>
    </cfRule>
  </conditionalFormatting>
  <conditionalFormatting sqref="AF17">
    <cfRule type="cellIs" dxfId="280" priority="222" operator="equal">
      <formula>"TC_VDDQ"</formula>
    </cfRule>
    <cfRule type="cellIs" dxfId="279" priority="223" operator="equal">
      <formula>"NC"</formula>
    </cfRule>
    <cfRule type="cellIs" dxfId="278" priority="224" operator="equal">
      <formula>"VDD"</formula>
    </cfRule>
    <cfRule type="cellIs" dxfId="277" priority="225" operator="equal">
      <formula>"VCCIO"</formula>
    </cfRule>
    <cfRule type="cellIs" dxfId="276" priority="226" operator="equal">
      <formula>"VSS"</formula>
    </cfRule>
    <cfRule type="containsText" dxfId="275" priority="227" operator="containsText" text="TX">
      <formula>NOT(ISERROR(SEARCH("TX",AF17)))</formula>
    </cfRule>
    <cfRule type="containsText" dxfId="274" priority="228" operator="containsText" text="RX">
      <formula>NOT(ISERROR(SEARCH("RX",AF17)))</formula>
    </cfRule>
  </conditionalFormatting>
  <conditionalFormatting sqref="AI18">
    <cfRule type="cellIs" dxfId="273" priority="215" operator="equal">
      <formula>"TC_VDDQ"</formula>
    </cfRule>
    <cfRule type="cellIs" dxfId="272" priority="216" operator="equal">
      <formula>"NC"</formula>
    </cfRule>
    <cfRule type="cellIs" dxfId="271" priority="217" operator="equal">
      <formula>"VDD"</formula>
    </cfRule>
    <cfRule type="cellIs" dxfId="270" priority="218" operator="equal">
      <formula>"VCCIO"</formula>
    </cfRule>
    <cfRule type="cellIs" dxfId="269" priority="219" operator="equal">
      <formula>"VSS"</formula>
    </cfRule>
    <cfRule type="containsText" dxfId="268" priority="220" operator="containsText" text="TX">
      <formula>NOT(ISERROR(SEARCH("TX",AI18)))</formula>
    </cfRule>
    <cfRule type="containsText" dxfId="267" priority="221" operator="containsText" text="RX">
      <formula>NOT(ISERROR(SEARCH("RX",AI18)))</formula>
    </cfRule>
  </conditionalFormatting>
  <conditionalFormatting sqref="AL17">
    <cfRule type="cellIs" dxfId="266" priority="208" operator="equal">
      <formula>"TC_VDDQ"</formula>
    </cfRule>
    <cfRule type="cellIs" dxfId="265" priority="209" operator="equal">
      <formula>"NC"</formula>
    </cfRule>
    <cfRule type="cellIs" dxfId="264" priority="210" operator="equal">
      <formula>"VDD"</formula>
    </cfRule>
    <cfRule type="cellIs" dxfId="263" priority="211" operator="equal">
      <formula>"VCCIO"</formula>
    </cfRule>
    <cfRule type="cellIs" dxfId="262" priority="212" operator="equal">
      <formula>"VSS"</formula>
    </cfRule>
    <cfRule type="containsText" dxfId="261" priority="213" operator="containsText" text="TX">
      <formula>NOT(ISERROR(SEARCH("TX",AL17)))</formula>
    </cfRule>
    <cfRule type="containsText" dxfId="260" priority="214" operator="containsText" text="RX">
      <formula>NOT(ISERROR(SEARCH("RX",AL17)))</formula>
    </cfRule>
  </conditionalFormatting>
  <conditionalFormatting sqref="AO18">
    <cfRule type="cellIs" dxfId="259" priority="201" operator="equal">
      <formula>"TC_VDDQ"</formula>
    </cfRule>
    <cfRule type="cellIs" dxfId="258" priority="202" operator="equal">
      <formula>"NC"</formula>
    </cfRule>
    <cfRule type="cellIs" dxfId="257" priority="203" operator="equal">
      <formula>"VDD"</formula>
    </cfRule>
    <cfRule type="cellIs" dxfId="256" priority="204" operator="equal">
      <formula>"VCCIO"</formula>
    </cfRule>
    <cfRule type="cellIs" dxfId="255" priority="205" operator="equal">
      <formula>"VSS"</formula>
    </cfRule>
    <cfRule type="containsText" dxfId="254" priority="206" operator="containsText" text="TX">
      <formula>NOT(ISERROR(SEARCH("TX",AO18)))</formula>
    </cfRule>
    <cfRule type="containsText" dxfId="253" priority="207" operator="containsText" text="RX">
      <formula>NOT(ISERROR(SEARCH("RX",AO18)))</formula>
    </cfRule>
  </conditionalFormatting>
  <conditionalFormatting sqref="H19:M20">
    <cfRule type="cellIs" dxfId="252" priority="194" operator="equal">
      <formula>"TC_VDDQ"</formula>
    </cfRule>
    <cfRule type="cellIs" dxfId="251" priority="195" operator="equal">
      <formula>"NC"</formula>
    </cfRule>
    <cfRule type="cellIs" dxfId="250" priority="196" operator="equal">
      <formula>"VDD"</formula>
    </cfRule>
    <cfRule type="cellIs" dxfId="249" priority="197" operator="equal">
      <formula>"VCCIO"</formula>
    </cfRule>
    <cfRule type="cellIs" dxfId="248" priority="198" operator="equal">
      <formula>"VSS"</formula>
    </cfRule>
    <cfRule type="containsText" dxfId="247" priority="199" operator="containsText" text="TX">
      <formula>NOT(ISERROR(SEARCH("TX",H19)))</formula>
    </cfRule>
    <cfRule type="containsText" dxfId="246" priority="200" operator="containsText" text="RX">
      <formula>NOT(ISERROR(SEARCH("RX",H19)))</formula>
    </cfRule>
  </conditionalFormatting>
  <conditionalFormatting sqref="H21">
    <cfRule type="cellIs" dxfId="245" priority="187" operator="equal">
      <formula>"TC_VDDQ"</formula>
    </cfRule>
    <cfRule type="cellIs" dxfId="244" priority="188" operator="equal">
      <formula>"NC"</formula>
    </cfRule>
    <cfRule type="cellIs" dxfId="243" priority="189" operator="equal">
      <formula>"VDD"</formula>
    </cfRule>
    <cfRule type="cellIs" dxfId="242" priority="190" operator="equal">
      <formula>"VCCIO"</formula>
    </cfRule>
    <cfRule type="cellIs" dxfId="241" priority="191" operator="equal">
      <formula>"VSS"</formula>
    </cfRule>
    <cfRule type="containsText" dxfId="240" priority="192" operator="containsText" text="TX">
      <formula>NOT(ISERROR(SEARCH("TX",H21)))</formula>
    </cfRule>
    <cfRule type="containsText" dxfId="239" priority="193" operator="containsText" text="RX">
      <formula>NOT(ISERROR(SEARCH("RX",H21)))</formula>
    </cfRule>
  </conditionalFormatting>
  <conditionalFormatting sqref="K22">
    <cfRule type="cellIs" dxfId="238" priority="180" operator="equal">
      <formula>"TC_VDDQ"</formula>
    </cfRule>
    <cfRule type="cellIs" dxfId="237" priority="181" operator="equal">
      <formula>"NC"</formula>
    </cfRule>
    <cfRule type="cellIs" dxfId="236" priority="182" operator="equal">
      <formula>"VDD"</formula>
    </cfRule>
    <cfRule type="cellIs" dxfId="235" priority="183" operator="equal">
      <formula>"VCCIO"</formula>
    </cfRule>
    <cfRule type="cellIs" dxfId="234" priority="184" operator="equal">
      <formula>"VSS"</formula>
    </cfRule>
    <cfRule type="containsText" dxfId="233" priority="185" operator="containsText" text="TX">
      <formula>NOT(ISERROR(SEARCH("TX",K22)))</formula>
    </cfRule>
    <cfRule type="containsText" dxfId="232" priority="186" operator="containsText" text="RX">
      <formula>NOT(ISERROR(SEARCH("RX",K22)))</formula>
    </cfRule>
  </conditionalFormatting>
  <conditionalFormatting sqref="N19:S20">
    <cfRule type="cellIs" dxfId="231" priority="173" operator="equal">
      <formula>"TC_VDDQ"</formula>
    </cfRule>
    <cfRule type="cellIs" dxfId="230" priority="174" operator="equal">
      <formula>"NC"</formula>
    </cfRule>
    <cfRule type="cellIs" dxfId="229" priority="175" operator="equal">
      <formula>"VDD"</formula>
    </cfRule>
    <cfRule type="cellIs" dxfId="228" priority="176" operator="equal">
      <formula>"VCCIO"</formula>
    </cfRule>
    <cfRule type="cellIs" dxfId="227" priority="177" operator="equal">
      <formula>"VSS"</formula>
    </cfRule>
    <cfRule type="containsText" dxfId="226" priority="178" operator="containsText" text="TX">
      <formula>NOT(ISERROR(SEARCH("TX",N19)))</formula>
    </cfRule>
    <cfRule type="containsText" dxfId="225" priority="179" operator="containsText" text="RX">
      <formula>NOT(ISERROR(SEARCH("RX",N19)))</formula>
    </cfRule>
  </conditionalFormatting>
  <conditionalFormatting sqref="N21">
    <cfRule type="cellIs" dxfId="224" priority="166" operator="equal">
      <formula>"TC_VDDQ"</formula>
    </cfRule>
    <cfRule type="cellIs" dxfId="223" priority="167" operator="equal">
      <formula>"NC"</formula>
    </cfRule>
    <cfRule type="cellIs" dxfId="222" priority="168" operator="equal">
      <formula>"VDD"</formula>
    </cfRule>
    <cfRule type="cellIs" dxfId="221" priority="169" operator="equal">
      <formula>"VCCIO"</formula>
    </cfRule>
    <cfRule type="cellIs" dxfId="220" priority="170" operator="equal">
      <formula>"VSS"</formula>
    </cfRule>
    <cfRule type="containsText" dxfId="219" priority="171" operator="containsText" text="TX">
      <formula>NOT(ISERROR(SEARCH("TX",N21)))</formula>
    </cfRule>
    <cfRule type="containsText" dxfId="218" priority="172" operator="containsText" text="RX">
      <formula>NOT(ISERROR(SEARCH("RX",N21)))</formula>
    </cfRule>
  </conditionalFormatting>
  <conditionalFormatting sqref="Q22">
    <cfRule type="cellIs" dxfId="217" priority="159" operator="equal">
      <formula>"TC_VDDQ"</formula>
    </cfRule>
    <cfRule type="cellIs" dxfId="216" priority="160" operator="equal">
      <formula>"NC"</formula>
    </cfRule>
    <cfRule type="cellIs" dxfId="215" priority="161" operator="equal">
      <formula>"VDD"</formula>
    </cfRule>
    <cfRule type="cellIs" dxfId="214" priority="162" operator="equal">
      <formula>"VCCIO"</formula>
    </cfRule>
    <cfRule type="cellIs" dxfId="213" priority="163" operator="equal">
      <formula>"VSS"</formula>
    </cfRule>
    <cfRule type="containsText" dxfId="212" priority="164" operator="containsText" text="TX">
      <formula>NOT(ISERROR(SEARCH("TX",Q22)))</formula>
    </cfRule>
    <cfRule type="containsText" dxfId="211" priority="165" operator="containsText" text="RX">
      <formula>NOT(ISERROR(SEARCH("RX",Q22)))</formula>
    </cfRule>
  </conditionalFormatting>
  <conditionalFormatting sqref="T19:Y20">
    <cfRule type="cellIs" dxfId="210" priority="152" operator="equal">
      <formula>"TC_VDDQ"</formula>
    </cfRule>
    <cfRule type="cellIs" dxfId="209" priority="153" operator="equal">
      <formula>"NC"</formula>
    </cfRule>
    <cfRule type="cellIs" dxfId="208" priority="154" operator="equal">
      <formula>"VDD"</formula>
    </cfRule>
    <cfRule type="cellIs" dxfId="207" priority="155" operator="equal">
      <formula>"VCCIO"</formula>
    </cfRule>
    <cfRule type="cellIs" dxfId="206" priority="156" operator="equal">
      <formula>"VSS"</formula>
    </cfRule>
    <cfRule type="containsText" dxfId="205" priority="157" operator="containsText" text="TX">
      <formula>NOT(ISERROR(SEARCH("TX",T19)))</formula>
    </cfRule>
    <cfRule type="containsText" dxfId="204" priority="158" operator="containsText" text="RX">
      <formula>NOT(ISERROR(SEARCH("RX",T19)))</formula>
    </cfRule>
  </conditionalFormatting>
  <conditionalFormatting sqref="T21">
    <cfRule type="cellIs" dxfId="203" priority="145" operator="equal">
      <formula>"TC_VDDQ"</formula>
    </cfRule>
    <cfRule type="cellIs" dxfId="202" priority="146" operator="equal">
      <formula>"NC"</formula>
    </cfRule>
    <cfRule type="cellIs" dxfId="201" priority="147" operator="equal">
      <formula>"VDD"</formula>
    </cfRule>
    <cfRule type="cellIs" dxfId="200" priority="148" operator="equal">
      <formula>"VCCIO"</formula>
    </cfRule>
    <cfRule type="cellIs" dxfId="199" priority="149" operator="equal">
      <formula>"VSS"</formula>
    </cfRule>
    <cfRule type="containsText" dxfId="198" priority="150" operator="containsText" text="TX">
      <formula>NOT(ISERROR(SEARCH("TX",T21)))</formula>
    </cfRule>
    <cfRule type="containsText" dxfId="197" priority="151" operator="containsText" text="RX">
      <formula>NOT(ISERROR(SEARCH("RX",T21)))</formula>
    </cfRule>
  </conditionalFormatting>
  <conditionalFormatting sqref="W22">
    <cfRule type="cellIs" dxfId="196" priority="138" operator="equal">
      <formula>"TC_VDDQ"</formula>
    </cfRule>
    <cfRule type="cellIs" dxfId="195" priority="139" operator="equal">
      <formula>"NC"</formula>
    </cfRule>
    <cfRule type="cellIs" dxfId="194" priority="140" operator="equal">
      <formula>"VDD"</formula>
    </cfRule>
    <cfRule type="cellIs" dxfId="193" priority="141" operator="equal">
      <formula>"VCCIO"</formula>
    </cfRule>
    <cfRule type="cellIs" dxfId="192" priority="142" operator="equal">
      <formula>"VSS"</formula>
    </cfRule>
    <cfRule type="containsText" dxfId="191" priority="143" operator="containsText" text="TX">
      <formula>NOT(ISERROR(SEARCH("TX",W22)))</formula>
    </cfRule>
    <cfRule type="containsText" dxfId="190" priority="144" operator="containsText" text="RX">
      <formula>NOT(ISERROR(SEARCH("RX",W22)))</formula>
    </cfRule>
  </conditionalFormatting>
  <conditionalFormatting sqref="Z19:AE20">
    <cfRule type="cellIs" dxfId="189" priority="131" operator="equal">
      <formula>"TC_VDDQ"</formula>
    </cfRule>
    <cfRule type="cellIs" dxfId="188" priority="132" operator="equal">
      <formula>"NC"</formula>
    </cfRule>
    <cfRule type="cellIs" dxfId="187" priority="133" operator="equal">
      <formula>"VDD"</formula>
    </cfRule>
    <cfRule type="cellIs" dxfId="186" priority="134" operator="equal">
      <formula>"VCCIO"</formula>
    </cfRule>
    <cfRule type="cellIs" dxfId="185" priority="135" operator="equal">
      <formula>"VSS"</formula>
    </cfRule>
    <cfRule type="containsText" dxfId="184" priority="136" operator="containsText" text="TX">
      <formula>NOT(ISERROR(SEARCH("TX",Z19)))</formula>
    </cfRule>
    <cfRule type="containsText" dxfId="183" priority="137" operator="containsText" text="RX">
      <formula>NOT(ISERROR(SEARCH("RX",Z19)))</formula>
    </cfRule>
  </conditionalFormatting>
  <conditionalFormatting sqref="Z21">
    <cfRule type="cellIs" dxfId="182" priority="124" operator="equal">
      <formula>"TC_VDDQ"</formula>
    </cfRule>
    <cfRule type="cellIs" dxfId="181" priority="125" operator="equal">
      <formula>"NC"</formula>
    </cfRule>
    <cfRule type="cellIs" dxfId="180" priority="126" operator="equal">
      <formula>"VDD"</formula>
    </cfRule>
    <cfRule type="cellIs" dxfId="179" priority="127" operator="equal">
      <formula>"VCCIO"</formula>
    </cfRule>
    <cfRule type="cellIs" dxfId="178" priority="128" operator="equal">
      <formula>"VSS"</formula>
    </cfRule>
    <cfRule type="containsText" dxfId="177" priority="129" operator="containsText" text="TX">
      <formula>NOT(ISERROR(SEARCH("TX",Z21)))</formula>
    </cfRule>
    <cfRule type="containsText" dxfId="176" priority="130" operator="containsText" text="RX">
      <formula>NOT(ISERROR(SEARCH("RX",Z21)))</formula>
    </cfRule>
  </conditionalFormatting>
  <conditionalFormatting sqref="AC22">
    <cfRule type="cellIs" dxfId="175" priority="117" operator="equal">
      <formula>"TC_VDDQ"</formula>
    </cfRule>
    <cfRule type="cellIs" dxfId="174" priority="118" operator="equal">
      <formula>"NC"</formula>
    </cfRule>
    <cfRule type="cellIs" dxfId="173" priority="119" operator="equal">
      <formula>"VDD"</formula>
    </cfRule>
    <cfRule type="cellIs" dxfId="172" priority="120" operator="equal">
      <formula>"VCCIO"</formula>
    </cfRule>
    <cfRule type="cellIs" dxfId="171" priority="121" operator="equal">
      <formula>"VSS"</formula>
    </cfRule>
    <cfRule type="containsText" dxfId="170" priority="122" operator="containsText" text="TX">
      <formula>NOT(ISERROR(SEARCH("TX",AC22)))</formula>
    </cfRule>
    <cfRule type="containsText" dxfId="169" priority="123" operator="containsText" text="RX">
      <formula>NOT(ISERROR(SEARCH("RX",AC22)))</formula>
    </cfRule>
  </conditionalFormatting>
  <conditionalFormatting sqref="AF19:AK20">
    <cfRule type="cellIs" dxfId="168" priority="110" operator="equal">
      <formula>"TC_VDDQ"</formula>
    </cfRule>
    <cfRule type="cellIs" dxfId="167" priority="111" operator="equal">
      <formula>"NC"</formula>
    </cfRule>
    <cfRule type="cellIs" dxfId="166" priority="112" operator="equal">
      <formula>"VDD"</formula>
    </cfRule>
    <cfRule type="cellIs" dxfId="165" priority="113" operator="equal">
      <formula>"VCCIO"</formula>
    </cfRule>
    <cfRule type="cellIs" dxfId="164" priority="114" operator="equal">
      <formula>"VSS"</formula>
    </cfRule>
    <cfRule type="containsText" dxfId="163" priority="115" operator="containsText" text="TX">
      <formula>NOT(ISERROR(SEARCH("TX",AF19)))</formula>
    </cfRule>
    <cfRule type="containsText" dxfId="162" priority="116" operator="containsText" text="RX">
      <formula>NOT(ISERROR(SEARCH("RX",AF19)))</formula>
    </cfRule>
  </conditionalFormatting>
  <conditionalFormatting sqref="AF21">
    <cfRule type="cellIs" dxfId="161" priority="103" operator="equal">
      <formula>"TC_VDDQ"</formula>
    </cfRule>
    <cfRule type="cellIs" dxfId="160" priority="104" operator="equal">
      <formula>"NC"</formula>
    </cfRule>
    <cfRule type="cellIs" dxfId="159" priority="105" operator="equal">
      <formula>"VDD"</formula>
    </cfRule>
    <cfRule type="cellIs" dxfId="158" priority="106" operator="equal">
      <formula>"VCCIO"</formula>
    </cfRule>
    <cfRule type="cellIs" dxfId="157" priority="107" operator="equal">
      <formula>"VSS"</formula>
    </cfRule>
    <cfRule type="containsText" dxfId="156" priority="108" operator="containsText" text="TX">
      <formula>NOT(ISERROR(SEARCH("TX",AF21)))</formula>
    </cfRule>
    <cfRule type="containsText" dxfId="155" priority="109" operator="containsText" text="RX">
      <formula>NOT(ISERROR(SEARCH("RX",AF21)))</formula>
    </cfRule>
  </conditionalFormatting>
  <conditionalFormatting sqref="AI22">
    <cfRule type="cellIs" dxfId="154" priority="96" operator="equal">
      <formula>"TC_VDDQ"</formula>
    </cfRule>
    <cfRule type="cellIs" dxfId="153" priority="97" operator="equal">
      <formula>"NC"</formula>
    </cfRule>
    <cfRule type="cellIs" dxfId="152" priority="98" operator="equal">
      <formula>"VDD"</formula>
    </cfRule>
    <cfRule type="cellIs" dxfId="151" priority="99" operator="equal">
      <formula>"VCCIO"</formula>
    </cfRule>
    <cfRule type="cellIs" dxfId="150" priority="100" operator="equal">
      <formula>"VSS"</formula>
    </cfRule>
    <cfRule type="containsText" dxfId="149" priority="101" operator="containsText" text="TX">
      <formula>NOT(ISERROR(SEARCH("TX",AI22)))</formula>
    </cfRule>
    <cfRule type="containsText" dxfId="148" priority="102" operator="containsText" text="RX">
      <formula>NOT(ISERROR(SEARCH("RX",AI22)))</formula>
    </cfRule>
  </conditionalFormatting>
  <conditionalFormatting sqref="AL21">
    <cfRule type="cellIs" dxfId="147" priority="89" operator="equal">
      <formula>"TC_VDDQ"</formula>
    </cfRule>
    <cfRule type="cellIs" dxfId="146" priority="90" operator="equal">
      <formula>"NC"</formula>
    </cfRule>
    <cfRule type="cellIs" dxfId="145" priority="91" operator="equal">
      <formula>"VDD"</formula>
    </cfRule>
    <cfRule type="cellIs" dxfId="144" priority="92" operator="equal">
      <formula>"VCCIO"</formula>
    </cfRule>
    <cfRule type="cellIs" dxfId="143" priority="93" operator="equal">
      <formula>"VSS"</formula>
    </cfRule>
    <cfRule type="containsText" dxfId="142" priority="94" operator="containsText" text="TX">
      <formula>NOT(ISERROR(SEARCH("TX",AL21)))</formula>
    </cfRule>
    <cfRule type="containsText" dxfId="141" priority="95" operator="containsText" text="RX">
      <formula>NOT(ISERROR(SEARCH("RX",AL21)))</formula>
    </cfRule>
  </conditionalFormatting>
  <conditionalFormatting sqref="AO22">
    <cfRule type="cellIs" dxfId="140" priority="82" operator="equal">
      <formula>"TC_VDDQ"</formula>
    </cfRule>
    <cfRule type="cellIs" dxfId="139" priority="83" operator="equal">
      <formula>"NC"</formula>
    </cfRule>
    <cfRule type="cellIs" dxfId="138" priority="84" operator="equal">
      <formula>"VDD"</formula>
    </cfRule>
    <cfRule type="cellIs" dxfId="137" priority="85" operator="equal">
      <formula>"VCCIO"</formula>
    </cfRule>
    <cfRule type="cellIs" dxfId="136" priority="86" operator="equal">
      <formula>"VSS"</formula>
    </cfRule>
    <cfRule type="containsText" dxfId="135" priority="87" operator="containsText" text="TX">
      <formula>NOT(ISERROR(SEARCH("TX",AO22)))</formula>
    </cfRule>
    <cfRule type="containsText" dxfId="134" priority="88" operator="containsText" text="RX">
      <formula>NOT(ISERROR(SEARCH("RX",AO22)))</formula>
    </cfRule>
  </conditionalFormatting>
  <conditionalFormatting sqref="AS21:AT22">
    <cfRule type="cellIs" dxfId="133" priority="69" operator="equal">
      <formula>"TC_VDDQ"</formula>
    </cfRule>
    <cfRule type="cellIs" dxfId="132" priority="76" operator="equal">
      <formula>"NC"</formula>
    </cfRule>
    <cfRule type="cellIs" dxfId="131" priority="77" operator="equal">
      <formula>"VDD"</formula>
    </cfRule>
    <cfRule type="cellIs" dxfId="130" priority="78" operator="equal">
      <formula>"VCCIO"</formula>
    </cfRule>
    <cfRule type="cellIs" dxfId="129" priority="79" operator="equal">
      <formula>"VSS"</formula>
    </cfRule>
    <cfRule type="containsText" dxfId="128" priority="80" operator="containsText" text="TX">
      <formula>NOT(ISERROR(SEARCH("TX",AS21)))</formula>
    </cfRule>
    <cfRule type="containsText" dxfId="127" priority="81" operator="containsText" text="RX">
      <formula>NOT(ISERROR(SEARCH("RX",AS21)))</formula>
    </cfRule>
  </conditionalFormatting>
  <conditionalFormatting sqref="AR17">
    <cfRule type="cellIs" dxfId="126" priority="62" operator="equal">
      <formula>"TC_VDDQ"</formula>
    </cfRule>
    <cfRule type="cellIs" dxfId="125" priority="63" operator="equal">
      <formula>"NC"</formula>
    </cfRule>
    <cfRule type="cellIs" dxfId="124" priority="64" operator="equal">
      <formula>"VDD"</formula>
    </cfRule>
    <cfRule type="cellIs" dxfId="123" priority="65" operator="equal">
      <formula>"VCCIO"</formula>
    </cfRule>
    <cfRule type="cellIs" dxfId="122" priority="66" operator="equal">
      <formula>"VSS"</formula>
    </cfRule>
    <cfRule type="containsText" dxfId="121" priority="67" operator="containsText" text="TX">
      <formula>NOT(ISERROR(SEARCH("TX",AR17)))</formula>
    </cfRule>
    <cfRule type="containsText" dxfId="120" priority="68" operator="containsText" text="RX">
      <formula>NOT(ISERROR(SEARCH("RX",AR17)))</formula>
    </cfRule>
  </conditionalFormatting>
  <conditionalFormatting sqref="AU18">
    <cfRule type="cellIs" dxfId="119" priority="55" operator="equal">
      <formula>"TC_VDDQ"</formula>
    </cfRule>
    <cfRule type="cellIs" dxfId="118" priority="56" operator="equal">
      <formula>"NC"</formula>
    </cfRule>
    <cfRule type="cellIs" dxfId="117" priority="57" operator="equal">
      <formula>"VDD"</formula>
    </cfRule>
    <cfRule type="cellIs" dxfId="116" priority="58" operator="equal">
      <formula>"VCCIO"</formula>
    </cfRule>
    <cfRule type="cellIs" dxfId="115" priority="59" operator="equal">
      <formula>"VSS"</formula>
    </cfRule>
    <cfRule type="containsText" dxfId="114" priority="60" operator="containsText" text="TX">
      <formula>NOT(ISERROR(SEARCH("TX",AU18)))</formula>
    </cfRule>
    <cfRule type="containsText" dxfId="113" priority="61" operator="containsText" text="RX">
      <formula>NOT(ISERROR(SEARCH("RX",AU18)))</formula>
    </cfRule>
  </conditionalFormatting>
  <conditionalFormatting sqref="AR21">
    <cfRule type="cellIs" dxfId="112" priority="48" operator="equal">
      <formula>"TC_VDDQ"</formula>
    </cfRule>
    <cfRule type="cellIs" dxfId="111" priority="49" operator="equal">
      <formula>"NC"</formula>
    </cfRule>
    <cfRule type="cellIs" dxfId="110" priority="50" operator="equal">
      <formula>"VDD"</formula>
    </cfRule>
    <cfRule type="cellIs" dxfId="109" priority="51" operator="equal">
      <formula>"VCCIO"</formula>
    </cfRule>
    <cfRule type="cellIs" dxfId="108" priority="52" operator="equal">
      <formula>"VSS"</formula>
    </cfRule>
    <cfRule type="containsText" dxfId="107" priority="53" operator="containsText" text="TX">
      <formula>NOT(ISERROR(SEARCH("TX",AR21)))</formula>
    </cfRule>
    <cfRule type="containsText" dxfId="106" priority="54" operator="containsText" text="RX">
      <formula>NOT(ISERROR(SEARCH("RX",AR21)))</formula>
    </cfRule>
  </conditionalFormatting>
  <conditionalFormatting sqref="AU22">
    <cfRule type="cellIs" dxfId="105" priority="41" operator="equal">
      <formula>"TC_VDDQ"</formula>
    </cfRule>
    <cfRule type="cellIs" dxfId="104" priority="42" operator="equal">
      <formula>"NC"</formula>
    </cfRule>
    <cfRule type="cellIs" dxfId="103" priority="43" operator="equal">
      <formula>"VDD"</formula>
    </cfRule>
    <cfRule type="cellIs" dxfId="102" priority="44" operator="equal">
      <formula>"VCCIO"</formula>
    </cfRule>
    <cfRule type="cellIs" dxfId="101" priority="45" operator="equal">
      <formula>"VSS"</formula>
    </cfRule>
    <cfRule type="containsText" dxfId="100" priority="46" operator="containsText" text="TX">
      <formula>NOT(ISERROR(SEARCH("TX",AU22)))</formula>
    </cfRule>
    <cfRule type="containsText" dxfId="99" priority="47" operator="containsText" text="RX">
      <formula>NOT(ISERROR(SEARCH("RX",AU22)))</formula>
    </cfRule>
  </conditionalFormatting>
  <conditionalFormatting sqref="AY16">
    <cfRule type="containsText" dxfId="98" priority="28" operator="containsText" text="_probe">
      <formula>NOT(ISERROR(SEARCH("_probe",AY16)))</formula>
    </cfRule>
    <cfRule type="cellIs" dxfId="97" priority="29" operator="equal">
      <formula>"TC_VDDQ"</formula>
    </cfRule>
    <cfRule type="cellIs" dxfId="96" priority="30" operator="equal">
      <formula>"VDD"</formula>
    </cfRule>
    <cfRule type="cellIs" dxfId="95" priority="31" operator="equal">
      <formula>"VCCIO"</formula>
    </cfRule>
    <cfRule type="cellIs" dxfId="94" priority="32" operator="equal">
      <formula>"VSS"</formula>
    </cfRule>
    <cfRule type="containsText" dxfId="93" priority="33" operator="containsText" text="TX">
      <formula>NOT(ISERROR(SEARCH("TX",AY16)))</formula>
    </cfRule>
    <cfRule type="containsText" dxfId="92" priority="34" operator="containsText" text="RX">
      <formula>NOT(ISERROR(SEARCH("RX",AY16)))</formula>
    </cfRule>
    <cfRule type="cellIs" dxfId="91" priority="35" operator="equal">
      <formula>"NC"</formula>
    </cfRule>
    <cfRule type="cellIs" dxfId="90" priority="36" stopIfTrue="1" operator="equal">
      <formula>"VDDA"</formula>
    </cfRule>
    <cfRule type="cellIs" dxfId="89" priority="37" operator="equal">
      <formula>"VCCIO"</formula>
    </cfRule>
    <cfRule type="cellIs" dxfId="88" priority="38" operator="equal">
      <formula>"VSS"</formula>
    </cfRule>
    <cfRule type="containsText" dxfId="87" priority="39" operator="containsText" text="TX">
      <formula>NOT(ISERROR(SEARCH("TX",AY16)))</formula>
    </cfRule>
    <cfRule type="containsText" dxfId="86" priority="40" operator="containsText" text="RX">
      <formula>NOT(ISERROR(SEARCH("RX",AY16)))</formula>
    </cfRule>
  </conditionalFormatting>
  <conditionalFormatting sqref="AY18">
    <cfRule type="containsText" dxfId="85" priority="15" operator="containsText" text="_probe">
      <formula>NOT(ISERROR(SEARCH("_probe",AY18)))</formula>
    </cfRule>
    <cfRule type="cellIs" dxfId="84" priority="16" operator="equal">
      <formula>"TC_VDDQ"</formula>
    </cfRule>
    <cfRule type="cellIs" dxfId="83" priority="17" operator="equal">
      <formula>"VDD"</formula>
    </cfRule>
    <cfRule type="cellIs" dxfId="82" priority="18" operator="equal">
      <formula>"VCCIO"</formula>
    </cfRule>
    <cfRule type="cellIs" dxfId="81" priority="19" operator="equal">
      <formula>"VSS"</formula>
    </cfRule>
    <cfRule type="containsText" dxfId="80" priority="20" operator="containsText" text="TX">
      <formula>NOT(ISERROR(SEARCH("TX",AY18)))</formula>
    </cfRule>
    <cfRule type="containsText" dxfId="79" priority="21" operator="containsText" text="RX">
      <formula>NOT(ISERROR(SEARCH("RX",AY18)))</formula>
    </cfRule>
    <cfRule type="cellIs" dxfId="78" priority="22" operator="equal">
      <formula>"NC"</formula>
    </cfRule>
    <cfRule type="cellIs" dxfId="77" priority="23" stopIfTrue="1" operator="equal">
      <formula>"VDDA"</formula>
    </cfRule>
    <cfRule type="cellIs" dxfId="76" priority="24" operator="equal">
      <formula>"VCCIO"</formula>
    </cfRule>
    <cfRule type="cellIs" dxfId="75" priority="25" operator="equal">
      <formula>"VSS"</formula>
    </cfRule>
    <cfRule type="containsText" dxfId="74" priority="26" operator="containsText" text="TX">
      <formula>NOT(ISERROR(SEARCH("TX",AY18)))</formula>
    </cfRule>
    <cfRule type="containsText" dxfId="73" priority="27" operator="containsText" text="RX">
      <formula>NOT(ISERROR(SEARCH("RX",AY18)))</formula>
    </cfRule>
  </conditionalFormatting>
  <conditionalFormatting sqref="AV21">
    <cfRule type="cellIs" dxfId="72" priority="8" operator="equal">
      <formula>"TC_VDDQ"</formula>
    </cfRule>
    <cfRule type="cellIs" dxfId="71" priority="9" operator="equal">
      <formula>"NC"</formula>
    </cfRule>
    <cfRule type="cellIs" dxfId="70" priority="10" operator="equal">
      <formula>"VDD"</formula>
    </cfRule>
    <cfRule type="cellIs" dxfId="69" priority="11" operator="equal">
      <formula>"VCCIO"</formula>
    </cfRule>
    <cfRule type="cellIs" dxfId="68" priority="12" operator="equal">
      <formula>"VSS"</formula>
    </cfRule>
    <cfRule type="containsText" dxfId="67" priority="13" operator="containsText" text="TX">
      <formula>NOT(ISERROR(SEARCH("TX",AV21)))</formula>
    </cfRule>
    <cfRule type="containsText" dxfId="66" priority="14" operator="containsText" text="RX">
      <formula>NOT(ISERROR(SEARCH("RX",AV21)))</formula>
    </cfRule>
  </conditionalFormatting>
  <conditionalFormatting sqref="AZ23">
    <cfRule type="cellIs" dxfId="65" priority="1" operator="equal">
      <formula>"TC_VDDQ"</formula>
    </cfRule>
    <cfRule type="cellIs" dxfId="64" priority="2" operator="equal">
      <formula>"NC"</formula>
    </cfRule>
    <cfRule type="cellIs" dxfId="63" priority="3" operator="equal">
      <formula>"VDD"</formula>
    </cfRule>
    <cfRule type="cellIs" dxfId="62" priority="4" operator="equal">
      <formula>"VCCIO"</formula>
    </cfRule>
    <cfRule type="cellIs" dxfId="61" priority="5" operator="equal">
      <formula>"VSS"</formula>
    </cfRule>
    <cfRule type="containsText" dxfId="60" priority="6" operator="containsText" text="TX">
      <formula>NOT(ISERROR(SEARCH("TX",AZ23)))</formula>
    </cfRule>
    <cfRule type="containsText" dxfId="59" priority="7" operator="containsText" text="RX">
      <formula>NOT(ISERROR(SEARCH("RX",AZ23)))</formula>
    </cfRule>
  </conditionalFormatting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J782"/>
  <sheetViews>
    <sheetView showGridLines="0" topLeftCell="A758" zoomScaleNormal="100" workbookViewId="0">
      <selection activeCell="A10" sqref="A10:C782"/>
    </sheetView>
  </sheetViews>
  <sheetFormatPr defaultRowHeight="15" x14ac:dyDescent="0.25"/>
  <cols>
    <col min="1" max="1" width="10.140625" bestFit="1" customWidth="1"/>
    <col min="2" max="2" width="14.7109375" customWidth="1"/>
    <col min="3" max="3" width="19.5703125" customWidth="1"/>
    <col min="8" max="8" width="16.28515625" bestFit="1" customWidth="1"/>
  </cols>
  <sheetData>
    <row r="1" spans="1:36" s="3" customFormat="1" ht="26.25" customHeight="1" x14ac:dyDescent="0.4">
      <c r="B1" s="3" t="s">
        <v>331</v>
      </c>
    </row>
    <row r="2" spans="1:36" x14ac:dyDescent="0.25">
      <c r="B2" s="4" t="s">
        <v>19</v>
      </c>
      <c r="D2" s="5"/>
      <c r="E2" s="5"/>
      <c r="F2" s="5"/>
      <c r="G2" s="5"/>
      <c r="H2" s="5"/>
      <c r="I2" s="5"/>
      <c r="J2" s="5"/>
      <c r="K2" s="5"/>
    </row>
    <row r="3" spans="1:36" x14ac:dyDescent="0.25">
      <c r="B3" s="5" t="s">
        <v>332</v>
      </c>
      <c r="D3" s="5"/>
      <c r="E3" s="5"/>
      <c r="F3" s="5"/>
      <c r="G3" s="5"/>
      <c r="H3" s="5"/>
      <c r="I3" s="5"/>
      <c r="J3" s="5"/>
      <c r="K3" s="5"/>
    </row>
    <row r="4" spans="1:36" x14ac:dyDescent="0.25">
      <c r="C4" s="5"/>
      <c r="D4" s="5"/>
      <c r="E4" s="5"/>
      <c r="F4" s="5"/>
      <c r="G4" s="5"/>
      <c r="H4" s="5"/>
      <c r="I4" s="5"/>
      <c r="J4" s="5"/>
      <c r="K4" s="5"/>
    </row>
    <row r="5" spans="1:36" s="7" customFormat="1" ht="5.45" customHeight="1" x14ac:dyDescent="0.25">
      <c r="C5" s="6"/>
      <c r="D5" s="6"/>
      <c r="E5" s="6"/>
      <c r="F5" s="6"/>
      <c r="G5" s="6"/>
      <c r="H5" s="6"/>
      <c r="I5" s="6"/>
      <c r="J5" s="6"/>
      <c r="K5" s="6"/>
    </row>
    <row r="7" spans="1:36" x14ac:dyDescent="0.25">
      <c r="A7" s="107"/>
      <c r="B7" s="100"/>
      <c r="C7" s="100"/>
      <c r="D7" s="100"/>
      <c r="E7" s="101"/>
      <c r="F7" s="37"/>
      <c r="G7" s="37"/>
    </row>
    <row r="8" spans="1:36" x14ac:dyDescent="0.25">
      <c r="A8" s="34"/>
      <c r="B8" s="35"/>
      <c r="C8" s="35"/>
      <c r="D8" s="105"/>
      <c r="E8" s="101"/>
      <c r="F8" s="105"/>
      <c r="G8" s="101"/>
    </row>
    <row r="9" spans="1:36" x14ac:dyDescent="0.25">
      <c r="A9" s="19"/>
      <c r="B9" s="19"/>
      <c r="C9" s="19"/>
      <c r="D9" s="19"/>
      <c r="E9" s="19"/>
      <c r="F9" s="19"/>
      <c r="G9" s="19"/>
      <c r="H9" s="43"/>
    </row>
    <row r="10" spans="1:36" ht="18.75" customHeight="1" x14ac:dyDescent="0.3">
      <c r="A10" s="106" t="s">
        <v>333</v>
      </c>
      <c r="B10" s="100"/>
      <c r="C10" s="101"/>
      <c r="D10" s="39"/>
      <c r="E10" s="39"/>
      <c r="F10" s="2"/>
      <c r="G10" s="2"/>
      <c r="AI10" s="29" t="s">
        <v>5</v>
      </c>
    </row>
    <row r="11" spans="1:36" x14ac:dyDescent="0.25">
      <c r="A11" s="2" t="s">
        <v>156</v>
      </c>
      <c r="B11" s="40" t="s">
        <v>118</v>
      </c>
      <c r="C11" s="2" t="s">
        <v>334</v>
      </c>
      <c r="D11" s="39"/>
      <c r="E11" s="39"/>
      <c r="F11" s="2"/>
      <c r="G11" s="2"/>
    </row>
    <row r="12" spans="1:36" x14ac:dyDescent="0.25">
      <c r="A12" s="2">
        <f>'Bump Visual'!E6</f>
        <v>108.46499999999997</v>
      </c>
      <c r="B12" s="40">
        <f>'Bump Visual'!A18</f>
        <v>2316.54</v>
      </c>
      <c r="C12" s="2" t="str">
        <f>'Bump Visual'!E18</f>
        <v>VSS</v>
      </c>
      <c r="D12" s="39"/>
      <c r="E12" s="39"/>
      <c r="F12" s="2"/>
      <c r="G12" s="2"/>
      <c r="AJ12" s="30" t="s">
        <v>335</v>
      </c>
    </row>
    <row r="13" spans="1:36" x14ac:dyDescent="0.25">
      <c r="A13" s="2">
        <f>'Bump Visual'!E6</f>
        <v>108.46499999999997</v>
      </c>
      <c r="B13" s="40">
        <f>'Bump Visual'!A20</f>
        <v>2139.54</v>
      </c>
      <c r="C13" s="2" t="str">
        <f>'Bump Visual'!E20</f>
        <v>VSS</v>
      </c>
      <c r="D13" s="39"/>
      <c r="E13" s="39"/>
      <c r="F13" s="2"/>
      <c r="G13" s="2"/>
      <c r="AJ13" s="30" t="s">
        <v>336</v>
      </c>
    </row>
    <row r="14" spans="1:36" x14ac:dyDescent="0.25">
      <c r="A14" s="2">
        <f>'Bump Visual'!E6</f>
        <v>108.46499999999997</v>
      </c>
      <c r="B14" s="40">
        <f>'Bump Visual'!A22</f>
        <v>1962.54</v>
      </c>
      <c r="C14" s="2" t="str">
        <f>'Bump Visual'!E22</f>
        <v>VSS</v>
      </c>
      <c r="D14" s="39"/>
      <c r="E14" s="39"/>
      <c r="F14" s="2"/>
      <c r="G14" s="2"/>
    </row>
    <row r="15" spans="1:36" x14ac:dyDescent="0.25">
      <c r="A15" s="2">
        <f>'Bump Visual'!E6</f>
        <v>108.46499999999997</v>
      </c>
      <c r="B15" s="40">
        <f>'Bump Visual'!A24</f>
        <v>1785.54</v>
      </c>
      <c r="C15" s="2" t="str">
        <f>'Bump Visual'!E24</f>
        <v>VSS</v>
      </c>
      <c r="D15" s="39"/>
      <c r="E15" s="39"/>
      <c r="F15" s="2"/>
      <c r="G15" s="2"/>
    </row>
    <row r="16" spans="1:36" x14ac:dyDescent="0.25">
      <c r="A16" s="2">
        <f>'Bump Visual'!E6</f>
        <v>108.46499999999997</v>
      </c>
      <c r="B16" s="40">
        <f>'Bump Visual'!A26</f>
        <v>1608.54</v>
      </c>
      <c r="C16" s="2" t="str">
        <f>'Bump Visual'!E26</f>
        <v>VSS</v>
      </c>
      <c r="D16" s="39"/>
      <c r="E16" s="39"/>
      <c r="F16" s="2"/>
      <c r="G16" s="2"/>
    </row>
    <row r="17" spans="1:7" x14ac:dyDescent="0.25">
      <c r="A17" s="2">
        <f>'Bump Visual'!E6</f>
        <v>108.46499999999997</v>
      </c>
      <c r="B17" s="40">
        <f>'Bump Visual'!A28</f>
        <v>1431.54</v>
      </c>
      <c r="C17" s="2" t="str">
        <f>'Bump Visual'!E28</f>
        <v>VSS</v>
      </c>
      <c r="D17" s="39"/>
      <c r="E17" s="39"/>
      <c r="F17" s="2"/>
      <c r="G17" s="2"/>
    </row>
    <row r="18" spans="1:7" x14ac:dyDescent="0.25">
      <c r="A18" s="2">
        <f>'Bump Visual'!E6</f>
        <v>108.46499999999997</v>
      </c>
      <c r="B18" s="40">
        <f>'Bump Visual'!A30</f>
        <v>1254.54</v>
      </c>
      <c r="C18" s="2" t="str">
        <f>'Bump Visual'!E30</f>
        <v>VSS</v>
      </c>
      <c r="D18" s="39"/>
      <c r="E18" s="39"/>
      <c r="F18" s="2"/>
      <c r="G18" s="2"/>
    </row>
    <row r="19" spans="1:7" x14ac:dyDescent="0.25">
      <c r="A19" s="2">
        <f>'Bump Visual'!E6</f>
        <v>108.46499999999997</v>
      </c>
      <c r="B19" s="40">
        <f>'Bump Visual'!A32</f>
        <v>1077.54</v>
      </c>
      <c r="C19" s="2" t="str">
        <f>'Bump Visual'!E32</f>
        <v>VSS</v>
      </c>
      <c r="D19" s="39"/>
      <c r="E19" s="39"/>
      <c r="F19" s="2"/>
      <c r="G19" s="2"/>
    </row>
    <row r="20" spans="1:7" x14ac:dyDescent="0.25">
      <c r="A20" s="2">
        <f>'Bump Visual'!E6</f>
        <v>108.46499999999997</v>
      </c>
      <c r="B20" s="40">
        <f>'Bump Visual'!A34</f>
        <v>900.54</v>
      </c>
      <c r="C20" s="2" t="str">
        <f>'Bump Visual'!E34</f>
        <v>VSS</v>
      </c>
      <c r="D20" s="39"/>
      <c r="E20" s="39"/>
      <c r="F20" s="2"/>
      <c r="G20" s="2"/>
    </row>
    <row r="21" spans="1:7" x14ac:dyDescent="0.25">
      <c r="A21" s="2">
        <f>'Bump Visual'!E6</f>
        <v>108.46499999999997</v>
      </c>
      <c r="B21" s="40">
        <f>'Bump Visual'!A36</f>
        <v>723.54</v>
      </c>
      <c r="C21" s="2" t="str">
        <f>'Bump Visual'!E36</f>
        <v>VSS</v>
      </c>
      <c r="D21" s="39"/>
      <c r="E21" s="39"/>
      <c r="F21" s="2"/>
      <c r="G21" s="2"/>
    </row>
    <row r="22" spans="1:7" x14ac:dyDescent="0.25">
      <c r="A22" s="2">
        <f>'Bump Visual'!E6</f>
        <v>108.46499999999997</v>
      </c>
      <c r="B22" s="40">
        <f>'Bump Visual'!A38</f>
        <v>546.54</v>
      </c>
      <c r="C22" s="2" t="str">
        <f>'Bump Visual'!E38</f>
        <v>VSS</v>
      </c>
      <c r="D22" s="39"/>
      <c r="E22" s="39"/>
      <c r="F22" s="2"/>
      <c r="G22" s="2"/>
    </row>
    <row r="23" spans="1:7" x14ac:dyDescent="0.25">
      <c r="A23" s="2">
        <f>'Bump Visual'!F6</f>
        <v>213.46499999999997</v>
      </c>
      <c r="B23" s="40">
        <f>'Bump Visual'!A15</f>
        <v>2582.04</v>
      </c>
      <c r="C23" s="2" t="str">
        <f>'Bump Visual'!F15</f>
        <v>VDD</v>
      </c>
      <c r="D23" s="39"/>
      <c r="E23" s="39"/>
      <c r="F23" s="2"/>
      <c r="G23" s="2"/>
    </row>
    <row r="24" spans="1:7" x14ac:dyDescent="0.25">
      <c r="A24" s="2">
        <f>'Bump Visual'!F6</f>
        <v>213.46499999999997</v>
      </c>
      <c r="B24" s="40">
        <f>'Bump Visual'!A17</f>
        <v>2405.04</v>
      </c>
      <c r="C24" s="2" t="str">
        <f>'Bump Visual'!F17</f>
        <v>VDD</v>
      </c>
      <c r="D24" s="39"/>
      <c r="E24" s="39"/>
      <c r="F24" s="2"/>
      <c r="G24" s="2"/>
    </row>
    <row r="25" spans="1:7" x14ac:dyDescent="0.25">
      <c r="A25" s="2">
        <f>'Bump Visual'!F6</f>
        <v>213.46499999999997</v>
      </c>
      <c r="B25" s="40">
        <f>'Bump Visual'!A19</f>
        <v>2228.04</v>
      </c>
      <c r="C25" s="2" t="str">
        <f>'Bump Visual'!F19</f>
        <v>VDD</v>
      </c>
      <c r="D25" s="39"/>
      <c r="E25" s="39"/>
      <c r="F25" s="2"/>
      <c r="G25" s="2"/>
    </row>
    <row r="26" spans="1:7" x14ac:dyDescent="0.25">
      <c r="A26" s="2">
        <f>'Bump Visual'!F6</f>
        <v>213.46499999999997</v>
      </c>
      <c r="B26" s="40">
        <f>'Bump Visual'!A21</f>
        <v>2051.04</v>
      </c>
      <c r="C26" s="2" t="str">
        <f>'Bump Visual'!F21</f>
        <v>VDD</v>
      </c>
      <c r="D26" s="39"/>
      <c r="E26" s="39"/>
      <c r="F26" s="2"/>
      <c r="G26" s="2"/>
    </row>
    <row r="27" spans="1:7" x14ac:dyDescent="0.25">
      <c r="A27" s="2">
        <f>'Bump Visual'!F6</f>
        <v>213.46499999999997</v>
      </c>
      <c r="B27" s="40">
        <f>'Bump Visual'!A23</f>
        <v>1874.04</v>
      </c>
      <c r="C27" s="2" t="str">
        <f>'Bump Visual'!F23</f>
        <v>VDD</v>
      </c>
      <c r="D27" s="39"/>
      <c r="E27" s="39"/>
      <c r="F27" s="2"/>
      <c r="G27" s="2"/>
    </row>
    <row r="28" spans="1:7" x14ac:dyDescent="0.25">
      <c r="A28" s="2">
        <f>'Bump Visual'!F6</f>
        <v>213.46499999999997</v>
      </c>
      <c r="B28" s="40">
        <f>'Bump Visual'!A25</f>
        <v>1697.04</v>
      </c>
      <c r="C28" s="2" t="str">
        <f>'Bump Visual'!F25</f>
        <v>VDD</v>
      </c>
      <c r="D28" s="39"/>
      <c r="E28" s="39"/>
      <c r="F28" s="2"/>
      <c r="G28" s="2"/>
    </row>
    <row r="29" spans="1:7" x14ac:dyDescent="0.25">
      <c r="A29" s="2">
        <f>'Bump Visual'!F6</f>
        <v>213.46499999999997</v>
      </c>
      <c r="B29" s="40">
        <f>'Bump Visual'!A27</f>
        <v>1520.04</v>
      </c>
      <c r="C29" s="2" t="str">
        <f>'Bump Visual'!F27</f>
        <v>VDD</v>
      </c>
      <c r="D29" s="39"/>
      <c r="E29" s="39"/>
      <c r="F29" s="2"/>
      <c r="G29" s="2"/>
    </row>
    <row r="30" spans="1:7" x14ac:dyDescent="0.25">
      <c r="A30" s="2">
        <f>'Bump Visual'!F6</f>
        <v>213.46499999999997</v>
      </c>
      <c r="B30" s="40">
        <f>'Bump Visual'!A29</f>
        <v>1343.04</v>
      </c>
      <c r="C30" s="2" t="str">
        <f>'Bump Visual'!F29</f>
        <v>VDD</v>
      </c>
      <c r="D30" s="39"/>
      <c r="E30" s="39"/>
      <c r="F30" s="2"/>
      <c r="G30" s="2"/>
    </row>
    <row r="31" spans="1:7" x14ac:dyDescent="0.25">
      <c r="A31" s="2">
        <f>'Bump Visual'!F6</f>
        <v>213.46499999999997</v>
      </c>
      <c r="B31" s="40">
        <f>'Bump Visual'!A31</f>
        <v>1166.04</v>
      </c>
      <c r="C31" s="2" t="str">
        <f>'Bump Visual'!F31</f>
        <v>VCCIO</v>
      </c>
      <c r="D31" s="39"/>
      <c r="E31" s="39"/>
      <c r="F31" s="2"/>
      <c r="G31" s="2"/>
    </row>
    <row r="32" spans="1:7" x14ac:dyDescent="0.25">
      <c r="A32" s="2">
        <f>'Bump Visual'!F6</f>
        <v>213.46499999999997</v>
      </c>
      <c r="B32" s="40">
        <f>'Bump Visual'!A33</f>
        <v>989.04</v>
      </c>
      <c r="C32" s="2" t="str">
        <f>'Bump Visual'!F33</f>
        <v>VCCIO</v>
      </c>
      <c r="D32" s="39"/>
      <c r="E32" s="39"/>
      <c r="F32" s="2"/>
      <c r="G32" s="2"/>
    </row>
    <row r="33" spans="1:18" x14ac:dyDescent="0.25">
      <c r="A33" s="2">
        <f>'Bump Visual'!F6</f>
        <v>213.46499999999997</v>
      </c>
      <c r="B33" s="40">
        <f>'Bump Visual'!A35</f>
        <v>812.04</v>
      </c>
      <c r="C33" s="2" t="str">
        <f>'Bump Visual'!F35</f>
        <v>VSS</v>
      </c>
      <c r="D33" s="39"/>
      <c r="E33" s="39"/>
      <c r="F33" s="2"/>
      <c r="G33" s="2"/>
    </row>
    <row r="34" spans="1:18" x14ac:dyDescent="0.25">
      <c r="A34" s="2">
        <f>'Bump Visual'!F6</f>
        <v>213.46499999999997</v>
      </c>
      <c r="B34" s="40">
        <f>'Bump Visual'!A37</f>
        <v>635.04</v>
      </c>
      <c r="C34" s="2" t="str">
        <f>'Bump Visual'!F37</f>
        <v>VSS</v>
      </c>
      <c r="D34" s="39"/>
      <c r="E34" s="39"/>
      <c r="F34" s="2"/>
      <c r="G34" s="2"/>
    </row>
    <row r="35" spans="1:18" x14ac:dyDescent="0.25">
      <c r="A35" s="2">
        <f>'Bump Visual'!F6</f>
        <v>213.46499999999997</v>
      </c>
      <c r="B35" s="40">
        <f>'Bump Visual'!A39</f>
        <v>458.03999999999996</v>
      </c>
      <c r="C35" s="2" t="str">
        <f>'Bump Visual'!F39</f>
        <v>VCCIO</v>
      </c>
      <c r="D35" s="39"/>
      <c r="E35" s="39"/>
      <c r="F35" s="2"/>
      <c r="G35" s="2"/>
    </row>
    <row r="36" spans="1:18" x14ac:dyDescent="0.25">
      <c r="A36" s="2">
        <f>'Bump Visual'!F6</f>
        <v>213.46499999999997</v>
      </c>
      <c r="B36" s="40">
        <f>'Bump Visual'!A41</f>
        <v>281.03999999999996</v>
      </c>
      <c r="C36" s="2" t="str">
        <f>'Bump Visual'!F41</f>
        <v>VCCIO</v>
      </c>
      <c r="D36" s="39"/>
      <c r="E36" s="39"/>
      <c r="F36" s="2"/>
      <c r="G36" s="2"/>
    </row>
    <row r="37" spans="1:18" x14ac:dyDescent="0.25">
      <c r="A37" s="2">
        <f>'Bump Visual'!F6</f>
        <v>213.46499999999997</v>
      </c>
      <c r="B37" s="40">
        <f>'Bump Visual'!A43</f>
        <v>104.03999999999999</v>
      </c>
      <c r="C37" s="2" t="str">
        <f>'Bump Visual'!F43</f>
        <v>VSS</v>
      </c>
      <c r="D37" s="39"/>
      <c r="E37" s="39"/>
      <c r="F37" s="2"/>
      <c r="G37" s="2"/>
    </row>
    <row r="38" spans="1:18" x14ac:dyDescent="0.25">
      <c r="A38" s="2">
        <f>'Bump Visual'!G6</f>
        <v>308.71499999999997</v>
      </c>
      <c r="B38" s="40">
        <f>'Bump Visual'!A14</f>
        <v>2670.54</v>
      </c>
      <c r="C38" s="2" t="str">
        <f>'Bump Visual'!G14</f>
        <v>VSS</v>
      </c>
      <c r="D38" s="39"/>
      <c r="E38" s="39"/>
      <c r="F38" s="2"/>
      <c r="G38" s="2"/>
    </row>
    <row r="39" spans="1:18" x14ac:dyDescent="0.25">
      <c r="A39" s="2">
        <f>'Bump Visual'!G6</f>
        <v>308.71499999999997</v>
      </c>
      <c r="B39" s="40">
        <f>'Bump Visual'!A16</f>
        <v>2493.54</v>
      </c>
      <c r="C39" s="2" t="str">
        <f>'Bump Visual'!G16</f>
        <v>VSS</v>
      </c>
      <c r="D39" s="39"/>
      <c r="E39" s="39"/>
      <c r="F39" s="2"/>
      <c r="G39" s="2"/>
    </row>
    <row r="40" spans="1:18" x14ac:dyDescent="0.25">
      <c r="A40" s="2">
        <f>'Bump Visual'!G6</f>
        <v>308.71499999999997</v>
      </c>
      <c r="B40" s="40">
        <f>'Bump Visual'!A18</f>
        <v>2316.54</v>
      </c>
      <c r="C40" s="2" t="str">
        <f>'Bump Visual'!G18</f>
        <v>VSS</v>
      </c>
      <c r="D40" s="39"/>
      <c r="E40" s="39"/>
      <c r="F40" s="2"/>
      <c r="G40" s="2"/>
    </row>
    <row r="41" spans="1:18" x14ac:dyDescent="0.25">
      <c r="A41" s="2">
        <f>'Bump Visual'!G6</f>
        <v>308.71499999999997</v>
      </c>
      <c r="B41" s="40">
        <f>'Bump Visual'!A20</f>
        <v>2139.54</v>
      </c>
      <c r="C41" s="2" t="str">
        <f>'Bump Visual'!G20</f>
        <v>VSS</v>
      </c>
      <c r="D41" s="39"/>
      <c r="E41" s="39"/>
      <c r="F41" s="2"/>
      <c r="G41" s="2"/>
    </row>
    <row r="42" spans="1:18" x14ac:dyDescent="0.25">
      <c r="A42" s="2">
        <f>'Bump Visual'!G6</f>
        <v>308.71499999999997</v>
      </c>
      <c r="B42" s="40">
        <f>'Bump Visual'!A22</f>
        <v>1962.54</v>
      </c>
      <c r="C42" s="2" t="str">
        <f>'Bump Visual'!G22</f>
        <v>VSS</v>
      </c>
      <c r="D42" s="39"/>
      <c r="E42" s="39"/>
      <c r="F42" s="2"/>
      <c r="G42" s="2"/>
    </row>
    <row r="43" spans="1:18" x14ac:dyDescent="0.25">
      <c r="A43" s="2">
        <f>'Bump Visual'!G6</f>
        <v>308.71499999999997</v>
      </c>
      <c r="B43" s="40">
        <f>'Bump Visual'!A24</f>
        <v>1785.54</v>
      </c>
      <c r="C43" s="2" t="str">
        <f>'Bump Visual'!G24</f>
        <v>VSS</v>
      </c>
      <c r="D43" s="39"/>
      <c r="E43" s="39"/>
      <c r="F43" s="2"/>
      <c r="G43" s="2"/>
    </row>
    <row r="44" spans="1:18" x14ac:dyDescent="0.25">
      <c r="A44" s="2">
        <f>'Bump Visual'!G6</f>
        <v>308.71499999999997</v>
      </c>
      <c r="B44" s="40">
        <f>'Bump Visual'!A26</f>
        <v>1608.54</v>
      </c>
      <c r="C44" s="2" t="str">
        <f>'Bump Visual'!G26</f>
        <v>VSS</v>
      </c>
      <c r="D44" s="39"/>
      <c r="E44" s="39"/>
      <c r="F44" s="2"/>
      <c r="G44" s="2"/>
    </row>
    <row r="45" spans="1:18" x14ac:dyDescent="0.25">
      <c r="A45" s="2">
        <f>'Bump Visual'!G6</f>
        <v>308.71499999999997</v>
      </c>
      <c r="B45" s="40">
        <f>'Bump Visual'!A28</f>
        <v>1431.54</v>
      </c>
      <c r="C45" s="2" t="str">
        <f>'Bump Visual'!G28</f>
        <v>VSS</v>
      </c>
      <c r="D45" s="39"/>
      <c r="E45" s="39"/>
      <c r="F45" s="2"/>
      <c r="G45" s="2"/>
    </row>
    <row r="46" spans="1:18" x14ac:dyDescent="0.25">
      <c r="A46" s="2">
        <f>'Bump Visual'!G6</f>
        <v>308.71499999999997</v>
      </c>
      <c r="B46" s="40">
        <f>'Bump Visual'!A30</f>
        <v>1254.54</v>
      </c>
      <c r="C46" s="2" t="str">
        <f>'Bump Visual'!G30</f>
        <v>BP_TXDATASB[3]</v>
      </c>
      <c r="D46" s="39"/>
      <c r="E46" s="39"/>
      <c r="F46" s="2"/>
      <c r="G46" s="2"/>
    </row>
    <row r="47" spans="1:18" x14ac:dyDescent="0.25">
      <c r="A47" s="2">
        <f>'Bump Visual'!G6</f>
        <v>308.71499999999997</v>
      </c>
      <c r="B47" s="40">
        <f>'Bump Visual'!A32</f>
        <v>1077.54</v>
      </c>
      <c r="C47" s="2" t="str">
        <f>'Bump Visual'!G32</f>
        <v>VSS</v>
      </c>
      <c r="D47" s="39"/>
      <c r="E47" s="39"/>
      <c r="F47" s="2"/>
      <c r="G47" s="2"/>
    </row>
    <row r="48" spans="1:18" x14ac:dyDescent="0.25">
      <c r="A48" s="2">
        <f>'Bump Visual'!G6</f>
        <v>308.71499999999997</v>
      </c>
      <c r="B48" s="40">
        <f>'Bump Visual'!A34</f>
        <v>900.54</v>
      </c>
      <c r="C48" s="2" t="str">
        <f>'Bump Visual'!G34</f>
        <v>BP_TXDATA[53]</v>
      </c>
      <c r="D48" s="39"/>
      <c r="E48" s="39"/>
      <c r="F48" s="2"/>
      <c r="G48" s="2"/>
      <c r="N48" s="98" t="s">
        <v>333</v>
      </c>
      <c r="O48" s="98"/>
      <c r="P48" s="98"/>
      <c r="Q48" t="s">
        <v>118</v>
      </c>
      <c r="R48" t="s">
        <v>337</v>
      </c>
    </row>
    <row r="49" spans="1:18" x14ac:dyDescent="0.25">
      <c r="A49" s="2">
        <f>'Bump Visual'!G6</f>
        <v>308.71499999999997</v>
      </c>
      <c r="B49" s="40">
        <f>'Bump Visual'!A36</f>
        <v>723.54</v>
      </c>
      <c r="C49" s="2" t="str">
        <f>'Bump Visual'!G36</f>
        <v>BP_TXDATA[52]</v>
      </c>
      <c r="D49" s="39"/>
      <c r="E49" s="39"/>
      <c r="F49" s="2"/>
      <c r="G49" s="2"/>
      <c r="N49" t="s">
        <v>156</v>
      </c>
      <c r="O49" t="s">
        <v>118</v>
      </c>
      <c r="P49" t="s">
        <v>334</v>
      </c>
      <c r="Q49" t="s">
        <v>338</v>
      </c>
      <c r="R49" t="s">
        <v>339</v>
      </c>
    </row>
    <row r="50" spans="1:18" x14ac:dyDescent="0.25">
      <c r="A50" s="2">
        <f>'Bump Visual'!G6</f>
        <v>308.71499999999997</v>
      </c>
      <c r="B50" s="40">
        <f>'Bump Visual'!A38</f>
        <v>546.54</v>
      </c>
      <c r="C50" s="2" t="str">
        <f>'Bump Visual'!G38</f>
        <v>VDD</v>
      </c>
      <c r="D50" s="39"/>
      <c r="E50" s="39"/>
      <c r="F50" s="2"/>
      <c r="G50" s="2"/>
      <c r="P50" t="s">
        <v>340</v>
      </c>
      <c r="Q50" t="s">
        <v>341</v>
      </c>
    </row>
    <row r="51" spans="1:18" x14ac:dyDescent="0.25">
      <c r="A51" s="2">
        <f>'Bump Visual'!G6</f>
        <v>308.71499999999997</v>
      </c>
      <c r="B51" s="40">
        <f>'Bump Visual'!A40</f>
        <v>369.53999999999996</v>
      </c>
      <c r="C51" s="2" t="str">
        <f>'Bump Visual'!G40</f>
        <v>BP_TXDATA[49]</v>
      </c>
      <c r="D51" s="39"/>
      <c r="E51" s="39"/>
      <c r="F51" s="2"/>
      <c r="G51" s="2"/>
    </row>
    <row r="52" spans="1:18" x14ac:dyDescent="0.25">
      <c r="A52" s="2">
        <f>'Bump Visual'!G6</f>
        <v>308.71499999999997</v>
      </c>
      <c r="B52" s="40">
        <f>'Bump Visual'!A42</f>
        <v>192.54</v>
      </c>
      <c r="C52" s="2" t="str">
        <f>'Bump Visual'!G42</f>
        <v>BP_TXDATA[48]</v>
      </c>
      <c r="D52" s="39"/>
      <c r="E52" s="39"/>
      <c r="F52" s="2"/>
      <c r="G52" s="2"/>
    </row>
    <row r="53" spans="1:18" x14ac:dyDescent="0.25">
      <c r="A53" s="2">
        <f>'Bump Visual'!H6</f>
        <v>403.96499999999997</v>
      </c>
      <c r="B53" s="40">
        <f>'Bump Visual'!A15</f>
        <v>2582.04</v>
      </c>
      <c r="C53" s="2" t="str">
        <f>'Bump Visual'!H15</f>
        <v>TC_VDDQ</v>
      </c>
      <c r="D53" s="39"/>
      <c r="E53" s="39"/>
      <c r="F53" s="2"/>
      <c r="G53" s="2"/>
    </row>
    <row r="54" spans="1:18" x14ac:dyDescent="0.25">
      <c r="A54" s="2">
        <f>'Bump Visual'!H6</f>
        <v>403.96499999999997</v>
      </c>
      <c r="B54" s="40">
        <f>'Bump Visual'!A17</f>
        <v>2405.04</v>
      </c>
      <c r="C54" s="2" t="str">
        <f>'Bump Visual'!H17</f>
        <v>VSS</v>
      </c>
      <c r="D54" s="39"/>
      <c r="E54" s="39"/>
      <c r="F54" s="2"/>
      <c r="G54" s="2"/>
    </row>
    <row r="55" spans="1:18" x14ac:dyDescent="0.25">
      <c r="A55" s="2">
        <f>'Bump Visual'!H6</f>
        <v>403.96499999999997</v>
      </c>
      <c r="B55" s="40">
        <f>'Bump Visual'!A19</f>
        <v>2228.04</v>
      </c>
      <c r="C55" s="2" t="str">
        <f>'Bump Visual'!H19</f>
        <v>TC_VDDQ</v>
      </c>
      <c r="D55" s="39"/>
      <c r="E55" s="39"/>
      <c r="F55" s="2"/>
      <c r="G55" s="2"/>
    </row>
    <row r="56" spans="1:18" x14ac:dyDescent="0.25">
      <c r="A56" s="2">
        <f>'Bump Visual'!H6</f>
        <v>403.96499999999997</v>
      </c>
      <c r="B56" s="40">
        <f>'Bump Visual'!A21</f>
        <v>2051.04</v>
      </c>
      <c r="C56" s="2" t="str">
        <f>'Bump Visual'!H21</f>
        <v>VSS</v>
      </c>
      <c r="D56" s="39"/>
      <c r="E56" s="39"/>
      <c r="F56" s="2"/>
      <c r="G56" s="2"/>
    </row>
    <row r="57" spans="1:18" x14ac:dyDescent="0.25">
      <c r="A57" s="2">
        <f>'Bump Visual'!H6</f>
        <v>403.96499999999997</v>
      </c>
      <c r="B57" s="40">
        <f>'Bump Visual'!A23</f>
        <v>1874.04</v>
      </c>
      <c r="C57" s="2" t="str">
        <f>'Bump Visual'!H23</f>
        <v>VDD</v>
      </c>
      <c r="D57" s="39"/>
      <c r="E57" s="39"/>
      <c r="F57" s="2"/>
      <c r="G57" s="2"/>
    </row>
    <row r="58" spans="1:18" x14ac:dyDescent="0.25">
      <c r="A58" s="2">
        <f>'Bump Visual'!H6</f>
        <v>403.96499999999997</v>
      </c>
      <c r="B58" s="40">
        <f>'Bump Visual'!A25</f>
        <v>1697.04</v>
      </c>
      <c r="C58" s="2" t="str">
        <f>'Bump Visual'!H25</f>
        <v>VDD</v>
      </c>
      <c r="D58" s="39"/>
      <c r="E58" s="39"/>
      <c r="F58" s="2"/>
      <c r="G58" s="2"/>
    </row>
    <row r="59" spans="1:18" x14ac:dyDescent="0.25">
      <c r="A59" s="2">
        <f>'Bump Visual'!H6</f>
        <v>403.96499999999997</v>
      </c>
      <c r="B59" s="40">
        <f>'Bump Visual'!A27</f>
        <v>1520.04</v>
      </c>
      <c r="C59" s="2" t="str">
        <f>'Bump Visual'!H27</f>
        <v>VDD</v>
      </c>
      <c r="D59" s="39"/>
      <c r="E59" s="39"/>
      <c r="F59" s="2"/>
      <c r="G59" s="2"/>
    </row>
    <row r="60" spans="1:18" x14ac:dyDescent="0.25">
      <c r="A60" s="2">
        <f>'Bump Visual'!H6</f>
        <v>403.96499999999997</v>
      </c>
      <c r="B60" s="40">
        <f>'Bump Visual'!A29</f>
        <v>1343.04</v>
      </c>
      <c r="C60" s="2" t="str">
        <f>'Bump Visual'!H29</f>
        <v>VDD</v>
      </c>
      <c r="D60" s="39"/>
      <c r="E60" s="39"/>
      <c r="F60" s="2"/>
      <c r="G60" s="2"/>
    </row>
    <row r="61" spans="1:18" x14ac:dyDescent="0.25">
      <c r="A61" s="2">
        <f>'Bump Visual'!H6</f>
        <v>403.96499999999997</v>
      </c>
      <c r="B61" s="40">
        <f>'Bump Visual'!A31</f>
        <v>1166.04</v>
      </c>
      <c r="C61" s="2" t="str">
        <f>'Bump Visual'!H31</f>
        <v>VCCIO</v>
      </c>
      <c r="D61" s="39"/>
      <c r="E61" s="39"/>
      <c r="F61" s="2"/>
      <c r="G61" s="2"/>
    </row>
    <row r="62" spans="1:18" x14ac:dyDescent="0.25">
      <c r="A62" s="2">
        <f>'Bump Visual'!H6</f>
        <v>403.96499999999997</v>
      </c>
      <c r="B62" s="40">
        <f>'Bump Visual'!A33</f>
        <v>989.04</v>
      </c>
      <c r="C62" s="2" t="str">
        <f>'Bump Visual'!H33</f>
        <v>BP_TXDATA[55]</v>
      </c>
      <c r="D62" s="39"/>
      <c r="E62" s="39"/>
      <c r="F62" s="2"/>
      <c r="G62" s="2"/>
    </row>
    <row r="63" spans="1:18" x14ac:dyDescent="0.25">
      <c r="A63" s="2">
        <f>'Bump Visual'!H6</f>
        <v>403.96499999999997</v>
      </c>
      <c r="B63" s="40">
        <f>'Bump Visual'!A35</f>
        <v>812.04</v>
      </c>
      <c r="C63" s="2" t="str">
        <f>'Bump Visual'!H35</f>
        <v>VSS</v>
      </c>
      <c r="D63" s="39"/>
      <c r="E63" s="39"/>
      <c r="F63" s="2"/>
      <c r="G63" s="2"/>
    </row>
    <row r="64" spans="1:18" x14ac:dyDescent="0.25">
      <c r="A64" s="2">
        <f>'Bump Visual'!H6</f>
        <v>403.96499999999997</v>
      </c>
      <c r="B64" s="40">
        <f>'Bump Visual'!A37</f>
        <v>635.04</v>
      </c>
      <c r="C64" s="2" t="str">
        <f>'Bump Visual'!H37</f>
        <v>BP_TXDATA[54]</v>
      </c>
      <c r="D64" s="39"/>
      <c r="E64" s="39"/>
      <c r="F64" s="2"/>
      <c r="G64" s="2"/>
    </row>
    <row r="65" spans="1:7" x14ac:dyDescent="0.25">
      <c r="A65" s="2">
        <f>'Bump Visual'!H6</f>
        <v>403.96499999999997</v>
      </c>
      <c r="B65" s="40">
        <f>'Bump Visual'!A39</f>
        <v>458.03999999999996</v>
      </c>
      <c r="C65" s="2" t="str">
        <f>'Bump Visual'!H39</f>
        <v>BP_TXDATA[51]</v>
      </c>
      <c r="D65" s="39"/>
      <c r="E65" s="39"/>
      <c r="F65" s="2"/>
      <c r="G65" s="2"/>
    </row>
    <row r="66" spans="1:7" x14ac:dyDescent="0.25">
      <c r="A66" s="2">
        <f>'Bump Visual'!H6</f>
        <v>403.96499999999997</v>
      </c>
      <c r="B66" s="40">
        <f>'Bump Visual'!A41</f>
        <v>281.03999999999996</v>
      </c>
      <c r="C66" s="2" t="str">
        <f>'Bump Visual'!H41</f>
        <v>VSS</v>
      </c>
      <c r="D66" s="39"/>
      <c r="E66" s="39"/>
      <c r="F66" s="2"/>
      <c r="G66" s="2"/>
    </row>
    <row r="67" spans="1:7" x14ac:dyDescent="0.25">
      <c r="A67" s="2">
        <f>'Bump Visual'!H6</f>
        <v>403.96499999999997</v>
      </c>
      <c r="B67" s="40">
        <f>'Bump Visual'!A43</f>
        <v>104.03999999999999</v>
      </c>
      <c r="C67" s="2" t="str">
        <f>'Bump Visual'!H43</f>
        <v>BP_TXDATA[50]</v>
      </c>
      <c r="D67" s="39"/>
      <c r="E67" s="39"/>
      <c r="F67" s="2"/>
      <c r="G67" s="2"/>
    </row>
    <row r="68" spans="1:7" x14ac:dyDescent="0.25">
      <c r="A68" s="2">
        <f>'Bump Visual'!I6</f>
        <v>499.21499999999997</v>
      </c>
      <c r="B68" s="40">
        <f>'Bump Visual'!A14</f>
        <v>2670.54</v>
      </c>
      <c r="C68" s="2" t="str">
        <f>'Bump Visual'!I14</f>
        <v>VSS</v>
      </c>
      <c r="D68" s="39"/>
      <c r="E68" s="39"/>
      <c r="F68" s="2"/>
      <c r="G68" s="2"/>
    </row>
    <row r="69" spans="1:7" x14ac:dyDescent="0.25">
      <c r="A69" s="2">
        <f>'Bump Visual'!I6</f>
        <v>499.21499999999997</v>
      </c>
      <c r="B69" s="40">
        <f>'Bump Visual'!A16</f>
        <v>2493.54</v>
      </c>
      <c r="C69" s="2" t="str">
        <f>'Bump Visual'!I16</f>
        <v>RDI_LP_CFG[0]</v>
      </c>
      <c r="D69" s="39"/>
      <c r="E69" s="39"/>
      <c r="F69" s="2"/>
      <c r="G69" s="2"/>
    </row>
    <row r="70" spans="1:7" x14ac:dyDescent="0.25">
      <c r="A70" s="2">
        <f>'Bump Visual'!I6</f>
        <v>499.21499999999997</v>
      </c>
      <c r="B70" s="40">
        <f>'Bump Visual'!A18</f>
        <v>2316.54</v>
      </c>
      <c r="C70" s="2" t="str">
        <f>'Bump Visual'!I18</f>
        <v>RDI_PL_CFG[0]</v>
      </c>
      <c r="D70" s="39"/>
      <c r="E70" s="39"/>
      <c r="F70" s="2"/>
      <c r="G70" s="2"/>
    </row>
    <row r="71" spans="1:7" x14ac:dyDescent="0.25">
      <c r="A71" s="2">
        <f>'Bump Visual'!I6</f>
        <v>499.21499999999997</v>
      </c>
      <c r="B71" s="40">
        <f>'Bump Visual'!A20</f>
        <v>2139.54</v>
      </c>
      <c r="C71" s="2" t="str">
        <f>'Bump Visual'!I20</f>
        <v>RDI_PL_CFG[16]</v>
      </c>
      <c r="D71" s="39"/>
      <c r="E71" s="39"/>
      <c r="F71" s="2"/>
      <c r="G71" s="2"/>
    </row>
    <row r="72" spans="1:7" x14ac:dyDescent="0.25">
      <c r="A72" s="2">
        <f>'Bump Visual'!I6</f>
        <v>499.21499999999997</v>
      </c>
      <c r="B72" s="40">
        <f>'Bump Visual'!A22</f>
        <v>1962.54</v>
      </c>
      <c r="C72" s="2" t="str">
        <f>'Bump Visual'!I22</f>
        <v>RDI_LP_CFG[16]</v>
      </c>
      <c r="D72" s="39"/>
      <c r="E72" s="39"/>
      <c r="F72" s="2"/>
      <c r="G72" s="2"/>
    </row>
    <row r="73" spans="1:7" x14ac:dyDescent="0.25">
      <c r="A73" s="2">
        <f>'Bump Visual'!I6</f>
        <v>499.21499999999997</v>
      </c>
      <c r="B73" s="40">
        <f>'Bump Visual'!A24</f>
        <v>1785.54</v>
      </c>
      <c r="C73" s="2" t="str">
        <f>'Bump Visual'!I24</f>
        <v>VSS</v>
      </c>
      <c r="D73" s="39"/>
      <c r="E73" s="39"/>
      <c r="F73" s="2"/>
      <c r="G73" s="2"/>
    </row>
    <row r="74" spans="1:7" x14ac:dyDescent="0.25">
      <c r="A74" s="2">
        <f>'Bump Visual'!I6</f>
        <v>499.21499999999997</v>
      </c>
      <c r="B74" s="40">
        <f>'Bump Visual'!A26</f>
        <v>1608.54</v>
      </c>
      <c r="C74" s="2" t="str">
        <f>'Bump Visual'!I26</f>
        <v>VSS</v>
      </c>
      <c r="D74" s="39"/>
      <c r="E74" s="39"/>
      <c r="F74" s="2"/>
      <c r="G74" s="2"/>
    </row>
    <row r="75" spans="1:7" x14ac:dyDescent="0.25">
      <c r="A75" s="2">
        <f>'Bump Visual'!I6</f>
        <v>499.21499999999997</v>
      </c>
      <c r="B75" s="40">
        <f>'Bump Visual'!A28</f>
        <v>1431.54</v>
      </c>
      <c r="C75" s="2" t="str">
        <f>'Bump Visual'!I28</f>
        <v>VSS</v>
      </c>
      <c r="D75" s="39"/>
      <c r="E75" s="39"/>
      <c r="F75" s="2"/>
      <c r="G75" s="2"/>
    </row>
    <row r="76" spans="1:7" x14ac:dyDescent="0.25">
      <c r="A76" s="2">
        <f>'Bump Visual'!I6</f>
        <v>499.21499999999997</v>
      </c>
      <c r="B76" s="40">
        <f>'Bump Visual'!A30</f>
        <v>1254.54</v>
      </c>
      <c r="C76" s="2" t="str">
        <f>'Bump Visual'!I30</f>
        <v>BP_TXCKSB[3]</v>
      </c>
      <c r="D76" s="39"/>
      <c r="E76" s="39"/>
      <c r="F76" s="2"/>
      <c r="G76" s="2"/>
    </row>
    <row r="77" spans="1:7" x14ac:dyDescent="0.25">
      <c r="A77" s="2">
        <f>'Bump Visual'!I6</f>
        <v>499.21499999999997</v>
      </c>
      <c r="B77" s="40">
        <f>'Bump Visual'!A32</f>
        <v>1077.54</v>
      </c>
      <c r="C77" s="2" t="str">
        <f>'Bump Visual'!I32</f>
        <v>VSS</v>
      </c>
      <c r="D77" s="39"/>
      <c r="E77" s="39"/>
      <c r="F77" s="2"/>
      <c r="G77" s="2"/>
    </row>
    <row r="78" spans="1:7" x14ac:dyDescent="0.25">
      <c r="A78" s="2">
        <f>'Bump Visual'!I6</f>
        <v>499.21499999999997</v>
      </c>
      <c r="B78" s="40">
        <f>'Bump Visual'!A34</f>
        <v>900.54</v>
      </c>
      <c r="C78" s="2" t="str">
        <f>'Bump Visual'!I34</f>
        <v>BP_TXCKN[3]</v>
      </c>
      <c r="D78" s="39"/>
      <c r="E78" s="39"/>
      <c r="F78" s="2"/>
      <c r="G78" s="2"/>
    </row>
    <row r="79" spans="1:7" x14ac:dyDescent="0.25">
      <c r="A79" s="2">
        <f>'Bump Visual'!I6</f>
        <v>499.21499999999997</v>
      </c>
      <c r="B79" s="40">
        <f>'Bump Visual'!A36</f>
        <v>723.54</v>
      </c>
      <c r="C79" s="2" t="str">
        <f>'Bump Visual'!I36</f>
        <v>BP_TXCKP[3]</v>
      </c>
      <c r="D79" s="39"/>
      <c r="E79" s="39"/>
      <c r="F79" s="2"/>
      <c r="G79" s="2"/>
    </row>
    <row r="80" spans="1:7" x14ac:dyDescent="0.25">
      <c r="A80" s="2">
        <f>'Bump Visual'!I6</f>
        <v>499.21499999999997</v>
      </c>
      <c r="B80" s="40">
        <f>'Bump Visual'!A38</f>
        <v>546.54</v>
      </c>
      <c r="C80" s="2" t="str">
        <f>'Bump Visual'!I38</f>
        <v>VDD</v>
      </c>
      <c r="D80" s="39"/>
      <c r="E80" s="39"/>
      <c r="F80" s="2"/>
      <c r="G80" s="2"/>
    </row>
    <row r="81" spans="1:7" x14ac:dyDescent="0.25">
      <c r="A81" s="2">
        <f>'Bump Visual'!I6</f>
        <v>499.21499999999997</v>
      </c>
      <c r="B81" s="40">
        <f>'Bump Visual'!A40</f>
        <v>369.53999999999996</v>
      </c>
      <c r="C81" s="2" t="str">
        <f>'Bump Visual'!I40</f>
        <v>BP_TXVLD[3]</v>
      </c>
      <c r="D81" s="39"/>
      <c r="E81" s="39"/>
      <c r="F81" s="2"/>
      <c r="G81" s="2"/>
    </row>
    <row r="82" spans="1:7" x14ac:dyDescent="0.25">
      <c r="A82" s="2">
        <f>'Bump Visual'!I6</f>
        <v>499.21499999999997</v>
      </c>
      <c r="B82" s="40">
        <f>'Bump Visual'!A42</f>
        <v>192.54</v>
      </c>
      <c r="C82" s="2" t="str">
        <f>'Bump Visual'!I42</f>
        <v>BP_TXTRK[3]</v>
      </c>
      <c r="D82" s="39"/>
      <c r="E82" s="39"/>
      <c r="F82" s="2"/>
      <c r="G82" s="2"/>
    </row>
    <row r="83" spans="1:7" x14ac:dyDescent="0.25">
      <c r="A83" s="2">
        <f>'Bump Visual'!J6</f>
        <v>594.46499999999992</v>
      </c>
      <c r="B83" s="40">
        <f>'Bump Visual'!A15</f>
        <v>2582.04</v>
      </c>
      <c r="C83" s="2" t="str">
        <f>'Bump Visual'!J15</f>
        <v>TC_VDDQ</v>
      </c>
      <c r="D83" s="39"/>
      <c r="E83" s="39"/>
      <c r="F83" s="2"/>
      <c r="G83" s="2"/>
    </row>
    <row r="84" spans="1:7" x14ac:dyDescent="0.25">
      <c r="A84" s="2">
        <f>'Bump Visual'!J6</f>
        <v>594.46499999999992</v>
      </c>
      <c r="B84" s="40">
        <f>'Bump Visual'!A17</f>
        <v>2405.04</v>
      </c>
      <c r="C84" s="2" t="str">
        <f>'Bump Visual'!J17</f>
        <v>RDI_LP_CFG[1]</v>
      </c>
      <c r="D84" s="39"/>
      <c r="E84" s="39"/>
      <c r="F84" s="2"/>
      <c r="G84" s="2"/>
    </row>
    <row r="85" spans="1:7" x14ac:dyDescent="0.25">
      <c r="A85" s="2">
        <f>'Bump Visual'!J6</f>
        <v>594.46499999999992</v>
      </c>
      <c r="B85" s="40">
        <f>'Bump Visual'!A19</f>
        <v>2228.04</v>
      </c>
      <c r="C85" s="2" t="str">
        <f>'Bump Visual'!J19</f>
        <v>TC_VDDQ</v>
      </c>
      <c r="D85" s="39"/>
      <c r="E85" s="39"/>
      <c r="F85" s="2"/>
      <c r="G85" s="2"/>
    </row>
    <row r="86" spans="1:7" x14ac:dyDescent="0.25">
      <c r="A86" s="2">
        <f>'Bump Visual'!J6</f>
        <v>594.46499999999992</v>
      </c>
      <c r="B86" s="40">
        <f>'Bump Visual'!A21</f>
        <v>2051.04</v>
      </c>
      <c r="C86" s="2" t="str">
        <f>'Bump Visual'!J21</f>
        <v>RDI_LP_CFG[17]</v>
      </c>
      <c r="D86" s="39"/>
      <c r="E86" s="39"/>
      <c r="F86" s="2"/>
      <c r="G86" s="2"/>
    </row>
    <row r="87" spans="1:7" x14ac:dyDescent="0.25">
      <c r="A87" s="2">
        <f>'Bump Visual'!J6</f>
        <v>594.46499999999992</v>
      </c>
      <c r="B87" s="40">
        <f>'Bump Visual'!A23</f>
        <v>1874.04</v>
      </c>
      <c r="C87" s="2" t="str">
        <f>'Bump Visual'!J23</f>
        <v>VDD</v>
      </c>
      <c r="D87" s="39"/>
      <c r="E87" s="39"/>
      <c r="F87" s="2"/>
      <c r="G87" s="2"/>
    </row>
    <row r="88" spans="1:7" x14ac:dyDescent="0.25">
      <c r="A88" s="2">
        <f>'Bump Visual'!J6</f>
        <v>594.46499999999992</v>
      </c>
      <c r="B88" s="40">
        <f>'Bump Visual'!A25</f>
        <v>1697.04</v>
      </c>
      <c r="C88" s="2" t="str">
        <f>'Bump Visual'!J25</f>
        <v>VDD</v>
      </c>
      <c r="D88" s="39"/>
      <c r="E88" s="39"/>
      <c r="F88" s="2"/>
      <c r="G88" s="2"/>
    </row>
    <row r="89" spans="1:7" x14ac:dyDescent="0.25">
      <c r="A89" s="2">
        <f>'Bump Visual'!J6</f>
        <v>594.46499999999992</v>
      </c>
      <c r="B89" s="40">
        <f>'Bump Visual'!A27</f>
        <v>1520.04</v>
      </c>
      <c r="C89" s="2" t="str">
        <f>'Bump Visual'!J27</f>
        <v>VDD</v>
      </c>
      <c r="D89" s="39"/>
      <c r="E89" s="39"/>
      <c r="F89" s="2"/>
      <c r="G89" s="2"/>
    </row>
    <row r="90" spans="1:7" x14ac:dyDescent="0.25">
      <c r="A90" s="2">
        <f>'Bump Visual'!J6</f>
        <v>594.46499999999992</v>
      </c>
      <c r="B90" s="40">
        <f>'Bump Visual'!A29</f>
        <v>1343.04</v>
      </c>
      <c r="C90" s="2" t="str">
        <f>'Bump Visual'!J29</f>
        <v>VDD</v>
      </c>
      <c r="D90" s="39"/>
      <c r="E90" s="39"/>
      <c r="F90" s="2"/>
      <c r="G90" s="2"/>
    </row>
    <row r="91" spans="1:7" x14ac:dyDescent="0.25">
      <c r="A91" s="2">
        <f>'Bump Visual'!J6</f>
        <v>594.46499999999992</v>
      </c>
      <c r="B91" s="40">
        <f>'Bump Visual'!A31</f>
        <v>1166.04</v>
      </c>
      <c r="C91" s="2" t="str">
        <f>'Bump Visual'!J31</f>
        <v>VCCIO</v>
      </c>
      <c r="D91" s="39"/>
      <c r="E91" s="39"/>
      <c r="F91" s="2"/>
      <c r="G91" s="2"/>
    </row>
    <row r="92" spans="1:7" x14ac:dyDescent="0.25">
      <c r="A92" s="2">
        <f>'Bump Visual'!J6</f>
        <v>594.46499999999992</v>
      </c>
      <c r="B92" s="40">
        <f>'Bump Visual'!A33</f>
        <v>989.04</v>
      </c>
      <c r="C92" s="2" t="str">
        <f>'Bump Visual'!J33</f>
        <v>BP_TXDATA[57]</v>
      </c>
      <c r="D92" s="39"/>
      <c r="E92" s="39"/>
      <c r="F92" s="2"/>
      <c r="G92" s="2"/>
    </row>
    <row r="93" spans="1:7" x14ac:dyDescent="0.25">
      <c r="A93" s="2">
        <f>'Bump Visual'!J6</f>
        <v>594.46499999999992</v>
      </c>
      <c r="B93" s="40">
        <f>'Bump Visual'!A35</f>
        <v>812.04</v>
      </c>
      <c r="C93" s="2" t="str">
        <f>'Bump Visual'!J35</f>
        <v>VSS</v>
      </c>
      <c r="D93" s="39"/>
      <c r="E93" s="39"/>
      <c r="F93" s="2"/>
      <c r="G93" s="2"/>
    </row>
    <row r="94" spans="1:7" x14ac:dyDescent="0.25">
      <c r="A94" s="2">
        <f>'Bump Visual'!J6</f>
        <v>594.46499999999992</v>
      </c>
      <c r="B94" s="40">
        <f>'Bump Visual'!A37</f>
        <v>635.04</v>
      </c>
      <c r="C94" s="2" t="str">
        <f>'Bump Visual'!J37</f>
        <v>BP_TXDATA[56]</v>
      </c>
      <c r="D94" s="39"/>
      <c r="E94" s="39"/>
      <c r="F94" s="2"/>
      <c r="G94" s="2"/>
    </row>
    <row r="95" spans="1:7" x14ac:dyDescent="0.25">
      <c r="A95" s="2">
        <f>'Bump Visual'!J6</f>
        <v>594.46499999999992</v>
      </c>
      <c r="B95" s="40">
        <f>'Bump Visual'!A39</f>
        <v>458.03999999999996</v>
      </c>
      <c r="C95" s="2" t="str">
        <f>'Bump Visual'!J39</f>
        <v>BP_TXDATA[61]</v>
      </c>
      <c r="D95" s="39"/>
      <c r="E95" s="39"/>
      <c r="F95" s="2"/>
      <c r="G95" s="2"/>
    </row>
    <row r="96" spans="1:7" x14ac:dyDescent="0.25">
      <c r="A96" s="2">
        <f>'Bump Visual'!J6</f>
        <v>594.46499999999992</v>
      </c>
      <c r="B96" s="40">
        <f>'Bump Visual'!A41</f>
        <v>281.03999999999996</v>
      </c>
      <c r="C96" s="2" t="str">
        <f>'Bump Visual'!J41</f>
        <v>VSS</v>
      </c>
      <c r="D96" s="39"/>
      <c r="E96" s="39"/>
      <c r="F96" s="2"/>
      <c r="G96" s="2"/>
    </row>
    <row r="97" spans="1:7" x14ac:dyDescent="0.25">
      <c r="A97" s="2">
        <f>'Bump Visual'!J6</f>
        <v>594.46499999999992</v>
      </c>
      <c r="B97" s="40">
        <f>'Bump Visual'!A43</f>
        <v>104.03999999999999</v>
      </c>
      <c r="C97" s="2" t="str">
        <f>'Bump Visual'!J43</f>
        <v>BP_TXDATA[60]</v>
      </c>
      <c r="D97" s="39"/>
      <c r="E97" s="39"/>
      <c r="F97" s="2"/>
      <c r="G97" s="2"/>
    </row>
    <row r="98" spans="1:7" x14ac:dyDescent="0.25">
      <c r="A98" s="2">
        <f>'Bump Visual'!K6</f>
        <v>689.71499999999992</v>
      </c>
      <c r="B98" s="40">
        <f>'Bump Visual'!A14</f>
        <v>2670.54</v>
      </c>
      <c r="C98" s="2" t="str">
        <f>'Bump Visual'!K14</f>
        <v>VSS</v>
      </c>
      <c r="D98" s="39"/>
      <c r="E98" s="39"/>
      <c r="F98" s="2"/>
      <c r="G98" s="2"/>
    </row>
    <row r="99" spans="1:7" x14ac:dyDescent="0.25">
      <c r="A99" s="2">
        <f>'Bump Visual'!K6</f>
        <v>689.71499999999992</v>
      </c>
      <c r="B99" s="40">
        <f>'Bump Visual'!A16</f>
        <v>2493.54</v>
      </c>
      <c r="C99" s="2" t="str">
        <f>'Bump Visual'!K16</f>
        <v>VDD</v>
      </c>
      <c r="D99" s="39"/>
      <c r="E99" s="39"/>
      <c r="F99" s="2"/>
      <c r="G99" s="2"/>
    </row>
    <row r="100" spans="1:7" x14ac:dyDescent="0.25">
      <c r="A100" s="2">
        <f>'Bump Visual'!K6</f>
        <v>689.71499999999992</v>
      </c>
      <c r="B100" s="40">
        <f>'Bump Visual'!A18</f>
        <v>2316.54</v>
      </c>
      <c r="C100" s="2" t="str">
        <f>'Bump Visual'!K18</f>
        <v>VSS</v>
      </c>
      <c r="D100" s="39"/>
      <c r="E100" s="39"/>
      <c r="F100" s="2"/>
      <c r="G100" s="2"/>
    </row>
    <row r="101" spans="1:7" x14ac:dyDescent="0.25">
      <c r="A101" s="2">
        <f>'Bump Visual'!K6</f>
        <v>689.71499999999992</v>
      </c>
      <c r="B101" s="40">
        <f>'Bump Visual'!A20</f>
        <v>2139.54</v>
      </c>
      <c r="C101" s="2" t="str">
        <f>'Bump Visual'!K20</f>
        <v>VDD</v>
      </c>
      <c r="D101" s="39"/>
      <c r="E101" s="39"/>
      <c r="F101" s="2"/>
      <c r="G101" s="2"/>
    </row>
    <row r="102" spans="1:7" x14ac:dyDescent="0.25">
      <c r="A102" s="2">
        <f>'Bump Visual'!K6</f>
        <v>689.71499999999992</v>
      </c>
      <c r="B102" s="40">
        <f>'Bump Visual'!A22</f>
        <v>1962.54</v>
      </c>
      <c r="C102" s="2" t="str">
        <f>'Bump Visual'!K22</f>
        <v>VSS</v>
      </c>
      <c r="D102" s="39"/>
      <c r="E102" s="39"/>
      <c r="F102" s="2"/>
      <c r="G102" s="2"/>
    </row>
    <row r="103" spans="1:7" x14ac:dyDescent="0.25">
      <c r="A103" s="2">
        <f>'Bump Visual'!K6</f>
        <v>689.71499999999992</v>
      </c>
      <c r="B103" s="40">
        <f>'Bump Visual'!A24</f>
        <v>1785.54</v>
      </c>
      <c r="C103" s="2" t="str">
        <f>'Bump Visual'!K24</f>
        <v>VSS</v>
      </c>
      <c r="D103" s="39"/>
      <c r="E103" s="39"/>
      <c r="F103" s="2"/>
      <c r="G103" s="2"/>
    </row>
    <row r="104" spans="1:7" x14ac:dyDescent="0.25">
      <c r="A104" s="2">
        <f>'Bump Visual'!K6</f>
        <v>689.71499999999992</v>
      </c>
      <c r="B104" s="40">
        <f>'Bump Visual'!A26</f>
        <v>1608.54</v>
      </c>
      <c r="C104" s="2" t="str">
        <f>'Bump Visual'!K26</f>
        <v>VSS</v>
      </c>
      <c r="D104" s="39"/>
      <c r="E104" s="39"/>
      <c r="F104" s="2"/>
      <c r="G104" s="2"/>
    </row>
    <row r="105" spans="1:7" x14ac:dyDescent="0.25">
      <c r="A105" s="2">
        <f>'Bump Visual'!K6</f>
        <v>689.71499999999992</v>
      </c>
      <c r="B105" s="40">
        <f>'Bump Visual'!A28</f>
        <v>1431.54</v>
      </c>
      <c r="C105" s="2" t="str">
        <f>'Bump Visual'!K28</f>
        <v>VSS</v>
      </c>
      <c r="D105" s="39"/>
      <c r="E105" s="39"/>
      <c r="F105" s="2"/>
      <c r="G105" s="2"/>
    </row>
    <row r="106" spans="1:7" x14ac:dyDescent="0.25">
      <c r="A106" s="2">
        <f>'Bump Visual'!K6</f>
        <v>689.71499999999992</v>
      </c>
      <c r="B106" s="40">
        <f>'Bump Visual'!A30</f>
        <v>1254.54</v>
      </c>
      <c r="C106" s="2" t="str">
        <f>'Bump Visual'!K30</f>
        <v>VCCAON</v>
      </c>
      <c r="D106" s="39"/>
      <c r="E106" s="39"/>
      <c r="F106" s="2"/>
      <c r="G106" s="2"/>
    </row>
    <row r="107" spans="1:7" x14ac:dyDescent="0.25">
      <c r="A107" s="2">
        <f>'Bump Visual'!K6</f>
        <v>689.71499999999992</v>
      </c>
      <c r="B107" s="40">
        <f>'Bump Visual'!A32</f>
        <v>1077.54</v>
      </c>
      <c r="C107" s="2" t="str">
        <f>'Bump Visual'!K32</f>
        <v>VSS</v>
      </c>
      <c r="D107" s="39"/>
      <c r="E107" s="39"/>
      <c r="F107" s="2"/>
      <c r="G107" s="2"/>
    </row>
    <row r="108" spans="1:7" x14ac:dyDescent="0.25">
      <c r="A108" s="2">
        <f>'Bump Visual'!K6</f>
        <v>689.71499999999992</v>
      </c>
      <c r="B108" s="40">
        <f>'Bump Visual'!A34</f>
        <v>900.54</v>
      </c>
      <c r="C108" s="2" t="str">
        <f>'Bump Visual'!K34</f>
        <v>BP_TXDATA[59]</v>
      </c>
      <c r="D108" s="39"/>
      <c r="E108" s="39"/>
      <c r="F108" s="2"/>
      <c r="G108" s="2"/>
    </row>
    <row r="109" spans="1:7" x14ac:dyDescent="0.25">
      <c r="A109" s="2">
        <f>'Bump Visual'!K6</f>
        <v>689.71499999999992</v>
      </c>
      <c r="B109" s="40">
        <f>'Bump Visual'!A36</f>
        <v>723.54</v>
      </c>
      <c r="C109" s="2" t="str">
        <f>'Bump Visual'!K36</f>
        <v>BP_TXDATA[58]</v>
      </c>
      <c r="D109" s="39"/>
      <c r="E109" s="39"/>
      <c r="F109" s="2"/>
      <c r="G109" s="2"/>
    </row>
    <row r="110" spans="1:7" x14ac:dyDescent="0.25">
      <c r="A110" s="2">
        <f>'Bump Visual'!K6</f>
        <v>689.71499999999992</v>
      </c>
      <c r="B110" s="40">
        <f>'Bump Visual'!A38</f>
        <v>546.54</v>
      </c>
      <c r="C110" s="2" t="str">
        <f>'Bump Visual'!K38</f>
        <v>VDD</v>
      </c>
      <c r="D110" s="39"/>
      <c r="E110" s="39"/>
      <c r="F110" s="2"/>
      <c r="G110" s="2"/>
    </row>
    <row r="111" spans="1:7" x14ac:dyDescent="0.25">
      <c r="A111" s="2">
        <f>'Bump Visual'!K6</f>
        <v>689.71499999999992</v>
      </c>
      <c r="B111" s="40">
        <f>'Bump Visual'!A40</f>
        <v>369.53999999999996</v>
      </c>
      <c r="C111" s="2" t="str">
        <f>'Bump Visual'!K40</f>
        <v>BP_TXDATA[63]</v>
      </c>
      <c r="D111" s="39"/>
      <c r="E111" s="39"/>
      <c r="F111" s="2"/>
      <c r="G111" s="2"/>
    </row>
    <row r="112" spans="1:7" x14ac:dyDescent="0.25">
      <c r="A112" s="2">
        <f>'Bump Visual'!K6</f>
        <v>689.71499999999992</v>
      </c>
      <c r="B112" s="40">
        <f>'Bump Visual'!A42</f>
        <v>192.54</v>
      </c>
      <c r="C112" s="2" t="str">
        <f>'Bump Visual'!K42</f>
        <v>BP_TXDATA[62]</v>
      </c>
      <c r="D112" s="39"/>
      <c r="E112" s="39"/>
      <c r="F112" s="2"/>
      <c r="G112" s="2"/>
    </row>
    <row r="113" spans="1:7" x14ac:dyDescent="0.25">
      <c r="A113" s="2">
        <f>'Bump Visual'!L6</f>
        <v>784.96499999999992</v>
      </c>
      <c r="B113" s="40">
        <f>'Bump Visual'!A15</f>
        <v>2582.04</v>
      </c>
      <c r="C113" s="2" t="str">
        <f>'Bump Visual'!L15</f>
        <v>VDD</v>
      </c>
      <c r="D113" s="39"/>
      <c r="E113" s="39"/>
      <c r="F113" s="2"/>
      <c r="G113" s="2"/>
    </row>
    <row r="114" spans="1:7" x14ac:dyDescent="0.25">
      <c r="A114" s="2">
        <f>'Bump Visual'!L6</f>
        <v>784.96499999999992</v>
      </c>
      <c r="B114" s="40">
        <f>'Bump Visual'!A17</f>
        <v>2405.04</v>
      </c>
      <c r="C114" s="2" t="str">
        <f>'Bump Visual'!L17</f>
        <v>RDI_PL_CFG[17]</v>
      </c>
      <c r="D114" s="39"/>
      <c r="E114" s="39"/>
      <c r="F114" s="2"/>
      <c r="G114" s="2"/>
    </row>
    <row r="115" spans="1:7" x14ac:dyDescent="0.25">
      <c r="A115" s="2">
        <f>'Bump Visual'!L6</f>
        <v>784.96499999999992</v>
      </c>
      <c r="B115" s="40">
        <f>'Bump Visual'!A19</f>
        <v>2228.04</v>
      </c>
      <c r="C115" s="2" t="str">
        <f>'Bump Visual'!L19</f>
        <v>VDD</v>
      </c>
      <c r="D115" s="39"/>
      <c r="E115" s="39"/>
      <c r="F115" s="2"/>
      <c r="G115" s="2"/>
    </row>
    <row r="116" spans="1:7" x14ac:dyDescent="0.25">
      <c r="A116" s="2">
        <f>'Bump Visual'!L6</f>
        <v>784.96499999999992</v>
      </c>
      <c r="B116" s="40">
        <f>'Bump Visual'!A21</f>
        <v>2051.04</v>
      </c>
      <c r="C116" s="2" t="str">
        <f>'Bump Visual'!L21</f>
        <v>RDI_PL_CFG[18]</v>
      </c>
      <c r="D116" s="39"/>
      <c r="E116" s="39"/>
      <c r="F116" s="2"/>
      <c r="G116" s="2"/>
    </row>
    <row r="117" spans="1:7" x14ac:dyDescent="0.25">
      <c r="A117" s="2">
        <f>'Bump Visual'!L6</f>
        <v>784.96499999999992</v>
      </c>
      <c r="B117" s="40">
        <f>'Bump Visual'!A23</f>
        <v>1874.04</v>
      </c>
      <c r="C117" s="2" t="str">
        <f>'Bump Visual'!L23</f>
        <v>VDD</v>
      </c>
      <c r="D117" s="39"/>
      <c r="E117" s="39"/>
      <c r="F117" s="2"/>
      <c r="G117" s="2"/>
    </row>
    <row r="118" spans="1:7" x14ac:dyDescent="0.25">
      <c r="A118" s="2">
        <f>'Bump Visual'!L6</f>
        <v>784.96499999999992</v>
      </c>
      <c r="B118" s="40">
        <f>'Bump Visual'!A25</f>
        <v>1697.04</v>
      </c>
      <c r="C118" s="2" t="str">
        <f>'Bump Visual'!L25</f>
        <v>VDD</v>
      </c>
      <c r="D118" s="39"/>
      <c r="E118" s="39"/>
      <c r="F118" s="2"/>
      <c r="G118" s="2"/>
    </row>
    <row r="119" spans="1:7" x14ac:dyDescent="0.25">
      <c r="A119" s="2">
        <f>'Bump Visual'!L6</f>
        <v>784.96499999999992</v>
      </c>
      <c r="B119" s="40">
        <f>'Bump Visual'!A27</f>
        <v>1520.04</v>
      </c>
      <c r="C119" s="2" t="str">
        <f>'Bump Visual'!L27</f>
        <v>VDD</v>
      </c>
      <c r="D119" s="39"/>
      <c r="E119" s="39"/>
      <c r="F119" s="2"/>
      <c r="G119" s="2"/>
    </row>
    <row r="120" spans="1:7" x14ac:dyDescent="0.25">
      <c r="A120" s="2">
        <f>'Bump Visual'!L6</f>
        <v>784.96499999999992</v>
      </c>
      <c r="B120" s="40">
        <f>'Bump Visual'!A29</f>
        <v>1343.04</v>
      </c>
      <c r="C120" s="2" t="str">
        <f>'Bump Visual'!L29</f>
        <v>VDD</v>
      </c>
      <c r="D120" s="39"/>
      <c r="E120" s="39"/>
      <c r="F120" s="2"/>
      <c r="G120" s="2"/>
    </row>
    <row r="121" spans="1:7" x14ac:dyDescent="0.25">
      <c r="A121" s="2">
        <f>'Bump Visual'!L6</f>
        <v>784.96499999999992</v>
      </c>
      <c r="B121" s="40">
        <f>'Bump Visual'!A31</f>
        <v>1166.04</v>
      </c>
      <c r="C121" s="2" t="str">
        <f>'Bump Visual'!L31</f>
        <v>VCCIO</v>
      </c>
      <c r="D121" s="39"/>
      <c r="E121" s="39"/>
      <c r="F121" s="2"/>
      <c r="G121" s="2"/>
    </row>
    <row r="122" spans="1:7" x14ac:dyDescent="0.25">
      <c r="A122" s="2">
        <f>'Bump Visual'!L6</f>
        <v>784.96499999999992</v>
      </c>
      <c r="B122" s="40">
        <f>'Bump Visual'!A33</f>
        <v>989.04</v>
      </c>
      <c r="C122" s="2" t="str">
        <f>'Bump Visual'!L33</f>
        <v>VCCIO</v>
      </c>
      <c r="D122" s="39"/>
      <c r="E122" s="39"/>
      <c r="F122" s="2"/>
      <c r="G122" s="2"/>
    </row>
    <row r="123" spans="1:7" x14ac:dyDescent="0.25">
      <c r="A123" s="2">
        <f>'Bump Visual'!L6</f>
        <v>784.96499999999992</v>
      </c>
      <c r="B123" s="40">
        <f>'Bump Visual'!A35</f>
        <v>812.04</v>
      </c>
      <c r="C123" s="2" t="str">
        <f>'Bump Visual'!L35</f>
        <v>VSS</v>
      </c>
      <c r="D123" s="39"/>
      <c r="E123" s="39"/>
      <c r="F123" s="2"/>
      <c r="G123" s="2"/>
    </row>
    <row r="124" spans="1:7" x14ac:dyDescent="0.25">
      <c r="A124" s="2">
        <f>'Bump Visual'!L6</f>
        <v>784.96499999999992</v>
      </c>
      <c r="B124" s="40">
        <f>'Bump Visual'!A37</f>
        <v>635.04</v>
      </c>
      <c r="C124" s="2" t="str">
        <f>'Bump Visual'!L37</f>
        <v>VSS</v>
      </c>
      <c r="D124" s="39"/>
      <c r="E124" s="39"/>
      <c r="F124" s="2"/>
      <c r="G124" s="2"/>
    </row>
    <row r="125" spans="1:7" x14ac:dyDescent="0.25">
      <c r="A125" s="2">
        <f>'Bump Visual'!L6</f>
        <v>784.96499999999992</v>
      </c>
      <c r="B125" s="40">
        <f>'Bump Visual'!A39</f>
        <v>458.03999999999996</v>
      </c>
      <c r="C125" s="2" t="str">
        <f>'Bump Visual'!L39</f>
        <v>VCCIO</v>
      </c>
      <c r="D125" s="39"/>
      <c r="E125" s="39"/>
      <c r="F125" s="2"/>
      <c r="G125" s="2"/>
    </row>
    <row r="126" spans="1:7" x14ac:dyDescent="0.25">
      <c r="A126" s="2">
        <f>'Bump Visual'!L6</f>
        <v>784.96499999999992</v>
      </c>
      <c r="B126" s="40">
        <f>'Bump Visual'!A41</f>
        <v>281.03999999999996</v>
      </c>
      <c r="C126" s="2" t="str">
        <f>'Bump Visual'!L41</f>
        <v>VCCIO</v>
      </c>
      <c r="D126" s="39"/>
      <c r="E126" s="39"/>
      <c r="F126" s="2"/>
      <c r="G126" s="2"/>
    </row>
    <row r="127" spans="1:7" x14ac:dyDescent="0.25">
      <c r="A127" s="2">
        <f>'Bump Visual'!L6</f>
        <v>784.96499999999992</v>
      </c>
      <c r="B127" s="40">
        <f>'Bump Visual'!A43</f>
        <v>104.03999999999999</v>
      </c>
      <c r="C127" s="2" t="str">
        <f>'Bump Visual'!L43</f>
        <v>VSS</v>
      </c>
      <c r="D127" s="39"/>
      <c r="E127" s="39"/>
      <c r="F127" s="2"/>
      <c r="G127" s="2"/>
    </row>
    <row r="128" spans="1:7" x14ac:dyDescent="0.25">
      <c r="A128" s="2">
        <f>'Bump Visual'!M6</f>
        <v>880.21499999999992</v>
      </c>
      <c r="B128" s="40">
        <f>'Bump Visual'!A14</f>
        <v>2670.54</v>
      </c>
      <c r="C128" s="2" t="str">
        <f>'Bump Visual'!M14</f>
        <v>VSS</v>
      </c>
      <c r="D128" s="39"/>
      <c r="E128" s="39"/>
      <c r="F128" s="2"/>
      <c r="G128" s="2"/>
    </row>
    <row r="129" spans="1:7" x14ac:dyDescent="0.25">
      <c r="A129" s="2">
        <f>'Bump Visual'!M6</f>
        <v>880.21499999999992</v>
      </c>
      <c r="B129" s="40">
        <f>'Bump Visual'!A16</f>
        <v>2493.54</v>
      </c>
      <c r="C129" s="2" t="str">
        <f>'Bump Visual'!M16</f>
        <v>RDI_PL_CFG[1]</v>
      </c>
      <c r="D129" s="39"/>
      <c r="E129" s="39"/>
      <c r="F129" s="2"/>
      <c r="G129" s="2"/>
    </row>
    <row r="130" spans="1:7" x14ac:dyDescent="0.25">
      <c r="A130" s="2">
        <f>'Bump Visual'!M6</f>
        <v>880.21499999999992</v>
      </c>
      <c r="B130" s="40">
        <f>'Bump Visual'!A18</f>
        <v>2316.54</v>
      </c>
      <c r="C130" s="2" t="str">
        <f>'Bump Visual'!M18</f>
        <v>RDI_LP_CFG[2]</v>
      </c>
      <c r="D130" s="39"/>
      <c r="E130" s="39"/>
      <c r="F130" s="2"/>
      <c r="G130" s="2"/>
    </row>
    <row r="131" spans="1:7" x14ac:dyDescent="0.25">
      <c r="A131" s="2">
        <f>'Bump Visual'!M6</f>
        <v>880.21499999999992</v>
      </c>
      <c r="B131" s="40">
        <f>'Bump Visual'!A20</f>
        <v>2139.54</v>
      </c>
      <c r="C131" s="2" t="str">
        <f>'Bump Visual'!M20</f>
        <v>RDI_LP_CFG[18]</v>
      </c>
      <c r="D131" s="39"/>
      <c r="E131" s="39"/>
      <c r="F131" s="2"/>
      <c r="G131" s="2"/>
    </row>
    <row r="132" spans="1:7" x14ac:dyDescent="0.25">
      <c r="A132" s="2">
        <f>'Bump Visual'!M6</f>
        <v>880.21499999999992</v>
      </c>
      <c r="B132" s="40">
        <f>'Bump Visual'!A22</f>
        <v>1962.54</v>
      </c>
      <c r="C132" s="2" t="str">
        <f>'Bump Visual'!M22</f>
        <v>RDI_PL_CFG[3]</v>
      </c>
      <c r="D132" s="39"/>
      <c r="E132" s="39"/>
      <c r="F132" s="2"/>
      <c r="G132" s="2"/>
    </row>
    <row r="133" spans="1:7" x14ac:dyDescent="0.25">
      <c r="A133" s="2">
        <f>'Bump Visual'!M6</f>
        <v>880.21499999999992</v>
      </c>
      <c r="B133" s="40">
        <f>'Bump Visual'!A24</f>
        <v>1785.54</v>
      </c>
      <c r="C133" s="2" t="str">
        <f>'Bump Visual'!M24</f>
        <v>VSS</v>
      </c>
      <c r="D133" s="39"/>
      <c r="E133" s="39"/>
      <c r="F133" s="2"/>
      <c r="G133" s="2"/>
    </row>
    <row r="134" spans="1:7" x14ac:dyDescent="0.25">
      <c r="A134" s="2">
        <f>'Bump Visual'!M6</f>
        <v>880.21499999999992</v>
      </c>
      <c r="B134" s="40">
        <f>'Bump Visual'!A26</f>
        <v>1608.54</v>
      </c>
      <c r="C134" s="2" t="str">
        <f>'Bump Visual'!M26</f>
        <v>VSS</v>
      </c>
      <c r="D134" s="39"/>
      <c r="E134" s="39"/>
      <c r="F134" s="2"/>
      <c r="G134" s="2"/>
    </row>
    <row r="135" spans="1:7" x14ac:dyDescent="0.25">
      <c r="A135" s="2">
        <f>'Bump Visual'!M6</f>
        <v>880.21499999999992</v>
      </c>
      <c r="B135" s="40">
        <f>'Bump Visual'!A28</f>
        <v>1431.54</v>
      </c>
      <c r="C135" s="2" t="str">
        <f>'Bump Visual'!M28</f>
        <v>VSS</v>
      </c>
      <c r="D135" s="39"/>
      <c r="E135" s="39"/>
      <c r="F135" s="2"/>
      <c r="G135" s="2"/>
    </row>
    <row r="136" spans="1:7" x14ac:dyDescent="0.25">
      <c r="A136" s="2">
        <f>'Bump Visual'!M6</f>
        <v>880.21499999999992</v>
      </c>
      <c r="B136" s="40">
        <f>'Bump Visual'!A30</f>
        <v>1254.54</v>
      </c>
      <c r="C136" s="2" t="str">
        <f>'Bump Visual'!M30</f>
        <v>VCCAON</v>
      </c>
      <c r="D136" s="39"/>
      <c r="E136" s="39"/>
      <c r="F136" s="2"/>
      <c r="G136" s="2"/>
    </row>
    <row r="137" spans="1:7" x14ac:dyDescent="0.25">
      <c r="A137" s="2">
        <f>'Bump Visual'!M6</f>
        <v>880.21499999999992</v>
      </c>
      <c r="B137" s="40">
        <f>'Bump Visual'!A32</f>
        <v>1077.54</v>
      </c>
      <c r="C137" s="2" t="str">
        <f>'Bump Visual'!M32</f>
        <v>VSS</v>
      </c>
      <c r="D137" s="39"/>
      <c r="E137" s="39"/>
      <c r="F137" s="2"/>
      <c r="G137" s="2"/>
    </row>
    <row r="138" spans="1:7" x14ac:dyDescent="0.25">
      <c r="A138" s="2">
        <f>'Bump Visual'!M6</f>
        <v>880.21499999999992</v>
      </c>
      <c r="B138" s="40">
        <f>'Bump Visual'!A34</f>
        <v>900.54</v>
      </c>
      <c r="C138" s="2" t="str">
        <f>'Bump Visual'!M34</f>
        <v>BP_RXDATA[58]</v>
      </c>
      <c r="D138" s="39"/>
      <c r="E138" s="39"/>
      <c r="F138" s="2"/>
      <c r="G138" s="2"/>
    </row>
    <row r="139" spans="1:7" x14ac:dyDescent="0.25">
      <c r="A139" s="2">
        <f>'Bump Visual'!M6</f>
        <v>880.21499999999992</v>
      </c>
      <c r="B139" s="40">
        <f>'Bump Visual'!A36</f>
        <v>723.54</v>
      </c>
      <c r="C139" s="2" t="str">
        <f>'Bump Visual'!M36</f>
        <v>BP_RXDATA[59]</v>
      </c>
      <c r="D139" s="39"/>
      <c r="E139" s="39"/>
      <c r="F139" s="2"/>
      <c r="G139" s="2"/>
    </row>
    <row r="140" spans="1:7" x14ac:dyDescent="0.25">
      <c r="A140" s="2">
        <f>'Bump Visual'!M6</f>
        <v>880.21499999999992</v>
      </c>
      <c r="B140" s="40">
        <f>'Bump Visual'!A38</f>
        <v>546.54</v>
      </c>
      <c r="C140" s="2" t="str">
        <f>'Bump Visual'!M38</f>
        <v>VDD</v>
      </c>
      <c r="D140" s="39"/>
      <c r="E140" s="39"/>
      <c r="F140" s="2"/>
      <c r="G140" s="2"/>
    </row>
    <row r="141" spans="1:7" x14ac:dyDescent="0.25">
      <c r="A141" s="2">
        <f>'Bump Visual'!M6</f>
        <v>880.21499999999992</v>
      </c>
      <c r="B141" s="40">
        <f>'Bump Visual'!A40</f>
        <v>369.53999999999996</v>
      </c>
      <c r="C141" s="2" t="str">
        <f>'Bump Visual'!M40</f>
        <v>BP_RXDATA[62]</v>
      </c>
      <c r="D141" s="39"/>
      <c r="E141" s="39"/>
      <c r="F141" s="2"/>
      <c r="G141" s="2"/>
    </row>
    <row r="142" spans="1:7" x14ac:dyDescent="0.25">
      <c r="A142" s="2">
        <f>'Bump Visual'!M6</f>
        <v>880.21499999999992</v>
      </c>
      <c r="B142" s="40">
        <f>'Bump Visual'!A42</f>
        <v>192.54</v>
      </c>
      <c r="C142" s="2" t="str">
        <f>'Bump Visual'!M42</f>
        <v>BP_RXDATA[63]</v>
      </c>
      <c r="D142" s="39"/>
      <c r="E142" s="39"/>
      <c r="F142" s="2"/>
      <c r="G142" s="2"/>
    </row>
    <row r="143" spans="1:7" x14ac:dyDescent="0.25">
      <c r="A143" s="2">
        <f>'Bump Visual'!N6</f>
        <v>975.46499999999992</v>
      </c>
      <c r="B143" s="40">
        <f>'Bump Visual'!A15</f>
        <v>2582.04</v>
      </c>
      <c r="C143" s="2" t="str">
        <f>'Bump Visual'!N15</f>
        <v>TC_VDDQ</v>
      </c>
      <c r="D143" s="39"/>
      <c r="E143" s="39"/>
      <c r="F143" s="2"/>
      <c r="G143" s="2"/>
    </row>
    <row r="144" spans="1:7" x14ac:dyDescent="0.25">
      <c r="A144" s="2">
        <f>'Bump Visual'!N6</f>
        <v>975.46499999999992</v>
      </c>
      <c r="B144" s="40">
        <f>'Bump Visual'!A17</f>
        <v>2405.04</v>
      </c>
      <c r="C144" s="2" t="str">
        <f>'Bump Visual'!N17</f>
        <v>VSS</v>
      </c>
      <c r="D144" s="39"/>
      <c r="E144" s="39"/>
      <c r="F144" s="2"/>
      <c r="G144" s="2"/>
    </row>
    <row r="145" spans="1:7" x14ac:dyDescent="0.25">
      <c r="A145" s="2">
        <f>'Bump Visual'!N6</f>
        <v>975.46499999999992</v>
      </c>
      <c r="B145" s="40">
        <f>'Bump Visual'!A19</f>
        <v>2228.04</v>
      </c>
      <c r="C145" s="2" t="str">
        <f>'Bump Visual'!N19</f>
        <v>TC_VDDQ</v>
      </c>
      <c r="D145" s="39"/>
      <c r="E145" s="39"/>
      <c r="F145" s="2"/>
      <c r="G145" s="2"/>
    </row>
    <row r="146" spans="1:7" x14ac:dyDescent="0.25">
      <c r="A146" s="2">
        <f>'Bump Visual'!N6</f>
        <v>975.46499999999992</v>
      </c>
      <c r="B146" s="40">
        <f>'Bump Visual'!A21</f>
        <v>2051.04</v>
      </c>
      <c r="C146" s="2" t="str">
        <f>'Bump Visual'!N21</f>
        <v>VSS</v>
      </c>
      <c r="D146" s="39"/>
      <c r="E146" s="39"/>
      <c r="F146" s="2"/>
      <c r="G146" s="2"/>
    </row>
    <row r="147" spans="1:7" x14ac:dyDescent="0.25">
      <c r="A147" s="2">
        <f>'Bump Visual'!N6</f>
        <v>975.46499999999992</v>
      </c>
      <c r="B147" s="40">
        <f>'Bump Visual'!A23</f>
        <v>1874.04</v>
      </c>
      <c r="C147" s="2" t="str">
        <f>'Bump Visual'!N23</f>
        <v>VDD</v>
      </c>
      <c r="D147" s="39"/>
      <c r="E147" s="39"/>
      <c r="F147" s="2"/>
      <c r="G147" s="2"/>
    </row>
    <row r="148" spans="1:7" x14ac:dyDescent="0.25">
      <c r="A148" s="2">
        <f>'Bump Visual'!N6</f>
        <v>975.46499999999992</v>
      </c>
      <c r="B148" s="40">
        <f>'Bump Visual'!A25</f>
        <v>1697.04</v>
      </c>
      <c r="C148" s="2" t="str">
        <f>'Bump Visual'!N25</f>
        <v>VDD</v>
      </c>
      <c r="D148" s="39"/>
      <c r="E148" s="39"/>
      <c r="F148" s="2"/>
      <c r="G148" s="2"/>
    </row>
    <row r="149" spans="1:7" x14ac:dyDescent="0.25">
      <c r="A149" s="2">
        <f>'Bump Visual'!N6</f>
        <v>975.46499999999992</v>
      </c>
      <c r="B149" s="40">
        <f>'Bump Visual'!A27</f>
        <v>1520.04</v>
      </c>
      <c r="C149" s="2" t="str">
        <f>'Bump Visual'!N27</f>
        <v>VDD</v>
      </c>
      <c r="D149" s="39"/>
      <c r="E149" s="39"/>
      <c r="F149" s="2"/>
      <c r="G149" s="2"/>
    </row>
    <row r="150" spans="1:7" x14ac:dyDescent="0.25">
      <c r="A150" s="2">
        <f>'Bump Visual'!N6</f>
        <v>975.46499999999992</v>
      </c>
      <c r="B150" s="40">
        <f>'Bump Visual'!A29</f>
        <v>1343.04</v>
      </c>
      <c r="C150" s="2" t="str">
        <f>'Bump Visual'!N29</f>
        <v>VDD</v>
      </c>
      <c r="D150" s="39"/>
      <c r="E150" s="39"/>
      <c r="F150" s="2"/>
      <c r="G150" s="2"/>
    </row>
    <row r="151" spans="1:7" x14ac:dyDescent="0.25">
      <c r="A151" s="2">
        <f>'Bump Visual'!N6</f>
        <v>975.46499999999992</v>
      </c>
      <c r="B151" s="40">
        <f>'Bump Visual'!A31</f>
        <v>1166.04</v>
      </c>
      <c r="C151" s="2" t="str">
        <f>'Bump Visual'!N31</f>
        <v>VDD</v>
      </c>
      <c r="D151" s="39"/>
      <c r="E151" s="39"/>
      <c r="F151" s="2"/>
      <c r="G151" s="2"/>
    </row>
    <row r="152" spans="1:7" x14ac:dyDescent="0.25">
      <c r="A152" s="2">
        <f>'Bump Visual'!N6</f>
        <v>975.46499999999992</v>
      </c>
      <c r="B152" s="40">
        <f>'Bump Visual'!A33</f>
        <v>989.04</v>
      </c>
      <c r="C152" s="2" t="str">
        <f>'Bump Visual'!N33</f>
        <v>BP_RXDATA[56]</v>
      </c>
      <c r="D152" s="39"/>
      <c r="E152" s="39"/>
      <c r="F152" s="2"/>
      <c r="G152" s="2"/>
    </row>
    <row r="153" spans="1:7" x14ac:dyDescent="0.25">
      <c r="A153" s="2">
        <f>'Bump Visual'!N6</f>
        <v>975.46499999999992</v>
      </c>
      <c r="B153" s="40">
        <f>'Bump Visual'!A35</f>
        <v>812.04</v>
      </c>
      <c r="C153" s="2" t="str">
        <f>'Bump Visual'!N35</f>
        <v>VSS</v>
      </c>
      <c r="D153" s="39"/>
      <c r="E153" s="39"/>
      <c r="F153" s="2"/>
      <c r="G153" s="2"/>
    </row>
    <row r="154" spans="1:7" x14ac:dyDescent="0.25">
      <c r="A154" s="2">
        <f>'Bump Visual'!N6</f>
        <v>975.46499999999992</v>
      </c>
      <c r="B154" s="40">
        <f>'Bump Visual'!A37</f>
        <v>635.04</v>
      </c>
      <c r="C154" s="2" t="str">
        <f>'Bump Visual'!N37</f>
        <v>BP_RXDATA[57]</v>
      </c>
      <c r="D154" s="39"/>
      <c r="E154" s="39"/>
      <c r="F154" s="2"/>
      <c r="G154" s="2"/>
    </row>
    <row r="155" spans="1:7" x14ac:dyDescent="0.25">
      <c r="A155" s="2">
        <f>'Bump Visual'!N6</f>
        <v>975.46499999999992</v>
      </c>
      <c r="B155" s="40">
        <f>'Bump Visual'!A39</f>
        <v>458.03999999999996</v>
      </c>
      <c r="C155" s="2" t="str">
        <f>'Bump Visual'!N39</f>
        <v>BP_RXDATA[60]</v>
      </c>
      <c r="D155" s="39"/>
      <c r="E155" s="39"/>
      <c r="F155" s="2"/>
      <c r="G155" s="2"/>
    </row>
    <row r="156" spans="1:7" x14ac:dyDescent="0.25">
      <c r="A156" s="2">
        <f>'Bump Visual'!N6</f>
        <v>975.46499999999992</v>
      </c>
      <c r="B156" s="40">
        <f>'Bump Visual'!A41</f>
        <v>281.03999999999996</v>
      </c>
      <c r="C156" s="2" t="str">
        <f>'Bump Visual'!N41</f>
        <v>VSS</v>
      </c>
      <c r="D156" s="39"/>
      <c r="E156" s="39"/>
      <c r="F156" s="2"/>
      <c r="G156" s="2"/>
    </row>
    <row r="157" spans="1:7" x14ac:dyDescent="0.25">
      <c r="A157" s="2">
        <f>'Bump Visual'!N6</f>
        <v>975.46499999999992</v>
      </c>
      <c r="B157" s="40">
        <f>'Bump Visual'!A43</f>
        <v>104.03999999999999</v>
      </c>
      <c r="C157" s="2" t="str">
        <f>'Bump Visual'!N43</f>
        <v>BP_RXDATA[61]</v>
      </c>
      <c r="D157" s="39"/>
      <c r="E157" s="39"/>
      <c r="F157" s="2"/>
      <c r="G157" s="2"/>
    </row>
    <row r="158" spans="1:7" x14ac:dyDescent="0.25">
      <c r="A158" s="2">
        <f>'Bump Visual'!O6</f>
        <v>1070.7149999999999</v>
      </c>
      <c r="B158" s="40">
        <f>'Bump Visual'!A14</f>
        <v>2670.54</v>
      </c>
      <c r="C158" s="2" t="str">
        <f>'Bump Visual'!O14</f>
        <v>VSS</v>
      </c>
      <c r="D158" s="39"/>
      <c r="E158" s="39"/>
      <c r="F158" s="2"/>
      <c r="G158" s="2"/>
    </row>
    <row r="159" spans="1:7" x14ac:dyDescent="0.25">
      <c r="A159" s="2">
        <f>'Bump Visual'!O6</f>
        <v>1070.7149999999999</v>
      </c>
      <c r="B159" s="40">
        <f>'Bump Visual'!A16</f>
        <v>2493.54</v>
      </c>
      <c r="C159" s="2" t="str">
        <f>'Bump Visual'!O16</f>
        <v>RDI_LP_CFG[3]</v>
      </c>
      <c r="D159" s="39"/>
      <c r="E159" s="39"/>
      <c r="F159" s="2"/>
      <c r="G159" s="2"/>
    </row>
    <row r="160" spans="1:7" x14ac:dyDescent="0.25">
      <c r="A160" s="2">
        <f>'Bump Visual'!O6</f>
        <v>1070.7149999999999</v>
      </c>
      <c r="B160" s="40">
        <f>'Bump Visual'!A18</f>
        <v>2316.54</v>
      </c>
      <c r="C160" s="2" t="str">
        <f>'Bump Visual'!O18</f>
        <v>RDI_LP_CFG[4]</v>
      </c>
      <c r="D160" s="39"/>
      <c r="E160" s="39"/>
      <c r="F160" s="2"/>
      <c r="G160" s="2"/>
    </row>
    <row r="161" spans="1:7" x14ac:dyDescent="0.25">
      <c r="A161" s="2">
        <f>'Bump Visual'!O6</f>
        <v>1070.7149999999999</v>
      </c>
      <c r="B161" s="40">
        <f>'Bump Visual'!A20</f>
        <v>2139.54</v>
      </c>
      <c r="C161" s="2" t="str">
        <f>'Bump Visual'!O20</f>
        <v>RDI_PL_CFG[2]</v>
      </c>
      <c r="D161" s="39"/>
      <c r="E161" s="39"/>
      <c r="F161" s="2"/>
      <c r="G161" s="2"/>
    </row>
    <row r="162" spans="1:7" x14ac:dyDescent="0.25">
      <c r="A162" s="2">
        <f>'Bump Visual'!O6</f>
        <v>1070.7149999999999</v>
      </c>
      <c r="B162" s="40">
        <f>'Bump Visual'!A22</f>
        <v>1962.54</v>
      </c>
      <c r="C162" s="2" t="str">
        <f>'Bump Visual'!O22</f>
        <v>RDI_LP_CFG[19]</v>
      </c>
      <c r="D162" s="39"/>
      <c r="E162" s="39"/>
      <c r="F162" s="2"/>
      <c r="G162" s="2"/>
    </row>
    <row r="163" spans="1:7" x14ac:dyDescent="0.25">
      <c r="A163" s="2">
        <f>'Bump Visual'!O6</f>
        <v>1070.7149999999999</v>
      </c>
      <c r="B163" s="40">
        <f>'Bump Visual'!A24</f>
        <v>1785.54</v>
      </c>
      <c r="C163" s="2" t="str">
        <f>'Bump Visual'!O24</f>
        <v>VSS</v>
      </c>
      <c r="D163" s="39"/>
      <c r="E163" s="39"/>
      <c r="F163" s="2"/>
      <c r="G163" s="2"/>
    </row>
    <row r="164" spans="1:7" x14ac:dyDescent="0.25">
      <c r="A164" s="2">
        <f>'Bump Visual'!O6</f>
        <v>1070.7149999999999</v>
      </c>
      <c r="B164" s="40">
        <f>'Bump Visual'!A26</f>
        <v>1608.54</v>
      </c>
      <c r="C164" s="2" t="str">
        <f>'Bump Visual'!O26</f>
        <v>VSS</v>
      </c>
      <c r="D164" s="39"/>
      <c r="E164" s="39"/>
      <c r="F164" s="2"/>
      <c r="G164" s="2"/>
    </row>
    <row r="165" spans="1:7" x14ac:dyDescent="0.25">
      <c r="A165" s="2">
        <f>'Bump Visual'!O6</f>
        <v>1070.7149999999999</v>
      </c>
      <c r="B165" s="40">
        <f>'Bump Visual'!A28</f>
        <v>1431.54</v>
      </c>
      <c r="C165" s="2" t="str">
        <f>'Bump Visual'!O28</f>
        <v>VSS</v>
      </c>
      <c r="D165" s="39"/>
      <c r="E165" s="39"/>
      <c r="F165" s="2"/>
      <c r="G165" s="2"/>
    </row>
    <row r="166" spans="1:7" x14ac:dyDescent="0.25">
      <c r="A166" s="2">
        <f>'Bump Visual'!O6</f>
        <v>1070.7149999999999</v>
      </c>
      <c r="B166" s="40">
        <f>'Bump Visual'!A30</f>
        <v>1254.54</v>
      </c>
      <c r="C166" s="2" t="str">
        <f>'Bump Visual'!O30</f>
        <v>BP_RXCKSB[3]</v>
      </c>
      <c r="D166" s="39"/>
      <c r="E166" s="39"/>
      <c r="F166" s="2"/>
      <c r="G166" s="2"/>
    </row>
    <row r="167" spans="1:7" x14ac:dyDescent="0.25">
      <c r="A167" s="2">
        <f>'Bump Visual'!O6</f>
        <v>1070.7149999999999</v>
      </c>
      <c r="B167" s="40">
        <f>'Bump Visual'!A32</f>
        <v>1077.54</v>
      </c>
      <c r="C167" s="2" t="str">
        <f>'Bump Visual'!O32</f>
        <v>VSS</v>
      </c>
      <c r="D167" s="39"/>
      <c r="E167" s="39"/>
      <c r="F167" s="2"/>
      <c r="G167" s="2"/>
    </row>
    <row r="168" spans="1:7" x14ac:dyDescent="0.25">
      <c r="A168" s="2">
        <f>'Bump Visual'!O6</f>
        <v>1070.7149999999999</v>
      </c>
      <c r="B168" s="40">
        <f>'Bump Visual'!A34</f>
        <v>900.54</v>
      </c>
      <c r="C168" s="2" t="str">
        <f>'Bump Visual'!O34</f>
        <v>BP_RXCKP[3]</v>
      </c>
      <c r="D168" s="39"/>
      <c r="E168" s="39"/>
      <c r="F168" s="2"/>
      <c r="G168" s="2"/>
    </row>
    <row r="169" spans="1:7" x14ac:dyDescent="0.25">
      <c r="A169" s="2">
        <f>'Bump Visual'!O6</f>
        <v>1070.7149999999999</v>
      </c>
      <c r="B169" s="40">
        <f>'Bump Visual'!A36</f>
        <v>723.54</v>
      </c>
      <c r="C169" s="2" t="str">
        <f>'Bump Visual'!O36</f>
        <v>BP_RXCKN[3]</v>
      </c>
      <c r="D169" s="39"/>
      <c r="E169" s="39"/>
      <c r="F169" s="2"/>
      <c r="G169" s="2"/>
    </row>
    <row r="170" spans="1:7" x14ac:dyDescent="0.25">
      <c r="A170" s="2">
        <f>'Bump Visual'!O6</f>
        <v>1070.7149999999999</v>
      </c>
      <c r="B170" s="40">
        <f>'Bump Visual'!A38</f>
        <v>546.54</v>
      </c>
      <c r="C170" s="2" t="str">
        <f>'Bump Visual'!O38</f>
        <v>VDD</v>
      </c>
      <c r="D170" s="39"/>
      <c r="E170" s="39"/>
      <c r="F170" s="2"/>
      <c r="G170" s="2"/>
    </row>
    <row r="171" spans="1:7" x14ac:dyDescent="0.25">
      <c r="A171" s="2">
        <f>'Bump Visual'!O6</f>
        <v>1070.7149999999999</v>
      </c>
      <c r="B171" s="40">
        <f>'Bump Visual'!A40</f>
        <v>369.53999999999996</v>
      </c>
      <c r="C171" s="2" t="str">
        <f>'Bump Visual'!O40</f>
        <v>BP_RXTRK[3]</v>
      </c>
      <c r="D171" s="39"/>
      <c r="E171" s="39"/>
      <c r="F171" s="2"/>
      <c r="G171" s="2"/>
    </row>
    <row r="172" spans="1:7" x14ac:dyDescent="0.25">
      <c r="A172" s="2">
        <f>'Bump Visual'!O6</f>
        <v>1070.7149999999999</v>
      </c>
      <c r="B172" s="40">
        <f>'Bump Visual'!A42</f>
        <v>192.54</v>
      </c>
      <c r="C172" s="2" t="str">
        <f>'Bump Visual'!O42</f>
        <v>BP_RXVLD[3]</v>
      </c>
      <c r="D172" s="39"/>
      <c r="E172" s="39"/>
      <c r="F172" s="2"/>
      <c r="G172" s="2"/>
    </row>
    <row r="173" spans="1:7" x14ac:dyDescent="0.25">
      <c r="A173" s="2">
        <f>'Bump Visual'!P6</f>
        <v>1165.9649999999999</v>
      </c>
      <c r="B173" s="40">
        <f>'Bump Visual'!A15</f>
        <v>2582.04</v>
      </c>
      <c r="C173" s="2" t="str">
        <f>'Bump Visual'!P15</f>
        <v>TC_VDDQ</v>
      </c>
      <c r="D173" s="39"/>
      <c r="E173" s="39"/>
      <c r="F173" s="2"/>
      <c r="G173" s="2"/>
    </row>
    <row r="174" spans="1:7" x14ac:dyDescent="0.25">
      <c r="A174" s="2">
        <f>'Bump Visual'!P6</f>
        <v>1165.9649999999999</v>
      </c>
      <c r="B174" s="40">
        <f>'Bump Visual'!A17</f>
        <v>2405.04</v>
      </c>
      <c r="C174" s="2" t="str">
        <f>'Bump Visual'!P17</f>
        <v>RDI_PL_CFG[19]</v>
      </c>
      <c r="D174" s="39"/>
      <c r="E174" s="39"/>
      <c r="F174" s="2"/>
      <c r="G174" s="2"/>
    </row>
    <row r="175" spans="1:7" x14ac:dyDescent="0.25">
      <c r="A175" s="2">
        <f>'Bump Visual'!P6</f>
        <v>1165.9649999999999</v>
      </c>
      <c r="B175" s="40">
        <f>'Bump Visual'!A19</f>
        <v>2228.04</v>
      </c>
      <c r="C175" s="2" t="str">
        <f>'Bump Visual'!P19</f>
        <v>TC_VDDQ</v>
      </c>
      <c r="D175" s="39"/>
      <c r="E175" s="39"/>
      <c r="F175" s="2"/>
      <c r="G175" s="2"/>
    </row>
    <row r="176" spans="1:7" x14ac:dyDescent="0.25">
      <c r="A176" s="2">
        <f>'Bump Visual'!P6</f>
        <v>1165.9649999999999</v>
      </c>
      <c r="B176" s="40">
        <f>'Bump Visual'!A21</f>
        <v>2051.04</v>
      </c>
      <c r="C176" s="2" t="str">
        <f>'Bump Visual'!P21</f>
        <v>RDI_LP_CFG[20]</v>
      </c>
      <c r="D176" s="39"/>
      <c r="E176" s="39"/>
      <c r="F176" s="2"/>
      <c r="G176" s="2"/>
    </row>
    <row r="177" spans="1:7" x14ac:dyDescent="0.25">
      <c r="A177" s="2">
        <f>'Bump Visual'!P6</f>
        <v>1165.9649999999999</v>
      </c>
      <c r="B177" s="40">
        <f>'Bump Visual'!A23</f>
        <v>1874.04</v>
      </c>
      <c r="C177" s="2" t="str">
        <f>'Bump Visual'!P23</f>
        <v>VDD</v>
      </c>
      <c r="D177" s="39"/>
      <c r="E177" s="39"/>
      <c r="F177" s="2"/>
      <c r="G177" s="2"/>
    </row>
    <row r="178" spans="1:7" x14ac:dyDescent="0.25">
      <c r="A178" s="2">
        <f>'Bump Visual'!P6</f>
        <v>1165.9649999999999</v>
      </c>
      <c r="B178" s="40">
        <f>'Bump Visual'!A25</f>
        <v>1697.04</v>
      </c>
      <c r="C178" s="2" t="str">
        <f>'Bump Visual'!P25</f>
        <v>VDD</v>
      </c>
      <c r="D178" s="39"/>
      <c r="E178" s="39"/>
      <c r="F178" s="2"/>
      <c r="G178" s="2"/>
    </row>
    <row r="179" spans="1:7" x14ac:dyDescent="0.25">
      <c r="A179" s="2">
        <f>'Bump Visual'!P6</f>
        <v>1165.9649999999999</v>
      </c>
      <c r="B179" s="40">
        <f>'Bump Visual'!A27</f>
        <v>1520.04</v>
      </c>
      <c r="C179" s="2" t="str">
        <f>'Bump Visual'!P27</f>
        <v>VDD</v>
      </c>
      <c r="D179" s="39"/>
      <c r="E179" s="39"/>
      <c r="F179" s="2"/>
      <c r="G179" s="2"/>
    </row>
    <row r="180" spans="1:7" x14ac:dyDescent="0.25">
      <c r="A180" s="2">
        <f>'Bump Visual'!P6</f>
        <v>1165.9649999999999</v>
      </c>
      <c r="B180" s="40">
        <f>'Bump Visual'!A29</f>
        <v>1343.04</v>
      </c>
      <c r="C180" s="2" t="str">
        <f>'Bump Visual'!P29</f>
        <v>VDD</v>
      </c>
      <c r="D180" s="39"/>
      <c r="E180" s="39"/>
      <c r="F180" s="2"/>
      <c r="G180" s="2"/>
    </row>
    <row r="181" spans="1:7" x14ac:dyDescent="0.25">
      <c r="A181" s="2">
        <f>'Bump Visual'!P6</f>
        <v>1165.9649999999999</v>
      </c>
      <c r="B181" s="40">
        <f>'Bump Visual'!A31</f>
        <v>1166.04</v>
      </c>
      <c r="C181" s="2" t="str">
        <f>'Bump Visual'!P31</f>
        <v>VDD</v>
      </c>
      <c r="D181" s="39"/>
      <c r="E181" s="39"/>
      <c r="F181" s="2"/>
      <c r="G181" s="2"/>
    </row>
    <row r="182" spans="1:7" x14ac:dyDescent="0.25">
      <c r="A182" s="2">
        <f>'Bump Visual'!P6</f>
        <v>1165.9649999999999</v>
      </c>
      <c r="B182" s="40">
        <f>'Bump Visual'!A33</f>
        <v>989.04</v>
      </c>
      <c r="C182" s="2" t="str">
        <f>'Bump Visual'!P33</f>
        <v>BP_RXDATA[54]</v>
      </c>
      <c r="D182" s="39"/>
      <c r="E182" s="39"/>
      <c r="F182" s="2"/>
      <c r="G182" s="2"/>
    </row>
    <row r="183" spans="1:7" x14ac:dyDescent="0.25">
      <c r="A183" s="2">
        <f>'Bump Visual'!P6</f>
        <v>1165.9649999999999</v>
      </c>
      <c r="B183" s="40">
        <f>'Bump Visual'!A35</f>
        <v>812.04</v>
      </c>
      <c r="C183" s="2" t="str">
        <f>'Bump Visual'!P35</f>
        <v>VSS</v>
      </c>
      <c r="D183" s="39"/>
      <c r="E183" s="39"/>
      <c r="F183" s="2"/>
      <c r="G183" s="2"/>
    </row>
    <row r="184" spans="1:7" x14ac:dyDescent="0.25">
      <c r="A184" s="2">
        <f>'Bump Visual'!P6</f>
        <v>1165.9649999999999</v>
      </c>
      <c r="B184" s="40">
        <f>'Bump Visual'!A37</f>
        <v>635.04</v>
      </c>
      <c r="C184" s="2" t="str">
        <f>'Bump Visual'!P37</f>
        <v>BP_RXDATA[55]</v>
      </c>
      <c r="D184" s="39"/>
      <c r="E184" s="39"/>
      <c r="F184" s="2"/>
      <c r="G184" s="2"/>
    </row>
    <row r="185" spans="1:7" x14ac:dyDescent="0.25">
      <c r="A185" s="2">
        <f>'Bump Visual'!P6</f>
        <v>1165.9649999999999</v>
      </c>
      <c r="B185" s="40">
        <f>'Bump Visual'!A39</f>
        <v>458.03999999999996</v>
      </c>
      <c r="C185" s="2" t="str">
        <f>'Bump Visual'!P39</f>
        <v>BP_RXDATA[50]</v>
      </c>
      <c r="D185" s="39"/>
      <c r="E185" s="39"/>
      <c r="F185" s="2"/>
      <c r="G185" s="2"/>
    </row>
    <row r="186" spans="1:7" x14ac:dyDescent="0.25">
      <c r="A186" s="2">
        <f>'Bump Visual'!P6</f>
        <v>1165.9649999999999</v>
      </c>
      <c r="B186" s="40">
        <f>'Bump Visual'!A41</f>
        <v>281.03999999999996</v>
      </c>
      <c r="C186" s="2" t="str">
        <f>'Bump Visual'!P41</f>
        <v>VSS</v>
      </c>
      <c r="D186" s="39"/>
      <c r="E186" s="39"/>
      <c r="F186" s="2"/>
      <c r="G186" s="2"/>
    </row>
    <row r="187" spans="1:7" x14ac:dyDescent="0.25">
      <c r="A187" s="2">
        <f>'Bump Visual'!P6</f>
        <v>1165.9649999999999</v>
      </c>
      <c r="B187" s="40">
        <f>'Bump Visual'!A43</f>
        <v>104.03999999999999</v>
      </c>
      <c r="C187" s="2" t="str">
        <f>'Bump Visual'!P43</f>
        <v>BP_RXDATA[51]</v>
      </c>
      <c r="D187" s="39"/>
      <c r="E187" s="39"/>
      <c r="F187" s="2"/>
      <c r="G187" s="2"/>
    </row>
    <row r="188" spans="1:7" x14ac:dyDescent="0.25">
      <c r="A188" s="2">
        <f>'Bump Visual'!Q6</f>
        <v>1261.2149999999999</v>
      </c>
      <c r="B188" s="40">
        <f>'Bump Visual'!A14</f>
        <v>2670.54</v>
      </c>
      <c r="C188" s="2" t="str">
        <f>'Bump Visual'!Q14</f>
        <v>VSS</v>
      </c>
      <c r="D188" s="39"/>
      <c r="E188" s="39"/>
      <c r="F188" s="2"/>
      <c r="G188" s="2"/>
    </row>
    <row r="189" spans="1:7" x14ac:dyDescent="0.25">
      <c r="A189" s="2">
        <f>'Bump Visual'!Q6</f>
        <v>1261.2149999999999</v>
      </c>
      <c r="B189" s="40">
        <f>'Bump Visual'!A16</f>
        <v>2493.54</v>
      </c>
      <c r="C189" s="2" t="str">
        <f>'Bump Visual'!Q16</f>
        <v>VDD</v>
      </c>
      <c r="D189" s="39"/>
      <c r="E189" s="39"/>
      <c r="F189" s="2"/>
      <c r="G189" s="2"/>
    </row>
    <row r="190" spans="1:7" x14ac:dyDescent="0.25">
      <c r="A190" s="2">
        <f>'Bump Visual'!Q6</f>
        <v>1261.2149999999999</v>
      </c>
      <c r="B190" s="40">
        <f>'Bump Visual'!A18</f>
        <v>2316.54</v>
      </c>
      <c r="C190" s="2" t="str">
        <f>'Bump Visual'!Q18</f>
        <v>VSS</v>
      </c>
      <c r="D190" s="39"/>
      <c r="E190" s="39"/>
      <c r="F190" s="2"/>
      <c r="G190" s="2"/>
    </row>
    <row r="191" spans="1:7" x14ac:dyDescent="0.25">
      <c r="A191" s="2">
        <f>'Bump Visual'!Q6</f>
        <v>1261.2149999999999</v>
      </c>
      <c r="B191" s="40">
        <f>'Bump Visual'!A20</f>
        <v>2139.54</v>
      </c>
      <c r="C191" s="2" t="str">
        <f>'Bump Visual'!Q20</f>
        <v>VDD</v>
      </c>
      <c r="D191" s="39"/>
      <c r="E191" s="39"/>
      <c r="F191" s="2"/>
      <c r="G191" s="2"/>
    </row>
    <row r="192" spans="1:7" x14ac:dyDescent="0.25">
      <c r="A192" s="2">
        <f>'Bump Visual'!Q6</f>
        <v>1261.2149999999999</v>
      </c>
      <c r="B192" s="40">
        <f>'Bump Visual'!A22</f>
        <v>1962.54</v>
      </c>
      <c r="C192" s="2" t="str">
        <f>'Bump Visual'!Q22</f>
        <v>VSS</v>
      </c>
      <c r="D192" s="39"/>
      <c r="E192" s="39"/>
      <c r="F192" s="2"/>
      <c r="G192" s="2"/>
    </row>
    <row r="193" spans="1:7" x14ac:dyDescent="0.25">
      <c r="A193" s="2">
        <f>'Bump Visual'!Q6</f>
        <v>1261.2149999999999</v>
      </c>
      <c r="B193" s="40">
        <f>'Bump Visual'!A24</f>
        <v>1785.54</v>
      </c>
      <c r="C193" s="2" t="str">
        <f>'Bump Visual'!Q24</f>
        <v>VSS</v>
      </c>
      <c r="D193" s="39"/>
      <c r="E193" s="39"/>
      <c r="F193" s="2"/>
      <c r="G193" s="2"/>
    </row>
    <row r="194" spans="1:7" x14ac:dyDescent="0.25">
      <c r="A194" s="2">
        <f>'Bump Visual'!Q6</f>
        <v>1261.2149999999999</v>
      </c>
      <c r="B194" s="40">
        <f>'Bump Visual'!A26</f>
        <v>1608.54</v>
      </c>
      <c r="C194" s="2" t="str">
        <f>'Bump Visual'!Q26</f>
        <v>VSS</v>
      </c>
      <c r="D194" s="39"/>
      <c r="E194" s="39"/>
      <c r="F194" s="2"/>
      <c r="G194" s="2"/>
    </row>
    <row r="195" spans="1:7" x14ac:dyDescent="0.25">
      <c r="A195" s="2">
        <f>'Bump Visual'!Q6</f>
        <v>1261.2149999999999</v>
      </c>
      <c r="B195" s="40">
        <f>'Bump Visual'!A28</f>
        <v>1431.54</v>
      </c>
      <c r="C195" s="2" t="str">
        <f>'Bump Visual'!Q28</f>
        <v>VSS</v>
      </c>
      <c r="D195" s="39"/>
      <c r="E195" s="39"/>
      <c r="F195" s="2"/>
      <c r="G195" s="2"/>
    </row>
    <row r="196" spans="1:7" x14ac:dyDescent="0.25">
      <c r="A196" s="2">
        <f>'Bump Visual'!Q6</f>
        <v>1261.2149999999999</v>
      </c>
      <c r="B196" s="40">
        <f>'Bump Visual'!A30</f>
        <v>1254.54</v>
      </c>
      <c r="C196" s="2" t="str">
        <f>'Bump Visual'!Q30</f>
        <v>BP_RXDATASB[3]</v>
      </c>
      <c r="D196" s="39"/>
      <c r="E196" s="39"/>
      <c r="F196" s="2"/>
      <c r="G196" s="2"/>
    </row>
    <row r="197" spans="1:7" x14ac:dyDescent="0.25">
      <c r="A197" s="2">
        <f>'Bump Visual'!Q6</f>
        <v>1261.2149999999999</v>
      </c>
      <c r="B197" s="40">
        <f>'Bump Visual'!A32</f>
        <v>1077.54</v>
      </c>
      <c r="C197" s="2" t="str">
        <f>'Bump Visual'!Q32</f>
        <v>VSS</v>
      </c>
      <c r="D197" s="39"/>
      <c r="E197" s="39"/>
      <c r="F197" s="2"/>
      <c r="G197" s="2"/>
    </row>
    <row r="198" spans="1:7" x14ac:dyDescent="0.25">
      <c r="A198" s="2">
        <f>'Bump Visual'!Q6</f>
        <v>1261.2149999999999</v>
      </c>
      <c r="B198" s="40">
        <f>'Bump Visual'!A34</f>
        <v>900.54</v>
      </c>
      <c r="C198" s="2" t="str">
        <f>'Bump Visual'!Q34</f>
        <v>BP_RXDATA[52]</v>
      </c>
      <c r="D198" s="39"/>
      <c r="E198" s="39"/>
      <c r="F198" s="2"/>
      <c r="G198" s="2"/>
    </row>
    <row r="199" spans="1:7" x14ac:dyDescent="0.25">
      <c r="A199" s="2">
        <f>'Bump Visual'!Q6</f>
        <v>1261.2149999999999</v>
      </c>
      <c r="B199" s="40">
        <f>'Bump Visual'!A36</f>
        <v>723.54</v>
      </c>
      <c r="C199" s="2" t="str">
        <f>'Bump Visual'!Q36</f>
        <v>BP_RXDATA[53]</v>
      </c>
      <c r="D199" s="39"/>
      <c r="E199" s="39"/>
      <c r="F199" s="2"/>
      <c r="G199" s="2"/>
    </row>
    <row r="200" spans="1:7" x14ac:dyDescent="0.25">
      <c r="A200" s="2">
        <f>'Bump Visual'!Q6</f>
        <v>1261.2149999999999</v>
      </c>
      <c r="B200" s="40">
        <f>'Bump Visual'!A38</f>
        <v>546.54</v>
      </c>
      <c r="C200" s="2" t="str">
        <f>'Bump Visual'!Q38</f>
        <v>VDD</v>
      </c>
      <c r="D200" s="39"/>
      <c r="E200" s="39"/>
      <c r="F200" s="2"/>
      <c r="G200" s="2"/>
    </row>
    <row r="201" spans="1:7" x14ac:dyDescent="0.25">
      <c r="A201" s="2">
        <f>'Bump Visual'!Q6</f>
        <v>1261.2149999999999</v>
      </c>
      <c r="B201" s="40">
        <f>'Bump Visual'!A40</f>
        <v>369.53999999999996</v>
      </c>
      <c r="C201" s="2" t="str">
        <f>'Bump Visual'!Q40</f>
        <v>BP_RXDATA[48]</v>
      </c>
      <c r="D201" s="39"/>
      <c r="E201" s="39"/>
      <c r="F201" s="2"/>
      <c r="G201" s="2"/>
    </row>
    <row r="202" spans="1:7" x14ac:dyDescent="0.25">
      <c r="A202" s="2">
        <f>'Bump Visual'!Q6</f>
        <v>1261.2149999999999</v>
      </c>
      <c r="B202" s="40">
        <f>'Bump Visual'!A42</f>
        <v>192.54</v>
      </c>
      <c r="C202" s="2" t="str">
        <f>'Bump Visual'!Q42</f>
        <v>BP_RXDATA[49]</v>
      </c>
      <c r="D202" s="39"/>
      <c r="E202" s="39"/>
      <c r="F202" s="2"/>
      <c r="G202" s="2"/>
    </row>
    <row r="203" spans="1:7" x14ac:dyDescent="0.25">
      <c r="A203" s="2">
        <f>'Bump Visual'!R6</f>
        <v>1356.4649999999999</v>
      </c>
      <c r="B203" s="40">
        <f>'Bump Visual'!A15</f>
        <v>2582.04</v>
      </c>
      <c r="C203" s="2" t="str">
        <f>'Bump Visual'!R15</f>
        <v>VDD</v>
      </c>
      <c r="D203" s="39"/>
      <c r="E203" s="39"/>
      <c r="F203" s="2"/>
      <c r="G203" s="2"/>
    </row>
    <row r="204" spans="1:7" x14ac:dyDescent="0.25">
      <c r="A204" s="2">
        <f>'Bump Visual'!R6</f>
        <v>1356.4649999999999</v>
      </c>
      <c r="B204" s="40">
        <f>'Bump Visual'!A17</f>
        <v>2405.04</v>
      </c>
      <c r="C204" s="2" t="str">
        <f>'Bump Visual'!R17</f>
        <v>RDI_PL_CFG[4]</v>
      </c>
      <c r="D204" s="39"/>
      <c r="E204" s="39"/>
      <c r="F204" s="2"/>
      <c r="G204" s="2"/>
    </row>
    <row r="205" spans="1:7" x14ac:dyDescent="0.25">
      <c r="A205" s="2">
        <f>'Bump Visual'!R6</f>
        <v>1356.4649999999999</v>
      </c>
      <c r="B205" s="40">
        <f>'Bump Visual'!A19</f>
        <v>2228.04</v>
      </c>
      <c r="C205" s="2" t="str">
        <f>'Bump Visual'!R19</f>
        <v>VDD</v>
      </c>
      <c r="D205" s="39"/>
      <c r="E205" s="39"/>
      <c r="F205" s="2"/>
      <c r="G205" s="2"/>
    </row>
    <row r="206" spans="1:7" x14ac:dyDescent="0.25">
      <c r="A206" s="2">
        <f>'Bump Visual'!R6</f>
        <v>1356.4649999999999</v>
      </c>
      <c r="B206" s="40">
        <f>'Bump Visual'!A21</f>
        <v>2051.04</v>
      </c>
      <c r="C206" s="2" t="str">
        <f>'Bump Visual'!R21</f>
        <v>RDI_PL_CFG[20]</v>
      </c>
      <c r="D206" s="39"/>
      <c r="E206" s="39"/>
      <c r="F206" s="2"/>
      <c r="G206" s="2"/>
    </row>
    <row r="207" spans="1:7" x14ac:dyDescent="0.25">
      <c r="A207" s="2">
        <f>'Bump Visual'!R6</f>
        <v>1356.4649999999999</v>
      </c>
      <c r="B207" s="40">
        <f>'Bump Visual'!A23</f>
        <v>1874.04</v>
      </c>
      <c r="C207" s="2" t="str">
        <f>'Bump Visual'!R23</f>
        <v>VDD</v>
      </c>
      <c r="D207" s="39"/>
      <c r="E207" s="39"/>
      <c r="F207" s="2"/>
      <c r="G207" s="2"/>
    </row>
    <row r="208" spans="1:7" x14ac:dyDescent="0.25">
      <c r="A208" s="2">
        <f>'Bump Visual'!R6</f>
        <v>1356.4649999999999</v>
      </c>
      <c r="B208" s="40">
        <f>'Bump Visual'!A25</f>
        <v>1697.04</v>
      </c>
      <c r="C208" s="2" t="str">
        <f>'Bump Visual'!R25</f>
        <v>VDD</v>
      </c>
      <c r="D208" s="39"/>
      <c r="E208" s="39"/>
      <c r="F208" s="2"/>
      <c r="G208" s="2"/>
    </row>
    <row r="209" spans="1:7" x14ac:dyDescent="0.25">
      <c r="A209" s="2">
        <f>'Bump Visual'!R6</f>
        <v>1356.4649999999999</v>
      </c>
      <c r="B209" s="40">
        <f>'Bump Visual'!A27</f>
        <v>1520.04</v>
      </c>
      <c r="C209" s="2" t="str">
        <f>'Bump Visual'!R27</f>
        <v>VDD</v>
      </c>
      <c r="D209" s="39"/>
      <c r="E209" s="39"/>
      <c r="F209" s="2"/>
      <c r="G209" s="2"/>
    </row>
    <row r="210" spans="1:7" x14ac:dyDescent="0.25">
      <c r="A210" s="2">
        <f>'Bump Visual'!R6</f>
        <v>1356.4649999999999</v>
      </c>
      <c r="B210" s="40">
        <f>'Bump Visual'!A29</f>
        <v>1343.04</v>
      </c>
      <c r="C210" s="2" t="str">
        <f>'Bump Visual'!R29</f>
        <v>VDD</v>
      </c>
      <c r="D210" s="39"/>
      <c r="E210" s="39"/>
      <c r="F210" s="2"/>
      <c r="G210" s="2"/>
    </row>
    <row r="211" spans="1:7" x14ac:dyDescent="0.25">
      <c r="A211" s="2">
        <f>'Bump Visual'!R6</f>
        <v>1356.4649999999999</v>
      </c>
      <c r="B211" s="40">
        <f>'Bump Visual'!A31</f>
        <v>1166.04</v>
      </c>
      <c r="C211" s="2" t="str">
        <f>'Bump Visual'!R31</f>
        <v>VCCIO</v>
      </c>
      <c r="D211" s="39"/>
      <c r="E211" s="39"/>
      <c r="F211" s="2"/>
      <c r="G211" s="2"/>
    </row>
    <row r="212" spans="1:7" x14ac:dyDescent="0.25">
      <c r="A212" s="2">
        <f>'Bump Visual'!R6</f>
        <v>1356.4649999999999</v>
      </c>
      <c r="B212" s="40">
        <f>'Bump Visual'!A33</f>
        <v>989.04</v>
      </c>
      <c r="C212" s="2" t="str">
        <f>'Bump Visual'!R33</f>
        <v>VCCIO</v>
      </c>
      <c r="D212" s="39"/>
      <c r="E212" s="39"/>
      <c r="F212" s="2"/>
      <c r="G212" s="2"/>
    </row>
    <row r="213" spans="1:7" x14ac:dyDescent="0.25">
      <c r="A213" s="2">
        <f>'Bump Visual'!R6</f>
        <v>1356.4649999999999</v>
      </c>
      <c r="B213" s="40">
        <f>'Bump Visual'!A35</f>
        <v>812.04</v>
      </c>
      <c r="C213" s="2" t="str">
        <f>'Bump Visual'!R35</f>
        <v>VSS</v>
      </c>
      <c r="D213" s="39"/>
      <c r="E213" s="39"/>
      <c r="F213" s="2"/>
      <c r="G213" s="2"/>
    </row>
    <row r="214" spans="1:7" x14ac:dyDescent="0.25">
      <c r="A214" s="2">
        <f>'Bump Visual'!R6</f>
        <v>1356.4649999999999</v>
      </c>
      <c r="B214" s="40">
        <f>'Bump Visual'!A37</f>
        <v>635.04</v>
      </c>
      <c r="C214" s="2" t="str">
        <f>'Bump Visual'!R37</f>
        <v>VSS</v>
      </c>
      <c r="D214" s="39"/>
      <c r="E214" s="39"/>
      <c r="F214" s="2"/>
      <c r="G214" s="2"/>
    </row>
    <row r="215" spans="1:7" x14ac:dyDescent="0.25">
      <c r="A215" s="2">
        <f>'Bump Visual'!R6</f>
        <v>1356.4649999999999</v>
      </c>
      <c r="B215" s="40">
        <f>'Bump Visual'!A39</f>
        <v>458.03999999999996</v>
      </c>
      <c r="C215" s="2" t="str">
        <f>'Bump Visual'!R39</f>
        <v>VCCIO</v>
      </c>
      <c r="D215" s="39"/>
      <c r="E215" s="39"/>
      <c r="F215" s="2"/>
      <c r="G215" s="2"/>
    </row>
    <row r="216" spans="1:7" x14ac:dyDescent="0.25">
      <c r="A216" s="2">
        <f>'Bump Visual'!R6</f>
        <v>1356.4649999999999</v>
      </c>
      <c r="B216" s="40">
        <f>'Bump Visual'!A41</f>
        <v>281.03999999999996</v>
      </c>
      <c r="C216" s="2" t="str">
        <f>'Bump Visual'!R41</f>
        <v>VCCIO</v>
      </c>
      <c r="D216" s="39"/>
      <c r="E216" s="39"/>
      <c r="F216" s="2"/>
      <c r="G216" s="2"/>
    </row>
    <row r="217" spans="1:7" x14ac:dyDescent="0.25">
      <c r="A217" s="2">
        <f>'Bump Visual'!R6</f>
        <v>1356.4649999999999</v>
      </c>
      <c r="B217" s="40">
        <f>'Bump Visual'!A43</f>
        <v>104.03999999999999</v>
      </c>
      <c r="C217" s="2" t="str">
        <f>'Bump Visual'!R43</f>
        <v>VSS</v>
      </c>
      <c r="D217" s="39"/>
      <c r="E217" s="39"/>
      <c r="F217" s="2"/>
      <c r="G217" s="2"/>
    </row>
    <row r="218" spans="1:7" x14ac:dyDescent="0.25">
      <c r="A218" s="2">
        <f>'Bump Visual'!S6</f>
        <v>1451.7149999999999</v>
      </c>
      <c r="B218" s="40">
        <f>'Bump Visual'!A14</f>
        <v>2670.54</v>
      </c>
      <c r="C218" s="2" t="str">
        <f>'Bump Visual'!S14</f>
        <v>VSS</v>
      </c>
      <c r="D218" s="39"/>
      <c r="E218" s="39"/>
      <c r="F218" s="2"/>
      <c r="G218" s="2"/>
    </row>
    <row r="219" spans="1:7" x14ac:dyDescent="0.25">
      <c r="A219" s="2">
        <f>'Bump Visual'!S6</f>
        <v>1451.7149999999999</v>
      </c>
      <c r="B219" s="40">
        <f>'Bump Visual'!A16</f>
        <v>2493.54</v>
      </c>
      <c r="C219" s="2" t="str">
        <f>'Bump Visual'!S16</f>
        <v>RDI_LP_CFG[6]</v>
      </c>
      <c r="D219" s="39"/>
      <c r="E219" s="39"/>
      <c r="F219" s="2"/>
      <c r="G219" s="2"/>
    </row>
    <row r="220" spans="1:7" x14ac:dyDescent="0.25">
      <c r="A220" s="2">
        <f>'Bump Visual'!S6</f>
        <v>1451.7149999999999</v>
      </c>
      <c r="B220" s="40">
        <f>'Bump Visual'!A18</f>
        <v>2316.54</v>
      </c>
      <c r="C220" s="2" t="str">
        <f>'Bump Visual'!S18</f>
        <v>RDI_LP_CFG[5]</v>
      </c>
      <c r="D220" s="39"/>
      <c r="E220" s="39"/>
      <c r="F220" s="2"/>
      <c r="G220" s="2"/>
    </row>
    <row r="221" spans="1:7" x14ac:dyDescent="0.25">
      <c r="A221" s="2">
        <f>'Bump Visual'!S6</f>
        <v>1451.7149999999999</v>
      </c>
      <c r="B221" s="40">
        <f>'Bump Visual'!A20</f>
        <v>2139.54</v>
      </c>
      <c r="C221" s="2" t="str">
        <f>'Bump Visual'!S20</f>
        <v>RDI_LP_CFG[21]</v>
      </c>
      <c r="D221" s="39"/>
      <c r="E221" s="39"/>
      <c r="F221" s="2"/>
      <c r="G221" s="2"/>
    </row>
    <row r="222" spans="1:7" x14ac:dyDescent="0.25">
      <c r="A222" s="2">
        <f>'Bump Visual'!S6</f>
        <v>1451.7149999999999</v>
      </c>
      <c r="B222" s="40">
        <f>'Bump Visual'!A22</f>
        <v>1962.54</v>
      </c>
      <c r="C222" s="2" t="str">
        <f>'Bump Visual'!S22</f>
        <v>RDI_LP_CFG[22]</v>
      </c>
      <c r="D222" s="39"/>
      <c r="E222" s="39"/>
      <c r="F222" s="2"/>
      <c r="G222" s="2"/>
    </row>
    <row r="223" spans="1:7" x14ac:dyDescent="0.25">
      <c r="A223" s="2">
        <f>'Bump Visual'!S6</f>
        <v>1451.7149999999999</v>
      </c>
      <c r="B223" s="40">
        <f>'Bump Visual'!A24</f>
        <v>1785.54</v>
      </c>
      <c r="C223" s="2" t="str">
        <f>'Bump Visual'!S24</f>
        <v>VSS</v>
      </c>
      <c r="D223" s="39"/>
      <c r="E223" s="39"/>
      <c r="F223" s="2"/>
      <c r="G223" s="2"/>
    </row>
    <row r="224" spans="1:7" x14ac:dyDescent="0.25">
      <c r="A224" s="2">
        <f>'Bump Visual'!S6</f>
        <v>1451.7149999999999</v>
      </c>
      <c r="B224" s="40">
        <f>'Bump Visual'!A26</f>
        <v>1608.54</v>
      </c>
      <c r="C224" s="2" t="str">
        <f>'Bump Visual'!S26</f>
        <v>VSS</v>
      </c>
      <c r="D224" s="39"/>
      <c r="E224" s="39"/>
      <c r="F224" s="2"/>
      <c r="G224" s="2"/>
    </row>
    <row r="225" spans="1:7" x14ac:dyDescent="0.25">
      <c r="A225" s="2">
        <f>'Bump Visual'!S6</f>
        <v>1451.7149999999999</v>
      </c>
      <c r="B225" s="40">
        <f>'Bump Visual'!A28</f>
        <v>1431.54</v>
      </c>
      <c r="C225" s="2" t="str">
        <f>'Bump Visual'!S28</f>
        <v>VSS</v>
      </c>
      <c r="D225" s="39"/>
      <c r="E225" s="39"/>
      <c r="F225" s="2"/>
      <c r="G225" s="2"/>
    </row>
    <row r="226" spans="1:7" x14ac:dyDescent="0.25">
      <c r="A226" s="2">
        <f>'Bump Visual'!S6</f>
        <v>1451.7149999999999</v>
      </c>
      <c r="B226" s="40">
        <f>'Bump Visual'!A30</f>
        <v>1254.54</v>
      </c>
      <c r="C226" s="2" t="str">
        <f>'Bump Visual'!S30</f>
        <v>BP_TXDATASB[2]</v>
      </c>
      <c r="D226" s="39"/>
      <c r="E226" s="39"/>
      <c r="F226" s="2"/>
      <c r="G226" s="2"/>
    </row>
    <row r="227" spans="1:7" x14ac:dyDescent="0.25">
      <c r="A227" s="2">
        <f>'Bump Visual'!S6</f>
        <v>1451.7149999999999</v>
      </c>
      <c r="B227" s="40">
        <f>'Bump Visual'!A32</f>
        <v>1077.54</v>
      </c>
      <c r="C227" s="2" t="str">
        <f>'Bump Visual'!S32</f>
        <v>VSS</v>
      </c>
      <c r="D227" s="39"/>
      <c r="E227" s="39"/>
      <c r="F227" s="2"/>
      <c r="G227" s="2"/>
    </row>
    <row r="228" spans="1:7" x14ac:dyDescent="0.25">
      <c r="A228" s="2">
        <f>'Bump Visual'!S6</f>
        <v>1451.7149999999999</v>
      </c>
      <c r="B228" s="40">
        <f>'Bump Visual'!A34</f>
        <v>900.54</v>
      </c>
      <c r="C228" s="2" t="str">
        <f>'Bump Visual'!S34</f>
        <v>BP_TXDATA[37]</v>
      </c>
      <c r="D228" s="39"/>
      <c r="E228" s="39"/>
      <c r="F228" s="2"/>
      <c r="G228" s="2"/>
    </row>
    <row r="229" spans="1:7" x14ac:dyDescent="0.25">
      <c r="A229" s="2">
        <f>'Bump Visual'!S6</f>
        <v>1451.7149999999999</v>
      </c>
      <c r="B229" s="40">
        <f>'Bump Visual'!A36</f>
        <v>723.54</v>
      </c>
      <c r="C229" s="2" t="str">
        <f>'Bump Visual'!S36</f>
        <v>BP_TXDATA[36]</v>
      </c>
      <c r="D229" s="39"/>
      <c r="E229" s="39"/>
      <c r="F229" s="2"/>
      <c r="G229" s="2"/>
    </row>
    <row r="230" spans="1:7" x14ac:dyDescent="0.25">
      <c r="A230" s="2">
        <f>'Bump Visual'!S6</f>
        <v>1451.7149999999999</v>
      </c>
      <c r="B230" s="40">
        <f>'Bump Visual'!A38</f>
        <v>546.54</v>
      </c>
      <c r="C230" s="2" t="str">
        <f>'Bump Visual'!S38</f>
        <v>VDD</v>
      </c>
      <c r="D230" s="39"/>
      <c r="E230" s="39"/>
      <c r="F230" s="2"/>
      <c r="G230" s="2"/>
    </row>
    <row r="231" spans="1:7" x14ac:dyDescent="0.25">
      <c r="A231" s="2">
        <f>'Bump Visual'!S6</f>
        <v>1451.7149999999999</v>
      </c>
      <c r="B231" s="40">
        <f>'Bump Visual'!A40</f>
        <v>369.53999999999996</v>
      </c>
      <c r="C231" s="2" t="str">
        <f>'Bump Visual'!S40</f>
        <v>BP_TXDATA[33]</v>
      </c>
      <c r="D231" s="39"/>
      <c r="E231" s="39"/>
      <c r="F231" s="2"/>
      <c r="G231" s="2"/>
    </row>
    <row r="232" spans="1:7" x14ac:dyDescent="0.25">
      <c r="A232" s="2">
        <f>'Bump Visual'!S6</f>
        <v>1451.7149999999999</v>
      </c>
      <c r="B232" s="40">
        <f>'Bump Visual'!A42</f>
        <v>192.54</v>
      </c>
      <c r="C232" s="2" t="str">
        <f>'Bump Visual'!S42</f>
        <v>BP_TXDATA[32]</v>
      </c>
      <c r="D232" s="39"/>
      <c r="E232" s="39"/>
      <c r="F232" s="2"/>
      <c r="G232" s="2"/>
    </row>
    <row r="233" spans="1:7" x14ac:dyDescent="0.25">
      <c r="A233" s="2">
        <f>'Bump Visual'!T6</f>
        <v>1546.9649999999999</v>
      </c>
      <c r="B233" s="40">
        <f>'Bump Visual'!A15</f>
        <v>2582.04</v>
      </c>
      <c r="C233" s="2" t="str">
        <f>'Bump Visual'!T15</f>
        <v>TC_VDDQ</v>
      </c>
      <c r="D233" s="39"/>
      <c r="E233" s="39"/>
      <c r="F233" s="2"/>
      <c r="G233" s="2"/>
    </row>
    <row r="234" spans="1:7" x14ac:dyDescent="0.25">
      <c r="A234" s="2">
        <f>'Bump Visual'!T6</f>
        <v>1546.9649999999999</v>
      </c>
      <c r="B234" s="40">
        <f>'Bump Visual'!A17</f>
        <v>2405.04</v>
      </c>
      <c r="C234" s="2" t="str">
        <f>'Bump Visual'!T17</f>
        <v>VSS</v>
      </c>
      <c r="D234" s="39"/>
      <c r="E234" s="39"/>
      <c r="F234" s="2"/>
      <c r="G234" s="2"/>
    </row>
    <row r="235" spans="1:7" x14ac:dyDescent="0.25">
      <c r="A235" s="2">
        <f>'Bump Visual'!T6</f>
        <v>1546.9649999999999</v>
      </c>
      <c r="B235" s="40">
        <f>'Bump Visual'!A19</f>
        <v>2228.04</v>
      </c>
      <c r="C235" s="2" t="str">
        <f>'Bump Visual'!T19</f>
        <v>TC_VDDQ</v>
      </c>
      <c r="D235" s="39"/>
      <c r="E235" s="39"/>
      <c r="F235" s="2"/>
      <c r="G235" s="2"/>
    </row>
    <row r="236" spans="1:7" x14ac:dyDescent="0.25">
      <c r="A236" s="2">
        <f>'Bump Visual'!T6</f>
        <v>1546.9649999999999</v>
      </c>
      <c r="B236" s="40">
        <f>'Bump Visual'!A21</f>
        <v>2051.04</v>
      </c>
      <c r="C236" s="2" t="str">
        <f>'Bump Visual'!T21</f>
        <v>VSS</v>
      </c>
      <c r="D236" s="39"/>
      <c r="E236" s="39"/>
      <c r="F236" s="2"/>
      <c r="G236" s="2"/>
    </row>
    <row r="237" spans="1:7" x14ac:dyDescent="0.25">
      <c r="A237" s="2">
        <f>'Bump Visual'!T6</f>
        <v>1546.9649999999999</v>
      </c>
      <c r="B237" s="40">
        <f>'Bump Visual'!A23</f>
        <v>1874.04</v>
      </c>
      <c r="C237" s="2" t="str">
        <f>'Bump Visual'!T23</f>
        <v>VDD</v>
      </c>
      <c r="D237" s="39"/>
      <c r="E237" s="39"/>
      <c r="F237" s="2"/>
      <c r="G237" s="2"/>
    </row>
    <row r="238" spans="1:7" x14ac:dyDescent="0.25">
      <c r="A238" s="2">
        <f>'Bump Visual'!T6</f>
        <v>1546.9649999999999</v>
      </c>
      <c r="B238" s="40">
        <f>'Bump Visual'!A25</f>
        <v>1697.04</v>
      </c>
      <c r="C238" s="2" t="str">
        <f>'Bump Visual'!T25</f>
        <v>VDD</v>
      </c>
      <c r="D238" s="39"/>
      <c r="E238" s="39"/>
      <c r="F238" s="2"/>
      <c r="G238" s="2"/>
    </row>
    <row r="239" spans="1:7" x14ac:dyDescent="0.25">
      <c r="A239" s="2">
        <f>'Bump Visual'!T6</f>
        <v>1546.9649999999999</v>
      </c>
      <c r="B239" s="40">
        <f>'Bump Visual'!A27</f>
        <v>1520.04</v>
      </c>
      <c r="C239" s="2" t="str">
        <f>'Bump Visual'!T27</f>
        <v>VDD</v>
      </c>
      <c r="D239" s="39"/>
      <c r="E239" s="39"/>
      <c r="F239" s="2"/>
      <c r="G239" s="2"/>
    </row>
    <row r="240" spans="1:7" x14ac:dyDescent="0.25">
      <c r="A240" s="2">
        <f>'Bump Visual'!T6</f>
        <v>1546.9649999999999</v>
      </c>
      <c r="B240" s="40">
        <f>'Bump Visual'!A29</f>
        <v>1343.04</v>
      </c>
      <c r="C240" s="2" t="str">
        <f>'Bump Visual'!T29</f>
        <v>VDD</v>
      </c>
      <c r="D240" s="39"/>
      <c r="E240" s="39"/>
      <c r="F240" s="2"/>
      <c r="G240" s="2"/>
    </row>
    <row r="241" spans="1:7" x14ac:dyDescent="0.25">
      <c r="A241" s="2">
        <f>'Bump Visual'!T6</f>
        <v>1546.9649999999999</v>
      </c>
      <c r="B241" s="40">
        <f>'Bump Visual'!A31</f>
        <v>1166.04</v>
      </c>
      <c r="C241" s="2" t="str">
        <f>'Bump Visual'!T31</f>
        <v>VCCIO</v>
      </c>
      <c r="D241" s="39"/>
      <c r="E241" s="39"/>
      <c r="F241" s="2"/>
      <c r="G241" s="2"/>
    </row>
    <row r="242" spans="1:7" x14ac:dyDescent="0.25">
      <c r="A242" s="2">
        <f>'Bump Visual'!T6</f>
        <v>1546.9649999999999</v>
      </c>
      <c r="B242" s="40">
        <f>'Bump Visual'!A33</f>
        <v>989.04</v>
      </c>
      <c r="C242" s="2" t="str">
        <f>'Bump Visual'!T33</f>
        <v>BP_TXDATA[39]</v>
      </c>
      <c r="D242" s="39"/>
      <c r="E242" s="39"/>
      <c r="F242" s="2"/>
      <c r="G242" s="2"/>
    </row>
    <row r="243" spans="1:7" x14ac:dyDescent="0.25">
      <c r="A243" s="2">
        <f>'Bump Visual'!T6</f>
        <v>1546.9649999999999</v>
      </c>
      <c r="B243" s="40">
        <f>'Bump Visual'!A35</f>
        <v>812.04</v>
      </c>
      <c r="C243" s="2" t="str">
        <f>'Bump Visual'!T35</f>
        <v>VSS</v>
      </c>
      <c r="D243" s="39"/>
      <c r="E243" s="39"/>
      <c r="F243" s="2"/>
      <c r="G243" s="2"/>
    </row>
    <row r="244" spans="1:7" x14ac:dyDescent="0.25">
      <c r="A244" s="2">
        <f>'Bump Visual'!T6</f>
        <v>1546.9649999999999</v>
      </c>
      <c r="B244" s="40">
        <f>'Bump Visual'!A37</f>
        <v>635.04</v>
      </c>
      <c r="C244" s="2" t="str">
        <f>'Bump Visual'!T37</f>
        <v>BP_TXDATA[38]</v>
      </c>
      <c r="D244" s="39"/>
      <c r="E244" s="39"/>
      <c r="F244" s="2"/>
      <c r="G244" s="2"/>
    </row>
    <row r="245" spans="1:7" x14ac:dyDescent="0.25">
      <c r="A245" s="2">
        <f>'Bump Visual'!T6</f>
        <v>1546.9649999999999</v>
      </c>
      <c r="B245" s="40">
        <f>'Bump Visual'!A39</f>
        <v>458.03999999999996</v>
      </c>
      <c r="C245" s="2" t="str">
        <f>'Bump Visual'!T39</f>
        <v>BP_TXDATA[35]</v>
      </c>
      <c r="D245" s="39"/>
      <c r="E245" s="39"/>
      <c r="F245" s="2"/>
      <c r="G245" s="2"/>
    </row>
    <row r="246" spans="1:7" x14ac:dyDescent="0.25">
      <c r="A246" s="2">
        <f>'Bump Visual'!T6</f>
        <v>1546.9649999999999</v>
      </c>
      <c r="B246" s="40">
        <f>'Bump Visual'!A41</f>
        <v>281.03999999999996</v>
      </c>
      <c r="C246" s="2" t="str">
        <f>'Bump Visual'!T41</f>
        <v>VSS</v>
      </c>
      <c r="D246" s="39"/>
      <c r="E246" s="39"/>
      <c r="F246" s="2"/>
      <c r="G246" s="2"/>
    </row>
    <row r="247" spans="1:7" x14ac:dyDescent="0.25">
      <c r="A247" s="2">
        <f>'Bump Visual'!T6</f>
        <v>1546.9649999999999</v>
      </c>
      <c r="B247" s="40">
        <f>'Bump Visual'!A43</f>
        <v>104.03999999999999</v>
      </c>
      <c r="C247" s="2" t="str">
        <f>'Bump Visual'!T43</f>
        <v>BP_TXDATA[34]</v>
      </c>
      <c r="D247" s="39"/>
      <c r="E247" s="39"/>
      <c r="F247" s="2"/>
      <c r="G247" s="2"/>
    </row>
    <row r="248" spans="1:7" x14ac:dyDescent="0.25">
      <c r="A248" s="2">
        <f>'Bump Visual'!U6</f>
        <v>1642.2149999999999</v>
      </c>
      <c r="B248" s="40">
        <f>'Bump Visual'!A14</f>
        <v>2670.54</v>
      </c>
      <c r="C248" s="2" t="str">
        <f>'Bump Visual'!U14</f>
        <v>VSS</v>
      </c>
      <c r="D248" s="39"/>
      <c r="E248" s="39"/>
      <c r="F248" s="2"/>
      <c r="G248" s="2"/>
    </row>
    <row r="249" spans="1:7" x14ac:dyDescent="0.25">
      <c r="A249" s="2">
        <f>'Bump Visual'!U6</f>
        <v>1642.2149999999999</v>
      </c>
      <c r="B249" s="40">
        <f>'Bump Visual'!A16</f>
        <v>2493.54</v>
      </c>
      <c r="C249" s="2" t="str">
        <f>'Bump Visual'!U16</f>
        <v>RDI_PL_CFG[5]</v>
      </c>
      <c r="D249" s="39"/>
      <c r="E249" s="39"/>
      <c r="F249" s="2"/>
      <c r="G249" s="2"/>
    </row>
    <row r="250" spans="1:7" x14ac:dyDescent="0.25">
      <c r="A250" s="2">
        <f>'Bump Visual'!U6</f>
        <v>1642.2149999999999</v>
      </c>
      <c r="B250" s="40">
        <f>'Bump Visual'!A18</f>
        <v>2316.54</v>
      </c>
      <c r="C250" s="2" t="str">
        <f>'Bump Visual'!U18</f>
        <v>RDI_PL_CFG[6]</v>
      </c>
      <c r="D250" s="39"/>
      <c r="E250" s="39"/>
      <c r="F250" s="2"/>
      <c r="G250" s="2"/>
    </row>
    <row r="251" spans="1:7" x14ac:dyDescent="0.25">
      <c r="A251" s="2">
        <f>'Bump Visual'!U6</f>
        <v>1642.2149999999999</v>
      </c>
      <c r="B251" s="40">
        <f>'Bump Visual'!A20</f>
        <v>2139.54</v>
      </c>
      <c r="C251" s="2" t="str">
        <f>'Bump Visual'!U20</f>
        <v>RDI_PL_CFG[21]</v>
      </c>
      <c r="D251" s="39"/>
      <c r="E251" s="39"/>
      <c r="F251" s="2"/>
      <c r="G251" s="2"/>
    </row>
    <row r="252" spans="1:7" x14ac:dyDescent="0.25">
      <c r="A252" s="2">
        <f>'Bump Visual'!U6</f>
        <v>1642.2149999999999</v>
      </c>
      <c r="B252" s="40">
        <f>'Bump Visual'!A22</f>
        <v>1962.54</v>
      </c>
      <c r="C252" s="2" t="str">
        <f>'Bump Visual'!U22</f>
        <v>RDI_LP_CFG[23]</v>
      </c>
      <c r="D252" s="39"/>
      <c r="E252" s="39"/>
      <c r="F252" s="2"/>
      <c r="G252" s="2"/>
    </row>
    <row r="253" spans="1:7" x14ac:dyDescent="0.25">
      <c r="A253" s="2">
        <f>'Bump Visual'!U6</f>
        <v>1642.2149999999999</v>
      </c>
      <c r="B253" s="40">
        <f>'Bump Visual'!A24</f>
        <v>1785.54</v>
      </c>
      <c r="C253" s="2" t="str">
        <f>'Bump Visual'!U24</f>
        <v>VSS</v>
      </c>
      <c r="D253" s="39"/>
      <c r="E253" s="39"/>
      <c r="F253" s="2"/>
      <c r="G253" s="2"/>
    </row>
    <row r="254" spans="1:7" x14ac:dyDescent="0.25">
      <c r="A254" s="2">
        <f>'Bump Visual'!U6</f>
        <v>1642.2149999999999</v>
      </c>
      <c r="B254" s="40">
        <f>'Bump Visual'!A26</f>
        <v>1608.54</v>
      </c>
      <c r="C254" s="2" t="str">
        <f>'Bump Visual'!U26</f>
        <v>VSS</v>
      </c>
      <c r="D254" s="39"/>
      <c r="E254" s="39"/>
      <c r="F254" s="2"/>
      <c r="G254" s="2"/>
    </row>
    <row r="255" spans="1:7" x14ac:dyDescent="0.25">
      <c r="A255" s="2">
        <f>'Bump Visual'!U6</f>
        <v>1642.2149999999999</v>
      </c>
      <c r="B255" s="40">
        <f>'Bump Visual'!A28</f>
        <v>1431.54</v>
      </c>
      <c r="C255" s="2" t="str">
        <f>'Bump Visual'!U28</f>
        <v>VSS</v>
      </c>
      <c r="D255" s="39"/>
      <c r="E255" s="39"/>
      <c r="F255" s="2"/>
      <c r="G255" s="2"/>
    </row>
    <row r="256" spans="1:7" x14ac:dyDescent="0.25">
      <c r="A256" s="2">
        <f>'Bump Visual'!U6</f>
        <v>1642.2149999999999</v>
      </c>
      <c r="B256" s="40">
        <f>'Bump Visual'!A30</f>
        <v>1254.54</v>
      </c>
      <c r="C256" s="2" t="str">
        <f>'Bump Visual'!U30</f>
        <v>BP_TXCKSB[2]</v>
      </c>
      <c r="D256" s="39"/>
      <c r="E256" s="39"/>
      <c r="F256" s="2"/>
      <c r="G256" s="2"/>
    </row>
    <row r="257" spans="1:7" x14ac:dyDescent="0.25">
      <c r="A257" s="2">
        <f>'Bump Visual'!U6</f>
        <v>1642.2149999999999</v>
      </c>
      <c r="B257" s="40">
        <f>'Bump Visual'!A32</f>
        <v>1077.54</v>
      </c>
      <c r="C257" s="2" t="str">
        <f>'Bump Visual'!U32</f>
        <v>VSS</v>
      </c>
      <c r="D257" s="39"/>
      <c r="E257" s="39"/>
      <c r="F257" s="2"/>
      <c r="G257" s="2"/>
    </row>
    <row r="258" spans="1:7" x14ac:dyDescent="0.25">
      <c r="A258" s="2">
        <f>'Bump Visual'!U6</f>
        <v>1642.2149999999999</v>
      </c>
      <c r="B258" s="40">
        <f>'Bump Visual'!A34</f>
        <v>900.54</v>
      </c>
      <c r="C258" s="2" t="str">
        <f>'Bump Visual'!U34</f>
        <v>BP_TXCKN[2]</v>
      </c>
      <c r="D258" s="39"/>
      <c r="E258" s="39"/>
      <c r="F258" s="2"/>
      <c r="G258" s="2"/>
    </row>
    <row r="259" spans="1:7" x14ac:dyDescent="0.25">
      <c r="A259" s="2">
        <f>'Bump Visual'!U6</f>
        <v>1642.2149999999999</v>
      </c>
      <c r="B259" s="40">
        <f>'Bump Visual'!A36</f>
        <v>723.54</v>
      </c>
      <c r="C259" s="2" t="str">
        <f>'Bump Visual'!U36</f>
        <v>BP_TXCKP[2]</v>
      </c>
      <c r="D259" s="39"/>
      <c r="E259" s="39"/>
      <c r="F259" s="2"/>
      <c r="G259" s="2"/>
    </row>
    <row r="260" spans="1:7" x14ac:dyDescent="0.25">
      <c r="A260" s="2">
        <f>'Bump Visual'!U6</f>
        <v>1642.2149999999999</v>
      </c>
      <c r="B260" s="40">
        <f>'Bump Visual'!A38</f>
        <v>546.54</v>
      </c>
      <c r="C260" s="2" t="str">
        <f>'Bump Visual'!U38</f>
        <v>VDD</v>
      </c>
      <c r="D260" s="39"/>
      <c r="E260" s="39"/>
      <c r="F260" s="2"/>
      <c r="G260" s="2"/>
    </row>
    <row r="261" spans="1:7" x14ac:dyDescent="0.25">
      <c r="A261" s="2">
        <f>'Bump Visual'!U6</f>
        <v>1642.2149999999999</v>
      </c>
      <c r="B261" s="40">
        <f>'Bump Visual'!A40</f>
        <v>369.53999999999996</v>
      </c>
      <c r="C261" s="2" t="str">
        <f>'Bump Visual'!U40</f>
        <v>BP_TXVLD[2]</v>
      </c>
      <c r="D261" s="39"/>
      <c r="E261" s="39"/>
      <c r="F261" s="2"/>
      <c r="G261" s="2"/>
    </row>
    <row r="262" spans="1:7" x14ac:dyDescent="0.25">
      <c r="A262" s="2">
        <f>'Bump Visual'!U6</f>
        <v>1642.2149999999999</v>
      </c>
      <c r="B262" s="40">
        <f>'Bump Visual'!A42</f>
        <v>192.54</v>
      </c>
      <c r="C262" s="2" t="str">
        <f>'Bump Visual'!U42</f>
        <v>BP_TXTRK[2]</v>
      </c>
      <c r="D262" s="39"/>
      <c r="E262" s="39"/>
      <c r="F262" s="2"/>
      <c r="G262" s="2"/>
    </row>
    <row r="263" spans="1:7" x14ac:dyDescent="0.25">
      <c r="A263" s="2">
        <f>'Bump Visual'!V6</f>
        <v>1737.4649999999999</v>
      </c>
      <c r="B263" s="40">
        <f>'Bump Visual'!A15</f>
        <v>2582.04</v>
      </c>
      <c r="C263" s="2" t="str">
        <f>'Bump Visual'!V15</f>
        <v>TC_VDDQ</v>
      </c>
      <c r="D263" s="39"/>
      <c r="E263" s="39"/>
      <c r="F263" s="2"/>
      <c r="G263" s="2"/>
    </row>
    <row r="264" spans="1:7" x14ac:dyDescent="0.25">
      <c r="A264" s="2">
        <f>'Bump Visual'!V6</f>
        <v>1737.4649999999999</v>
      </c>
      <c r="B264" s="40">
        <f>'Bump Visual'!A17</f>
        <v>2405.04</v>
      </c>
      <c r="C264" s="2" t="str">
        <f>'Bump Visual'!V17</f>
        <v>RDI_LP_CFG[7]</v>
      </c>
      <c r="D264" s="39"/>
      <c r="E264" s="39"/>
      <c r="F264" s="2"/>
      <c r="G264" s="2"/>
    </row>
    <row r="265" spans="1:7" x14ac:dyDescent="0.25">
      <c r="A265" s="2">
        <f>'Bump Visual'!V6</f>
        <v>1737.4649999999999</v>
      </c>
      <c r="B265" s="40">
        <f>'Bump Visual'!A19</f>
        <v>2228.04</v>
      </c>
      <c r="C265" s="2" t="str">
        <f>'Bump Visual'!V19</f>
        <v>TC_VDDQ</v>
      </c>
      <c r="D265" s="39"/>
      <c r="E265" s="39"/>
      <c r="F265" s="2"/>
      <c r="G265" s="2"/>
    </row>
    <row r="266" spans="1:7" x14ac:dyDescent="0.25">
      <c r="A266" s="2">
        <f>'Bump Visual'!V6</f>
        <v>1737.4649999999999</v>
      </c>
      <c r="B266" s="40">
        <f>'Bump Visual'!A21</f>
        <v>2051.04</v>
      </c>
      <c r="C266" s="2" t="str">
        <f>'Bump Visual'!V21</f>
        <v>RDI_PL_CFG[22]</v>
      </c>
      <c r="D266" s="39"/>
      <c r="E266" s="39"/>
      <c r="F266" s="2"/>
      <c r="G266" s="2"/>
    </row>
    <row r="267" spans="1:7" x14ac:dyDescent="0.25">
      <c r="A267" s="2">
        <f>'Bump Visual'!V6</f>
        <v>1737.4649999999999</v>
      </c>
      <c r="B267" s="40">
        <f>'Bump Visual'!A23</f>
        <v>1874.04</v>
      </c>
      <c r="C267" s="2" t="str">
        <f>'Bump Visual'!V23</f>
        <v>VDD</v>
      </c>
      <c r="D267" s="39"/>
      <c r="E267" s="39"/>
      <c r="F267" s="2"/>
      <c r="G267" s="2"/>
    </row>
    <row r="268" spans="1:7" x14ac:dyDescent="0.25">
      <c r="A268" s="2">
        <f>'Bump Visual'!V6</f>
        <v>1737.4649999999999</v>
      </c>
      <c r="B268" s="40">
        <f>'Bump Visual'!A25</f>
        <v>1697.04</v>
      </c>
      <c r="C268" s="2" t="str">
        <f>'Bump Visual'!V25</f>
        <v>VDD</v>
      </c>
      <c r="D268" s="39"/>
      <c r="E268" s="39"/>
      <c r="F268" s="2"/>
      <c r="G268" s="2"/>
    </row>
    <row r="269" spans="1:7" x14ac:dyDescent="0.25">
      <c r="A269" s="2">
        <f>'Bump Visual'!V6</f>
        <v>1737.4649999999999</v>
      </c>
      <c r="B269" s="40">
        <f>'Bump Visual'!A27</f>
        <v>1520.04</v>
      </c>
      <c r="C269" s="2" t="str">
        <f>'Bump Visual'!V27</f>
        <v>VDD</v>
      </c>
      <c r="D269" s="39"/>
      <c r="E269" s="39"/>
      <c r="F269" s="2"/>
      <c r="G269" s="2"/>
    </row>
    <row r="270" spans="1:7" x14ac:dyDescent="0.25">
      <c r="A270" s="2">
        <f>'Bump Visual'!V6</f>
        <v>1737.4649999999999</v>
      </c>
      <c r="B270" s="40">
        <f>'Bump Visual'!A29</f>
        <v>1343.04</v>
      </c>
      <c r="C270" s="2" t="str">
        <f>'Bump Visual'!V29</f>
        <v>VDD</v>
      </c>
      <c r="D270" s="39"/>
      <c r="E270" s="39"/>
      <c r="F270" s="2"/>
      <c r="G270" s="2"/>
    </row>
    <row r="271" spans="1:7" x14ac:dyDescent="0.25">
      <c r="A271" s="2">
        <f>'Bump Visual'!V6</f>
        <v>1737.4649999999999</v>
      </c>
      <c r="B271" s="40">
        <f>'Bump Visual'!A31</f>
        <v>1166.04</v>
      </c>
      <c r="C271" s="2" t="str">
        <f>'Bump Visual'!V31</f>
        <v>VCCIO</v>
      </c>
      <c r="D271" s="39"/>
      <c r="E271" s="39"/>
      <c r="F271" s="2"/>
      <c r="G271" s="2"/>
    </row>
    <row r="272" spans="1:7" x14ac:dyDescent="0.25">
      <c r="A272" s="2">
        <f>'Bump Visual'!V6</f>
        <v>1737.4649999999999</v>
      </c>
      <c r="B272" s="40">
        <f>'Bump Visual'!A33</f>
        <v>989.04</v>
      </c>
      <c r="C272" s="2" t="str">
        <f>'Bump Visual'!V33</f>
        <v>BP_TXDATA[41]</v>
      </c>
      <c r="D272" s="39"/>
      <c r="E272" s="39"/>
      <c r="F272" s="2"/>
      <c r="G272" s="2"/>
    </row>
    <row r="273" spans="1:7" x14ac:dyDescent="0.25">
      <c r="A273" s="2">
        <f>'Bump Visual'!V6</f>
        <v>1737.4649999999999</v>
      </c>
      <c r="B273" s="40">
        <f>'Bump Visual'!A35</f>
        <v>812.04</v>
      </c>
      <c r="C273" s="2" t="str">
        <f>'Bump Visual'!V35</f>
        <v>VSS</v>
      </c>
      <c r="D273" s="39"/>
      <c r="E273" s="39"/>
      <c r="F273" s="2"/>
      <c r="G273" s="2"/>
    </row>
    <row r="274" spans="1:7" x14ac:dyDescent="0.25">
      <c r="A274" s="2">
        <f>'Bump Visual'!V6</f>
        <v>1737.4649999999999</v>
      </c>
      <c r="B274" s="40">
        <f>'Bump Visual'!A37</f>
        <v>635.04</v>
      </c>
      <c r="C274" s="2" t="str">
        <f>'Bump Visual'!V37</f>
        <v>BP_TXDATA[40]</v>
      </c>
      <c r="D274" s="39"/>
      <c r="E274" s="39"/>
      <c r="F274" s="2"/>
      <c r="G274" s="2"/>
    </row>
    <row r="275" spans="1:7" x14ac:dyDescent="0.25">
      <c r="A275" s="2">
        <f>'Bump Visual'!V6</f>
        <v>1737.4649999999999</v>
      </c>
      <c r="B275" s="40">
        <f>'Bump Visual'!A39</f>
        <v>458.03999999999996</v>
      </c>
      <c r="C275" s="2" t="str">
        <f>'Bump Visual'!V39</f>
        <v>BP_TXDATA[45]</v>
      </c>
      <c r="D275" s="39"/>
      <c r="E275" s="39"/>
      <c r="F275" s="2"/>
      <c r="G275" s="2"/>
    </row>
    <row r="276" spans="1:7" x14ac:dyDescent="0.25">
      <c r="A276" s="2">
        <f>'Bump Visual'!V6</f>
        <v>1737.4649999999999</v>
      </c>
      <c r="B276" s="40">
        <f>'Bump Visual'!A41</f>
        <v>281.03999999999996</v>
      </c>
      <c r="C276" s="2" t="str">
        <f>'Bump Visual'!V41</f>
        <v>VSS</v>
      </c>
      <c r="D276" s="39"/>
      <c r="E276" s="39"/>
      <c r="F276" s="2"/>
      <c r="G276" s="2"/>
    </row>
    <row r="277" spans="1:7" x14ac:dyDescent="0.25">
      <c r="A277" s="2">
        <f>'Bump Visual'!V6</f>
        <v>1737.4649999999999</v>
      </c>
      <c r="B277" s="40">
        <f>'Bump Visual'!A43</f>
        <v>104.03999999999999</v>
      </c>
      <c r="C277" s="2" t="str">
        <f>'Bump Visual'!V43</f>
        <v>BP_TXDATA[44]</v>
      </c>
      <c r="D277" s="39"/>
      <c r="E277" s="39"/>
      <c r="F277" s="2"/>
      <c r="G277" s="2"/>
    </row>
    <row r="278" spans="1:7" x14ac:dyDescent="0.25">
      <c r="A278" s="2">
        <f>'Bump Visual'!W6</f>
        <v>1832.7149999999999</v>
      </c>
      <c r="B278" s="40">
        <f>'Bump Visual'!A14</f>
        <v>2670.54</v>
      </c>
      <c r="C278" s="2" t="str">
        <f>'Bump Visual'!W14</f>
        <v>VSS</v>
      </c>
      <c r="D278" s="39"/>
      <c r="E278" s="39"/>
      <c r="F278" s="2"/>
      <c r="G278" s="2"/>
    </row>
    <row r="279" spans="1:7" x14ac:dyDescent="0.25">
      <c r="A279" s="2">
        <f>'Bump Visual'!W6</f>
        <v>1832.7149999999999</v>
      </c>
      <c r="B279" s="40">
        <f>'Bump Visual'!A16</f>
        <v>2493.54</v>
      </c>
      <c r="C279" s="2" t="str">
        <f>'Bump Visual'!W16</f>
        <v>VDD</v>
      </c>
      <c r="D279" s="39"/>
      <c r="E279" s="39"/>
      <c r="F279" s="2"/>
      <c r="G279" s="2"/>
    </row>
    <row r="280" spans="1:7" x14ac:dyDescent="0.25">
      <c r="A280" s="2">
        <f>'Bump Visual'!W6</f>
        <v>1832.7149999999999</v>
      </c>
      <c r="B280" s="40">
        <f>'Bump Visual'!A18</f>
        <v>2316.54</v>
      </c>
      <c r="C280" s="2" t="str">
        <f>'Bump Visual'!W18</f>
        <v>VSS</v>
      </c>
      <c r="D280" s="39"/>
      <c r="E280" s="39"/>
      <c r="F280" s="2"/>
      <c r="G280" s="2"/>
    </row>
    <row r="281" spans="1:7" x14ac:dyDescent="0.25">
      <c r="A281" s="2">
        <f>'Bump Visual'!W6</f>
        <v>1832.7149999999999</v>
      </c>
      <c r="B281" s="40">
        <f>'Bump Visual'!A20</f>
        <v>2139.54</v>
      </c>
      <c r="C281" s="2" t="str">
        <f>'Bump Visual'!W20</f>
        <v>VDD</v>
      </c>
      <c r="D281" s="39"/>
      <c r="E281" s="39"/>
      <c r="F281" s="2"/>
      <c r="G281" s="2"/>
    </row>
    <row r="282" spans="1:7" x14ac:dyDescent="0.25">
      <c r="A282" s="2">
        <f>'Bump Visual'!W6</f>
        <v>1832.7149999999999</v>
      </c>
      <c r="B282" s="40">
        <f>'Bump Visual'!A22</f>
        <v>1962.54</v>
      </c>
      <c r="C282" s="2" t="str">
        <f>'Bump Visual'!W22</f>
        <v>VSS</v>
      </c>
      <c r="D282" s="39"/>
      <c r="E282" s="39"/>
      <c r="F282" s="2"/>
      <c r="G282" s="2"/>
    </row>
    <row r="283" spans="1:7" x14ac:dyDescent="0.25">
      <c r="A283" s="2">
        <f>'Bump Visual'!W6</f>
        <v>1832.7149999999999</v>
      </c>
      <c r="B283" s="40">
        <f>'Bump Visual'!A24</f>
        <v>1785.54</v>
      </c>
      <c r="C283" s="2" t="str">
        <f>'Bump Visual'!W24</f>
        <v>VSS</v>
      </c>
      <c r="D283" s="39"/>
      <c r="E283" s="39"/>
      <c r="F283" s="2"/>
      <c r="G283" s="2"/>
    </row>
    <row r="284" spans="1:7" x14ac:dyDescent="0.25">
      <c r="A284" s="2">
        <f>'Bump Visual'!W6</f>
        <v>1832.7149999999999</v>
      </c>
      <c r="B284" s="40">
        <f>'Bump Visual'!A26</f>
        <v>1608.54</v>
      </c>
      <c r="C284" s="2" t="str">
        <f>'Bump Visual'!W26</f>
        <v>VSS</v>
      </c>
      <c r="D284" s="39"/>
      <c r="E284" s="39"/>
      <c r="F284" s="2"/>
      <c r="G284" s="2"/>
    </row>
    <row r="285" spans="1:7" x14ac:dyDescent="0.25">
      <c r="A285" s="2">
        <f>'Bump Visual'!W6</f>
        <v>1832.7149999999999</v>
      </c>
      <c r="B285" s="40">
        <f>'Bump Visual'!A28</f>
        <v>1431.54</v>
      </c>
      <c r="C285" s="2" t="str">
        <f>'Bump Visual'!W28</f>
        <v>VSS</v>
      </c>
      <c r="D285" s="39"/>
      <c r="E285" s="39"/>
      <c r="F285" s="2"/>
      <c r="G285" s="2"/>
    </row>
    <row r="286" spans="1:7" x14ac:dyDescent="0.25">
      <c r="A286" s="2">
        <f>'Bump Visual'!W6</f>
        <v>1832.7149999999999</v>
      </c>
      <c r="B286" s="40">
        <f>'Bump Visual'!A30</f>
        <v>1254.54</v>
      </c>
      <c r="C286" s="2" t="str">
        <f>'Bump Visual'!W30</f>
        <v>VCCAON</v>
      </c>
      <c r="D286" s="39"/>
      <c r="E286" s="39"/>
      <c r="F286" s="2"/>
      <c r="G286" s="2"/>
    </row>
    <row r="287" spans="1:7" x14ac:dyDescent="0.25">
      <c r="A287" s="2">
        <f>'Bump Visual'!W6</f>
        <v>1832.7149999999999</v>
      </c>
      <c r="B287" s="40">
        <f>'Bump Visual'!A32</f>
        <v>1077.54</v>
      </c>
      <c r="C287" s="2" t="str">
        <f>'Bump Visual'!W32</f>
        <v>VSS</v>
      </c>
      <c r="D287" s="39"/>
      <c r="E287" s="39"/>
      <c r="F287" s="2"/>
      <c r="G287" s="2"/>
    </row>
    <row r="288" spans="1:7" x14ac:dyDescent="0.25">
      <c r="A288" s="2">
        <f>'Bump Visual'!W6</f>
        <v>1832.7149999999999</v>
      </c>
      <c r="B288" s="40">
        <f>'Bump Visual'!A34</f>
        <v>900.54</v>
      </c>
      <c r="C288" s="2" t="str">
        <f>'Bump Visual'!W34</f>
        <v>BP_TXDATA[43]</v>
      </c>
      <c r="D288" s="39"/>
      <c r="E288" s="39"/>
      <c r="F288" s="2"/>
      <c r="G288" s="2"/>
    </row>
    <row r="289" spans="1:7" x14ac:dyDescent="0.25">
      <c r="A289" s="2">
        <f>'Bump Visual'!W6</f>
        <v>1832.7149999999999</v>
      </c>
      <c r="B289" s="40">
        <f>'Bump Visual'!A36</f>
        <v>723.54</v>
      </c>
      <c r="C289" s="2" t="str">
        <f>'Bump Visual'!W36</f>
        <v>BP_TXDATA[42]</v>
      </c>
      <c r="D289" s="39"/>
      <c r="E289" s="39"/>
      <c r="F289" s="2"/>
      <c r="G289" s="2"/>
    </row>
    <row r="290" spans="1:7" x14ac:dyDescent="0.25">
      <c r="A290" s="2">
        <f>'Bump Visual'!W6</f>
        <v>1832.7149999999999</v>
      </c>
      <c r="B290" s="40">
        <f>'Bump Visual'!A38</f>
        <v>546.54</v>
      </c>
      <c r="C290" s="2" t="str">
        <f>'Bump Visual'!W38</f>
        <v>VDD</v>
      </c>
      <c r="D290" s="39"/>
      <c r="E290" s="39"/>
      <c r="F290" s="2"/>
      <c r="G290" s="2"/>
    </row>
    <row r="291" spans="1:7" x14ac:dyDescent="0.25">
      <c r="A291" s="2">
        <f>'Bump Visual'!W6</f>
        <v>1832.7149999999999</v>
      </c>
      <c r="B291" s="40">
        <f>'Bump Visual'!A40</f>
        <v>369.53999999999996</v>
      </c>
      <c r="C291" s="2" t="str">
        <f>'Bump Visual'!W40</f>
        <v>BP_TXDATA[47]</v>
      </c>
      <c r="D291" s="39"/>
      <c r="E291" s="39"/>
      <c r="F291" s="2"/>
      <c r="G291" s="2"/>
    </row>
    <row r="292" spans="1:7" x14ac:dyDescent="0.25">
      <c r="A292" s="2">
        <f>'Bump Visual'!W6</f>
        <v>1832.7149999999999</v>
      </c>
      <c r="B292" s="40">
        <f>'Bump Visual'!A42</f>
        <v>192.54</v>
      </c>
      <c r="C292" s="2" t="str">
        <f>'Bump Visual'!W42</f>
        <v>BP_TXDATA[46]</v>
      </c>
      <c r="D292" s="39"/>
      <c r="E292" s="39"/>
      <c r="F292" s="2"/>
      <c r="G292" s="2"/>
    </row>
    <row r="293" spans="1:7" x14ac:dyDescent="0.25">
      <c r="A293" s="2">
        <f>'Bump Visual'!X6</f>
        <v>1927.9649999999999</v>
      </c>
      <c r="B293" s="40">
        <f>'Bump Visual'!A15</f>
        <v>2582.04</v>
      </c>
      <c r="C293" s="2" t="str">
        <f>'Bump Visual'!X15</f>
        <v>VDD</v>
      </c>
      <c r="D293" s="39"/>
      <c r="E293" s="39"/>
      <c r="F293" s="2"/>
      <c r="G293" s="2"/>
    </row>
    <row r="294" spans="1:7" x14ac:dyDescent="0.25">
      <c r="A294" s="2">
        <f>'Bump Visual'!X6</f>
        <v>1927.9649999999999</v>
      </c>
      <c r="B294" s="40">
        <f>'Bump Visual'!A17</f>
        <v>2405.04</v>
      </c>
      <c r="C294" s="2" t="str">
        <f>'Bump Visual'!X17</f>
        <v>RDI_LP_CFG[8]</v>
      </c>
      <c r="D294" s="39"/>
      <c r="E294" s="39"/>
      <c r="F294" s="2"/>
      <c r="G294" s="2"/>
    </row>
    <row r="295" spans="1:7" x14ac:dyDescent="0.25">
      <c r="A295" s="2">
        <f>'Bump Visual'!X6</f>
        <v>1927.9649999999999</v>
      </c>
      <c r="B295" s="40">
        <f>'Bump Visual'!A19</f>
        <v>2228.04</v>
      </c>
      <c r="C295" s="2" t="str">
        <f>'Bump Visual'!X19</f>
        <v>VDD</v>
      </c>
      <c r="D295" s="39"/>
      <c r="E295" s="39"/>
      <c r="F295" s="2"/>
      <c r="G295" s="2"/>
    </row>
    <row r="296" spans="1:7" x14ac:dyDescent="0.25">
      <c r="A296" s="2">
        <f>'Bump Visual'!X6</f>
        <v>1927.9649999999999</v>
      </c>
      <c r="B296" s="40">
        <f>'Bump Visual'!A21</f>
        <v>2051.04</v>
      </c>
      <c r="C296" s="2" t="str">
        <f>'Bump Visual'!X21</f>
        <v>RDI_PL_CFG[7]</v>
      </c>
      <c r="D296" s="39"/>
      <c r="E296" s="39"/>
      <c r="F296" s="2"/>
      <c r="G296" s="2"/>
    </row>
    <row r="297" spans="1:7" x14ac:dyDescent="0.25">
      <c r="A297" s="2">
        <f>'Bump Visual'!X6</f>
        <v>1927.9649999999999</v>
      </c>
      <c r="B297" s="40">
        <f>'Bump Visual'!A23</f>
        <v>1874.04</v>
      </c>
      <c r="C297" s="2" t="str">
        <f>'Bump Visual'!X23</f>
        <v>VDD</v>
      </c>
      <c r="D297" s="39"/>
      <c r="E297" s="39"/>
      <c r="F297" s="2"/>
      <c r="G297" s="2"/>
    </row>
    <row r="298" spans="1:7" x14ac:dyDescent="0.25">
      <c r="A298" s="2">
        <f>'Bump Visual'!X6</f>
        <v>1927.9649999999999</v>
      </c>
      <c r="B298" s="40">
        <f>'Bump Visual'!A25</f>
        <v>1697.04</v>
      </c>
      <c r="C298" s="2" t="str">
        <f>'Bump Visual'!X25</f>
        <v>VDD</v>
      </c>
      <c r="D298" s="39"/>
      <c r="E298" s="39"/>
      <c r="F298" s="2"/>
      <c r="G298" s="2"/>
    </row>
    <row r="299" spans="1:7" x14ac:dyDescent="0.25">
      <c r="A299" s="2">
        <f>'Bump Visual'!X6</f>
        <v>1927.9649999999999</v>
      </c>
      <c r="B299" s="40">
        <f>'Bump Visual'!A27</f>
        <v>1520.04</v>
      </c>
      <c r="C299" s="2" t="str">
        <f>'Bump Visual'!X27</f>
        <v>VDD</v>
      </c>
      <c r="D299" s="39"/>
      <c r="E299" s="39"/>
      <c r="F299" s="2"/>
      <c r="G299" s="2"/>
    </row>
    <row r="300" spans="1:7" x14ac:dyDescent="0.25">
      <c r="A300" s="2">
        <f>'Bump Visual'!X6</f>
        <v>1927.9649999999999</v>
      </c>
      <c r="B300" s="40">
        <f>'Bump Visual'!A29</f>
        <v>1343.04</v>
      </c>
      <c r="C300" s="2" t="str">
        <f>'Bump Visual'!X29</f>
        <v>VDD</v>
      </c>
      <c r="D300" s="39"/>
      <c r="E300" s="39"/>
      <c r="F300" s="2"/>
      <c r="G300" s="2"/>
    </row>
    <row r="301" spans="1:7" x14ac:dyDescent="0.25">
      <c r="A301" s="2">
        <f>'Bump Visual'!X6</f>
        <v>1927.9649999999999</v>
      </c>
      <c r="B301" s="40">
        <f>'Bump Visual'!A31</f>
        <v>1166.04</v>
      </c>
      <c r="C301" s="2" t="str">
        <f>'Bump Visual'!X31</f>
        <v>VCCIO</v>
      </c>
      <c r="D301" s="39"/>
      <c r="E301" s="39"/>
      <c r="F301" s="2"/>
      <c r="G301" s="2"/>
    </row>
    <row r="302" spans="1:7" x14ac:dyDescent="0.25">
      <c r="A302" s="2">
        <f>'Bump Visual'!X6</f>
        <v>1927.9649999999999</v>
      </c>
      <c r="B302" s="40">
        <f>'Bump Visual'!A33</f>
        <v>989.04</v>
      </c>
      <c r="C302" s="2" t="str">
        <f>'Bump Visual'!X33</f>
        <v>VCCIO</v>
      </c>
      <c r="D302" s="39"/>
      <c r="E302" s="39"/>
      <c r="F302" s="2"/>
      <c r="G302" s="2"/>
    </row>
    <row r="303" spans="1:7" x14ac:dyDescent="0.25">
      <c r="A303" s="2">
        <f>'Bump Visual'!X6</f>
        <v>1927.9649999999999</v>
      </c>
      <c r="B303" s="40">
        <f>'Bump Visual'!A35</f>
        <v>812.04</v>
      </c>
      <c r="C303" s="2" t="str">
        <f>'Bump Visual'!X35</f>
        <v>VSS</v>
      </c>
      <c r="D303" s="39"/>
      <c r="E303" s="39"/>
      <c r="F303" s="2"/>
      <c r="G303" s="2"/>
    </row>
    <row r="304" spans="1:7" x14ac:dyDescent="0.25">
      <c r="A304" s="2">
        <f>'Bump Visual'!X6</f>
        <v>1927.9649999999999</v>
      </c>
      <c r="B304" s="40">
        <f>'Bump Visual'!A37</f>
        <v>635.04</v>
      </c>
      <c r="C304" s="2" t="str">
        <f>'Bump Visual'!X37</f>
        <v>VSS</v>
      </c>
      <c r="D304" s="39"/>
      <c r="E304" s="39"/>
      <c r="F304" s="2"/>
      <c r="G304" s="2"/>
    </row>
    <row r="305" spans="1:7" x14ac:dyDescent="0.25">
      <c r="A305" s="2">
        <f>'Bump Visual'!X6</f>
        <v>1927.9649999999999</v>
      </c>
      <c r="B305" s="40">
        <f>'Bump Visual'!A39</f>
        <v>458.03999999999996</v>
      </c>
      <c r="C305" s="2" t="str">
        <f>'Bump Visual'!X39</f>
        <v>VCCIO</v>
      </c>
      <c r="D305" s="39"/>
      <c r="E305" s="39"/>
      <c r="F305" s="2"/>
      <c r="G305" s="2"/>
    </row>
    <row r="306" spans="1:7" x14ac:dyDescent="0.25">
      <c r="A306" s="2">
        <f>'Bump Visual'!X6</f>
        <v>1927.9649999999999</v>
      </c>
      <c r="B306" s="40">
        <f>'Bump Visual'!A41</f>
        <v>281.03999999999996</v>
      </c>
      <c r="C306" s="2" t="str">
        <f>'Bump Visual'!X41</f>
        <v>VCCIO</v>
      </c>
      <c r="D306" s="39"/>
      <c r="E306" s="39"/>
      <c r="F306" s="2"/>
      <c r="G306" s="2"/>
    </row>
    <row r="307" spans="1:7" x14ac:dyDescent="0.25">
      <c r="A307" s="2">
        <f>'Bump Visual'!X6</f>
        <v>1927.9649999999999</v>
      </c>
      <c r="B307" s="40">
        <f>'Bump Visual'!A43</f>
        <v>104.03999999999999</v>
      </c>
      <c r="C307" s="2" t="str">
        <f>'Bump Visual'!X43</f>
        <v>VSS</v>
      </c>
      <c r="D307" s="39"/>
      <c r="E307" s="39"/>
      <c r="F307" s="2"/>
      <c r="G307" s="2"/>
    </row>
    <row r="308" spans="1:7" x14ac:dyDescent="0.25">
      <c r="A308" s="2">
        <f>'Bump Visual'!Y6</f>
        <v>2023.2149999999999</v>
      </c>
      <c r="B308" s="40">
        <f>'Bump Visual'!A14</f>
        <v>2670.54</v>
      </c>
      <c r="C308" s="2" t="str">
        <f>'Bump Visual'!Y14</f>
        <v>VSS</v>
      </c>
      <c r="D308" s="39"/>
      <c r="E308" s="39"/>
      <c r="F308" s="2"/>
      <c r="G308" s="2"/>
    </row>
    <row r="309" spans="1:7" x14ac:dyDescent="0.25">
      <c r="A309" s="2">
        <f>'Bump Visual'!Y6</f>
        <v>2023.2149999999999</v>
      </c>
      <c r="B309" s="40">
        <f>'Bump Visual'!A16</f>
        <v>2493.54</v>
      </c>
      <c r="C309" s="2" t="str">
        <f>'Bump Visual'!Y16</f>
        <v>RDI_PL_CFG[8]</v>
      </c>
      <c r="D309" s="39"/>
      <c r="E309" s="39"/>
      <c r="F309" s="2"/>
      <c r="G309" s="2"/>
    </row>
    <row r="310" spans="1:7" x14ac:dyDescent="0.25">
      <c r="A310" s="2">
        <f>'Bump Visual'!Y6</f>
        <v>2023.2149999999999</v>
      </c>
      <c r="B310" s="40">
        <f>'Bump Visual'!A18</f>
        <v>2316.54</v>
      </c>
      <c r="C310" s="2" t="str">
        <f>'Bump Visual'!Y18</f>
        <v>RDI_LP_CFG[9]</v>
      </c>
      <c r="D310" s="39"/>
      <c r="E310" s="39"/>
      <c r="F310" s="2"/>
      <c r="G310" s="2"/>
    </row>
    <row r="311" spans="1:7" x14ac:dyDescent="0.25">
      <c r="A311" s="2">
        <f>'Bump Visual'!Y6</f>
        <v>2023.2149999999999</v>
      </c>
      <c r="B311" s="40">
        <f>'Bump Visual'!A20</f>
        <v>2139.54</v>
      </c>
      <c r="C311" s="2" t="str">
        <f>'Bump Visual'!Y20</f>
        <v>RDI_LP_CFG[25]</v>
      </c>
      <c r="D311" s="39"/>
      <c r="E311" s="39"/>
      <c r="F311" s="2"/>
      <c r="G311" s="2"/>
    </row>
    <row r="312" spans="1:7" x14ac:dyDescent="0.25">
      <c r="A312" s="2">
        <f>'Bump Visual'!Y6</f>
        <v>2023.2149999999999</v>
      </c>
      <c r="B312" s="40">
        <f>'Bump Visual'!A22</f>
        <v>1962.54</v>
      </c>
      <c r="C312" s="2" t="str">
        <f>'Bump Visual'!Y22</f>
        <v>RDI_LP_CFG[24]</v>
      </c>
      <c r="D312" s="39"/>
      <c r="E312" s="39"/>
      <c r="F312" s="2"/>
      <c r="G312" s="2"/>
    </row>
    <row r="313" spans="1:7" x14ac:dyDescent="0.25">
      <c r="A313" s="2">
        <f>'Bump Visual'!Y6</f>
        <v>2023.2149999999999</v>
      </c>
      <c r="B313" s="40">
        <f>'Bump Visual'!A24</f>
        <v>1785.54</v>
      </c>
      <c r="C313" s="2" t="str">
        <f>'Bump Visual'!Y24</f>
        <v>VSS</v>
      </c>
      <c r="D313" s="39"/>
      <c r="E313" s="39"/>
      <c r="F313" s="2"/>
      <c r="G313" s="2"/>
    </row>
    <row r="314" spans="1:7" x14ac:dyDescent="0.25">
      <c r="A314" s="2">
        <f>'Bump Visual'!Y6</f>
        <v>2023.2149999999999</v>
      </c>
      <c r="B314" s="40">
        <f>'Bump Visual'!A26</f>
        <v>1608.54</v>
      </c>
      <c r="C314" s="2" t="str">
        <f>'Bump Visual'!Y26</f>
        <v>VSS</v>
      </c>
      <c r="D314" s="39"/>
      <c r="E314" s="39"/>
      <c r="F314" s="2"/>
      <c r="G314" s="2"/>
    </row>
    <row r="315" spans="1:7" x14ac:dyDescent="0.25">
      <c r="A315" s="2">
        <f>'Bump Visual'!Y6</f>
        <v>2023.2149999999999</v>
      </c>
      <c r="B315" s="40">
        <f>'Bump Visual'!A28</f>
        <v>1431.54</v>
      </c>
      <c r="C315" s="2" t="str">
        <f>'Bump Visual'!Y28</f>
        <v>VSS</v>
      </c>
      <c r="D315" s="39"/>
      <c r="E315" s="39"/>
      <c r="F315" s="2"/>
      <c r="G315" s="2"/>
    </row>
    <row r="316" spans="1:7" x14ac:dyDescent="0.25">
      <c r="A316" s="2">
        <f>'Bump Visual'!Y6</f>
        <v>2023.2149999999999</v>
      </c>
      <c r="B316" s="40">
        <f>'Bump Visual'!A30</f>
        <v>1254.54</v>
      </c>
      <c r="C316" s="2" t="str">
        <f>'Bump Visual'!Y30</f>
        <v>VCCAON</v>
      </c>
      <c r="D316" s="39"/>
      <c r="E316" s="39"/>
      <c r="F316" s="2"/>
      <c r="G316" s="2"/>
    </row>
    <row r="317" spans="1:7" x14ac:dyDescent="0.25">
      <c r="A317" s="2">
        <f>'Bump Visual'!Y6</f>
        <v>2023.2149999999999</v>
      </c>
      <c r="B317" s="40">
        <f>'Bump Visual'!A32</f>
        <v>1077.54</v>
      </c>
      <c r="C317" s="2" t="str">
        <f>'Bump Visual'!Y32</f>
        <v>VSS</v>
      </c>
      <c r="D317" s="39"/>
      <c r="E317" s="39"/>
      <c r="F317" s="2"/>
      <c r="G317" s="2"/>
    </row>
    <row r="318" spans="1:7" x14ac:dyDescent="0.25">
      <c r="A318" s="2">
        <f>'Bump Visual'!Y6</f>
        <v>2023.2149999999999</v>
      </c>
      <c r="B318" s="40">
        <f>'Bump Visual'!A34</f>
        <v>900.54</v>
      </c>
      <c r="C318" s="2" t="str">
        <f>'Bump Visual'!Y34</f>
        <v>BP_RXDATA[42]</v>
      </c>
      <c r="D318" s="39"/>
      <c r="E318" s="39"/>
      <c r="F318" s="2"/>
      <c r="G318" s="2"/>
    </row>
    <row r="319" spans="1:7" x14ac:dyDescent="0.25">
      <c r="A319" s="2">
        <f>'Bump Visual'!Y6</f>
        <v>2023.2149999999999</v>
      </c>
      <c r="B319" s="40">
        <f>'Bump Visual'!A36</f>
        <v>723.54</v>
      </c>
      <c r="C319" s="2" t="str">
        <f>'Bump Visual'!Y36</f>
        <v>BP_RXDATA[43]</v>
      </c>
      <c r="D319" s="39"/>
      <c r="E319" s="39"/>
      <c r="F319" s="2"/>
      <c r="G319" s="2"/>
    </row>
    <row r="320" spans="1:7" x14ac:dyDescent="0.25">
      <c r="A320" s="2">
        <f>'Bump Visual'!Y6</f>
        <v>2023.2149999999999</v>
      </c>
      <c r="B320" s="40">
        <f>'Bump Visual'!A38</f>
        <v>546.54</v>
      </c>
      <c r="C320" s="2" t="str">
        <f>'Bump Visual'!Y38</f>
        <v>VDD</v>
      </c>
      <c r="D320" s="39"/>
      <c r="E320" s="39"/>
      <c r="F320" s="2"/>
      <c r="G320" s="2"/>
    </row>
    <row r="321" spans="1:7" x14ac:dyDescent="0.25">
      <c r="A321" s="2">
        <f>'Bump Visual'!Y6</f>
        <v>2023.2149999999999</v>
      </c>
      <c r="B321" s="40">
        <f>'Bump Visual'!A40</f>
        <v>369.53999999999996</v>
      </c>
      <c r="C321" s="2" t="str">
        <f>'Bump Visual'!Y40</f>
        <v>BP_RXDATA[46]</v>
      </c>
      <c r="D321" s="39"/>
      <c r="E321" s="39"/>
      <c r="F321" s="2"/>
      <c r="G321" s="2"/>
    </row>
    <row r="322" spans="1:7" x14ac:dyDescent="0.25">
      <c r="A322" s="2">
        <f>'Bump Visual'!Y6</f>
        <v>2023.2149999999999</v>
      </c>
      <c r="B322" s="40">
        <f>'Bump Visual'!A42</f>
        <v>192.54</v>
      </c>
      <c r="C322" s="2" t="str">
        <f>'Bump Visual'!Y42</f>
        <v>BP_RXDATA[47]</v>
      </c>
      <c r="D322" s="39"/>
      <c r="E322" s="39"/>
      <c r="F322" s="2"/>
      <c r="G322" s="2"/>
    </row>
    <row r="323" spans="1:7" x14ac:dyDescent="0.25">
      <c r="A323" s="2">
        <f>'Bump Visual'!Z6</f>
        <v>2118.4650000000001</v>
      </c>
      <c r="B323" s="40">
        <f>'Bump Visual'!A15</f>
        <v>2582.04</v>
      </c>
      <c r="C323" s="2" t="str">
        <f>'Bump Visual'!Z15</f>
        <v>TC_VDDQ</v>
      </c>
      <c r="D323" s="39"/>
      <c r="E323" s="39"/>
      <c r="F323" s="2"/>
      <c r="G323" s="2"/>
    </row>
    <row r="324" spans="1:7" x14ac:dyDescent="0.25">
      <c r="A324" s="2">
        <f>'Bump Visual'!Z6</f>
        <v>2118.4650000000001</v>
      </c>
      <c r="B324" s="40">
        <f>'Bump Visual'!A17</f>
        <v>2405.04</v>
      </c>
      <c r="C324" s="2" t="str">
        <f>'Bump Visual'!Z17</f>
        <v>VSS</v>
      </c>
      <c r="D324" s="39"/>
      <c r="E324" s="39"/>
      <c r="F324" s="2"/>
      <c r="G324" s="2"/>
    </row>
    <row r="325" spans="1:7" x14ac:dyDescent="0.25">
      <c r="A325" s="2">
        <f>'Bump Visual'!Z6</f>
        <v>2118.4650000000001</v>
      </c>
      <c r="B325" s="40">
        <f>'Bump Visual'!A19</f>
        <v>2228.04</v>
      </c>
      <c r="C325" s="2" t="str">
        <f>'Bump Visual'!Z19</f>
        <v>TC_VDDQ</v>
      </c>
      <c r="D325" s="39"/>
      <c r="E325" s="39"/>
      <c r="F325" s="2"/>
      <c r="G325" s="2"/>
    </row>
    <row r="326" spans="1:7" x14ac:dyDescent="0.25">
      <c r="A326" s="2">
        <f>'Bump Visual'!Z6</f>
        <v>2118.4650000000001</v>
      </c>
      <c r="B326" s="40">
        <f>'Bump Visual'!A21</f>
        <v>2051.04</v>
      </c>
      <c r="C326" s="2" t="str">
        <f>'Bump Visual'!Z21</f>
        <v>VSS</v>
      </c>
      <c r="D326" s="39"/>
      <c r="E326" s="39"/>
      <c r="F326" s="2"/>
      <c r="G326" s="2"/>
    </row>
    <row r="327" spans="1:7" x14ac:dyDescent="0.25">
      <c r="A327" s="2">
        <f>'Bump Visual'!Z6</f>
        <v>2118.4650000000001</v>
      </c>
      <c r="B327" s="40">
        <f>'Bump Visual'!A23</f>
        <v>1874.04</v>
      </c>
      <c r="C327" s="2" t="str">
        <f>'Bump Visual'!Z23</f>
        <v>VDD</v>
      </c>
      <c r="D327" s="39"/>
      <c r="E327" s="39"/>
      <c r="F327" s="2"/>
      <c r="G327" s="2"/>
    </row>
    <row r="328" spans="1:7" x14ac:dyDescent="0.25">
      <c r="A328" s="2">
        <f>'Bump Visual'!Z6</f>
        <v>2118.4650000000001</v>
      </c>
      <c r="B328" s="40">
        <f>'Bump Visual'!A25</f>
        <v>1697.04</v>
      </c>
      <c r="C328" s="2" t="str">
        <f>'Bump Visual'!Z25</f>
        <v>VDD</v>
      </c>
      <c r="D328" s="39"/>
      <c r="E328" s="39"/>
      <c r="F328" s="2"/>
      <c r="G328" s="2"/>
    </row>
    <row r="329" spans="1:7" x14ac:dyDescent="0.25">
      <c r="A329" s="2">
        <f>'Bump Visual'!Z6</f>
        <v>2118.4650000000001</v>
      </c>
      <c r="B329" s="40">
        <f>'Bump Visual'!A27</f>
        <v>1520.04</v>
      </c>
      <c r="C329" s="2" t="str">
        <f>'Bump Visual'!Z27</f>
        <v>VDD</v>
      </c>
      <c r="D329" s="39"/>
      <c r="E329" s="39"/>
      <c r="F329" s="2"/>
      <c r="G329" s="2"/>
    </row>
    <row r="330" spans="1:7" x14ac:dyDescent="0.25">
      <c r="A330" s="2">
        <f>'Bump Visual'!Z6</f>
        <v>2118.4650000000001</v>
      </c>
      <c r="B330" s="40">
        <f>'Bump Visual'!A29</f>
        <v>1343.04</v>
      </c>
      <c r="C330" s="2" t="str">
        <f>'Bump Visual'!Z29</f>
        <v>VDD</v>
      </c>
      <c r="D330" s="39"/>
      <c r="E330" s="39"/>
      <c r="F330" s="2"/>
      <c r="G330" s="2"/>
    </row>
    <row r="331" spans="1:7" x14ac:dyDescent="0.25">
      <c r="A331" s="2">
        <f>'Bump Visual'!Z6</f>
        <v>2118.4650000000001</v>
      </c>
      <c r="B331" s="40">
        <f>'Bump Visual'!A31</f>
        <v>1166.04</v>
      </c>
      <c r="C331" s="2" t="str">
        <f>'Bump Visual'!Z31</f>
        <v>VDD</v>
      </c>
      <c r="D331" s="39"/>
      <c r="E331" s="39"/>
      <c r="F331" s="2"/>
      <c r="G331" s="2"/>
    </row>
    <row r="332" spans="1:7" x14ac:dyDescent="0.25">
      <c r="A332" s="2">
        <f>'Bump Visual'!Z6</f>
        <v>2118.4650000000001</v>
      </c>
      <c r="B332" s="40">
        <f>'Bump Visual'!A33</f>
        <v>989.04</v>
      </c>
      <c r="C332" s="2" t="str">
        <f>'Bump Visual'!Z33</f>
        <v>BP_RXDATA[40]</v>
      </c>
      <c r="D332" s="39"/>
      <c r="E332" s="39"/>
      <c r="F332" s="2"/>
      <c r="G332" s="2"/>
    </row>
    <row r="333" spans="1:7" x14ac:dyDescent="0.25">
      <c r="A333" s="2">
        <f>'Bump Visual'!Z6</f>
        <v>2118.4650000000001</v>
      </c>
      <c r="B333" s="40">
        <f>'Bump Visual'!A35</f>
        <v>812.04</v>
      </c>
      <c r="C333" s="2" t="str">
        <f>'Bump Visual'!Z35</f>
        <v>VSS</v>
      </c>
      <c r="D333" s="39"/>
      <c r="E333" s="39"/>
      <c r="F333" s="2"/>
      <c r="G333" s="2"/>
    </row>
    <row r="334" spans="1:7" x14ac:dyDescent="0.25">
      <c r="A334" s="2">
        <f>'Bump Visual'!Z6</f>
        <v>2118.4650000000001</v>
      </c>
      <c r="B334" s="40">
        <f>'Bump Visual'!A37</f>
        <v>635.04</v>
      </c>
      <c r="C334" s="2" t="str">
        <f>'Bump Visual'!Z37</f>
        <v>BP_RXDATA[41]</v>
      </c>
      <c r="D334" s="39"/>
      <c r="E334" s="39"/>
      <c r="F334" s="2"/>
      <c r="G334" s="2"/>
    </row>
    <row r="335" spans="1:7" x14ac:dyDescent="0.25">
      <c r="A335" s="2">
        <f>'Bump Visual'!Z6</f>
        <v>2118.4650000000001</v>
      </c>
      <c r="B335" s="40">
        <f>'Bump Visual'!A39</f>
        <v>458.03999999999996</v>
      </c>
      <c r="C335" s="2" t="str">
        <f>'Bump Visual'!Z39</f>
        <v>BP_RXDATA[44]</v>
      </c>
      <c r="D335" s="39"/>
      <c r="E335" s="39"/>
      <c r="F335" s="2"/>
      <c r="G335" s="2"/>
    </row>
    <row r="336" spans="1:7" x14ac:dyDescent="0.25">
      <c r="A336" s="2">
        <f>'Bump Visual'!Z6</f>
        <v>2118.4650000000001</v>
      </c>
      <c r="B336" s="40">
        <f>'Bump Visual'!A41</f>
        <v>281.03999999999996</v>
      </c>
      <c r="C336" s="2" t="str">
        <f>'Bump Visual'!Z41</f>
        <v>VSS</v>
      </c>
      <c r="D336" s="39"/>
      <c r="E336" s="39"/>
      <c r="F336" s="2"/>
      <c r="G336" s="2"/>
    </row>
    <row r="337" spans="1:7" x14ac:dyDescent="0.25">
      <c r="A337" s="2">
        <f>'Bump Visual'!Z6</f>
        <v>2118.4650000000001</v>
      </c>
      <c r="B337" s="40">
        <f>'Bump Visual'!A43</f>
        <v>104.03999999999999</v>
      </c>
      <c r="C337" s="2" t="str">
        <f>'Bump Visual'!Z43</f>
        <v>BP_RXDATA[45]</v>
      </c>
      <c r="D337" s="39"/>
      <c r="E337" s="39"/>
      <c r="F337" s="2"/>
      <c r="G337" s="2"/>
    </row>
    <row r="338" spans="1:7" x14ac:dyDescent="0.25">
      <c r="A338" s="2">
        <f>'Bump Visual'!AA6</f>
        <v>2213.7150000000001</v>
      </c>
      <c r="B338" s="40">
        <f>'Bump Visual'!A14</f>
        <v>2670.54</v>
      </c>
      <c r="C338" s="2" t="str">
        <f>'Bump Visual'!AA14</f>
        <v>VSS</v>
      </c>
      <c r="D338" s="39"/>
      <c r="E338" s="39"/>
      <c r="F338" s="2"/>
      <c r="G338" s="2"/>
    </row>
    <row r="339" spans="1:7" x14ac:dyDescent="0.25">
      <c r="A339" s="2">
        <f>'Bump Visual'!AA6</f>
        <v>2213.7150000000001</v>
      </c>
      <c r="B339" s="40">
        <f>'Bump Visual'!A16</f>
        <v>2493.54</v>
      </c>
      <c r="C339" s="2" t="str">
        <f>'Bump Visual'!AA16</f>
        <v>RDI_PL_CFG[9]</v>
      </c>
      <c r="D339" s="39"/>
      <c r="E339" s="39"/>
      <c r="F339" s="2"/>
      <c r="G339" s="2"/>
    </row>
    <row r="340" spans="1:7" x14ac:dyDescent="0.25">
      <c r="A340" s="2">
        <f>'Bump Visual'!AA6</f>
        <v>2213.7150000000001</v>
      </c>
      <c r="B340" s="40">
        <f>'Bump Visual'!A18</f>
        <v>2316.54</v>
      </c>
      <c r="C340" s="2" t="str">
        <f>'Bump Visual'!AA18</f>
        <v>RDI_PL_CFG[24]</v>
      </c>
      <c r="D340" s="39"/>
      <c r="E340" s="39"/>
      <c r="F340" s="2"/>
      <c r="G340" s="2"/>
    </row>
    <row r="341" spans="1:7" x14ac:dyDescent="0.25">
      <c r="A341" s="2">
        <f>'Bump Visual'!AA6</f>
        <v>2213.7150000000001</v>
      </c>
      <c r="B341" s="40">
        <f>'Bump Visual'!A20</f>
        <v>2139.54</v>
      </c>
      <c r="C341" s="2" t="str">
        <f>'Bump Visual'!AA20</f>
        <v>RDI_PL_CFG[23]</v>
      </c>
      <c r="D341" s="39"/>
      <c r="E341" s="39"/>
      <c r="F341" s="2"/>
      <c r="G341" s="2"/>
    </row>
    <row r="342" spans="1:7" x14ac:dyDescent="0.25">
      <c r="A342" s="2">
        <f>'Bump Visual'!AA6</f>
        <v>2213.7150000000001</v>
      </c>
      <c r="B342" s="40">
        <f>'Bump Visual'!A22</f>
        <v>1962.54</v>
      </c>
      <c r="C342" s="2" t="str">
        <f>'Bump Visual'!AA22</f>
        <v>RDI_PL_CFG[26]</v>
      </c>
      <c r="D342" s="39"/>
      <c r="E342" s="39"/>
      <c r="F342" s="2"/>
      <c r="G342" s="2"/>
    </row>
    <row r="343" spans="1:7" x14ac:dyDescent="0.25">
      <c r="A343" s="2">
        <f>'Bump Visual'!AA6</f>
        <v>2213.7150000000001</v>
      </c>
      <c r="B343" s="40">
        <f>'Bump Visual'!A24</f>
        <v>1785.54</v>
      </c>
      <c r="C343" s="2" t="str">
        <f>'Bump Visual'!AA24</f>
        <v>VSS</v>
      </c>
      <c r="D343" s="39"/>
      <c r="E343" s="39"/>
      <c r="F343" s="2"/>
      <c r="G343" s="2"/>
    </row>
    <row r="344" spans="1:7" x14ac:dyDescent="0.25">
      <c r="A344" s="2">
        <f>'Bump Visual'!AA6</f>
        <v>2213.7150000000001</v>
      </c>
      <c r="B344" s="40">
        <f>'Bump Visual'!A26</f>
        <v>1608.54</v>
      </c>
      <c r="C344" s="2" t="str">
        <f>'Bump Visual'!AA26</f>
        <v>VSS</v>
      </c>
      <c r="D344" s="39"/>
      <c r="E344" s="39"/>
      <c r="F344" s="2"/>
      <c r="G344" s="2"/>
    </row>
    <row r="345" spans="1:7" x14ac:dyDescent="0.25">
      <c r="A345" s="2">
        <f>'Bump Visual'!AA6</f>
        <v>2213.7150000000001</v>
      </c>
      <c r="B345" s="40">
        <f>'Bump Visual'!A28</f>
        <v>1431.54</v>
      </c>
      <c r="C345" s="2" t="str">
        <f>'Bump Visual'!AA28</f>
        <v>VSS</v>
      </c>
      <c r="D345" s="39"/>
      <c r="E345" s="39"/>
      <c r="F345" s="2"/>
      <c r="G345" s="2"/>
    </row>
    <row r="346" spans="1:7" x14ac:dyDescent="0.25">
      <c r="A346" s="2">
        <f>'Bump Visual'!AA6</f>
        <v>2213.7150000000001</v>
      </c>
      <c r="B346" s="40">
        <f>'Bump Visual'!A30</f>
        <v>1254.54</v>
      </c>
      <c r="C346" s="2" t="str">
        <f>'Bump Visual'!AA30</f>
        <v>BP_RXCKSB[2]</v>
      </c>
      <c r="D346" s="39"/>
      <c r="E346" s="39"/>
      <c r="F346" s="2"/>
      <c r="G346" s="2"/>
    </row>
    <row r="347" spans="1:7" x14ac:dyDescent="0.25">
      <c r="A347" s="2">
        <f>'Bump Visual'!AA6</f>
        <v>2213.7150000000001</v>
      </c>
      <c r="B347" s="40">
        <f>'Bump Visual'!A32</f>
        <v>1077.54</v>
      </c>
      <c r="C347" s="2" t="str">
        <f>'Bump Visual'!AA32</f>
        <v>VSS</v>
      </c>
      <c r="D347" s="39"/>
      <c r="E347" s="39"/>
      <c r="F347" s="2"/>
      <c r="G347" s="2"/>
    </row>
    <row r="348" spans="1:7" x14ac:dyDescent="0.25">
      <c r="A348" s="2">
        <f>'Bump Visual'!AA6</f>
        <v>2213.7150000000001</v>
      </c>
      <c r="B348" s="40">
        <f>'Bump Visual'!A34</f>
        <v>900.54</v>
      </c>
      <c r="C348" s="2" t="str">
        <f>'Bump Visual'!AA34</f>
        <v>BP_RXCKP[2]</v>
      </c>
      <c r="D348" s="39"/>
      <c r="E348" s="39"/>
      <c r="F348" s="2"/>
      <c r="G348" s="2"/>
    </row>
    <row r="349" spans="1:7" x14ac:dyDescent="0.25">
      <c r="A349" s="2">
        <f>'Bump Visual'!AA6</f>
        <v>2213.7150000000001</v>
      </c>
      <c r="B349" s="40">
        <f>'Bump Visual'!A36</f>
        <v>723.54</v>
      </c>
      <c r="C349" s="2" t="str">
        <f>'Bump Visual'!AA36</f>
        <v>BP_RXCKN[2]</v>
      </c>
      <c r="D349" s="39"/>
      <c r="E349" s="39"/>
      <c r="F349" s="2"/>
      <c r="G349" s="2"/>
    </row>
    <row r="350" spans="1:7" x14ac:dyDescent="0.25">
      <c r="A350" s="2">
        <f>'Bump Visual'!AA6</f>
        <v>2213.7150000000001</v>
      </c>
      <c r="B350" s="40">
        <f>'Bump Visual'!A38</f>
        <v>546.54</v>
      </c>
      <c r="C350" s="2" t="str">
        <f>'Bump Visual'!AA38</f>
        <v>VDD</v>
      </c>
      <c r="D350" s="39"/>
      <c r="E350" s="39"/>
      <c r="F350" s="2"/>
      <c r="G350" s="2"/>
    </row>
    <row r="351" spans="1:7" x14ac:dyDescent="0.25">
      <c r="A351" s="2">
        <f>'Bump Visual'!AA6</f>
        <v>2213.7150000000001</v>
      </c>
      <c r="B351" s="40">
        <f>'Bump Visual'!A40</f>
        <v>369.53999999999996</v>
      </c>
      <c r="C351" s="2" t="str">
        <f>'Bump Visual'!AA40</f>
        <v>BP_RXTRK[2]</v>
      </c>
      <c r="D351" s="39"/>
      <c r="E351" s="39"/>
      <c r="F351" s="2"/>
      <c r="G351" s="2"/>
    </row>
    <row r="352" spans="1:7" x14ac:dyDescent="0.25">
      <c r="A352" s="2">
        <f>'Bump Visual'!AA6</f>
        <v>2213.7150000000001</v>
      </c>
      <c r="B352" s="40">
        <f>'Bump Visual'!A42</f>
        <v>192.54</v>
      </c>
      <c r="C352" s="2" t="str">
        <f>'Bump Visual'!AA42</f>
        <v>BP_RXVLD[2]</v>
      </c>
      <c r="D352" s="39"/>
      <c r="E352" s="39"/>
      <c r="F352" s="2"/>
      <c r="G352" s="2"/>
    </row>
    <row r="353" spans="1:7" x14ac:dyDescent="0.25">
      <c r="A353" s="2">
        <f>'Bump Visual'!AB6</f>
        <v>2308.9650000000001</v>
      </c>
      <c r="B353" s="40">
        <f>'Bump Visual'!A15</f>
        <v>2582.04</v>
      </c>
      <c r="C353" s="2" t="str">
        <f>'Bump Visual'!AB15</f>
        <v>TC_VDDQ</v>
      </c>
      <c r="D353" s="39"/>
      <c r="E353" s="39"/>
      <c r="F353" s="2"/>
      <c r="G353" s="2"/>
    </row>
    <row r="354" spans="1:7" x14ac:dyDescent="0.25">
      <c r="A354" s="2">
        <f>'Bump Visual'!AB6</f>
        <v>2308.9650000000001</v>
      </c>
      <c r="B354" s="40">
        <f>'Bump Visual'!A17</f>
        <v>2405.04</v>
      </c>
      <c r="C354" s="2" t="str">
        <f>'Bump Visual'!AB17</f>
        <v>RDI_LP_CFG[10]</v>
      </c>
      <c r="D354" s="39"/>
      <c r="E354" s="39"/>
      <c r="F354" s="2"/>
      <c r="G354" s="2"/>
    </row>
    <row r="355" spans="1:7" x14ac:dyDescent="0.25">
      <c r="A355" s="2">
        <f>'Bump Visual'!AB6</f>
        <v>2308.9650000000001</v>
      </c>
      <c r="B355" s="40">
        <f>'Bump Visual'!A19</f>
        <v>2228.04</v>
      </c>
      <c r="C355" s="2" t="str">
        <f>'Bump Visual'!AB19</f>
        <v>TC_VDDQ</v>
      </c>
      <c r="D355" s="39"/>
      <c r="E355" s="39"/>
      <c r="F355" s="2"/>
      <c r="G355" s="2"/>
    </row>
    <row r="356" spans="1:7" x14ac:dyDescent="0.25">
      <c r="A356" s="2">
        <f>'Bump Visual'!AB6</f>
        <v>2308.9650000000001</v>
      </c>
      <c r="B356" s="40">
        <f>'Bump Visual'!A21</f>
        <v>2051.04</v>
      </c>
      <c r="C356" s="2" t="str">
        <f>'Bump Visual'!AB21</f>
        <v>RDI_PL_CFG[25]</v>
      </c>
      <c r="D356" s="39"/>
      <c r="E356" s="39"/>
      <c r="F356" s="2"/>
      <c r="G356" s="2"/>
    </row>
    <row r="357" spans="1:7" x14ac:dyDescent="0.25">
      <c r="A357" s="2">
        <f>'Bump Visual'!AB6</f>
        <v>2308.9650000000001</v>
      </c>
      <c r="B357" s="40">
        <f>'Bump Visual'!A23</f>
        <v>1874.04</v>
      </c>
      <c r="C357" s="2" t="str">
        <f>'Bump Visual'!AB23</f>
        <v>VDD</v>
      </c>
      <c r="D357" s="39"/>
      <c r="E357" s="39"/>
      <c r="F357" s="2"/>
      <c r="G357" s="2"/>
    </row>
    <row r="358" spans="1:7" x14ac:dyDescent="0.25">
      <c r="A358" s="2">
        <f>'Bump Visual'!AB6</f>
        <v>2308.9650000000001</v>
      </c>
      <c r="B358" s="40">
        <f>'Bump Visual'!A25</f>
        <v>1697.04</v>
      </c>
      <c r="C358" s="2" t="str">
        <f>'Bump Visual'!AB25</f>
        <v>VDD</v>
      </c>
      <c r="D358" s="39"/>
      <c r="E358" s="39"/>
      <c r="F358" s="2"/>
      <c r="G358" s="2"/>
    </row>
    <row r="359" spans="1:7" x14ac:dyDescent="0.25">
      <c r="A359" s="2">
        <f>'Bump Visual'!AB6</f>
        <v>2308.9650000000001</v>
      </c>
      <c r="B359" s="40">
        <f>'Bump Visual'!A27</f>
        <v>1520.04</v>
      </c>
      <c r="C359" s="2" t="str">
        <f>'Bump Visual'!AB27</f>
        <v>VDD</v>
      </c>
      <c r="D359" s="39"/>
      <c r="E359" s="39"/>
      <c r="F359" s="2"/>
      <c r="G359" s="2"/>
    </row>
    <row r="360" spans="1:7" x14ac:dyDescent="0.25">
      <c r="A360" s="2">
        <f>'Bump Visual'!AB6</f>
        <v>2308.9650000000001</v>
      </c>
      <c r="B360" s="40">
        <f>'Bump Visual'!A29</f>
        <v>1343.04</v>
      </c>
      <c r="C360" s="2" t="str">
        <f>'Bump Visual'!AB29</f>
        <v>VDD</v>
      </c>
      <c r="D360" s="39"/>
      <c r="E360" s="39"/>
      <c r="F360" s="2"/>
      <c r="G360" s="2"/>
    </row>
    <row r="361" spans="1:7" x14ac:dyDescent="0.25">
      <c r="A361" s="2">
        <f>'Bump Visual'!AB6</f>
        <v>2308.9650000000001</v>
      </c>
      <c r="B361" s="40">
        <f>'Bump Visual'!A31</f>
        <v>1166.04</v>
      </c>
      <c r="C361" s="2" t="str">
        <f>'Bump Visual'!AB31</f>
        <v>VDD</v>
      </c>
      <c r="D361" s="39"/>
      <c r="E361" s="39"/>
      <c r="F361" s="2"/>
      <c r="G361" s="2"/>
    </row>
    <row r="362" spans="1:7" x14ac:dyDescent="0.25">
      <c r="A362" s="2">
        <f>'Bump Visual'!AB6</f>
        <v>2308.9650000000001</v>
      </c>
      <c r="B362" s="40">
        <f>'Bump Visual'!A33</f>
        <v>989.04</v>
      </c>
      <c r="C362" s="2" t="str">
        <f>'Bump Visual'!AB33</f>
        <v>BP_RXDATA[38]</v>
      </c>
      <c r="D362" s="39"/>
      <c r="E362" s="39"/>
      <c r="F362" s="2"/>
      <c r="G362" s="2"/>
    </row>
    <row r="363" spans="1:7" x14ac:dyDescent="0.25">
      <c r="A363" s="2">
        <f>'Bump Visual'!AB6</f>
        <v>2308.9650000000001</v>
      </c>
      <c r="B363" s="40">
        <f>'Bump Visual'!A35</f>
        <v>812.04</v>
      </c>
      <c r="C363" s="2" t="str">
        <f>'Bump Visual'!AB35</f>
        <v>VSS</v>
      </c>
      <c r="D363" s="39"/>
      <c r="E363" s="39"/>
      <c r="F363" s="2"/>
      <c r="G363" s="2"/>
    </row>
    <row r="364" spans="1:7" x14ac:dyDescent="0.25">
      <c r="A364" s="2">
        <f>'Bump Visual'!AB6</f>
        <v>2308.9650000000001</v>
      </c>
      <c r="B364" s="40">
        <f>'Bump Visual'!A37</f>
        <v>635.04</v>
      </c>
      <c r="C364" s="2" t="str">
        <f>'Bump Visual'!AB37</f>
        <v>BP_RXDATA[39]</v>
      </c>
      <c r="D364" s="39"/>
      <c r="E364" s="39"/>
      <c r="F364" s="2"/>
      <c r="G364" s="2"/>
    </row>
    <row r="365" spans="1:7" x14ac:dyDescent="0.25">
      <c r="A365" s="2">
        <f>'Bump Visual'!AB6</f>
        <v>2308.9650000000001</v>
      </c>
      <c r="B365" s="40">
        <f>'Bump Visual'!A39</f>
        <v>458.03999999999996</v>
      </c>
      <c r="C365" s="2" t="str">
        <f>'Bump Visual'!AB39</f>
        <v>BP_RXDATA[34]</v>
      </c>
      <c r="D365" s="39"/>
      <c r="E365" s="39"/>
      <c r="F365" s="2"/>
      <c r="G365" s="2"/>
    </row>
    <row r="366" spans="1:7" x14ac:dyDescent="0.25">
      <c r="A366" s="2">
        <f>'Bump Visual'!AB6</f>
        <v>2308.9650000000001</v>
      </c>
      <c r="B366" s="40">
        <f>'Bump Visual'!A41</f>
        <v>281.03999999999996</v>
      </c>
      <c r="C366" s="2" t="str">
        <f>'Bump Visual'!AB41</f>
        <v>VSS</v>
      </c>
      <c r="D366" s="39"/>
      <c r="E366" s="39"/>
      <c r="F366" s="2"/>
      <c r="G366" s="2"/>
    </row>
    <row r="367" spans="1:7" x14ac:dyDescent="0.25">
      <c r="A367" s="2">
        <f>'Bump Visual'!AB6</f>
        <v>2308.9650000000001</v>
      </c>
      <c r="B367" s="40">
        <f>'Bump Visual'!A43</f>
        <v>104.03999999999999</v>
      </c>
      <c r="C367" s="2" t="str">
        <f>'Bump Visual'!AB43</f>
        <v>BP_RXDATA[35]</v>
      </c>
      <c r="D367" s="39"/>
      <c r="E367" s="39"/>
      <c r="F367" s="2"/>
      <c r="G367" s="2"/>
    </row>
    <row r="368" spans="1:7" x14ac:dyDescent="0.25">
      <c r="A368" s="2">
        <f>'Bump Visual'!AC6</f>
        <v>2404.2150000000001</v>
      </c>
      <c r="B368" s="40">
        <f>'Bump Visual'!A14</f>
        <v>2670.54</v>
      </c>
      <c r="C368" s="2" t="str">
        <f>'Bump Visual'!AC14</f>
        <v>VSS</v>
      </c>
      <c r="D368" s="39"/>
      <c r="E368" s="39"/>
      <c r="F368" s="2"/>
      <c r="G368" s="2"/>
    </row>
    <row r="369" spans="1:7" x14ac:dyDescent="0.25">
      <c r="A369" s="2">
        <f>'Bump Visual'!AC6</f>
        <v>2404.2150000000001</v>
      </c>
      <c r="B369" s="40">
        <f>'Bump Visual'!A16</f>
        <v>2493.54</v>
      </c>
      <c r="C369" s="2" t="str">
        <f>'Bump Visual'!AC16</f>
        <v>VDD</v>
      </c>
      <c r="D369" s="39"/>
      <c r="E369" s="39"/>
      <c r="F369" s="2"/>
      <c r="G369" s="2"/>
    </row>
    <row r="370" spans="1:7" x14ac:dyDescent="0.25">
      <c r="A370" s="2">
        <f>'Bump Visual'!AC6</f>
        <v>2404.2150000000001</v>
      </c>
      <c r="B370" s="40">
        <f>'Bump Visual'!A18</f>
        <v>2316.54</v>
      </c>
      <c r="C370" s="2" t="str">
        <f>'Bump Visual'!AC18</f>
        <v>VSS</v>
      </c>
      <c r="D370" s="39"/>
      <c r="E370" s="39"/>
      <c r="F370" s="2"/>
      <c r="G370" s="2"/>
    </row>
    <row r="371" spans="1:7" x14ac:dyDescent="0.25">
      <c r="A371" s="2">
        <f>'Bump Visual'!AC6</f>
        <v>2404.2150000000001</v>
      </c>
      <c r="B371" s="40">
        <f>'Bump Visual'!A20</f>
        <v>2139.54</v>
      </c>
      <c r="C371" s="2" t="str">
        <f>'Bump Visual'!AC20</f>
        <v>VDD</v>
      </c>
      <c r="D371" s="39"/>
      <c r="E371" s="39"/>
      <c r="F371" s="2"/>
      <c r="G371" s="2"/>
    </row>
    <row r="372" spans="1:7" x14ac:dyDescent="0.25">
      <c r="A372" s="2">
        <f>'Bump Visual'!AC6</f>
        <v>2404.2150000000001</v>
      </c>
      <c r="B372" s="40">
        <f>'Bump Visual'!A22</f>
        <v>1962.54</v>
      </c>
      <c r="C372" s="2" t="str">
        <f>'Bump Visual'!AC22</f>
        <v>VSS</v>
      </c>
      <c r="D372" s="39"/>
      <c r="E372" s="39"/>
      <c r="F372" s="2"/>
      <c r="G372" s="2"/>
    </row>
    <row r="373" spans="1:7" x14ac:dyDescent="0.25">
      <c r="A373" s="2">
        <f>'Bump Visual'!AC6</f>
        <v>2404.2150000000001</v>
      </c>
      <c r="B373" s="40">
        <f>'Bump Visual'!A24</f>
        <v>1785.54</v>
      </c>
      <c r="C373" s="2" t="str">
        <f>'Bump Visual'!AC24</f>
        <v>VSS</v>
      </c>
      <c r="D373" s="39"/>
      <c r="E373" s="39"/>
      <c r="F373" s="2"/>
      <c r="G373" s="2"/>
    </row>
    <row r="374" spans="1:7" x14ac:dyDescent="0.25">
      <c r="A374" s="2">
        <f>'Bump Visual'!AC6</f>
        <v>2404.2150000000001</v>
      </c>
      <c r="B374" s="40">
        <f>'Bump Visual'!A26</f>
        <v>1608.54</v>
      </c>
      <c r="C374" s="2" t="str">
        <f>'Bump Visual'!AC26</f>
        <v>VSS</v>
      </c>
      <c r="D374" s="39"/>
      <c r="E374" s="39"/>
      <c r="F374" s="2"/>
      <c r="G374" s="2"/>
    </row>
    <row r="375" spans="1:7" x14ac:dyDescent="0.25">
      <c r="A375" s="2">
        <f>'Bump Visual'!AC6</f>
        <v>2404.2150000000001</v>
      </c>
      <c r="B375" s="40">
        <f>'Bump Visual'!A28</f>
        <v>1431.54</v>
      </c>
      <c r="C375" s="2" t="str">
        <f>'Bump Visual'!AC28</f>
        <v>VSS</v>
      </c>
      <c r="D375" s="39"/>
      <c r="E375" s="39"/>
      <c r="F375" s="2"/>
      <c r="G375" s="2"/>
    </row>
    <row r="376" spans="1:7" x14ac:dyDescent="0.25">
      <c r="A376" s="2">
        <f>'Bump Visual'!AC6</f>
        <v>2404.2150000000001</v>
      </c>
      <c r="B376" s="40">
        <f>'Bump Visual'!A30</f>
        <v>1254.54</v>
      </c>
      <c r="C376" s="2" t="str">
        <f>'Bump Visual'!AC30</f>
        <v>BP_RXDATASB[2]</v>
      </c>
      <c r="D376" s="39"/>
      <c r="E376" s="39"/>
      <c r="F376" s="2"/>
      <c r="G376" s="2"/>
    </row>
    <row r="377" spans="1:7" x14ac:dyDescent="0.25">
      <c r="A377" s="2">
        <f>'Bump Visual'!AC6</f>
        <v>2404.2150000000001</v>
      </c>
      <c r="B377" s="40">
        <f>'Bump Visual'!A32</f>
        <v>1077.54</v>
      </c>
      <c r="C377" s="2" t="str">
        <f>'Bump Visual'!AC32</f>
        <v>VSS</v>
      </c>
      <c r="D377" s="39"/>
      <c r="E377" s="39"/>
      <c r="F377" s="2"/>
      <c r="G377" s="2"/>
    </row>
    <row r="378" spans="1:7" x14ac:dyDescent="0.25">
      <c r="A378" s="2">
        <f>'Bump Visual'!AC6</f>
        <v>2404.2150000000001</v>
      </c>
      <c r="B378" s="40">
        <f>'Bump Visual'!A34</f>
        <v>900.54</v>
      </c>
      <c r="C378" s="2" t="str">
        <f>'Bump Visual'!AC34</f>
        <v>BP_RXDATA[36]</v>
      </c>
      <c r="D378" s="39"/>
      <c r="E378" s="39"/>
      <c r="F378" s="2"/>
      <c r="G378" s="2"/>
    </row>
    <row r="379" spans="1:7" x14ac:dyDescent="0.25">
      <c r="A379" s="2">
        <f>'Bump Visual'!AC6</f>
        <v>2404.2150000000001</v>
      </c>
      <c r="B379" s="40">
        <f>'Bump Visual'!A36</f>
        <v>723.54</v>
      </c>
      <c r="C379" s="2" t="str">
        <f>'Bump Visual'!AC36</f>
        <v>BP_RXDATA[37]</v>
      </c>
      <c r="D379" s="39"/>
      <c r="E379" s="39"/>
      <c r="F379" s="2"/>
      <c r="G379" s="2"/>
    </row>
    <row r="380" spans="1:7" x14ac:dyDescent="0.25">
      <c r="A380" s="2">
        <f>'Bump Visual'!AC6</f>
        <v>2404.2150000000001</v>
      </c>
      <c r="B380" s="40">
        <f>'Bump Visual'!A38</f>
        <v>546.54</v>
      </c>
      <c r="C380" s="2" t="str">
        <f>'Bump Visual'!AC38</f>
        <v>VDD</v>
      </c>
      <c r="D380" s="39"/>
      <c r="E380" s="39"/>
      <c r="F380" s="2"/>
      <c r="G380" s="2"/>
    </row>
    <row r="381" spans="1:7" x14ac:dyDescent="0.25">
      <c r="A381" s="2">
        <f>'Bump Visual'!AC6</f>
        <v>2404.2150000000001</v>
      </c>
      <c r="B381" s="40">
        <f>'Bump Visual'!A40</f>
        <v>369.53999999999996</v>
      </c>
      <c r="C381" s="2" t="str">
        <f>'Bump Visual'!AC40</f>
        <v>BP_RXDATA[32]</v>
      </c>
      <c r="D381" s="39"/>
      <c r="E381" s="39"/>
      <c r="F381" s="2"/>
      <c r="G381" s="2"/>
    </row>
    <row r="382" spans="1:7" x14ac:dyDescent="0.25">
      <c r="A382" s="2">
        <f>'Bump Visual'!AC6</f>
        <v>2404.2150000000001</v>
      </c>
      <c r="B382" s="40">
        <f>'Bump Visual'!A42</f>
        <v>192.54</v>
      </c>
      <c r="C382" s="2" t="str">
        <f>'Bump Visual'!AC42</f>
        <v>BP_RXDATA[33]</v>
      </c>
      <c r="D382" s="39"/>
      <c r="E382" s="39"/>
      <c r="F382" s="2"/>
      <c r="G382" s="2"/>
    </row>
    <row r="383" spans="1:7" x14ac:dyDescent="0.25">
      <c r="A383" s="2">
        <f>'Bump Visual'!AD6</f>
        <v>2499.4650000000001</v>
      </c>
      <c r="B383" s="40">
        <f>'Bump Visual'!A15</f>
        <v>2582.04</v>
      </c>
      <c r="C383" s="2" t="str">
        <f>'Bump Visual'!AD15</f>
        <v>VDD</v>
      </c>
      <c r="D383" s="39"/>
      <c r="E383" s="39"/>
      <c r="F383" s="2"/>
      <c r="G383" s="2"/>
    </row>
    <row r="384" spans="1:7" x14ac:dyDescent="0.25">
      <c r="A384" s="2">
        <f>'Bump Visual'!AD6</f>
        <v>2499.4650000000001</v>
      </c>
      <c r="B384" s="40">
        <f>'Bump Visual'!A17</f>
        <v>2405.04</v>
      </c>
      <c r="C384" s="2" t="str">
        <f>'Bump Visual'!AD17</f>
        <v>RDI_PL_CFG[10]</v>
      </c>
      <c r="D384" s="39"/>
      <c r="E384" s="39"/>
      <c r="F384" s="2"/>
      <c r="G384" s="2"/>
    </row>
    <row r="385" spans="1:7" x14ac:dyDescent="0.25">
      <c r="A385" s="2">
        <f>'Bump Visual'!AD6</f>
        <v>2499.4650000000001</v>
      </c>
      <c r="B385" s="40">
        <f>'Bump Visual'!A19</f>
        <v>2228.04</v>
      </c>
      <c r="C385" s="2" t="str">
        <f>'Bump Visual'!AD19</f>
        <v>VDD</v>
      </c>
      <c r="D385" s="39"/>
      <c r="E385" s="39"/>
      <c r="F385" s="2"/>
      <c r="G385" s="2"/>
    </row>
    <row r="386" spans="1:7" x14ac:dyDescent="0.25">
      <c r="A386" s="2">
        <f>'Bump Visual'!AD6</f>
        <v>2499.4650000000001</v>
      </c>
      <c r="B386" s="40">
        <f>'Bump Visual'!A21</f>
        <v>2051.04</v>
      </c>
      <c r="C386" s="2" t="str">
        <f>'Bump Visual'!AD21</f>
        <v>RDI_PL_CFG[27]</v>
      </c>
      <c r="D386" s="39"/>
      <c r="E386" s="39"/>
      <c r="F386" s="2"/>
      <c r="G386" s="2"/>
    </row>
    <row r="387" spans="1:7" x14ac:dyDescent="0.25">
      <c r="A387" s="2">
        <f>'Bump Visual'!AD6</f>
        <v>2499.4650000000001</v>
      </c>
      <c r="B387" s="40">
        <f>'Bump Visual'!A23</f>
        <v>1874.04</v>
      </c>
      <c r="C387" s="2" t="str">
        <f>'Bump Visual'!AD23</f>
        <v>VDD</v>
      </c>
      <c r="D387" s="39"/>
      <c r="E387" s="39"/>
      <c r="F387" s="2"/>
      <c r="G387" s="2"/>
    </row>
    <row r="388" spans="1:7" x14ac:dyDescent="0.25">
      <c r="A388" s="2">
        <f>'Bump Visual'!AD6</f>
        <v>2499.4650000000001</v>
      </c>
      <c r="B388" s="40">
        <f>'Bump Visual'!A25</f>
        <v>1697.04</v>
      </c>
      <c r="C388" s="2" t="str">
        <f>'Bump Visual'!AD25</f>
        <v>VDD</v>
      </c>
      <c r="D388" s="39"/>
      <c r="E388" s="39"/>
      <c r="F388" s="2"/>
      <c r="G388" s="2"/>
    </row>
    <row r="389" spans="1:7" x14ac:dyDescent="0.25">
      <c r="A389" s="2">
        <f>'Bump Visual'!AD6</f>
        <v>2499.4650000000001</v>
      </c>
      <c r="B389" s="40">
        <f>'Bump Visual'!A27</f>
        <v>1520.04</v>
      </c>
      <c r="C389" s="2" t="str">
        <f>'Bump Visual'!AD27</f>
        <v>VDD</v>
      </c>
      <c r="D389" s="39"/>
      <c r="E389" s="39"/>
      <c r="F389" s="2"/>
      <c r="G389" s="2"/>
    </row>
    <row r="390" spans="1:7" x14ac:dyDescent="0.25">
      <c r="A390" s="2">
        <f>'Bump Visual'!AD6</f>
        <v>2499.4650000000001</v>
      </c>
      <c r="B390" s="40">
        <f>'Bump Visual'!A29</f>
        <v>1343.04</v>
      </c>
      <c r="C390" s="2" t="str">
        <f>'Bump Visual'!AD29</f>
        <v>VDD</v>
      </c>
      <c r="D390" s="39"/>
      <c r="E390" s="39"/>
      <c r="F390" s="2"/>
      <c r="G390" s="2"/>
    </row>
    <row r="391" spans="1:7" x14ac:dyDescent="0.25">
      <c r="A391" s="2">
        <f>'Bump Visual'!AD6</f>
        <v>2499.4650000000001</v>
      </c>
      <c r="B391" s="40">
        <f>'Bump Visual'!A31</f>
        <v>1166.04</v>
      </c>
      <c r="C391" s="2" t="str">
        <f>'Bump Visual'!AD31</f>
        <v>VCCIO</v>
      </c>
      <c r="D391" s="39"/>
      <c r="E391" s="39"/>
      <c r="F391" s="2"/>
      <c r="G391" s="2"/>
    </row>
    <row r="392" spans="1:7" x14ac:dyDescent="0.25">
      <c r="A392" s="2">
        <f>'Bump Visual'!AD6</f>
        <v>2499.4650000000001</v>
      </c>
      <c r="B392" s="40">
        <f>'Bump Visual'!A33</f>
        <v>989.04</v>
      </c>
      <c r="C392" s="2" t="str">
        <f>'Bump Visual'!AD33</f>
        <v>VCCIO</v>
      </c>
      <c r="D392" s="39"/>
      <c r="E392" s="39"/>
      <c r="F392" s="2"/>
      <c r="G392" s="2"/>
    </row>
    <row r="393" spans="1:7" x14ac:dyDescent="0.25">
      <c r="A393" s="2">
        <f>'Bump Visual'!AD6</f>
        <v>2499.4650000000001</v>
      </c>
      <c r="B393" s="40">
        <f>'Bump Visual'!A35</f>
        <v>812.04</v>
      </c>
      <c r="C393" s="2" t="str">
        <f>'Bump Visual'!AD35</f>
        <v>VSS</v>
      </c>
      <c r="D393" s="39"/>
      <c r="E393" s="39"/>
      <c r="F393" s="2"/>
      <c r="G393" s="2"/>
    </row>
    <row r="394" spans="1:7" x14ac:dyDescent="0.25">
      <c r="A394" s="2">
        <f>'Bump Visual'!AD6</f>
        <v>2499.4650000000001</v>
      </c>
      <c r="B394" s="40">
        <f>'Bump Visual'!A37</f>
        <v>635.04</v>
      </c>
      <c r="C394" s="2" t="str">
        <f>'Bump Visual'!AD37</f>
        <v>VSS</v>
      </c>
      <c r="D394" s="39"/>
      <c r="E394" s="39"/>
      <c r="F394" s="2"/>
      <c r="G394" s="2"/>
    </row>
    <row r="395" spans="1:7" x14ac:dyDescent="0.25">
      <c r="A395" s="2">
        <f>'Bump Visual'!AD6</f>
        <v>2499.4650000000001</v>
      </c>
      <c r="B395" s="40">
        <f>'Bump Visual'!A39</f>
        <v>458.03999999999996</v>
      </c>
      <c r="C395" s="2" t="str">
        <f>'Bump Visual'!AD39</f>
        <v>VCCIO</v>
      </c>
      <c r="D395" s="39"/>
      <c r="E395" s="39"/>
      <c r="F395" s="2"/>
      <c r="G395" s="2"/>
    </row>
    <row r="396" spans="1:7" x14ac:dyDescent="0.25">
      <c r="A396" s="2">
        <f>'Bump Visual'!AD6</f>
        <v>2499.4650000000001</v>
      </c>
      <c r="B396" s="40">
        <f>'Bump Visual'!A41</f>
        <v>281.03999999999996</v>
      </c>
      <c r="C396" s="2" t="str">
        <f>'Bump Visual'!AD41</f>
        <v>VCCIO</v>
      </c>
      <c r="D396" s="39"/>
      <c r="E396" s="39"/>
      <c r="F396" s="2"/>
      <c r="G396" s="2"/>
    </row>
    <row r="397" spans="1:7" x14ac:dyDescent="0.25">
      <c r="A397" s="2">
        <f>'Bump Visual'!AD6</f>
        <v>2499.4650000000001</v>
      </c>
      <c r="B397" s="40">
        <f>'Bump Visual'!A43</f>
        <v>104.03999999999999</v>
      </c>
      <c r="C397" s="2" t="str">
        <f>'Bump Visual'!AD43</f>
        <v>VSS</v>
      </c>
      <c r="D397" s="39"/>
      <c r="E397" s="39"/>
      <c r="F397" s="2"/>
      <c r="G397" s="2"/>
    </row>
    <row r="398" spans="1:7" x14ac:dyDescent="0.25">
      <c r="A398" s="2">
        <f>'Bump Visual'!AE6</f>
        <v>2594.7150000000001</v>
      </c>
      <c r="B398" s="40">
        <f>'Bump Visual'!A14</f>
        <v>2670.54</v>
      </c>
      <c r="C398" s="2" t="str">
        <f>'Bump Visual'!AE14</f>
        <v>VSS</v>
      </c>
      <c r="D398" s="39"/>
      <c r="E398" s="39"/>
      <c r="F398" s="2"/>
      <c r="G398" s="2"/>
    </row>
    <row r="399" spans="1:7" x14ac:dyDescent="0.25">
      <c r="A399" s="2">
        <f>'Bump Visual'!AE6</f>
        <v>2594.7150000000001</v>
      </c>
      <c r="B399" s="40">
        <f>'Bump Visual'!A16</f>
        <v>2493.54</v>
      </c>
      <c r="C399" s="2" t="str">
        <f>'Bump Visual'!AE16</f>
        <v>RDI_LP_CFG[11]</v>
      </c>
      <c r="D399" s="39"/>
      <c r="E399" s="39"/>
      <c r="F399" s="2"/>
      <c r="G399" s="2"/>
    </row>
    <row r="400" spans="1:7" x14ac:dyDescent="0.25">
      <c r="A400" s="2">
        <f>'Bump Visual'!AE6</f>
        <v>2594.7150000000001</v>
      </c>
      <c r="B400" s="40">
        <f>'Bump Visual'!A18</f>
        <v>2316.54</v>
      </c>
      <c r="C400" s="2" t="str">
        <f>'Bump Visual'!AE18</f>
        <v>RDI_PL_CFG[11]</v>
      </c>
      <c r="D400" s="39"/>
      <c r="E400" s="39"/>
      <c r="F400" s="2"/>
      <c r="G400" s="2"/>
    </row>
    <row r="401" spans="1:7" x14ac:dyDescent="0.25">
      <c r="A401" s="2">
        <f>'Bump Visual'!AE6</f>
        <v>2594.7150000000001</v>
      </c>
      <c r="B401" s="40">
        <f>'Bump Visual'!A20</f>
        <v>2139.54</v>
      </c>
      <c r="C401" s="2" t="str">
        <f>'Bump Visual'!AE20</f>
        <v>RDI_LP_CFG[27]</v>
      </c>
      <c r="D401" s="39"/>
      <c r="E401" s="39"/>
      <c r="F401" s="2"/>
      <c r="G401" s="2"/>
    </row>
    <row r="402" spans="1:7" x14ac:dyDescent="0.25">
      <c r="A402" s="2">
        <f>'Bump Visual'!AE6</f>
        <v>2594.7150000000001</v>
      </c>
      <c r="B402" s="40">
        <f>'Bump Visual'!A22</f>
        <v>1962.54</v>
      </c>
      <c r="C402" s="2" t="str">
        <f>'Bump Visual'!AE22</f>
        <v>RDI_LP_CFG[26]</v>
      </c>
      <c r="D402" s="39"/>
      <c r="E402" s="39"/>
      <c r="F402" s="2"/>
      <c r="G402" s="2"/>
    </row>
    <row r="403" spans="1:7" x14ac:dyDescent="0.25">
      <c r="A403" s="2">
        <f>'Bump Visual'!AE6</f>
        <v>2594.7150000000001</v>
      </c>
      <c r="B403" s="40">
        <f>'Bump Visual'!A24</f>
        <v>1785.54</v>
      </c>
      <c r="C403" s="2" t="str">
        <f>'Bump Visual'!AE24</f>
        <v>VSS</v>
      </c>
      <c r="D403" s="39"/>
      <c r="E403" s="39"/>
      <c r="F403" s="2"/>
      <c r="G403" s="2"/>
    </row>
    <row r="404" spans="1:7" x14ac:dyDescent="0.25">
      <c r="A404" s="2">
        <f>'Bump Visual'!AE6</f>
        <v>2594.7150000000001</v>
      </c>
      <c r="B404" s="40">
        <f>'Bump Visual'!A26</f>
        <v>1608.54</v>
      </c>
      <c r="C404" s="2" t="str">
        <f>'Bump Visual'!AE26</f>
        <v>VSS</v>
      </c>
      <c r="D404" s="39"/>
      <c r="E404" s="39"/>
      <c r="F404" s="2"/>
      <c r="G404" s="2"/>
    </row>
    <row r="405" spans="1:7" x14ac:dyDescent="0.25">
      <c r="A405" s="2">
        <f>'Bump Visual'!AE6</f>
        <v>2594.7150000000001</v>
      </c>
      <c r="B405" s="40">
        <f>'Bump Visual'!A28</f>
        <v>1431.54</v>
      </c>
      <c r="C405" s="2" t="str">
        <f>'Bump Visual'!AE28</f>
        <v>VSS</v>
      </c>
      <c r="D405" s="39"/>
      <c r="E405" s="39"/>
      <c r="F405" s="2"/>
      <c r="G405" s="2"/>
    </row>
    <row r="406" spans="1:7" x14ac:dyDescent="0.25">
      <c r="A406" s="2">
        <f>'Bump Visual'!AE6</f>
        <v>2594.7150000000001</v>
      </c>
      <c r="B406" s="40">
        <f>'Bump Visual'!A30</f>
        <v>1254.54</v>
      </c>
      <c r="C406" s="2" t="str">
        <f>'Bump Visual'!AE30</f>
        <v>BP_TXDATASB[1]</v>
      </c>
      <c r="D406" s="39"/>
      <c r="E406" s="39"/>
      <c r="F406" s="2"/>
      <c r="G406" s="2"/>
    </row>
    <row r="407" spans="1:7" x14ac:dyDescent="0.25">
      <c r="A407" s="2">
        <f>'Bump Visual'!AE6</f>
        <v>2594.7150000000001</v>
      </c>
      <c r="B407" s="40">
        <f>'Bump Visual'!A32</f>
        <v>1077.54</v>
      </c>
      <c r="C407" s="2" t="str">
        <f>'Bump Visual'!AE32</f>
        <v>VSS</v>
      </c>
      <c r="D407" s="39"/>
      <c r="E407" s="39"/>
      <c r="F407" s="2"/>
      <c r="G407" s="2"/>
    </row>
    <row r="408" spans="1:7" x14ac:dyDescent="0.25">
      <c r="A408" s="2">
        <f>'Bump Visual'!AE6</f>
        <v>2594.7150000000001</v>
      </c>
      <c r="B408" s="40">
        <f>'Bump Visual'!A34</f>
        <v>900.54</v>
      </c>
      <c r="C408" s="2" t="str">
        <f>'Bump Visual'!AE34</f>
        <v>BP_TXDATA[21]</v>
      </c>
      <c r="D408" s="39"/>
      <c r="E408" s="39"/>
      <c r="F408" s="2"/>
      <c r="G408" s="2"/>
    </row>
    <row r="409" spans="1:7" x14ac:dyDescent="0.25">
      <c r="A409" s="2">
        <f>'Bump Visual'!AE6</f>
        <v>2594.7150000000001</v>
      </c>
      <c r="B409" s="40">
        <f>'Bump Visual'!A36</f>
        <v>723.54</v>
      </c>
      <c r="C409" s="2" t="str">
        <f>'Bump Visual'!AE36</f>
        <v>BP_TXDATA[20]</v>
      </c>
      <c r="D409" s="39"/>
      <c r="E409" s="39"/>
      <c r="F409" s="2"/>
      <c r="G409" s="2"/>
    </row>
    <row r="410" spans="1:7" x14ac:dyDescent="0.25">
      <c r="A410" s="2">
        <f>'Bump Visual'!AE6</f>
        <v>2594.7150000000001</v>
      </c>
      <c r="B410" s="40">
        <f>'Bump Visual'!A38</f>
        <v>546.54</v>
      </c>
      <c r="C410" s="2" t="str">
        <f>'Bump Visual'!AE38</f>
        <v>VDD</v>
      </c>
      <c r="D410" s="39"/>
      <c r="E410" s="39"/>
      <c r="F410" s="2"/>
      <c r="G410" s="2"/>
    </row>
    <row r="411" spans="1:7" x14ac:dyDescent="0.25">
      <c r="A411" s="2">
        <f>'Bump Visual'!AE6</f>
        <v>2594.7150000000001</v>
      </c>
      <c r="B411" s="40">
        <f>'Bump Visual'!A40</f>
        <v>369.53999999999996</v>
      </c>
      <c r="C411" s="2" t="str">
        <f>'Bump Visual'!AE40</f>
        <v>BP_TXDATA[17]</v>
      </c>
      <c r="D411" s="39"/>
      <c r="E411" s="39"/>
      <c r="F411" s="2"/>
      <c r="G411" s="2"/>
    </row>
    <row r="412" spans="1:7" x14ac:dyDescent="0.25">
      <c r="A412" s="2">
        <f>'Bump Visual'!AE6</f>
        <v>2594.7150000000001</v>
      </c>
      <c r="B412" s="40">
        <f>'Bump Visual'!A42</f>
        <v>192.54</v>
      </c>
      <c r="C412" s="2" t="str">
        <f>'Bump Visual'!AE42</f>
        <v>BP_TXDATA[16]</v>
      </c>
      <c r="D412" s="39"/>
      <c r="E412" s="39"/>
      <c r="F412" s="2"/>
      <c r="G412" s="2"/>
    </row>
    <row r="413" spans="1:7" x14ac:dyDescent="0.25">
      <c r="A413" s="2">
        <f>'Bump Visual'!AF6</f>
        <v>2689.9650000000001</v>
      </c>
      <c r="B413" s="40">
        <f>'Bump Visual'!A15</f>
        <v>2582.04</v>
      </c>
      <c r="C413" s="2" t="str">
        <f>'Bump Visual'!AF15</f>
        <v>TC_VDDQ</v>
      </c>
      <c r="D413" s="39"/>
      <c r="E413" s="39"/>
      <c r="F413" s="2"/>
      <c r="G413" s="2"/>
    </row>
    <row r="414" spans="1:7" x14ac:dyDescent="0.25">
      <c r="A414" s="2">
        <f>'Bump Visual'!AF6</f>
        <v>2689.9650000000001</v>
      </c>
      <c r="B414" s="40">
        <f>'Bump Visual'!A17</f>
        <v>2405.04</v>
      </c>
      <c r="C414" s="2" t="str">
        <f>'Bump Visual'!AF17</f>
        <v>VSS</v>
      </c>
      <c r="D414" s="39"/>
      <c r="E414" s="39"/>
      <c r="F414" s="2"/>
      <c r="G414" s="2"/>
    </row>
    <row r="415" spans="1:7" x14ac:dyDescent="0.25">
      <c r="A415" s="2">
        <f>'Bump Visual'!AF6</f>
        <v>2689.9650000000001</v>
      </c>
      <c r="B415" s="40">
        <f>'Bump Visual'!A19</f>
        <v>2228.04</v>
      </c>
      <c r="C415" s="2" t="str">
        <f>'Bump Visual'!AF19</f>
        <v>TC_VDDQ</v>
      </c>
      <c r="D415" s="39"/>
      <c r="E415" s="39"/>
      <c r="F415" s="2"/>
      <c r="G415" s="2"/>
    </row>
    <row r="416" spans="1:7" x14ac:dyDescent="0.25">
      <c r="A416" s="2">
        <f>'Bump Visual'!AF6</f>
        <v>2689.9650000000001</v>
      </c>
      <c r="B416" s="40">
        <f>'Bump Visual'!A21</f>
        <v>2051.04</v>
      </c>
      <c r="C416" s="2" t="str">
        <f>'Bump Visual'!AF21</f>
        <v>VSS</v>
      </c>
      <c r="D416" s="39"/>
      <c r="E416" s="39"/>
      <c r="F416" s="2"/>
      <c r="G416" s="2"/>
    </row>
    <row r="417" spans="1:7" x14ac:dyDescent="0.25">
      <c r="A417" s="2">
        <f>'Bump Visual'!AF6</f>
        <v>2689.9650000000001</v>
      </c>
      <c r="B417" s="40">
        <f>'Bump Visual'!A23</f>
        <v>1874.04</v>
      </c>
      <c r="C417" s="2" t="str">
        <f>'Bump Visual'!AF23</f>
        <v>VDD</v>
      </c>
      <c r="D417" s="39"/>
      <c r="E417" s="39"/>
      <c r="F417" s="2"/>
      <c r="G417" s="2"/>
    </row>
    <row r="418" spans="1:7" x14ac:dyDescent="0.25">
      <c r="A418" s="2">
        <f>'Bump Visual'!AF6</f>
        <v>2689.9650000000001</v>
      </c>
      <c r="B418" s="40">
        <f>'Bump Visual'!A25</f>
        <v>1697.04</v>
      </c>
      <c r="C418" s="2" t="str">
        <f>'Bump Visual'!AF25</f>
        <v>VDD</v>
      </c>
      <c r="D418" s="39"/>
      <c r="E418" s="39"/>
      <c r="F418" s="2"/>
      <c r="G418" s="2"/>
    </row>
    <row r="419" spans="1:7" x14ac:dyDescent="0.25">
      <c r="A419" s="2">
        <f>'Bump Visual'!AF6</f>
        <v>2689.9650000000001</v>
      </c>
      <c r="B419" s="40">
        <f>'Bump Visual'!A27</f>
        <v>1520.04</v>
      </c>
      <c r="C419" s="2" t="str">
        <f>'Bump Visual'!AF27</f>
        <v>VDD</v>
      </c>
      <c r="D419" s="39"/>
      <c r="E419" s="39"/>
      <c r="F419" s="2"/>
      <c r="G419" s="2"/>
    </row>
    <row r="420" spans="1:7" x14ac:dyDescent="0.25">
      <c r="A420" s="2">
        <f>'Bump Visual'!AF6</f>
        <v>2689.9650000000001</v>
      </c>
      <c r="B420" s="40">
        <f>'Bump Visual'!A29</f>
        <v>1343.04</v>
      </c>
      <c r="C420" s="2" t="str">
        <f>'Bump Visual'!AF29</f>
        <v>VDD</v>
      </c>
      <c r="D420" s="39"/>
      <c r="E420" s="39"/>
      <c r="F420" s="2"/>
      <c r="G420" s="2"/>
    </row>
    <row r="421" spans="1:7" x14ac:dyDescent="0.25">
      <c r="A421" s="2">
        <f>'Bump Visual'!AF6</f>
        <v>2689.9650000000001</v>
      </c>
      <c r="B421" s="40">
        <f>'Bump Visual'!A31</f>
        <v>1166.04</v>
      </c>
      <c r="C421" s="2" t="str">
        <f>'Bump Visual'!AF31</f>
        <v>VCCIO</v>
      </c>
      <c r="D421" s="39"/>
      <c r="E421" s="39"/>
      <c r="F421" s="2"/>
      <c r="G421" s="2"/>
    </row>
    <row r="422" spans="1:7" x14ac:dyDescent="0.25">
      <c r="A422" s="2">
        <f>'Bump Visual'!AF6</f>
        <v>2689.9650000000001</v>
      </c>
      <c r="B422" s="40">
        <f>'Bump Visual'!A33</f>
        <v>989.04</v>
      </c>
      <c r="C422" s="2" t="str">
        <f>'Bump Visual'!AF33</f>
        <v>BP_TXDATA[23]</v>
      </c>
      <c r="D422" s="39"/>
      <c r="E422" s="39"/>
      <c r="F422" s="2"/>
      <c r="G422" s="2"/>
    </row>
    <row r="423" spans="1:7" x14ac:dyDescent="0.25">
      <c r="A423" s="2">
        <f>'Bump Visual'!AF6</f>
        <v>2689.9650000000001</v>
      </c>
      <c r="B423" s="40">
        <f>'Bump Visual'!A35</f>
        <v>812.04</v>
      </c>
      <c r="C423" s="2" t="str">
        <f>'Bump Visual'!AF35</f>
        <v>VSS</v>
      </c>
      <c r="D423" s="39"/>
      <c r="E423" s="39"/>
      <c r="F423" s="2"/>
      <c r="G423" s="2"/>
    </row>
    <row r="424" spans="1:7" x14ac:dyDescent="0.25">
      <c r="A424" s="2">
        <f>'Bump Visual'!AF6</f>
        <v>2689.9650000000001</v>
      </c>
      <c r="B424" s="40">
        <f>'Bump Visual'!A37</f>
        <v>635.04</v>
      </c>
      <c r="C424" s="2" t="str">
        <f>'Bump Visual'!AF37</f>
        <v>BP_TXDATA[22]</v>
      </c>
      <c r="D424" s="39"/>
      <c r="E424" s="39"/>
      <c r="F424" s="2"/>
      <c r="G424" s="2"/>
    </row>
    <row r="425" spans="1:7" x14ac:dyDescent="0.25">
      <c r="A425" s="2">
        <f>'Bump Visual'!AF6</f>
        <v>2689.9650000000001</v>
      </c>
      <c r="B425" s="40">
        <f>'Bump Visual'!A39</f>
        <v>458.03999999999996</v>
      </c>
      <c r="C425" s="2" t="str">
        <f>'Bump Visual'!AF39</f>
        <v>BP_TXDATA[19]</v>
      </c>
      <c r="D425" s="39"/>
      <c r="E425" s="39"/>
      <c r="F425" s="2"/>
      <c r="G425" s="2"/>
    </row>
    <row r="426" spans="1:7" x14ac:dyDescent="0.25">
      <c r="A426" s="2">
        <f>'Bump Visual'!AF6</f>
        <v>2689.9650000000001</v>
      </c>
      <c r="B426" s="40">
        <f>'Bump Visual'!A41</f>
        <v>281.03999999999996</v>
      </c>
      <c r="C426" s="2" t="str">
        <f>'Bump Visual'!AF41</f>
        <v>VSS</v>
      </c>
      <c r="D426" s="39"/>
      <c r="E426" s="39"/>
      <c r="F426" s="2"/>
      <c r="G426" s="2"/>
    </row>
    <row r="427" spans="1:7" x14ac:dyDescent="0.25">
      <c r="A427" s="2">
        <f>'Bump Visual'!AF6</f>
        <v>2689.9650000000001</v>
      </c>
      <c r="B427" s="40">
        <f>'Bump Visual'!A43</f>
        <v>104.03999999999999</v>
      </c>
      <c r="C427" s="2" t="str">
        <f>'Bump Visual'!AF43</f>
        <v>BP_TXDATA[18]</v>
      </c>
      <c r="D427" s="39"/>
      <c r="E427" s="39"/>
      <c r="F427" s="2"/>
      <c r="G427" s="2"/>
    </row>
    <row r="428" spans="1:7" x14ac:dyDescent="0.25">
      <c r="A428" s="2">
        <f>'Bump Visual'!AG6</f>
        <v>2785.2150000000001</v>
      </c>
      <c r="B428" s="40">
        <f>'Bump Visual'!A14</f>
        <v>2670.54</v>
      </c>
      <c r="C428" s="2" t="str">
        <f>'Bump Visual'!AG14</f>
        <v>VSS</v>
      </c>
      <c r="D428" s="39"/>
      <c r="E428" s="39"/>
      <c r="F428" s="2"/>
      <c r="G428" s="2"/>
    </row>
    <row r="429" spans="1:7" x14ac:dyDescent="0.25">
      <c r="A429" s="2">
        <f>'Bump Visual'!AG6</f>
        <v>2785.2150000000001</v>
      </c>
      <c r="B429" s="40">
        <f>'Bump Visual'!A16</f>
        <v>2493.54</v>
      </c>
      <c r="C429" s="2" t="str">
        <f>'Bump Visual'!AG16</f>
        <v>RDI_LP_CFG[12]</v>
      </c>
      <c r="D429" s="39"/>
      <c r="E429" s="39"/>
      <c r="F429" s="2"/>
      <c r="G429" s="2"/>
    </row>
    <row r="430" spans="1:7" x14ac:dyDescent="0.25">
      <c r="A430" s="2">
        <f>'Bump Visual'!AG6</f>
        <v>2785.2150000000001</v>
      </c>
      <c r="B430" s="40">
        <f>'Bump Visual'!A18</f>
        <v>2316.54</v>
      </c>
      <c r="C430" s="2" t="str">
        <f>'Bump Visual'!AG18</f>
        <v>RDI_PL_CFG[12]</v>
      </c>
      <c r="D430" s="39"/>
      <c r="E430" s="39"/>
      <c r="F430" s="2"/>
      <c r="G430" s="2"/>
    </row>
    <row r="431" spans="1:7" x14ac:dyDescent="0.25">
      <c r="A431" s="2">
        <f>'Bump Visual'!AG6</f>
        <v>2785.2150000000001</v>
      </c>
      <c r="B431" s="40">
        <f>'Bump Visual'!A20</f>
        <v>2139.54</v>
      </c>
      <c r="C431" s="2" t="str">
        <f>'Bump Visual'!AG20</f>
        <v>RDI_LP_CFG[29]</v>
      </c>
      <c r="D431" s="39"/>
      <c r="E431" s="39"/>
      <c r="F431" s="2"/>
      <c r="G431" s="2"/>
    </row>
    <row r="432" spans="1:7" x14ac:dyDescent="0.25">
      <c r="A432" s="2">
        <f>'Bump Visual'!AG6</f>
        <v>2785.2150000000001</v>
      </c>
      <c r="B432" s="40">
        <f>'Bump Visual'!A22</f>
        <v>1962.54</v>
      </c>
      <c r="C432" s="2" t="str">
        <f>'Bump Visual'!AG22</f>
        <v>RDI_PL_CFG[28]</v>
      </c>
      <c r="D432" s="39"/>
      <c r="E432" s="39"/>
      <c r="F432" s="2"/>
      <c r="G432" s="2"/>
    </row>
    <row r="433" spans="1:7" x14ac:dyDescent="0.25">
      <c r="A433" s="2">
        <f>'Bump Visual'!AG6</f>
        <v>2785.2150000000001</v>
      </c>
      <c r="B433" s="40">
        <f>'Bump Visual'!A24</f>
        <v>1785.54</v>
      </c>
      <c r="C433" s="2" t="str">
        <f>'Bump Visual'!AG24</f>
        <v>VSS</v>
      </c>
      <c r="D433" s="39"/>
      <c r="E433" s="39"/>
      <c r="F433" s="2"/>
      <c r="G433" s="2"/>
    </row>
    <row r="434" spans="1:7" x14ac:dyDescent="0.25">
      <c r="A434" s="2">
        <f>'Bump Visual'!AG6</f>
        <v>2785.2150000000001</v>
      </c>
      <c r="B434" s="40">
        <f>'Bump Visual'!A26</f>
        <v>1608.54</v>
      </c>
      <c r="C434" s="2" t="str">
        <f>'Bump Visual'!AG26</f>
        <v>VSS</v>
      </c>
      <c r="D434" s="39"/>
      <c r="E434" s="39"/>
      <c r="F434" s="2"/>
      <c r="G434" s="2"/>
    </row>
    <row r="435" spans="1:7" x14ac:dyDescent="0.25">
      <c r="A435" s="2">
        <f>'Bump Visual'!AG6</f>
        <v>2785.2150000000001</v>
      </c>
      <c r="B435" s="40">
        <f>'Bump Visual'!A28</f>
        <v>1431.54</v>
      </c>
      <c r="C435" s="2" t="str">
        <f>'Bump Visual'!AG28</f>
        <v>VSS</v>
      </c>
      <c r="D435" s="39"/>
      <c r="E435" s="39"/>
      <c r="F435" s="2"/>
      <c r="G435" s="2"/>
    </row>
    <row r="436" spans="1:7" x14ac:dyDescent="0.25">
      <c r="A436" s="2">
        <f>'Bump Visual'!AG6</f>
        <v>2785.2150000000001</v>
      </c>
      <c r="B436" s="40">
        <f>'Bump Visual'!A30</f>
        <v>1254.54</v>
      </c>
      <c r="C436" s="2" t="str">
        <f>'Bump Visual'!AG30</f>
        <v>BP_TXCKSB[1]</v>
      </c>
      <c r="D436" s="39"/>
      <c r="E436" s="39"/>
      <c r="F436" s="2"/>
      <c r="G436" s="2"/>
    </row>
    <row r="437" spans="1:7" x14ac:dyDescent="0.25">
      <c r="A437" s="2">
        <f>'Bump Visual'!AG6</f>
        <v>2785.2150000000001</v>
      </c>
      <c r="B437" s="40">
        <f>'Bump Visual'!A32</f>
        <v>1077.54</v>
      </c>
      <c r="C437" s="2" t="str">
        <f>'Bump Visual'!AG32</f>
        <v>VSS</v>
      </c>
      <c r="D437" s="39"/>
      <c r="E437" s="39"/>
      <c r="F437" s="2"/>
      <c r="G437" s="2"/>
    </row>
    <row r="438" spans="1:7" x14ac:dyDescent="0.25">
      <c r="A438" s="2">
        <f>'Bump Visual'!AG6</f>
        <v>2785.2150000000001</v>
      </c>
      <c r="B438" s="40">
        <f>'Bump Visual'!A34</f>
        <v>900.54</v>
      </c>
      <c r="C438" s="2" t="str">
        <f>'Bump Visual'!AG34</f>
        <v>BP_TXCKN[1]</v>
      </c>
      <c r="D438" s="39"/>
      <c r="E438" s="39"/>
      <c r="F438" s="2"/>
      <c r="G438" s="2"/>
    </row>
    <row r="439" spans="1:7" x14ac:dyDescent="0.25">
      <c r="A439" s="2">
        <f>'Bump Visual'!AG6</f>
        <v>2785.2150000000001</v>
      </c>
      <c r="B439" s="40">
        <f>'Bump Visual'!A36</f>
        <v>723.54</v>
      </c>
      <c r="C439" s="2" t="str">
        <f>'Bump Visual'!AG36</f>
        <v>BP_TXCKP[1]</v>
      </c>
      <c r="D439" s="39"/>
      <c r="E439" s="39"/>
      <c r="F439" s="2"/>
      <c r="G439" s="2"/>
    </row>
    <row r="440" spans="1:7" x14ac:dyDescent="0.25">
      <c r="A440" s="2">
        <f>'Bump Visual'!AG6</f>
        <v>2785.2150000000001</v>
      </c>
      <c r="B440" s="40">
        <f>'Bump Visual'!A38</f>
        <v>546.54</v>
      </c>
      <c r="C440" s="2" t="str">
        <f>'Bump Visual'!AG38</f>
        <v>VDD</v>
      </c>
      <c r="D440" s="39"/>
      <c r="E440" s="39"/>
      <c r="F440" s="2"/>
      <c r="G440" s="2"/>
    </row>
    <row r="441" spans="1:7" x14ac:dyDescent="0.25">
      <c r="A441" s="2">
        <f>'Bump Visual'!AG6</f>
        <v>2785.2150000000001</v>
      </c>
      <c r="B441" s="40">
        <f>'Bump Visual'!A40</f>
        <v>369.53999999999996</v>
      </c>
      <c r="C441" s="2" t="str">
        <f>'Bump Visual'!AG40</f>
        <v>BP_TXVLD[1]</v>
      </c>
      <c r="D441" s="39"/>
      <c r="E441" s="39"/>
      <c r="F441" s="2"/>
      <c r="G441" s="2"/>
    </row>
    <row r="442" spans="1:7" x14ac:dyDescent="0.25">
      <c r="A442" s="2">
        <f>'Bump Visual'!AG6</f>
        <v>2785.2150000000001</v>
      </c>
      <c r="B442" s="40">
        <f>'Bump Visual'!A42</f>
        <v>192.54</v>
      </c>
      <c r="C442" s="2" t="str">
        <f>'Bump Visual'!AG42</f>
        <v>BP_TXTRK[1]</v>
      </c>
      <c r="D442" s="39"/>
      <c r="E442" s="39"/>
      <c r="F442" s="2"/>
      <c r="G442" s="2"/>
    </row>
    <row r="443" spans="1:7" x14ac:dyDescent="0.25">
      <c r="A443" s="2">
        <f>'Bump Visual'!AH6</f>
        <v>2880.4650000000001</v>
      </c>
      <c r="B443" s="40">
        <f>'Bump Visual'!A15</f>
        <v>2582.04</v>
      </c>
      <c r="C443" s="2" t="str">
        <f>'Bump Visual'!AH15</f>
        <v>TC_VDDQ</v>
      </c>
      <c r="D443" s="39"/>
      <c r="E443" s="39"/>
      <c r="F443" s="2"/>
      <c r="G443" s="2"/>
    </row>
    <row r="444" spans="1:7" x14ac:dyDescent="0.25">
      <c r="A444" s="2">
        <f>'Bump Visual'!AH6</f>
        <v>2880.4650000000001</v>
      </c>
      <c r="B444" s="40">
        <f>'Bump Visual'!A17</f>
        <v>2405.04</v>
      </c>
      <c r="C444" s="2" t="str">
        <f>'Bump Visual'!AH17</f>
        <v>RDI_LP_CFG[13]</v>
      </c>
      <c r="D444" s="39"/>
      <c r="E444" s="39"/>
      <c r="F444" s="2"/>
      <c r="G444" s="2"/>
    </row>
    <row r="445" spans="1:7" x14ac:dyDescent="0.25">
      <c r="A445" s="2">
        <f>'Bump Visual'!AH6</f>
        <v>2880.4650000000001</v>
      </c>
      <c r="B445" s="40">
        <f>'Bump Visual'!A19</f>
        <v>2228.04</v>
      </c>
      <c r="C445" s="2" t="str">
        <f>'Bump Visual'!AH19</f>
        <v>TC_VDDQ</v>
      </c>
      <c r="D445" s="39"/>
      <c r="E445" s="39"/>
      <c r="F445" s="2"/>
      <c r="G445" s="2"/>
    </row>
    <row r="446" spans="1:7" x14ac:dyDescent="0.25">
      <c r="A446" s="2">
        <f>'Bump Visual'!AH6</f>
        <v>2880.4650000000001</v>
      </c>
      <c r="B446" s="40">
        <f>'Bump Visual'!A21</f>
        <v>2051.04</v>
      </c>
      <c r="C446" s="2" t="str">
        <f>'Bump Visual'!AH21</f>
        <v>RDI_LP_CFG[28]</v>
      </c>
      <c r="D446" s="39"/>
      <c r="E446" s="39"/>
      <c r="F446" s="2"/>
      <c r="G446" s="2"/>
    </row>
    <row r="447" spans="1:7" x14ac:dyDescent="0.25">
      <c r="A447" s="2">
        <f>'Bump Visual'!AH6</f>
        <v>2880.4650000000001</v>
      </c>
      <c r="B447" s="40">
        <f>'Bump Visual'!A23</f>
        <v>1874.04</v>
      </c>
      <c r="C447" s="2" t="str">
        <f>'Bump Visual'!AH23</f>
        <v>VDD</v>
      </c>
      <c r="D447" s="39"/>
      <c r="E447" s="39"/>
      <c r="F447" s="2"/>
      <c r="G447" s="2"/>
    </row>
    <row r="448" spans="1:7" x14ac:dyDescent="0.25">
      <c r="A448" s="2">
        <f>'Bump Visual'!AH6</f>
        <v>2880.4650000000001</v>
      </c>
      <c r="B448" s="40">
        <f>'Bump Visual'!A25</f>
        <v>1697.04</v>
      </c>
      <c r="C448" s="2" t="str">
        <f>'Bump Visual'!AH25</f>
        <v>VDD</v>
      </c>
      <c r="D448" s="39"/>
      <c r="E448" s="39"/>
      <c r="F448" s="2"/>
      <c r="G448" s="2"/>
    </row>
    <row r="449" spans="1:7" x14ac:dyDescent="0.25">
      <c r="A449" s="2">
        <f>'Bump Visual'!AH6</f>
        <v>2880.4650000000001</v>
      </c>
      <c r="B449" s="40">
        <f>'Bump Visual'!A27</f>
        <v>1520.04</v>
      </c>
      <c r="C449" s="2" t="str">
        <f>'Bump Visual'!AH27</f>
        <v>VDD</v>
      </c>
      <c r="D449" s="39"/>
      <c r="E449" s="39"/>
      <c r="F449" s="2"/>
      <c r="G449" s="2"/>
    </row>
    <row r="450" spans="1:7" x14ac:dyDescent="0.25">
      <c r="A450" s="2">
        <f>'Bump Visual'!AH6</f>
        <v>2880.4650000000001</v>
      </c>
      <c r="B450" s="40">
        <f>'Bump Visual'!A29</f>
        <v>1343.04</v>
      </c>
      <c r="C450" s="2" t="str">
        <f>'Bump Visual'!AH29</f>
        <v>VDD</v>
      </c>
      <c r="D450" s="39"/>
      <c r="E450" s="39"/>
      <c r="F450" s="2"/>
      <c r="G450" s="2"/>
    </row>
    <row r="451" spans="1:7" x14ac:dyDescent="0.25">
      <c r="A451" s="2">
        <f>'Bump Visual'!AH6</f>
        <v>2880.4650000000001</v>
      </c>
      <c r="B451" s="40">
        <f>'Bump Visual'!A31</f>
        <v>1166.04</v>
      </c>
      <c r="C451" s="2" t="str">
        <f>'Bump Visual'!AH31</f>
        <v>VCCIO</v>
      </c>
      <c r="D451" s="39"/>
      <c r="E451" s="39"/>
      <c r="F451" s="2"/>
      <c r="G451" s="2"/>
    </row>
    <row r="452" spans="1:7" x14ac:dyDescent="0.25">
      <c r="A452" s="2">
        <f>'Bump Visual'!AH6</f>
        <v>2880.4650000000001</v>
      </c>
      <c r="B452" s="40">
        <f>'Bump Visual'!A33</f>
        <v>989.04</v>
      </c>
      <c r="C452" s="2" t="str">
        <f>'Bump Visual'!AH33</f>
        <v>BP_TXDATA[25]</v>
      </c>
      <c r="D452" s="39"/>
      <c r="E452" s="39"/>
      <c r="F452" s="2"/>
      <c r="G452" s="2"/>
    </row>
    <row r="453" spans="1:7" x14ac:dyDescent="0.25">
      <c r="A453" s="2">
        <f>'Bump Visual'!AH6</f>
        <v>2880.4650000000001</v>
      </c>
      <c r="B453" s="40">
        <f>'Bump Visual'!A35</f>
        <v>812.04</v>
      </c>
      <c r="C453" s="2" t="str">
        <f>'Bump Visual'!AH35</f>
        <v>VSS</v>
      </c>
      <c r="D453" s="39"/>
      <c r="E453" s="39"/>
      <c r="F453" s="2"/>
      <c r="G453" s="2"/>
    </row>
    <row r="454" spans="1:7" x14ac:dyDescent="0.25">
      <c r="A454" s="2">
        <f>'Bump Visual'!AH6</f>
        <v>2880.4650000000001</v>
      </c>
      <c r="B454" s="40">
        <f>'Bump Visual'!A37</f>
        <v>635.04</v>
      </c>
      <c r="C454" s="2" t="str">
        <f>'Bump Visual'!AH37</f>
        <v>BP_TXDATA[24]</v>
      </c>
      <c r="D454" s="39"/>
      <c r="E454" s="39"/>
      <c r="F454" s="2"/>
      <c r="G454" s="2"/>
    </row>
    <row r="455" spans="1:7" x14ac:dyDescent="0.25">
      <c r="A455" s="2">
        <f>'Bump Visual'!AH6</f>
        <v>2880.4650000000001</v>
      </c>
      <c r="B455" s="40">
        <f>'Bump Visual'!A39</f>
        <v>458.03999999999996</v>
      </c>
      <c r="C455" s="2" t="str">
        <f>'Bump Visual'!AH39</f>
        <v>BP_TXDATA[29]</v>
      </c>
      <c r="D455" s="39"/>
      <c r="E455" s="39"/>
      <c r="F455" s="2"/>
      <c r="G455" s="2"/>
    </row>
    <row r="456" spans="1:7" x14ac:dyDescent="0.25">
      <c r="A456" s="2">
        <f>'Bump Visual'!AH6</f>
        <v>2880.4650000000001</v>
      </c>
      <c r="B456" s="40">
        <f>'Bump Visual'!A41</f>
        <v>281.03999999999996</v>
      </c>
      <c r="C456" s="2" t="str">
        <f>'Bump Visual'!AH41</f>
        <v>VSS</v>
      </c>
      <c r="D456" s="39"/>
      <c r="E456" s="39"/>
      <c r="F456" s="2"/>
      <c r="G456" s="2"/>
    </row>
    <row r="457" spans="1:7" x14ac:dyDescent="0.25">
      <c r="A457" s="2">
        <f>'Bump Visual'!AH6</f>
        <v>2880.4650000000001</v>
      </c>
      <c r="B457" s="40">
        <f>'Bump Visual'!A43</f>
        <v>104.03999999999999</v>
      </c>
      <c r="C457" s="2" t="str">
        <f>'Bump Visual'!AH43</f>
        <v>BP_TXDATA[28]</v>
      </c>
      <c r="D457" s="39"/>
      <c r="E457" s="39"/>
      <c r="F457" s="2"/>
      <c r="G457" s="2"/>
    </row>
    <row r="458" spans="1:7" x14ac:dyDescent="0.25">
      <c r="A458" s="2">
        <f>'Bump Visual'!AI6</f>
        <v>2975.7150000000001</v>
      </c>
      <c r="B458" s="40">
        <f>'Bump Visual'!A14</f>
        <v>2670.54</v>
      </c>
      <c r="C458" s="2" t="str">
        <f>'Bump Visual'!AI14</f>
        <v>VSS</v>
      </c>
      <c r="D458" s="39"/>
      <c r="E458" s="39"/>
      <c r="F458" s="2"/>
      <c r="G458" s="2"/>
    </row>
    <row r="459" spans="1:7" x14ac:dyDescent="0.25">
      <c r="A459" s="2">
        <f>'Bump Visual'!AI6</f>
        <v>2975.7150000000001</v>
      </c>
      <c r="B459" s="40">
        <f>'Bump Visual'!A16</f>
        <v>2493.54</v>
      </c>
      <c r="C459" s="2" t="str">
        <f>'Bump Visual'!AI16</f>
        <v>VDD</v>
      </c>
      <c r="D459" s="39"/>
      <c r="E459" s="39"/>
      <c r="F459" s="2"/>
      <c r="G459" s="2"/>
    </row>
    <row r="460" spans="1:7" x14ac:dyDescent="0.25">
      <c r="A460" s="2">
        <f>'Bump Visual'!AI6</f>
        <v>2975.7150000000001</v>
      </c>
      <c r="B460" s="40">
        <f>'Bump Visual'!A18</f>
        <v>2316.54</v>
      </c>
      <c r="C460" s="2" t="str">
        <f>'Bump Visual'!AI18</f>
        <v>VSS</v>
      </c>
      <c r="D460" s="39"/>
      <c r="E460" s="39"/>
      <c r="F460" s="2"/>
      <c r="G460" s="2"/>
    </row>
    <row r="461" spans="1:7" x14ac:dyDescent="0.25">
      <c r="A461" s="2">
        <f>'Bump Visual'!AI6</f>
        <v>2975.7150000000001</v>
      </c>
      <c r="B461" s="40">
        <f>'Bump Visual'!A20</f>
        <v>2139.54</v>
      </c>
      <c r="C461" s="2" t="str">
        <f>'Bump Visual'!AI20</f>
        <v>VDD</v>
      </c>
      <c r="D461" s="39"/>
      <c r="E461" s="39"/>
      <c r="F461" s="2"/>
      <c r="G461" s="2"/>
    </row>
    <row r="462" spans="1:7" x14ac:dyDescent="0.25">
      <c r="A462" s="2">
        <f>'Bump Visual'!AI6</f>
        <v>2975.7150000000001</v>
      </c>
      <c r="B462" s="40">
        <f>'Bump Visual'!A22</f>
        <v>1962.54</v>
      </c>
      <c r="C462" s="2" t="str">
        <f>'Bump Visual'!AI22</f>
        <v>VSS</v>
      </c>
      <c r="D462" s="39"/>
      <c r="E462" s="39"/>
      <c r="F462" s="2"/>
      <c r="G462" s="2"/>
    </row>
    <row r="463" spans="1:7" x14ac:dyDescent="0.25">
      <c r="A463" s="2">
        <f>'Bump Visual'!AI6</f>
        <v>2975.7150000000001</v>
      </c>
      <c r="B463" s="40">
        <f>'Bump Visual'!A24</f>
        <v>1785.54</v>
      </c>
      <c r="C463" s="2" t="str">
        <f>'Bump Visual'!AI24</f>
        <v>VSS</v>
      </c>
      <c r="D463" s="39"/>
      <c r="E463" s="39"/>
      <c r="F463" s="2"/>
      <c r="G463" s="2"/>
    </row>
    <row r="464" spans="1:7" x14ac:dyDescent="0.25">
      <c r="A464" s="2">
        <f>'Bump Visual'!AI6</f>
        <v>2975.7150000000001</v>
      </c>
      <c r="B464" s="40">
        <f>'Bump Visual'!A26</f>
        <v>1608.54</v>
      </c>
      <c r="C464" s="2" t="str">
        <f>'Bump Visual'!AI26</f>
        <v>VSS</v>
      </c>
      <c r="D464" s="39"/>
      <c r="E464" s="39"/>
      <c r="F464" s="2"/>
      <c r="G464" s="2"/>
    </row>
    <row r="465" spans="1:7" x14ac:dyDescent="0.25">
      <c r="A465" s="2">
        <f>'Bump Visual'!AI6</f>
        <v>2975.7150000000001</v>
      </c>
      <c r="B465" s="40">
        <f>'Bump Visual'!A28</f>
        <v>1431.54</v>
      </c>
      <c r="C465" s="2" t="str">
        <f>'Bump Visual'!AI28</f>
        <v>VSS</v>
      </c>
      <c r="D465" s="39"/>
      <c r="E465" s="39"/>
      <c r="F465" s="2"/>
      <c r="G465" s="2"/>
    </row>
    <row r="466" spans="1:7" x14ac:dyDescent="0.25">
      <c r="A466" s="2">
        <f>'Bump Visual'!AI6</f>
        <v>2975.7150000000001</v>
      </c>
      <c r="B466" s="40">
        <f>'Bump Visual'!A30</f>
        <v>1254.54</v>
      </c>
      <c r="C466" s="2" t="str">
        <f>'Bump Visual'!AI30</f>
        <v>VCCAON</v>
      </c>
      <c r="D466" s="39"/>
      <c r="E466" s="39"/>
      <c r="F466" s="2"/>
      <c r="G466" s="2"/>
    </row>
    <row r="467" spans="1:7" x14ac:dyDescent="0.25">
      <c r="A467" s="2">
        <f>'Bump Visual'!AI6</f>
        <v>2975.7150000000001</v>
      </c>
      <c r="B467" s="40">
        <f>'Bump Visual'!A32</f>
        <v>1077.54</v>
      </c>
      <c r="C467" s="2" t="str">
        <f>'Bump Visual'!AI32</f>
        <v>VSS</v>
      </c>
      <c r="D467" s="39"/>
      <c r="E467" s="39"/>
      <c r="F467" s="2"/>
      <c r="G467" s="2"/>
    </row>
    <row r="468" spans="1:7" x14ac:dyDescent="0.25">
      <c r="A468" s="2">
        <f>'Bump Visual'!AI6</f>
        <v>2975.7150000000001</v>
      </c>
      <c r="B468" s="40">
        <f>'Bump Visual'!A34</f>
        <v>900.54</v>
      </c>
      <c r="C468" s="2" t="str">
        <f>'Bump Visual'!AI34</f>
        <v>BP_TXDATA[27]</v>
      </c>
      <c r="D468" s="39"/>
      <c r="E468" s="39"/>
      <c r="F468" s="2"/>
      <c r="G468" s="2"/>
    </row>
    <row r="469" spans="1:7" x14ac:dyDescent="0.25">
      <c r="A469" s="2">
        <f>'Bump Visual'!AI6</f>
        <v>2975.7150000000001</v>
      </c>
      <c r="B469" s="40">
        <f>'Bump Visual'!A36</f>
        <v>723.54</v>
      </c>
      <c r="C469" s="2" t="str">
        <f>'Bump Visual'!AI36</f>
        <v>BP_TXDATA[26]</v>
      </c>
      <c r="D469" s="39"/>
      <c r="E469" s="39"/>
      <c r="F469" s="2"/>
      <c r="G469" s="2"/>
    </row>
    <row r="470" spans="1:7" x14ac:dyDescent="0.25">
      <c r="A470" s="2">
        <f>'Bump Visual'!AI6</f>
        <v>2975.7150000000001</v>
      </c>
      <c r="B470" s="40">
        <f>'Bump Visual'!A38</f>
        <v>546.54</v>
      </c>
      <c r="C470" s="2" t="str">
        <f>'Bump Visual'!AI38</f>
        <v>VDD</v>
      </c>
      <c r="D470" s="39"/>
      <c r="E470" s="39"/>
      <c r="F470" s="2"/>
      <c r="G470" s="2"/>
    </row>
    <row r="471" spans="1:7" x14ac:dyDescent="0.25">
      <c r="A471" s="2">
        <f>'Bump Visual'!AI6</f>
        <v>2975.7150000000001</v>
      </c>
      <c r="B471" s="40">
        <f>'Bump Visual'!A40</f>
        <v>369.53999999999996</v>
      </c>
      <c r="C471" s="2" t="str">
        <f>'Bump Visual'!AI40</f>
        <v>BP_TXDATA[31]</v>
      </c>
      <c r="D471" s="39"/>
      <c r="E471" s="39"/>
      <c r="F471" s="2"/>
      <c r="G471" s="2"/>
    </row>
    <row r="472" spans="1:7" x14ac:dyDescent="0.25">
      <c r="A472" s="2">
        <f>'Bump Visual'!AI6</f>
        <v>2975.7150000000001</v>
      </c>
      <c r="B472" s="40">
        <f>'Bump Visual'!A42</f>
        <v>192.54</v>
      </c>
      <c r="C472" s="2" t="str">
        <f>'Bump Visual'!AI42</f>
        <v>BP_TXDATA[30]</v>
      </c>
      <c r="D472" s="39"/>
      <c r="E472" s="39"/>
      <c r="F472" s="2"/>
      <c r="G472" s="2"/>
    </row>
    <row r="473" spans="1:7" x14ac:dyDescent="0.25">
      <c r="A473" s="2">
        <f>'Bump Visual'!AJ6</f>
        <v>3070.9650000000001</v>
      </c>
      <c r="B473" s="40">
        <f>'Bump Visual'!A15</f>
        <v>2582.04</v>
      </c>
      <c r="C473" s="2" t="str">
        <f>'Bump Visual'!AJ15</f>
        <v>VDD</v>
      </c>
      <c r="D473" s="39"/>
      <c r="E473" s="39"/>
      <c r="F473" s="2"/>
      <c r="G473" s="2"/>
    </row>
    <row r="474" spans="1:7" x14ac:dyDescent="0.25">
      <c r="A474" s="2">
        <f>'Bump Visual'!AJ6</f>
        <v>3070.9650000000001</v>
      </c>
      <c r="B474" s="40">
        <f>'Bump Visual'!A17</f>
        <v>2405.04</v>
      </c>
      <c r="C474" s="2" t="str">
        <f>'Bump Visual'!AJ17</f>
        <v>RDI_PL_CFG[13]</v>
      </c>
      <c r="D474" s="39"/>
      <c r="E474" s="39"/>
      <c r="F474" s="2"/>
      <c r="G474" s="2"/>
    </row>
    <row r="475" spans="1:7" x14ac:dyDescent="0.25">
      <c r="A475" s="2">
        <f>'Bump Visual'!AJ6</f>
        <v>3070.9650000000001</v>
      </c>
      <c r="B475" s="40">
        <f>'Bump Visual'!A19</f>
        <v>2228.04</v>
      </c>
      <c r="C475" s="2" t="str">
        <f>'Bump Visual'!AJ19</f>
        <v>VDD</v>
      </c>
      <c r="D475" s="39"/>
      <c r="E475" s="39"/>
      <c r="F475" s="2"/>
      <c r="G475" s="2"/>
    </row>
    <row r="476" spans="1:7" x14ac:dyDescent="0.25">
      <c r="A476" s="2">
        <f>'Bump Visual'!AJ6</f>
        <v>3070.9650000000001</v>
      </c>
      <c r="B476" s="40">
        <f>'Bump Visual'!A21</f>
        <v>2051.04</v>
      </c>
      <c r="C476" s="2" t="str">
        <f>'Bump Visual'!AJ21</f>
        <v>RDI_PL_CFG[29]</v>
      </c>
      <c r="D476" s="39"/>
      <c r="E476" s="39"/>
      <c r="F476" s="2"/>
      <c r="G476" s="2"/>
    </row>
    <row r="477" spans="1:7" x14ac:dyDescent="0.25">
      <c r="A477" s="2">
        <f>'Bump Visual'!AJ6</f>
        <v>3070.9650000000001</v>
      </c>
      <c r="B477" s="40">
        <f>'Bump Visual'!A23</f>
        <v>1874.04</v>
      </c>
      <c r="C477" s="2" t="str">
        <f>'Bump Visual'!AJ23</f>
        <v>VDD</v>
      </c>
      <c r="D477" s="39"/>
      <c r="E477" s="39"/>
      <c r="F477" s="2"/>
      <c r="G477" s="2"/>
    </row>
    <row r="478" spans="1:7" x14ac:dyDescent="0.25">
      <c r="A478" s="2">
        <f>'Bump Visual'!AJ6</f>
        <v>3070.9650000000001</v>
      </c>
      <c r="B478" s="40">
        <f>'Bump Visual'!A25</f>
        <v>1697.04</v>
      </c>
      <c r="C478" s="2" t="str">
        <f>'Bump Visual'!AJ25</f>
        <v>VDD</v>
      </c>
      <c r="D478" s="39"/>
      <c r="E478" s="39"/>
      <c r="F478" s="2"/>
      <c r="G478" s="2"/>
    </row>
    <row r="479" spans="1:7" x14ac:dyDescent="0.25">
      <c r="A479" s="2">
        <f>'Bump Visual'!AJ6</f>
        <v>3070.9650000000001</v>
      </c>
      <c r="B479" s="40">
        <f>'Bump Visual'!A27</f>
        <v>1520.04</v>
      </c>
      <c r="C479" s="2" t="str">
        <f>'Bump Visual'!AJ27</f>
        <v>VDD</v>
      </c>
      <c r="D479" s="39"/>
      <c r="E479" s="39"/>
      <c r="F479" s="2"/>
      <c r="G479" s="2"/>
    </row>
    <row r="480" spans="1:7" x14ac:dyDescent="0.25">
      <c r="A480" s="2">
        <f>'Bump Visual'!AJ6</f>
        <v>3070.9650000000001</v>
      </c>
      <c r="B480" s="40">
        <f>'Bump Visual'!A29</f>
        <v>1343.04</v>
      </c>
      <c r="C480" s="2" t="str">
        <f>'Bump Visual'!AJ29</f>
        <v>VDD</v>
      </c>
      <c r="D480" s="39"/>
      <c r="E480" s="39"/>
      <c r="F480" s="2"/>
      <c r="G480" s="2"/>
    </row>
    <row r="481" spans="1:7" x14ac:dyDescent="0.25">
      <c r="A481" s="2">
        <f>'Bump Visual'!AJ6</f>
        <v>3070.9650000000001</v>
      </c>
      <c r="B481" s="40">
        <f>'Bump Visual'!A31</f>
        <v>1166.04</v>
      </c>
      <c r="C481" s="2" t="str">
        <f>'Bump Visual'!AJ31</f>
        <v>VCCIO</v>
      </c>
      <c r="D481" s="39"/>
      <c r="E481" s="39"/>
      <c r="F481" s="2"/>
      <c r="G481" s="2"/>
    </row>
    <row r="482" spans="1:7" x14ac:dyDescent="0.25">
      <c r="A482" s="2">
        <f>'Bump Visual'!AJ6</f>
        <v>3070.9650000000001</v>
      </c>
      <c r="B482" s="40">
        <f>'Bump Visual'!A33</f>
        <v>989.04</v>
      </c>
      <c r="C482" s="2" t="str">
        <f>'Bump Visual'!AJ33</f>
        <v>VCCIO</v>
      </c>
      <c r="D482" s="39"/>
      <c r="E482" s="39"/>
      <c r="F482" s="2"/>
      <c r="G482" s="2"/>
    </row>
    <row r="483" spans="1:7" x14ac:dyDescent="0.25">
      <c r="A483" s="2">
        <f>'Bump Visual'!AJ6</f>
        <v>3070.9650000000001</v>
      </c>
      <c r="B483" s="40">
        <f>'Bump Visual'!A35</f>
        <v>812.04</v>
      </c>
      <c r="C483" s="2" t="str">
        <f>'Bump Visual'!AJ35</f>
        <v>VSS</v>
      </c>
      <c r="D483" s="39"/>
      <c r="E483" s="39"/>
      <c r="F483" s="2"/>
      <c r="G483" s="2"/>
    </row>
    <row r="484" spans="1:7" x14ac:dyDescent="0.25">
      <c r="A484" s="2">
        <f>'Bump Visual'!AJ6</f>
        <v>3070.9650000000001</v>
      </c>
      <c r="B484" s="40">
        <f>'Bump Visual'!A37</f>
        <v>635.04</v>
      </c>
      <c r="C484" s="2" t="str">
        <f>'Bump Visual'!AJ37</f>
        <v>VSS</v>
      </c>
      <c r="D484" s="39"/>
      <c r="E484" s="39"/>
      <c r="F484" s="2"/>
      <c r="G484" s="2"/>
    </row>
    <row r="485" spans="1:7" x14ac:dyDescent="0.25">
      <c r="A485" s="2">
        <f>'Bump Visual'!AJ6</f>
        <v>3070.9650000000001</v>
      </c>
      <c r="B485" s="40">
        <f>'Bump Visual'!A39</f>
        <v>458.03999999999996</v>
      </c>
      <c r="C485" s="2" t="str">
        <f>'Bump Visual'!AJ39</f>
        <v>VCCIO</v>
      </c>
      <c r="D485" s="39"/>
      <c r="E485" s="39"/>
      <c r="F485" s="2"/>
      <c r="G485" s="2"/>
    </row>
    <row r="486" spans="1:7" x14ac:dyDescent="0.25">
      <c r="A486" s="2">
        <f>'Bump Visual'!AJ6</f>
        <v>3070.9650000000001</v>
      </c>
      <c r="B486" s="40">
        <f>'Bump Visual'!A41</f>
        <v>281.03999999999996</v>
      </c>
      <c r="C486" s="2" t="str">
        <f>'Bump Visual'!AJ41</f>
        <v>VCCIO</v>
      </c>
      <c r="D486" s="39"/>
      <c r="E486" s="39"/>
      <c r="F486" s="2"/>
      <c r="G486" s="2"/>
    </row>
    <row r="487" spans="1:7" x14ac:dyDescent="0.25">
      <c r="A487" s="2">
        <f>'Bump Visual'!AJ6</f>
        <v>3070.9650000000001</v>
      </c>
      <c r="B487" s="40">
        <f>'Bump Visual'!A43</f>
        <v>104.03999999999999</v>
      </c>
      <c r="C487" s="2" t="str">
        <f>'Bump Visual'!AJ43</f>
        <v>VSS</v>
      </c>
      <c r="D487" s="39"/>
      <c r="E487" s="39"/>
      <c r="F487" s="2"/>
      <c r="G487" s="2"/>
    </row>
    <row r="488" spans="1:7" x14ac:dyDescent="0.25">
      <c r="A488" s="2">
        <f>'Bump Visual'!AK6</f>
        <v>3166.2150000000001</v>
      </c>
      <c r="B488" s="40">
        <f>'Bump Visual'!A14</f>
        <v>2670.54</v>
      </c>
      <c r="C488" s="2" t="str">
        <f>'Bump Visual'!AK14</f>
        <v>VSS</v>
      </c>
      <c r="D488" s="39"/>
      <c r="E488" s="39"/>
      <c r="F488" s="2"/>
      <c r="G488" s="2"/>
    </row>
    <row r="489" spans="1:7" x14ac:dyDescent="0.25">
      <c r="A489" s="2">
        <f>'Bump Visual'!AK6</f>
        <v>3166.2150000000001</v>
      </c>
      <c r="B489" s="40">
        <f>'Bump Visual'!A16</f>
        <v>2493.54</v>
      </c>
      <c r="C489" s="2" t="str">
        <f>'Bump Visual'!AK16</f>
        <v>RDI_LP_CFG[14]</v>
      </c>
      <c r="D489" s="39"/>
      <c r="E489" s="39"/>
      <c r="F489" s="2"/>
      <c r="G489" s="2"/>
    </row>
    <row r="490" spans="1:7" x14ac:dyDescent="0.25">
      <c r="A490" s="2">
        <f>'Bump Visual'!AK6</f>
        <v>3166.2150000000001</v>
      </c>
      <c r="B490" s="40">
        <f>'Bump Visual'!A18</f>
        <v>2316.54</v>
      </c>
      <c r="C490" s="2" t="str">
        <f>'Bump Visual'!AK18</f>
        <v>RDI_PL_CFG[14]</v>
      </c>
      <c r="D490" s="39"/>
      <c r="E490" s="39"/>
      <c r="F490" s="2"/>
      <c r="G490" s="2"/>
    </row>
    <row r="491" spans="1:7" x14ac:dyDescent="0.25">
      <c r="A491" s="2">
        <f>'Bump Visual'!AK6</f>
        <v>3166.2150000000001</v>
      </c>
      <c r="B491" s="40">
        <f>'Bump Visual'!A20</f>
        <v>2139.54</v>
      </c>
      <c r="C491" s="2" t="str">
        <f>'Bump Visual'!AK20</f>
        <v>RDI_LP_CFG[30]</v>
      </c>
      <c r="D491" s="39"/>
      <c r="E491" s="39"/>
      <c r="F491" s="2"/>
      <c r="G491" s="2"/>
    </row>
    <row r="492" spans="1:7" x14ac:dyDescent="0.25">
      <c r="A492" s="2">
        <f>'Bump Visual'!AK6</f>
        <v>3166.2150000000001</v>
      </c>
      <c r="B492" s="40">
        <f>'Bump Visual'!A22</f>
        <v>1962.54</v>
      </c>
      <c r="C492" s="2" t="str">
        <f>'Bump Visual'!AK22</f>
        <v>RDI_PL_CFG[30]</v>
      </c>
      <c r="D492" s="39"/>
      <c r="E492" s="39"/>
      <c r="F492" s="2"/>
      <c r="G492" s="2"/>
    </row>
    <row r="493" spans="1:7" x14ac:dyDescent="0.25">
      <c r="A493" s="2">
        <f>'Bump Visual'!AK6</f>
        <v>3166.2150000000001</v>
      </c>
      <c r="B493" s="40">
        <f>'Bump Visual'!A24</f>
        <v>1785.54</v>
      </c>
      <c r="C493" s="2" t="str">
        <f>'Bump Visual'!AK24</f>
        <v>VSS</v>
      </c>
      <c r="D493" s="39"/>
      <c r="E493" s="39"/>
      <c r="F493" s="2"/>
      <c r="G493" s="2"/>
    </row>
    <row r="494" spans="1:7" x14ac:dyDescent="0.25">
      <c r="A494" s="2">
        <f>'Bump Visual'!AK6</f>
        <v>3166.2150000000001</v>
      </c>
      <c r="B494" s="40">
        <f>'Bump Visual'!A26</f>
        <v>1608.54</v>
      </c>
      <c r="C494" s="2" t="str">
        <f>'Bump Visual'!AK26</f>
        <v>VSS</v>
      </c>
      <c r="D494" s="39"/>
      <c r="E494" s="39"/>
      <c r="F494" s="2"/>
      <c r="G494" s="2"/>
    </row>
    <row r="495" spans="1:7" x14ac:dyDescent="0.25">
      <c r="A495" s="2">
        <f>'Bump Visual'!AK6</f>
        <v>3166.2150000000001</v>
      </c>
      <c r="B495" s="40">
        <f>'Bump Visual'!A28</f>
        <v>1431.54</v>
      </c>
      <c r="C495" s="2" t="str">
        <f>'Bump Visual'!AK28</f>
        <v>VSS</v>
      </c>
      <c r="D495" s="39"/>
      <c r="E495" s="39"/>
      <c r="F495" s="2"/>
      <c r="G495" s="2"/>
    </row>
    <row r="496" spans="1:7" x14ac:dyDescent="0.25">
      <c r="A496" s="2">
        <f>'Bump Visual'!AK6</f>
        <v>3166.2150000000001</v>
      </c>
      <c r="B496" s="40">
        <f>'Bump Visual'!A30</f>
        <v>1254.54</v>
      </c>
      <c r="C496" s="2" t="str">
        <f>'Bump Visual'!AK30</f>
        <v>VCCAON</v>
      </c>
      <c r="D496" s="39"/>
      <c r="E496" s="39"/>
      <c r="F496" s="2"/>
      <c r="G496" s="2"/>
    </row>
    <row r="497" spans="1:7" x14ac:dyDescent="0.25">
      <c r="A497" s="2">
        <f>'Bump Visual'!AK6</f>
        <v>3166.2150000000001</v>
      </c>
      <c r="B497" s="40">
        <f>'Bump Visual'!A32</f>
        <v>1077.54</v>
      </c>
      <c r="C497" s="2" t="str">
        <f>'Bump Visual'!AK32</f>
        <v>VSS</v>
      </c>
      <c r="D497" s="39"/>
      <c r="E497" s="39"/>
      <c r="F497" s="2"/>
      <c r="G497" s="2"/>
    </row>
    <row r="498" spans="1:7" x14ac:dyDescent="0.25">
      <c r="A498" s="2">
        <f>'Bump Visual'!AK6</f>
        <v>3166.2150000000001</v>
      </c>
      <c r="B498" s="40">
        <f>'Bump Visual'!A34</f>
        <v>900.54</v>
      </c>
      <c r="C498" s="2" t="str">
        <f>'Bump Visual'!AK34</f>
        <v>BP_RXDATA[26]</v>
      </c>
      <c r="D498" s="39"/>
      <c r="E498" s="39"/>
      <c r="F498" s="2"/>
      <c r="G498" s="2"/>
    </row>
    <row r="499" spans="1:7" x14ac:dyDescent="0.25">
      <c r="A499" s="2">
        <f>'Bump Visual'!AK6</f>
        <v>3166.2150000000001</v>
      </c>
      <c r="B499" s="40">
        <f>'Bump Visual'!A36</f>
        <v>723.54</v>
      </c>
      <c r="C499" s="2" t="str">
        <f>'Bump Visual'!AK36</f>
        <v>BP_RXDATA[27]</v>
      </c>
      <c r="D499" s="39"/>
      <c r="E499" s="39"/>
      <c r="F499" s="2"/>
      <c r="G499" s="2"/>
    </row>
    <row r="500" spans="1:7" x14ac:dyDescent="0.25">
      <c r="A500" s="2">
        <f>'Bump Visual'!AK6</f>
        <v>3166.2150000000001</v>
      </c>
      <c r="B500" s="40">
        <f>'Bump Visual'!A38</f>
        <v>546.54</v>
      </c>
      <c r="C500" s="2" t="str">
        <f>'Bump Visual'!AK38</f>
        <v>VDD</v>
      </c>
      <c r="D500" s="39"/>
      <c r="E500" s="39"/>
      <c r="F500" s="2"/>
      <c r="G500" s="2"/>
    </row>
    <row r="501" spans="1:7" x14ac:dyDescent="0.25">
      <c r="A501" s="2">
        <f>'Bump Visual'!AK6</f>
        <v>3166.2150000000001</v>
      </c>
      <c r="B501" s="40">
        <f>'Bump Visual'!A40</f>
        <v>369.53999999999996</v>
      </c>
      <c r="C501" s="2" t="str">
        <f>'Bump Visual'!AK40</f>
        <v>BP_RXDATA[30]</v>
      </c>
      <c r="D501" s="39"/>
      <c r="E501" s="39"/>
      <c r="F501" s="2"/>
      <c r="G501" s="2"/>
    </row>
    <row r="502" spans="1:7" x14ac:dyDescent="0.25">
      <c r="A502" s="2">
        <f>'Bump Visual'!AK6</f>
        <v>3166.2150000000001</v>
      </c>
      <c r="B502" s="40">
        <f>'Bump Visual'!A42</f>
        <v>192.54</v>
      </c>
      <c r="C502" s="2" t="str">
        <f>'Bump Visual'!AK42</f>
        <v>BP_RXDATA[31]</v>
      </c>
      <c r="D502" s="39"/>
      <c r="E502" s="39"/>
      <c r="F502" s="2"/>
      <c r="G502" s="2"/>
    </row>
    <row r="503" spans="1:7" x14ac:dyDescent="0.25">
      <c r="A503" s="2">
        <f>'Bump Visual'!AL6</f>
        <v>3261.4650000000001</v>
      </c>
      <c r="B503" s="40">
        <f>'Bump Visual'!A15</f>
        <v>2582.04</v>
      </c>
      <c r="C503" s="2" t="str">
        <f>'Bump Visual'!AL15</f>
        <v>TC_VDDQ</v>
      </c>
      <c r="D503" s="39"/>
      <c r="E503" s="39"/>
      <c r="F503" s="2"/>
      <c r="G503" s="2"/>
    </row>
    <row r="504" spans="1:7" x14ac:dyDescent="0.25">
      <c r="A504" s="2">
        <f>'Bump Visual'!AL6</f>
        <v>3261.4650000000001</v>
      </c>
      <c r="B504" s="40">
        <f>'Bump Visual'!A17</f>
        <v>2405.04</v>
      </c>
      <c r="C504" s="2" t="str">
        <f>'Bump Visual'!AL17</f>
        <v>VSS</v>
      </c>
      <c r="D504" s="39"/>
      <c r="E504" s="39"/>
      <c r="F504" s="2"/>
      <c r="G504" s="2"/>
    </row>
    <row r="505" spans="1:7" x14ac:dyDescent="0.25">
      <c r="A505" s="2">
        <f>'Bump Visual'!AL6</f>
        <v>3261.4650000000001</v>
      </c>
      <c r="B505" s="40">
        <f>'Bump Visual'!A19</f>
        <v>2228.04</v>
      </c>
      <c r="C505" s="2" t="str">
        <f>'Bump Visual'!AL19</f>
        <v>TC_VDDQ</v>
      </c>
      <c r="D505" s="39"/>
      <c r="E505" s="39"/>
      <c r="F505" s="2"/>
      <c r="G505" s="2"/>
    </row>
    <row r="506" spans="1:7" x14ac:dyDescent="0.25">
      <c r="A506" s="2">
        <f>'Bump Visual'!AL6</f>
        <v>3261.4650000000001</v>
      </c>
      <c r="B506" s="40">
        <f>'Bump Visual'!A21</f>
        <v>2051.04</v>
      </c>
      <c r="C506" s="2" t="str">
        <f>'Bump Visual'!AL21</f>
        <v>VSS</v>
      </c>
      <c r="D506" s="39"/>
      <c r="E506" s="39"/>
      <c r="F506" s="2"/>
      <c r="G506" s="2"/>
    </row>
    <row r="507" spans="1:7" x14ac:dyDescent="0.25">
      <c r="A507" s="2">
        <f>'Bump Visual'!AL6</f>
        <v>3261.4650000000001</v>
      </c>
      <c r="B507" s="40">
        <f>'Bump Visual'!A23</f>
        <v>1874.04</v>
      </c>
      <c r="C507" s="2" t="str">
        <f>'Bump Visual'!AL23</f>
        <v>VDD</v>
      </c>
      <c r="D507" s="39"/>
      <c r="E507" s="39"/>
      <c r="F507" s="2"/>
      <c r="G507" s="2"/>
    </row>
    <row r="508" spans="1:7" x14ac:dyDescent="0.25">
      <c r="A508" s="2">
        <f>'Bump Visual'!AL6</f>
        <v>3261.4650000000001</v>
      </c>
      <c r="B508" s="40">
        <f>'Bump Visual'!A25</f>
        <v>1697.04</v>
      </c>
      <c r="C508" s="2" t="str">
        <f>'Bump Visual'!AL25</f>
        <v>VDD</v>
      </c>
      <c r="D508" s="39"/>
      <c r="E508" s="39"/>
      <c r="F508" s="2"/>
      <c r="G508" s="2"/>
    </row>
    <row r="509" spans="1:7" x14ac:dyDescent="0.25">
      <c r="A509" s="2">
        <f>'Bump Visual'!AL6</f>
        <v>3261.4650000000001</v>
      </c>
      <c r="B509" s="40">
        <f>'Bump Visual'!A27</f>
        <v>1520.04</v>
      </c>
      <c r="C509" s="2" t="str">
        <f>'Bump Visual'!AL27</f>
        <v>VDD</v>
      </c>
      <c r="D509" s="39"/>
      <c r="E509" s="39"/>
      <c r="F509" s="2"/>
      <c r="G509" s="2"/>
    </row>
    <row r="510" spans="1:7" x14ac:dyDescent="0.25">
      <c r="A510" s="2">
        <f>'Bump Visual'!AL6</f>
        <v>3261.4650000000001</v>
      </c>
      <c r="B510" s="40">
        <f>'Bump Visual'!A29</f>
        <v>1343.04</v>
      </c>
      <c r="C510" s="2" t="str">
        <f>'Bump Visual'!AL29</f>
        <v>VDD</v>
      </c>
      <c r="D510" s="39"/>
      <c r="E510" s="39"/>
      <c r="F510" s="2"/>
      <c r="G510" s="2"/>
    </row>
    <row r="511" spans="1:7" x14ac:dyDescent="0.25">
      <c r="A511" s="2">
        <f>'Bump Visual'!AL6</f>
        <v>3261.4650000000001</v>
      </c>
      <c r="B511" s="40">
        <f>'Bump Visual'!A31</f>
        <v>1166.04</v>
      </c>
      <c r="C511" s="2" t="str">
        <f>'Bump Visual'!AL31</f>
        <v>VDD</v>
      </c>
      <c r="D511" s="39"/>
      <c r="E511" s="39"/>
      <c r="F511" s="2"/>
      <c r="G511" s="2"/>
    </row>
    <row r="512" spans="1:7" x14ac:dyDescent="0.25">
      <c r="A512" s="2">
        <f>'Bump Visual'!AL6</f>
        <v>3261.4650000000001</v>
      </c>
      <c r="B512" s="40">
        <f>'Bump Visual'!A33</f>
        <v>989.04</v>
      </c>
      <c r="C512" s="2" t="str">
        <f>'Bump Visual'!AL33</f>
        <v>BP_RXDATA[24]</v>
      </c>
      <c r="D512" s="39"/>
      <c r="E512" s="39"/>
      <c r="F512" s="2"/>
      <c r="G512" s="2"/>
    </row>
    <row r="513" spans="1:7" x14ac:dyDescent="0.25">
      <c r="A513" s="2">
        <f>'Bump Visual'!AL6</f>
        <v>3261.4650000000001</v>
      </c>
      <c r="B513" s="40">
        <f>'Bump Visual'!A35</f>
        <v>812.04</v>
      </c>
      <c r="C513" s="2" t="str">
        <f>'Bump Visual'!AL35</f>
        <v>VSS</v>
      </c>
      <c r="D513" s="39"/>
      <c r="E513" s="39"/>
      <c r="F513" s="2"/>
      <c r="G513" s="2"/>
    </row>
    <row r="514" spans="1:7" x14ac:dyDescent="0.25">
      <c r="A514" s="2">
        <f>'Bump Visual'!AL6</f>
        <v>3261.4650000000001</v>
      </c>
      <c r="B514" s="40">
        <f>'Bump Visual'!A37</f>
        <v>635.04</v>
      </c>
      <c r="C514" s="2" t="str">
        <f>'Bump Visual'!AL37</f>
        <v>BP_RXDATA[25]</v>
      </c>
      <c r="D514" s="39"/>
      <c r="E514" s="39"/>
      <c r="F514" s="2"/>
      <c r="G514" s="2"/>
    </row>
    <row r="515" spans="1:7" x14ac:dyDescent="0.25">
      <c r="A515" s="2">
        <f>'Bump Visual'!AL6</f>
        <v>3261.4650000000001</v>
      </c>
      <c r="B515" s="40">
        <f>'Bump Visual'!A39</f>
        <v>458.03999999999996</v>
      </c>
      <c r="C515" s="2" t="str">
        <f>'Bump Visual'!AL39</f>
        <v>BP_RXDATA[28]</v>
      </c>
      <c r="D515" s="39"/>
      <c r="E515" s="39"/>
      <c r="F515" s="2"/>
      <c r="G515" s="2"/>
    </row>
    <row r="516" spans="1:7" x14ac:dyDescent="0.25">
      <c r="A516" s="2">
        <f>'Bump Visual'!AL6</f>
        <v>3261.4650000000001</v>
      </c>
      <c r="B516" s="40">
        <f>'Bump Visual'!A41</f>
        <v>281.03999999999996</v>
      </c>
      <c r="C516" s="2" t="str">
        <f>'Bump Visual'!AL41</f>
        <v>VSS</v>
      </c>
      <c r="D516" s="39"/>
      <c r="E516" s="39"/>
      <c r="F516" s="2"/>
      <c r="G516" s="2"/>
    </row>
    <row r="517" spans="1:7" x14ac:dyDescent="0.25">
      <c r="A517" s="2">
        <f>'Bump Visual'!AL6</f>
        <v>3261.4650000000001</v>
      </c>
      <c r="B517" s="40">
        <f>'Bump Visual'!A43</f>
        <v>104.03999999999999</v>
      </c>
      <c r="C517" s="2" t="str">
        <f>'Bump Visual'!AL43</f>
        <v>BP_RXDATA[29]</v>
      </c>
      <c r="D517" s="39"/>
      <c r="E517" s="39"/>
      <c r="F517" s="2"/>
      <c r="G517" s="2"/>
    </row>
    <row r="518" spans="1:7" x14ac:dyDescent="0.25">
      <c r="A518" s="2">
        <f>'Bump Visual'!AM6</f>
        <v>3356.7150000000001</v>
      </c>
      <c r="B518" s="40">
        <f>'Bump Visual'!A14</f>
        <v>2670.54</v>
      </c>
      <c r="C518" s="2" t="str">
        <f>'Bump Visual'!AM14</f>
        <v>VSS</v>
      </c>
      <c r="D518" s="39"/>
      <c r="E518" s="39"/>
      <c r="F518" s="2"/>
      <c r="G518" s="2"/>
    </row>
    <row r="519" spans="1:7" x14ac:dyDescent="0.25">
      <c r="A519" s="2">
        <f>'Bump Visual'!AM6</f>
        <v>3356.7150000000001</v>
      </c>
      <c r="B519" s="40">
        <f>'Bump Visual'!A16</f>
        <v>2493.54</v>
      </c>
      <c r="C519" s="2" t="str">
        <f>'Bump Visual'!AM16</f>
        <v>RDI_LP_CFG[15]</v>
      </c>
      <c r="D519" s="39"/>
      <c r="E519" s="39"/>
      <c r="F519" s="2"/>
      <c r="G519" s="2"/>
    </row>
    <row r="520" spans="1:7" x14ac:dyDescent="0.25">
      <c r="A520" s="2">
        <f>'Bump Visual'!AM6</f>
        <v>3356.7150000000001</v>
      </c>
      <c r="B520" s="40">
        <f>'Bump Visual'!A18</f>
        <v>2316.54</v>
      </c>
      <c r="C520" s="2" t="str">
        <f>'Bump Visual'!AM18</f>
        <v>RDI_PL_CFG[15]</v>
      </c>
      <c r="D520" s="39"/>
      <c r="E520" s="39"/>
      <c r="F520" s="2"/>
      <c r="G520" s="2"/>
    </row>
    <row r="521" spans="1:7" x14ac:dyDescent="0.25">
      <c r="A521" s="2">
        <f>'Bump Visual'!AM6</f>
        <v>3356.7150000000001</v>
      </c>
      <c r="B521" s="40">
        <f>'Bump Visual'!A20</f>
        <v>2139.54</v>
      </c>
      <c r="C521" s="2" t="str">
        <f>'Bump Visual'!AM20</f>
        <v>RDI_LP_CFG[31]</v>
      </c>
      <c r="D521" s="39"/>
      <c r="E521" s="39"/>
      <c r="F521" s="2"/>
      <c r="G521" s="2"/>
    </row>
    <row r="522" spans="1:7" x14ac:dyDescent="0.25">
      <c r="A522" s="2">
        <f>'Bump Visual'!AM6</f>
        <v>3356.7150000000001</v>
      </c>
      <c r="B522" s="40">
        <f>'Bump Visual'!A22</f>
        <v>1962.54</v>
      </c>
      <c r="C522" s="2" t="str">
        <f>'Bump Visual'!AM22</f>
        <v>RDI_PL_CFG[31]</v>
      </c>
      <c r="D522" s="39"/>
      <c r="E522" s="39"/>
      <c r="F522" s="2"/>
      <c r="G522" s="2"/>
    </row>
    <row r="523" spans="1:7" x14ac:dyDescent="0.25">
      <c r="A523" s="2">
        <f>'Bump Visual'!AM6</f>
        <v>3356.7150000000001</v>
      </c>
      <c r="B523" s="40">
        <f>'Bump Visual'!A24</f>
        <v>1785.54</v>
      </c>
      <c r="C523" s="2" t="str">
        <f>'Bump Visual'!AM24</f>
        <v>VSS</v>
      </c>
      <c r="D523" s="39"/>
      <c r="E523" s="39"/>
      <c r="F523" s="2"/>
      <c r="G523" s="2"/>
    </row>
    <row r="524" spans="1:7" x14ac:dyDescent="0.25">
      <c r="A524" s="2">
        <f>'Bump Visual'!AM6</f>
        <v>3356.7150000000001</v>
      </c>
      <c r="B524" s="40">
        <f>'Bump Visual'!A26</f>
        <v>1608.54</v>
      </c>
      <c r="C524" s="2" t="str">
        <f>'Bump Visual'!AM26</f>
        <v>VSS</v>
      </c>
      <c r="D524" s="39"/>
      <c r="E524" s="39"/>
      <c r="F524" s="2"/>
      <c r="G524" s="2"/>
    </row>
    <row r="525" spans="1:7" x14ac:dyDescent="0.25">
      <c r="A525" s="2">
        <f>'Bump Visual'!AM6</f>
        <v>3356.7150000000001</v>
      </c>
      <c r="B525" s="40">
        <f>'Bump Visual'!A28</f>
        <v>1431.54</v>
      </c>
      <c r="C525" s="2" t="str">
        <f>'Bump Visual'!AM28</f>
        <v>VSS</v>
      </c>
      <c r="D525" s="39"/>
      <c r="E525" s="39"/>
      <c r="F525" s="2"/>
      <c r="G525" s="2"/>
    </row>
    <row r="526" spans="1:7" x14ac:dyDescent="0.25">
      <c r="A526" s="2">
        <f>'Bump Visual'!AM6</f>
        <v>3356.7150000000001</v>
      </c>
      <c r="B526" s="40">
        <f>'Bump Visual'!A30</f>
        <v>1254.54</v>
      </c>
      <c r="C526" s="2" t="str">
        <f>'Bump Visual'!AM30</f>
        <v>BP_RXCKSB[1]</v>
      </c>
      <c r="D526" s="39"/>
      <c r="E526" s="39"/>
      <c r="F526" s="2"/>
      <c r="G526" s="2"/>
    </row>
    <row r="527" spans="1:7" x14ac:dyDescent="0.25">
      <c r="A527" s="2">
        <f>'Bump Visual'!AM6</f>
        <v>3356.7150000000001</v>
      </c>
      <c r="B527" s="40">
        <f>'Bump Visual'!A32</f>
        <v>1077.54</v>
      </c>
      <c r="C527" s="2" t="str">
        <f>'Bump Visual'!AM32</f>
        <v>VSS</v>
      </c>
      <c r="D527" s="39"/>
      <c r="E527" s="39"/>
      <c r="F527" s="2"/>
      <c r="G527" s="2"/>
    </row>
    <row r="528" spans="1:7" x14ac:dyDescent="0.25">
      <c r="A528" s="2">
        <f>'Bump Visual'!AM6</f>
        <v>3356.7150000000001</v>
      </c>
      <c r="B528" s="40">
        <f>'Bump Visual'!A34</f>
        <v>900.54</v>
      </c>
      <c r="C528" s="2" t="str">
        <f>'Bump Visual'!AM34</f>
        <v>BP_RXCKP[1]</v>
      </c>
      <c r="D528" s="39"/>
      <c r="E528" s="39"/>
      <c r="F528" s="2"/>
      <c r="G528" s="2"/>
    </row>
    <row r="529" spans="1:7" x14ac:dyDescent="0.25">
      <c r="A529" s="2">
        <f>'Bump Visual'!AM6</f>
        <v>3356.7150000000001</v>
      </c>
      <c r="B529" s="40">
        <f>'Bump Visual'!A36</f>
        <v>723.54</v>
      </c>
      <c r="C529" s="2" t="str">
        <f>'Bump Visual'!AM36</f>
        <v>BP_RXCKN[1]</v>
      </c>
      <c r="D529" s="39"/>
      <c r="E529" s="39"/>
      <c r="F529" s="2"/>
      <c r="G529" s="2"/>
    </row>
    <row r="530" spans="1:7" x14ac:dyDescent="0.25">
      <c r="A530" s="2">
        <f>'Bump Visual'!AM6</f>
        <v>3356.7150000000001</v>
      </c>
      <c r="B530" s="40">
        <f>'Bump Visual'!A38</f>
        <v>546.54</v>
      </c>
      <c r="C530" s="2" t="str">
        <f>'Bump Visual'!AM38</f>
        <v>VDD</v>
      </c>
      <c r="D530" s="39"/>
      <c r="E530" s="39"/>
      <c r="F530" s="2"/>
      <c r="G530" s="2"/>
    </row>
    <row r="531" spans="1:7" x14ac:dyDescent="0.25">
      <c r="A531" s="2">
        <f>'Bump Visual'!AM6</f>
        <v>3356.7150000000001</v>
      </c>
      <c r="B531" s="40">
        <f>'Bump Visual'!A40</f>
        <v>369.53999999999996</v>
      </c>
      <c r="C531" s="2" t="str">
        <f>'Bump Visual'!AM40</f>
        <v>BP_RXTRK[1]</v>
      </c>
      <c r="D531" s="39"/>
      <c r="E531" s="39"/>
      <c r="F531" s="2"/>
      <c r="G531" s="2"/>
    </row>
    <row r="532" spans="1:7" x14ac:dyDescent="0.25">
      <c r="A532" s="2">
        <f>'Bump Visual'!AM6</f>
        <v>3356.7150000000001</v>
      </c>
      <c r="B532" s="40">
        <f>'Bump Visual'!A42</f>
        <v>192.54</v>
      </c>
      <c r="C532" s="2" t="str">
        <f>'Bump Visual'!AM42</f>
        <v>BP_RXVLD[1]</v>
      </c>
      <c r="D532" s="39"/>
      <c r="E532" s="39"/>
      <c r="F532" s="2"/>
      <c r="G532" s="2"/>
    </row>
    <row r="533" spans="1:7" x14ac:dyDescent="0.25">
      <c r="A533" s="2">
        <f>'Bump Visual'!AN6</f>
        <v>3451.9650000000001</v>
      </c>
      <c r="B533" s="40">
        <f>'Bump Visual'!A15</f>
        <v>2582.04</v>
      </c>
      <c r="C533" s="2" t="str">
        <f>'Bump Visual'!AN15</f>
        <v>TC_VDDQ</v>
      </c>
      <c r="D533" s="39"/>
      <c r="E533" s="39"/>
      <c r="F533" s="2"/>
      <c r="G533" s="2"/>
    </row>
    <row r="534" spans="1:7" x14ac:dyDescent="0.25">
      <c r="A534" s="2">
        <f>'Bump Visual'!AN6</f>
        <v>3451.9650000000001</v>
      </c>
      <c r="B534" s="40">
        <f>'Bump Visual'!A17</f>
        <v>2405.04</v>
      </c>
      <c r="C534" s="2" t="str">
        <f>'Bump Visual'!AN17</f>
        <v>RDI_CFG_CLK</v>
      </c>
      <c r="D534" s="39"/>
      <c r="E534" s="39"/>
      <c r="F534" s="2"/>
      <c r="G534" s="2"/>
    </row>
    <row r="535" spans="1:7" x14ac:dyDescent="0.25">
      <c r="A535" s="2">
        <f>'Bump Visual'!AN6</f>
        <v>3451.9650000000001</v>
      </c>
      <c r="B535" s="40">
        <f>'Bump Visual'!A19</f>
        <v>2228.04</v>
      </c>
      <c r="C535" s="2" t="str">
        <f>'Bump Visual'!AN19</f>
        <v>TC_VDDQ</v>
      </c>
      <c r="D535" s="39"/>
      <c r="E535" s="39"/>
      <c r="F535" s="2"/>
      <c r="G535" s="2"/>
    </row>
    <row r="536" spans="1:7" x14ac:dyDescent="0.25">
      <c r="A536" s="2">
        <f>'Bump Visual'!AN6</f>
        <v>3451.9650000000001</v>
      </c>
      <c r="B536" s="40">
        <f>'Bump Visual'!A21</f>
        <v>2051.04</v>
      </c>
      <c r="C536" s="2" t="str">
        <f>'Bump Visual'!AN21</f>
        <v>RDI_LP_CFG_CRD</v>
      </c>
      <c r="D536" s="39"/>
      <c r="E536" s="39"/>
      <c r="F536" s="2"/>
      <c r="G536" s="2"/>
    </row>
    <row r="537" spans="1:7" x14ac:dyDescent="0.25">
      <c r="A537" s="2">
        <f>'Bump Visual'!AN6</f>
        <v>3451.9650000000001</v>
      </c>
      <c r="B537" s="40">
        <f>'Bump Visual'!A23</f>
        <v>1874.04</v>
      </c>
      <c r="C537" s="2" t="str">
        <f>'Bump Visual'!AN23</f>
        <v>VDD</v>
      </c>
      <c r="D537" s="39"/>
      <c r="E537" s="39"/>
      <c r="F537" s="2"/>
      <c r="G537" s="2"/>
    </row>
    <row r="538" spans="1:7" x14ac:dyDescent="0.25">
      <c r="A538" s="2">
        <f>'Bump Visual'!AN6</f>
        <v>3451.9650000000001</v>
      </c>
      <c r="B538" s="40">
        <f>'Bump Visual'!A25</f>
        <v>1697.04</v>
      </c>
      <c r="C538" s="2" t="str">
        <f>'Bump Visual'!AN25</f>
        <v>VDD</v>
      </c>
      <c r="D538" s="39"/>
      <c r="E538" s="39"/>
      <c r="F538" s="2"/>
      <c r="G538" s="2"/>
    </row>
    <row r="539" spans="1:7" x14ac:dyDescent="0.25">
      <c r="A539" s="2">
        <f>'Bump Visual'!AN6</f>
        <v>3451.9650000000001</v>
      </c>
      <c r="B539" s="40">
        <f>'Bump Visual'!A27</f>
        <v>1520.04</v>
      </c>
      <c r="C539" s="2" t="str">
        <f>'Bump Visual'!AN27</f>
        <v>VDD</v>
      </c>
      <c r="D539" s="39"/>
      <c r="E539" s="39"/>
      <c r="F539" s="2"/>
      <c r="G539" s="2"/>
    </row>
    <row r="540" spans="1:7" x14ac:dyDescent="0.25">
      <c r="A540" s="2">
        <f>'Bump Visual'!AN6</f>
        <v>3451.9650000000001</v>
      </c>
      <c r="B540" s="40">
        <f>'Bump Visual'!A29</f>
        <v>1343.04</v>
      </c>
      <c r="C540" s="2" t="str">
        <f>'Bump Visual'!AN29</f>
        <v>VDD</v>
      </c>
      <c r="D540" s="39"/>
      <c r="E540" s="39"/>
      <c r="F540" s="2"/>
      <c r="G540" s="2"/>
    </row>
    <row r="541" spans="1:7" x14ac:dyDescent="0.25">
      <c r="A541" s="2">
        <f>'Bump Visual'!AN6</f>
        <v>3451.9650000000001</v>
      </c>
      <c r="B541" s="40">
        <f>'Bump Visual'!A31</f>
        <v>1166.04</v>
      </c>
      <c r="C541" s="2" t="str">
        <f>'Bump Visual'!AN31</f>
        <v>VDD</v>
      </c>
      <c r="D541" s="39"/>
      <c r="E541" s="39"/>
      <c r="F541" s="2"/>
      <c r="G541" s="2"/>
    </row>
    <row r="542" spans="1:7" x14ac:dyDescent="0.25">
      <c r="A542" s="2">
        <f>'Bump Visual'!AN6</f>
        <v>3451.9650000000001</v>
      </c>
      <c r="B542" s="40">
        <f>'Bump Visual'!A33</f>
        <v>989.04</v>
      </c>
      <c r="C542" s="2" t="str">
        <f>'Bump Visual'!AN33</f>
        <v>BP_RXDATA[22]</v>
      </c>
      <c r="D542" s="39"/>
      <c r="E542" s="39"/>
      <c r="F542" s="2"/>
      <c r="G542" s="2"/>
    </row>
    <row r="543" spans="1:7" x14ac:dyDescent="0.25">
      <c r="A543" s="2">
        <f>'Bump Visual'!AN6</f>
        <v>3451.9650000000001</v>
      </c>
      <c r="B543" s="40">
        <f>'Bump Visual'!A35</f>
        <v>812.04</v>
      </c>
      <c r="C543" s="2" t="str">
        <f>'Bump Visual'!AN35</f>
        <v>VSS</v>
      </c>
      <c r="D543" s="39"/>
      <c r="E543" s="39"/>
      <c r="F543" s="2"/>
      <c r="G543" s="2"/>
    </row>
    <row r="544" spans="1:7" x14ac:dyDescent="0.25">
      <c r="A544" s="2">
        <f>'Bump Visual'!AN6</f>
        <v>3451.9650000000001</v>
      </c>
      <c r="B544" s="40">
        <f>'Bump Visual'!A37</f>
        <v>635.04</v>
      </c>
      <c r="C544" s="2" t="str">
        <f>'Bump Visual'!AN37</f>
        <v>BP_RXDATA[23]</v>
      </c>
      <c r="D544" s="39"/>
      <c r="E544" s="39"/>
      <c r="F544" s="2"/>
      <c r="G544" s="2"/>
    </row>
    <row r="545" spans="1:7" x14ac:dyDescent="0.25">
      <c r="A545" s="2">
        <f>'Bump Visual'!AN6</f>
        <v>3451.9650000000001</v>
      </c>
      <c r="B545" s="40">
        <f>'Bump Visual'!A39</f>
        <v>458.03999999999996</v>
      </c>
      <c r="C545" s="2" t="str">
        <f>'Bump Visual'!AN39</f>
        <v>BP_RXDATA[18]</v>
      </c>
      <c r="D545" s="39"/>
      <c r="E545" s="39"/>
      <c r="F545" s="2"/>
      <c r="G545" s="2"/>
    </row>
    <row r="546" spans="1:7" x14ac:dyDescent="0.25">
      <c r="A546" s="2">
        <f>'Bump Visual'!AN6</f>
        <v>3451.9650000000001</v>
      </c>
      <c r="B546" s="40">
        <f>'Bump Visual'!A41</f>
        <v>281.03999999999996</v>
      </c>
      <c r="C546" s="2" t="str">
        <f>'Bump Visual'!AN41</f>
        <v>VSS</v>
      </c>
      <c r="D546" s="39"/>
      <c r="E546" s="39"/>
      <c r="F546" s="2"/>
      <c r="G546" s="2"/>
    </row>
    <row r="547" spans="1:7" x14ac:dyDescent="0.25">
      <c r="A547" s="2">
        <f>'Bump Visual'!AN6</f>
        <v>3451.9650000000001</v>
      </c>
      <c r="B547" s="40">
        <f>'Bump Visual'!A43</f>
        <v>104.03999999999999</v>
      </c>
      <c r="C547" s="2" t="str">
        <f>'Bump Visual'!AN43</f>
        <v>BP_RXDATA[19]</v>
      </c>
      <c r="D547" s="39"/>
      <c r="E547" s="39"/>
      <c r="F547" s="2"/>
      <c r="G547" s="2"/>
    </row>
    <row r="548" spans="1:7" x14ac:dyDescent="0.25">
      <c r="A548" s="2">
        <f>'Bump Visual'!AO6</f>
        <v>3547.2150000000001</v>
      </c>
      <c r="B548" s="40">
        <f>'Bump Visual'!A14</f>
        <v>2670.54</v>
      </c>
      <c r="C548" s="2" t="str">
        <f>'Bump Visual'!AO14</f>
        <v>VSS</v>
      </c>
      <c r="D548" s="39"/>
      <c r="E548" s="39"/>
      <c r="F548" s="2"/>
      <c r="G548" s="2"/>
    </row>
    <row r="549" spans="1:7" x14ac:dyDescent="0.25">
      <c r="A549" s="2">
        <f>'Bump Visual'!AO6</f>
        <v>3547.2150000000001</v>
      </c>
      <c r="B549" s="40">
        <f>'Bump Visual'!A16</f>
        <v>2493.54</v>
      </c>
      <c r="C549" s="2" t="str">
        <f>'Bump Visual'!AO16</f>
        <v>VDD</v>
      </c>
      <c r="D549" s="39"/>
      <c r="E549" s="39"/>
      <c r="F549" s="2"/>
      <c r="G549" s="2"/>
    </row>
    <row r="550" spans="1:7" x14ac:dyDescent="0.25">
      <c r="A550" s="2">
        <f>'Bump Visual'!AO6</f>
        <v>3547.2150000000001</v>
      </c>
      <c r="B550" s="40">
        <f>'Bump Visual'!A18</f>
        <v>2316.54</v>
      </c>
      <c r="C550" s="2" t="str">
        <f>'Bump Visual'!AO18</f>
        <v>VSS</v>
      </c>
      <c r="D550" s="39"/>
      <c r="E550" s="39"/>
      <c r="F550" s="2"/>
      <c r="G550" s="2"/>
    </row>
    <row r="551" spans="1:7" x14ac:dyDescent="0.25">
      <c r="A551" s="2">
        <f>'Bump Visual'!AO6</f>
        <v>3547.2150000000001</v>
      </c>
      <c r="B551" s="40">
        <f>'Bump Visual'!A20</f>
        <v>2139.54</v>
      </c>
      <c r="C551" s="2" t="str">
        <f>'Bump Visual'!AO20</f>
        <v>VDD</v>
      </c>
      <c r="D551" s="39"/>
      <c r="E551" s="39"/>
      <c r="F551" s="2"/>
      <c r="G551" s="2"/>
    </row>
    <row r="552" spans="1:7" x14ac:dyDescent="0.25">
      <c r="A552" s="2">
        <f>'Bump Visual'!AO6</f>
        <v>3547.2150000000001</v>
      </c>
      <c r="B552" s="40">
        <f>'Bump Visual'!A22</f>
        <v>1962.54</v>
      </c>
      <c r="C552" s="2" t="str">
        <f>'Bump Visual'!AO22</f>
        <v>VSS</v>
      </c>
      <c r="D552" s="39"/>
      <c r="E552" s="39"/>
      <c r="F552" s="2"/>
      <c r="G552" s="2"/>
    </row>
    <row r="553" spans="1:7" x14ac:dyDescent="0.25">
      <c r="A553" s="2">
        <f>'Bump Visual'!AO6</f>
        <v>3547.2150000000001</v>
      </c>
      <c r="B553" s="40">
        <f>'Bump Visual'!A24</f>
        <v>1785.54</v>
      </c>
      <c r="C553" s="2" t="str">
        <f>'Bump Visual'!AO24</f>
        <v>VSS</v>
      </c>
      <c r="D553" s="39"/>
      <c r="E553" s="39"/>
      <c r="F553" s="2"/>
      <c r="G553" s="2"/>
    </row>
    <row r="554" spans="1:7" x14ac:dyDescent="0.25">
      <c r="A554" s="2">
        <f>'Bump Visual'!AO6</f>
        <v>3547.2150000000001</v>
      </c>
      <c r="B554" s="40">
        <f>'Bump Visual'!A26</f>
        <v>1608.54</v>
      </c>
      <c r="C554" s="2" t="str">
        <f>'Bump Visual'!AO26</f>
        <v>VSS</v>
      </c>
      <c r="D554" s="39"/>
      <c r="E554" s="39"/>
      <c r="F554" s="2"/>
      <c r="G554" s="2"/>
    </row>
    <row r="555" spans="1:7" x14ac:dyDescent="0.25">
      <c r="A555" s="2">
        <f>'Bump Visual'!AO6</f>
        <v>3547.2150000000001</v>
      </c>
      <c r="B555" s="40">
        <f>'Bump Visual'!A28</f>
        <v>1431.54</v>
      </c>
      <c r="C555" s="2" t="str">
        <f>'Bump Visual'!AO28</f>
        <v>VSS</v>
      </c>
      <c r="D555" s="39"/>
      <c r="E555" s="39"/>
      <c r="F555" s="2"/>
      <c r="G555" s="2"/>
    </row>
    <row r="556" spans="1:7" x14ac:dyDescent="0.25">
      <c r="A556" s="2">
        <f>'Bump Visual'!AO6</f>
        <v>3547.2150000000001</v>
      </c>
      <c r="B556" s="40">
        <f>'Bump Visual'!A30</f>
        <v>1254.54</v>
      </c>
      <c r="C556" s="2" t="str">
        <f>'Bump Visual'!AO30</f>
        <v>BP_RXDATASB[1]</v>
      </c>
      <c r="D556" s="39"/>
      <c r="E556" s="39"/>
      <c r="F556" s="2"/>
      <c r="G556" s="2"/>
    </row>
    <row r="557" spans="1:7" x14ac:dyDescent="0.25">
      <c r="A557" s="2">
        <f>'Bump Visual'!AO6</f>
        <v>3547.2150000000001</v>
      </c>
      <c r="B557" s="40">
        <f>'Bump Visual'!A32</f>
        <v>1077.54</v>
      </c>
      <c r="C557" s="2" t="str">
        <f>'Bump Visual'!AO32</f>
        <v>VSS</v>
      </c>
      <c r="D557" s="39"/>
      <c r="E557" s="39"/>
      <c r="F557" s="2"/>
      <c r="G557" s="2"/>
    </row>
    <row r="558" spans="1:7" x14ac:dyDescent="0.25">
      <c r="A558" s="2">
        <f>'Bump Visual'!AO6</f>
        <v>3547.2150000000001</v>
      </c>
      <c r="B558" s="40">
        <f>'Bump Visual'!A34</f>
        <v>900.54</v>
      </c>
      <c r="C558" s="2" t="str">
        <f>'Bump Visual'!AO34</f>
        <v>BP_RXDATA[20]</v>
      </c>
      <c r="D558" s="39"/>
      <c r="E558" s="39"/>
      <c r="F558" s="2"/>
      <c r="G558" s="2"/>
    </row>
    <row r="559" spans="1:7" x14ac:dyDescent="0.25">
      <c r="A559" s="2">
        <f>'Bump Visual'!AO6</f>
        <v>3547.2150000000001</v>
      </c>
      <c r="B559" s="40">
        <f>'Bump Visual'!A36</f>
        <v>723.54</v>
      </c>
      <c r="C559" s="2" t="str">
        <f>'Bump Visual'!AO36</f>
        <v>BP_RXDATA[21]</v>
      </c>
      <c r="D559" s="39"/>
      <c r="E559" s="39"/>
      <c r="F559" s="2"/>
      <c r="G559" s="2"/>
    </row>
    <row r="560" spans="1:7" x14ac:dyDescent="0.25">
      <c r="A560" s="2">
        <f>'Bump Visual'!AO6</f>
        <v>3547.2150000000001</v>
      </c>
      <c r="B560" s="40">
        <f>'Bump Visual'!A38</f>
        <v>546.54</v>
      </c>
      <c r="C560" s="2" t="str">
        <f>'Bump Visual'!AO38</f>
        <v>VDD</v>
      </c>
      <c r="D560" s="39"/>
      <c r="E560" s="39"/>
      <c r="F560" s="2"/>
      <c r="G560" s="2"/>
    </row>
    <row r="561" spans="1:7" x14ac:dyDescent="0.25">
      <c r="A561" s="2">
        <f>'Bump Visual'!AO6</f>
        <v>3547.2150000000001</v>
      </c>
      <c r="B561" s="40">
        <f>'Bump Visual'!A40</f>
        <v>369.53999999999996</v>
      </c>
      <c r="C561" s="2" t="str">
        <f>'Bump Visual'!AO40</f>
        <v>BP_RXDATA[16]</v>
      </c>
      <c r="D561" s="39"/>
      <c r="E561" s="39"/>
      <c r="F561" s="2"/>
      <c r="G561" s="2"/>
    </row>
    <row r="562" spans="1:7" x14ac:dyDescent="0.25">
      <c r="A562" s="2">
        <f>'Bump Visual'!AO6</f>
        <v>3547.2150000000001</v>
      </c>
      <c r="B562" s="40">
        <f>'Bump Visual'!A42</f>
        <v>192.54</v>
      </c>
      <c r="C562" s="2" t="str">
        <f>'Bump Visual'!AO42</f>
        <v>BP_RXDATA[17]</v>
      </c>
      <c r="D562" s="39"/>
      <c r="E562" s="39"/>
      <c r="F562" s="2"/>
      <c r="G562" s="2"/>
    </row>
    <row r="563" spans="1:7" x14ac:dyDescent="0.25">
      <c r="A563" s="2">
        <f>'Bump Visual'!AP6</f>
        <v>3642.4650000000001</v>
      </c>
      <c r="B563" s="40">
        <f>'Bump Visual'!A15</f>
        <v>2582.04</v>
      </c>
      <c r="C563" s="2" t="str">
        <f>'Bump Visual'!AP15</f>
        <v>VDD</v>
      </c>
      <c r="D563" s="39"/>
      <c r="E563" s="39"/>
      <c r="F563" s="2"/>
      <c r="G563" s="2"/>
    </row>
    <row r="564" spans="1:7" x14ac:dyDescent="0.25">
      <c r="A564" s="2">
        <f>'Bump Visual'!AP6</f>
        <v>3642.4650000000001</v>
      </c>
      <c r="B564" s="40">
        <f>'Bump Visual'!A17</f>
        <v>2405.04</v>
      </c>
      <c r="C564" s="2" t="str">
        <f>'Bump Visual'!AP17</f>
        <v>RDI_LP_CFG_VLD</v>
      </c>
      <c r="D564" s="39"/>
      <c r="E564" s="39"/>
      <c r="F564" s="2"/>
      <c r="G564" s="2"/>
    </row>
    <row r="565" spans="1:7" x14ac:dyDescent="0.25">
      <c r="A565" s="2">
        <f>'Bump Visual'!AP6</f>
        <v>3642.4650000000001</v>
      </c>
      <c r="B565" s="40">
        <f>'Bump Visual'!A19</f>
        <v>2228.04</v>
      </c>
      <c r="C565" s="2" t="str">
        <f>'Bump Visual'!AP19</f>
        <v>VDD</v>
      </c>
      <c r="D565" s="39"/>
      <c r="E565" s="39"/>
      <c r="F565" s="2"/>
      <c r="G565" s="2"/>
    </row>
    <row r="566" spans="1:7" x14ac:dyDescent="0.25">
      <c r="A566" s="2">
        <f>'Bump Visual'!AP6</f>
        <v>3642.4650000000001</v>
      </c>
      <c r="B566" s="40">
        <f>'Bump Visual'!A21</f>
        <v>2051.04</v>
      </c>
      <c r="C566" s="2" t="str">
        <f>'Bump Visual'!AP21</f>
        <v>RDI_MODE</v>
      </c>
      <c r="D566" s="39"/>
      <c r="E566" s="39"/>
      <c r="F566" s="2"/>
      <c r="G566" s="2"/>
    </row>
    <row r="567" spans="1:7" x14ac:dyDescent="0.25">
      <c r="A567" s="2">
        <f>'Bump Visual'!AP6</f>
        <v>3642.4650000000001</v>
      </c>
      <c r="B567" s="40">
        <f>'Bump Visual'!A23</f>
        <v>1874.04</v>
      </c>
      <c r="C567" s="2" t="str">
        <f>'Bump Visual'!AP23</f>
        <v>VDD</v>
      </c>
      <c r="D567" s="39"/>
      <c r="E567" s="39"/>
      <c r="F567" s="2"/>
      <c r="G567" s="2"/>
    </row>
    <row r="568" spans="1:7" x14ac:dyDescent="0.25">
      <c r="A568" s="2">
        <f>'Bump Visual'!AP6</f>
        <v>3642.4650000000001</v>
      </c>
      <c r="B568" s="40">
        <f>'Bump Visual'!A25</f>
        <v>1697.04</v>
      </c>
      <c r="C568" s="2" t="str">
        <f>'Bump Visual'!AP25</f>
        <v>VDD</v>
      </c>
      <c r="D568" s="39"/>
      <c r="E568" s="39"/>
      <c r="F568" s="2"/>
      <c r="G568" s="2"/>
    </row>
    <row r="569" spans="1:7" x14ac:dyDescent="0.25">
      <c r="A569" s="2">
        <f>'Bump Visual'!AP6</f>
        <v>3642.4650000000001</v>
      </c>
      <c r="B569" s="40">
        <f>'Bump Visual'!A27</f>
        <v>1520.04</v>
      </c>
      <c r="C569" s="2" t="str">
        <f>'Bump Visual'!AP27</f>
        <v>VDD</v>
      </c>
      <c r="D569" s="39"/>
      <c r="E569" s="39"/>
      <c r="F569" s="2"/>
      <c r="G569" s="2"/>
    </row>
    <row r="570" spans="1:7" x14ac:dyDescent="0.25">
      <c r="A570" s="2">
        <f>'Bump Visual'!AP6</f>
        <v>3642.4650000000001</v>
      </c>
      <c r="B570" s="40">
        <f>'Bump Visual'!A29</f>
        <v>1343.04</v>
      </c>
      <c r="C570" s="2" t="str">
        <f>'Bump Visual'!AP29</f>
        <v>VDD</v>
      </c>
      <c r="D570" s="39"/>
      <c r="E570" s="39"/>
      <c r="F570" s="2"/>
      <c r="G570" s="2"/>
    </row>
    <row r="571" spans="1:7" x14ac:dyDescent="0.25">
      <c r="A571" s="2">
        <f>'Bump Visual'!AP6</f>
        <v>3642.4650000000001</v>
      </c>
      <c r="B571" s="40">
        <f>'Bump Visual'!A31</f>
        <v>1166.04</v>
      </c>
      <c r="C571" s="2" t="str">
        <f>'Bump Visual'!AP31</f>
        <v>VCCIO</v>
      </c>
      <c r="D571" s="39"/>
      <c r="E571" s="39"/>
      <c r="F571" s="2"/>
      <c r="G571" s="2"/>
    </row>
    <row r="572" spans="1:7" x14ac:dyDescent="0.25">
      <c r="A572" s="2">
        <f>'Bump Visual'!AP6</f>
        <v>3642.4650000000001</v>
      </c>
      <c r="B572" s="40">
        <f>'Bump Visual'!A33</f>
        <v>989.04</v>
      </c>
      <c r="C572" s="2" t="str">
        <f>'Bump Visual'!AP33</f>
        <v>VCCIO</v>
      </c>
      <c r="D572" s="39"/>
      <c r="E572" s="39"/>
      <c r="F572" s="2"/>
      <c r="G572" s="2"/>
    </row>
    <row r="573" spans="1:7" x14ac:dyDescent="0.25">
      <c r="A573" s="2">
        <f>'Bump Visual'!AP6</f>
        <v>3642.4650000000001</v>
      </c>
      <c r="B573" s="40">
        <f>'Bump Visual'!A35</f>
        <v>812.04</v>
      </c>
      <c r="C573" s="2" t="str">
        <f>'Bump Visual'!AP35</f>
        <v>VSS</v>
      </c>
      <c r="D573" s="39"/>
      <c r="E573" s="39"/>
      <c r="F573" s="2"/>
      <c r="G573" s="2"/>
    </row>
    <row r="574" spans="1:7" x14ac:dyDescent="0.25">
      <c r="A574" s="2">
        <f>'Bump Visual'!AP6</f>
        <v>3642.4650000000001</v>
      </c>
      <c r="B574" s="40">
        <f>'Bump Visual'!A37</f>
        <v>635.04</v>
      </c>
      <c r="C574" s="2" t="str">
        <f>'Bump Visual'!AP37</f>
        <v>VSS</v>
      </c>
      <c r="D574" s="39"/>
      <c r="E574" s="39"/>
      <c r="F574" s="2"/>
      <c r="G574" s="2"/>
    </row>
    <row r="575" spans="1:7" x14ac:dyDescent="0.25">
      <c r="A575" s="2">
        <f>'Bump Visual'!AP6</f>
        <v>3642.4650000000001</v>
      </c>
      <c r="B575" s="40">
        <f>'Bump Visual'!A39</f>
        <v>458.03999999999996</v>
      </c>
      <c r="C575" s="2" t="str">
        <f>'Bump Visual'!AP39</f>
        <v>VCCIO</v>
      </c>
      <c r="D575" s="39"/>
      <c r="E575" s="39"/>
      <c r="F575" s="2"/>
      <c r="G575" s="2"/>
    </row>
    <row r="576" spans="1:7" x14ac:dyDescent="0.25">
      <c r="A576" s="2">
        <f>'Bump Visual'!AP6</f>
        <v>3642.4650000000001</v>
      </c>
      <c r="B576" s="40">
        <f>'Bump Visual'!A41</f>
        <v>281.03999999999996</v>
      </c>
      <c r="C576" s="2" t="str">
        <f>'Bump Visual'!AP41</f>
        <v>VCCIO</v>
      </c>
      <c r="D576" s="39"/>
      <c r="E576" s="39"/>
      <c r="F576" s="2"/>
      <c r="G576" s="2"/>
    </row>
    <row r="577" spans="1:7" x14ac:dyDescent="0.25">
      <c r="A577" s="2">
        <f>'Bump Visual'!AP6</f>
        <v>3642.4650000000001</v>
      </c>
      <c r="B577" s="40">
        <f>'Bump Visual'!A43</f>
        <v>104.03999999999999</v>
      </c>
      <c r="C577" s="2" t="str">
        <f>'Bump Visual'!AP43</f>
        <v>VSS</v>
      </c>
      <c r="D577" s="39"/>
      <c r="E577" s="39"/>
      <c r="F577" s="2"/>
      <c r="G577" s="2"/>
    </row>
    <row r="578" spans="1:7" x14ac:dyDescent="0.25">
      <c r="A578" s="2">
        <f>'Bump Visual'!AQ6</f>
        <v>3737.7150000000001</v>
      </c>
      <c r="B578" s="40">
        <f>'Bump Visual'!A14</f>
        <v>2670.54</v>
      </c>
      <c r="C578" s="2" t="str">
        <f>'Bump Visual'!AQ14</f>
        <v>VSS</v>
      </c>
      <c r="D578" s="39"/>
      <c r="E578" s="39"/>
      <c r="F578" s="2"/>
      <c r="G578" s="2"/>
    </row>
    <row r="579" spans="1:7" x14ac:dyDescent="0.25">
      <c r="A579" s="2">
        <f>'Bump Visual'!AQ6</f>
        <v>3737.7150000000001</v>
      </c>
      <c r="B579" s="40">
        <f>'Bump Visual'!A16</f>
        <v>2493.54</v>
      </c>
      <c r="C579" s="2" t="str">
        <f>'Bump Visual'!AQ16</f>
        <v>RDI_PL_CFG_CRD</v>
      </c>
      <c r="D579" s="39"/>
      <c r="E579" s="39"/>
      <c r="F579" s="2"/>
      <c r="G579" s="2"/>
    </row>
    <row r="580" spans="1:7" x14ac:dyDescent="0.25">
      <c r="A580" s="2">
        <f>'Bump Visual'!AQ6</f>
        <v>3737.7150000000001</v>
      </c>
      <c r="B580" s="40">
        <f>'Bump Visual'!A18</f>
        <v>2316.54</v>
      </c>
      <c r="C580" s="2" t="str">
        <f>'Bump Visual'!AQ18</f>
        <v>RDI_PL_CFG_VLD</v>
      </c>
      <c r="D580" s="39"/>
      <c r="E580" s="39"/>
      <c r="F580" s="2"/>
      <c r="G580" s="2"/>
    </row>
    <row r="581" spans="1:7" x14ac:dyDescent="0.25">
      <c r="A581" s="2">
        <f>'Bump Visual'!AQ6</f>
        <v>3737.7150000000001</v>
      </c>
      <c r="B581" s="40">
        <f>'Bump Visual'!A20</f>
        <v>2139.54</v>
      </c>
      <c r="C581" s="2" t="str">
        <f>'Bump Visual'!AQ20</f>
        <v>TMS</v>
      </c>
      <c r="D581" s="39"/>
      <c r="E581" s="39"/>
      <c r="F581" s="2"/>
      <c r="G581" s="2"/>
    </row>
    <row r="582" spans="1:7" x14ac:dyDescent="0.25">
      <c r="A582" s="2">
        <f>'Bump Visual'!AQ6</f>
        <v>3737.7150000000001</v>
      </c>
      <c r="B582" s="40">
        <f>'Bump Visual'!A22</f>
        <v>1962.54</v>
      </c>
      <c r="C582" s="2" t="str">
        <f>'Bump Visual'!AQ22</f>
        <v>TRST_N</v>
      </c>
      <c r="D582" s="39"/>
      <c r="E582" s="39"/>
      <c r="F582" s="2"/>
      <c r="G582" s="2"/>
    </row>
    <row r="583" spans="1:7" x14ac:dyDescent="0.25">
      <c r="A583" s="2">
        <f>'Bump Visual'!AQ6</f>
        <v>3737.7150000000001</v>
      </c>
      <c r="B583" s="40">
        <f>'Bump Visual'!A24</f>
        <v>1785.54</v>
      </c>
      <c r="C583" s="2" t="str">
        <f>'Bump Visual'!AQ24</f>
        <v>VSS</v>
      </c>
      <c r="D583" s="39"/>
      <c r="E583" s="39"/>
      <c r="F583" s="2"/>
      <c r="G583" s="2"/>
    </row>
    <row r="584" spans="1:7" x14ac:dyDescent="0.25">
      <c r="A584" s="2">
        <f>'Bump Visual'!AQ6</f>
        <v>3737.7150000000001</v>
      </c>
      <c r="B584" s="40">
        <f>'Bump Visual'!A26</f>
        <v>1608.54</v>
      </c>
      <c r="C584" s="2" t="str">
        <f>'Bump Visual'!AQ26</f>
        <v>VSS</v>
      </c>
      <c r="D584" s="39"/>
      <c r="E584" s="39"/>
      <c r="F584" s="2"/>
      <c r="G584" s="2"/>
    </row>
    <row r="585" spans="1:7" x14ac:dyDescent="0.25">
      <c r="A585" s="2">
        <f>'Bump Visual'!AQ6</f>
        <v>3737.7150000000001</v>
      </c>
      <c r="B585" s="40">
        <f>'Bump Visual'!A28</f>
        <v>1431.54</v>
      </c>
      <c r="C585" s="2" t="str">
        <f>'Bump Visual'!AQ28</f>
        <v>VSS</v>
      </c>
      <c r="D585" s="39"/>
      <c r="E585" s="39"/>
      <c r="F585" s="2"/>
      <c r="G585" s="2"/>
    </row>
    <row r="586" spans="1:7" x14ac:dyDescent="0.25">
      <c r="A586" s="2">
        <f>'Bump Visual'!AQ6</f>
        <v>3737.7150000000001</v>
      </c>
      <c r="B586" s="40">
        <f>'Bump Visual'!A30</f>
        <v>1254.54</v>
      </c>
      <c r="C586" s="2" t="str">
        <f>'Bump Visual'!AQ30</f>
        <v>BP_TXDATASB[0]</v>
      </c>
      <c r="D586" s="39"/>
      <c r="E586" s="39"/>
      <c r="F586" s="2"/>
      <c r="G586" s="2"/>
    </row>
    <row r="587" spans="1:7" x14ac:dyDescent="0.25">
      <c r="A587" s="2">
        <f>'Bump Visual'!AQ6</f>
        <v>3737.7150000000001</v>
      </c>
      <c r="B587" s="40">
        <f>'Bump Visual'!A32</f>
        <v>1077.54</v>
      </c>
      <c r="C587" s="2" t="str">
        <f>'Bump Visual'!AQ32</f>
        <v>VSS</v>
      </c>
      <c r="D587" s="39"/>
      <c r="E587" s="39"/>
      <c r="F587" s="2"/>
      <c r="G587" s="2"/>
    </row>
    <row r="588" spans="1:7" x14ac:dyDescent="0.25">
      <c r="A588" s="2">
        <f>'Bump Visual'!AQ6</f>
        <v>3737.7150000000001</v>
      </c>
      <c r="B588" s="40">
        <f>'Bump Visual'!A34</f>
        <v>900.54</v>
      </c>
      <c r="C588" s="2" t="str">
        <f>'Bump Visual'!AQ34</f>
        <v>BP_TXDATA[5]</v>
      </c>
      <c r="D588" s="39"/>
      <c r="E588" s="39"/>
      <c r="F588" s="2"/>
      <c r="G588" s="2"/>
    </row>
    <row r="589" spans="1:7" x14ac:dyDescent="0.25">
      <c r="A589" s="2">
        <f>'Bump Visual'!AQ6</f>
        <v>3737.7150000000001</v>
      </c>
      <c r="B589" s="40">
        <f>'Bump Visual'!A36</f>
        <v>723.54</v>
      </c>
      <c r="C589" s="2" t="str">
        <f>'Bump Visual'!AQ36</f>
        <v>BP_TXDATA[4]</v>
      </c>
      <c r="D589" s="39"/>
      <c r="E589" s="39"/>
      <c r="F589" s="2"/>
      <c r="G589" s="2"/>
    </row>
    <row r="590" spans="1:7" x14ac:dyDescent="0.25">
      <c r="A590" s="2">
        <f>'Bump Visual'!AQ6</f>
        <v>3737.7150000000001</v>
      </c>
      <c r="B590" s="40">
        <f>'Bump Visual'!A38</f>
        <v>546.54</v>
      </c>
      <c r="C590" s="2" t="str">
        <f>'Bump Visual'!AQ38</f>
        <v>VDD</v>
      </c>
      <c r="D590" s="39"/>
      <c r="E590" s="39"/>
      <c r="F590" s="2"/>
      <c r="G590" s="2"/>
    </row>
    <row r="591" spans="1:7" x14ac:dyDescent="0.25">
      <c r="A591" s="2">
        <f>'Bump Visual'!AQ6</f>
        <v>3737.7150000000001</v>
      </c>
      <c r="B591" s="40">
        <f>'Bump Visual'!A40</f>
        <v>369.53999999999996</v>
      </c>
      <c r="C591" s="2" t="str">
        <f>'Bump Visual'!AQ40</f>
        <v>BP_TXDATA[1]</v>
      </c>
      <c r="D591" s="39"/>
      <c r="E591" s="39"/>
      <c r="F591" s="2"/>
      <c r="G591" s="2"/>
    </row>
    <row r="592" spans="1:7" x14ac:dyDescent="0.25">
      <c r="A592" s="2">
        <f>'Bump Visual'!AQ6</f>
        <v>3737.7150000000001</v>
      </c>
      <c r="B592" s="40">
        <f>'Bump Visual'!A42</f>
        <v>192.54</v>
      </c>
      <c r="C592" s="2" t="str">
        <f>'Bump Visual'!AQ42</f>
        <v>BP_TXDATA[0]</v>
      </c>
      <c r="D592" s="39"/>
      <c r="E592" s="39"/>
      <c r="F592" s="2"/>
      <c r="G592" s="2"/>
    </row>
    <row r="593" spans="1:7" x14ac:dyDescent="0.25">
      <c r="A593" s="2">
        <f>'Bump Visual'!AR6</f>
        <v>3832.9650000000001</v>
      </c>
      <c r="B593" s="40">
        <f>'Bump Visual'!A15</f>
        <v>2582.04</v>
      </c>
      <c r="C593" s="2" t="str">
        <f>'Bump Visual'!AR15</f>
        <v>TC_VDDQ</v>
      </c>
      <c r="D593" s="39"/>
      <c r="E593" s="39"/>
      <c r="F593" s="2"/>
      <c r="G593" s="2"/>
    </row>
    <row r="594" spans="1:7" x14ac:dyDescent="0.25">
      <c r="A594" s="2">
        <f>'Bump Visual'!AR6</f>
        <v>3832.9650000000001</v>
      </c>
      <c r="B594" s="40">
        <f>'Bump Visual'!A17</f>
        <v>2405.04</v>
      </c>
      <c r="C594" s="2" t="str">
        <f>'Bump Visual'!AR17</f>
        <v>VSS</v>
      </c>
      <c r="D594" s="39"/>
      <c r="E594" s="39"/>
      <c r="F594" s="2"/>
      <c r="G594" s="2"/>
    </row>
    <row r="595" spans="1:7" x14ac:dyDescent="0.25">
      <c r="A595" s="2">
        <f>'Bump Visual'!AR6</f>
        <v>3832.9650000000001</v>
      </c>
      <c r="B595" s="40">
        <f>'Bump Visual'!A19</f>
        <v>2228.04</v>
      </c>
      <c r="C595" s="2" t="str">
        <f>'Bump Visual'!AR19</f>
        <v>TC_VDDQ</v>
      </c>
      <c r="D595" s="39"/>
      <c r="E595" s="39"/>
      <c r="F595" s="2"/>
      <c r="G595" s="2"/>
    </row>
    <row r="596" spans="1:7" x14ac:dyDescent="0.25">
      <c r="A596" s="2">
        <f>'Bump Visual'!AR6</f>
        <v>3832.9650000000001</v>
      </c>
      <c r="B596" s="40">
        <f>'Bump Visual'!A21</f>
        <v>2051.04</v>
      </c>
      <c r="C596" s="2" t="str">
        <f>'Bump Visual'!AR21</f>
        <v>VSS</v>
      </c>
      <c r="D596" s="39"/>
      <c r="E596" s="39"/>
      <c r="F596" s="2"/>
      <c r="G596" s="2"/>
    </row>
    <row r="597" spans="1:7" x14ac:dyDescent="0.25">
      <c r="A597" s="2">
        <f>'Bump Visual'!AR6</f>
        <v>3832.9650000000001</v>
      </c>
      <c r="B597" s="40">
        <f>'Bump Visual'!A23</f>
        <v>1874.04</v>
      </c>
      <c r="C597" s="2" t="str">
        <f>'Bump Visual'!AR23</f>
        <v>VDD</v>
      </c>
      <c r="D597" s="39"/>
      <c r="E597" s="39"/>
      <c r="F597" s="2"/>
      <c r="G597" s="2"/>
    </row>
    <row r="598" spans="1:7" x14ac:dyDescent="0.25">
      <c r="A598" s="2">
        <f>'Bump Visual'!AR6</f>
        <v>3832.9650000000001</v>
      </c>
      <c r="B598" s="40">
        <f>'Bump Visual'!A25</f>
        <v>1697.04</v>
      </c>
      <c r="C598" s="2" t="str">
        <f>'Bump Visual'!AR25</f>
        <v>VDD</v>
      </c>
      <c r="D598" s="39"/>
      <c r="E598" s="39"/>
      <c r="F598" s="2"/>
      <c r="G598" s="2"/>
    </row>
    <row r="599" spans="1:7" x14ac:dyDescent="0.25">
      <c r="A599" s="2">
        <f>'Bump Visual'!AR6</f>
        <v>3832.9650000000001</v>
      </c>
      <c r="B599" s="40">
        <f>'Bump Visual'!A27</f>
        <v>1520.04</v>
      </c>
      <c r="C599" s="2" t="str">
        <f>'Bump Visual'!AR27</f>
        <v>VDD</v>
      </c>
      <c r="D599" s="39"/>
      <c r="E599" s="39"/>
      <c r="F599" s="2"/>
      <c r="G599" s="2"/>
    </row>
    <row r="600" spans="1:7" x14ac:dyDescent="0.25">
      <c r="A600" s="2">
        <f>'Bump Visual'!AR6</f>
        <v>3832.9650000000001</v>
      </c>
      <c r="B600" s="40">
        <f>'Bump Visual'!A29</f>
        <v>1343.04</v>
      </c>
      <c r="C600" s="2" t="str">
        <f>'Bump Visual'!AR29</f>
        <v>VDD</v>
      </c>
      <c r="D600" s="39"/>
      <c r="E600" s="39"/>
      <c r="F600" s="2"/>
      <c r="G600" s="2"/>
    </row>
    <row r="601" spans="1:7" x14ac:dyDescent="0.25">
      <c r="A601" s="2">
        <f>'Bump Visual'!AR6</f>
        <v>3832.9650000000001</v>
      </c>
      <c r="B601" s="40">
        <f>'Bump Visual'!A31</f>
        <v>1166.04</v>
      </c>
      <c r="C601" s="2" t="str">
        <f>'Bump Visual'!AR31</f>
        <v>VCCIO</v>
      </c>
      <c r="D601" s="39"/>
      <c r="E601" s="39"/>
      <c r="F601" s="2"/>
      <c r="G601" s="2"/>
    </row>
    <row r="602" spans="1:7" x14ac:dyDescent="0.25">
      <c r="A602" s="2">
        <f>'Bump Visual'!AR6</f>
        <v>3832.9650000000001</v>
      </c>
      <c r="B602" s="40">
        <f>'Bump Visual'!A33</f>
        <v>989.04</v>
      </c>
      <c r="C602" s="2" t="str">
        <f>'Bump Visual'!AR33</f>
        <v>BP_TXDATA[7]</v>
      </c>
      <c r="D602" s="39"/>
      <c r="E602" s="39"/>
      <c r="F602" s="2"/>
      <c r="G602" s="2"/>
    </row>
    <row r="603" spans="1:7" x14ac:dyDescent="0.25">
      <c r="A603" s="2">
        <f>'Bump Visual'!AR6</f>
        <v>3832.9650000000001</v>
      </c>
      <c r="B603" s="40">
        <f>'Bump Visual'!A35</f>
        <v>812.04</v>
      </c>
      <c r="C603" s="2" t="str">
        <f>'Bump Visual'!AR35</f>
        <v>VSS</v>
      </c>
      <c r="D603" s="39"/>
      <c r="E603" s="39"/>
      <c r="F603" s="2"/>
      <c r="G603" s="2"/>
    </row>
    <row r="604" spans="1:7" x14ac:dyDescent="0.25">
      <c r="A604" s="2">
        <f>'Bump Visual'!AR6</f>
        <v>3832.9650000000001</v>
      </c>
      <c r="B604" s="40">
        <f>'Bump Visual'!A37</f>
        <v>635.04</v>
      </c>
      <c r="C604" s="2" t="str">
        <f>'Bump Visual'!AR37</f>
        <v>BP_TXDATA[6]</v>
      </c>
      <c r="D604" s="39"/>
      <c r="E604" s="39"/>
      <c r="F604" s="2"/>
      <c r="G604" s="2"/>
    </row>
    <row r="605" spans="1:7" x14ac:dyDescent="0.25">
      <c r="A605" s="2">
        <f>'Bump Visual'!AR6</f>
        <v>3832.9650000000001</v>
      </c>
      <c r="B605" s="40">
        <f>'Bump Visual'!A39</f>
        <v>458.03999999999996</v>
      </c>
      <c r="C605" s="2" t="str">
        <f>'Bump Visual'!AR39</f>
        <v>BP_TXDATA[3]</v>
      </c>
      <c r="D605" s="39"/>
      <c r="E605" s="39"/>
      <c r="F605" s="2"/>
      <c r="G605" s="2"/>
    </row>
    <row r="606" spans="1:7" x14ac:dyDescent="0.25">
      <c r="A606" s="2">
        <f>'Bump Visual'!AR6</f>
        <v>3832.9650000000001</v>
      </c>
      <c r="B606" s="40">
        <f>'Bump Visual'!A41</f>
        <v>281.03999999999996</v>
      </c>
      <c r="C606" s="2" t="str">
        <f>'Bump Visual'!AR41</f>
        <v>VSS</v>
      </c>
      <c r="D606" s="39"/>
      <c r="E606" s="39"/>
      <c r="F606" s="2"/>
      <c r="G606" s="2"/>
    </row>
    <row r="607" spans="1:7" x14ac:dyDescent="0.25">
      <c r="A607" s="2">
        <f>'Bump Visual'!AR6</f>
        <v>3832.9650000000001</v>
      </c>
      <c r="B607" s="40">
        <f>'Bump Visual'!A43</f>
        <v>104.03999999999999</v>
      </c>
      <c r="C607" s="2" t="str">
        <f>'Bump Visual'!AR43</f>
        <v>BP_TXDATA[2]</v>
      </c>
      <c r="D607" s="39"/>
      <c r="E607" s="39"/>
      <c r="F607" s="2"/>
      <c r="G607" s="2"/>
    </row>
    <row r="608" spans="1:7" x14ac:dyDescent="0.25">
      <c r="A608" s="2">
        <f>'Bump Visual'!AS6</f>
        <v>3928.2150000000001</v>
      </c>
      <c r="B608" s="40">
        <f>'Bump Visual'!A14</f>
        <v>2670.54</v>
      </c>
      <c r="C608" s="2" t="str">
        <f>'Bump Visual'!AS14</f>
        <v>VSS</v>
      </c>
      <c r="D608" s="39"/>
      <c r="E608" s="39"/>
      <c r="F608" s="2"/>
      <c r="G608" s="2"/>
    </row>
    <row r="609" spans="1:7" x14ac:dyDescent="0.25">
      <c r="A609" s="2">
        <f>'Bump Visual'!AS6</f>
        <v>3928.2150000000001</v>
      </c>
      <c r="B609" s="40">
        <f>'Bump Visual'!A16</f>
        <v>2493.54</v>
      </c>
      <c r="C609" s="2" t="str">
        <f>'Bump Visual'!AS16</f>
        <v>TDI</v>
      </c>
      <c r="D609" s="39"/>
      <c r="E609" s="39"/>
      <c r="F609" s="2"/>
      <c r="G609" s="2"/>
    </row>
    <row r="610" spans="1:7" x14ac:dyDescent="0.25">
      <c r="A610" s="2">
        <f>'Bump Visual'!AS6</f>
        <v>3928.2150000000001</v>
      </c>
      <c r="B610" s="40">
        <f>'Bump Visual'!A18</f>
        <v>2316.54</v>
      </c>
      <c r="C610" s="2" t="str">
        <f>'Bump Visual'!AS18</f>
        <v>DBG_SEL[0]</v>
      </c>
      <c r="D610" s="39"/>
      <c r="E610" s="39"/>
      <c r="F610" s="2"/>
      <c r="G610" s="2"/>
    </row>
    <row r="611" spans="1:7" x14ac:dyDescent="0.25">
      <c r="A611" s="2">
        <f>'Bump Visual'!AS6</f>
        <v>3928.2150000000001</v>
      </c>
      <c r="B611" s="40">
        <f>'Bump Visual'!A20</f>
        <v>2139.54</v>
      </c>
      <c r="C611" s="2" t="str">
        <f>'Bump Visual'!AS20</f>
        <v>TDO</v>
      </c>
      <c r="D611" s="39"/>
      <c r="E611" s="39"/>
      <c r="F611" s="2"/>
      <c r="G611" s="2"/>
    </row>
    <row r="612" spans="1:7" x14ac:dyDescent="0.25">
      <c r="A612" s="2">
        <f>'Bump Visual'!AS6</f>
        <v>3928.2150000000001</v>
      </c>
      <c r="B612" s="40">
        <f>'Bump Visual'!A22</f>
        <v>1962.54</v>
      </c>
      <c r="C612" s="2" t="str">
        <f>'Bump Visual'!AS22</f>
        <v>CHIP_RST_N</v>
      </c>
      <c r="D612" s="39"/>
      <c r="E612" s="39"/>
      <c r="F612" s="2"/>
      <c r="G612" s="2"/>
    </row>
    <row r="613" spans="1:7" x14ac:dyDescent="0.25">
      <c r="A613" s="2">
        <f>'Bump Visual'!AS6</f>
        <v>3928.2150000000001</v>
      </c>
      <c r="B613" s="40">
        <f>'Bump Visual'!A24</f>
        <v>1785.54</v>
      </c>
      <c r="C613" s="2" t="str">
        <f>'Bump Visual'!AS24</f>
        <v>VSS</v>
      </c>
      <c r="D613" s="39"/>
      <c r="E613" s="39"/>
      <c r="F613" s="2"/>
      <c r="G613" s="2"/>
    </row>
    <row r="614" spans="1:7" x14ac:dyDescent="0.25">
      <c r="A614" s="2">
        <f>'Bump Visual'!AS6</f>
        <v>3928.2150000000001</v>
      </c>
      <c r="B614" s="40">
        <f>'Bump Visual'!A26</f>
        <v>1608.54</v>
      </c>
      <c r="C614" s="2" t="str">
        <f>'Bump Visual'!AS26</f>
        <v>VSS</v>
      </c>
      <c r="D614" s="39"/>
      <c r="E614" s="39"/>
      <c r="F614" s="2"/>
      <c r="G614" s="2"/>
    </row>
    <row r="615" spans="1:7" x14ac:dyDescent="0.25">
      <c r="A615" s="2">
        <f>'Bump Visual'!AS6</f>
        <v>3928.2150000000001</v>
      </c>
      <c r="B615" s="40">
        <f>'Bump Visual'!A28</f>
        <v>1431.54</v>
      </c>
      <c r="C615" s="2" t="str">
        <f>'Bump Visual'!AS28</f>
        <v>VSS</v>
      </c>
      <c r="D615" s="39"/>
      <c r="E615" s="39"/>
      <c r="F615" s="2"/>
      <c r="G615" s="2"/>
    </row>
    <row r="616" spans="1:7" x14ac:dyDescent="0.25">
      <c r="A616" s="2">
        <f>'Bump Visual'!AS6</f>
        <v>3928.2150000000001</v>
      </c>
      <c r="B616" s="40">
        <f>'Bump Visual'!A30</f>
        <v>1254.54</v>
      </c>
      <c r="C616" s="2" t="str">
        <f>'Bump Visual'!AS30</f>
        <v>BP_TXCKSB[0]</v>
      </c>
      <c r="D616" s="39"/>
      <c r="E616" s="39"/>
      <c r="F616" s="2"/>
      <c r="G616" s="2"/>
    </row>
    <row r="617" spans="1:7" x14ac:dyDescent="0.25">
      <c r="A617" s="2">
        <f>'Bump Visual'!AS6</f>
        <v>3928.2150000000001</v>
      </c>
      <c r="B617" s="40">
        <f>'Bump Visual'!A32</f>
        <v>1077.54</v>
      </c>
      <c r="C617" s="2" t="str">
        <f>'Bump Visual'!AS32</f>
        <v>VSS</v>
      </c>
      <c r="D617" s="39"/>
      <c r="E617" s="39"/>
      <c r="F617" s="2"/>
      <c r="G617" s="2"/>
    </row>
    <row r="618" spans="1:7" x14ac:dyDescent="0.25">
      <c r="A618" s="2">
        <f>'Bump Visual'!AS6</f>
        <v>3928.2150000000001</v>
      </c>
      <c r="B618" s="40">
        <f>'Bump Visual'!A34</f>
        <v>900.54</v>
      </c>
      <c r="C618" s="2" t="str">
        <f>'Bump Visual'!AS34</f>
        <v>BP_TXCKN[0]</v>
      </c>
      <c r="D618" s="39"/>
      <c r="E618" s="39"/>
      <c r="F618" s="2"/>
      <c r="G618" s="2"/>
    </row>
    <row r="619" spans="1:7" x14ac:dyDescent="0.25">
      <c r="A619" s="2">
        <f>'Bump Visual'!AS6</f>
        <v>3928.2150000000001</v>
      </c>
      <c r="B619" s="40">
        <f>'Bump Visual'!A36</f>
        <v>723.54</v>
      </c>
      <c r="C619" s="2" t="str">
        <f>'Bump Visual'!AS36</f>
        <v>BP_TXCKP[0]</v>
      </c>
      <c r="D619" s="39"/>
      <c r="E619" s="39"/>
      <c r="F619" s="2"/>
      <c r="G619" s="2"/>
    </row>
    <row r="620" spans="1:7" x14ac:dyDescent="0.25">
      <c r="A620" s="2">
        <f>'Bump Visual'!AS6</f>
        <v>3928.2150000000001</v>
      </c>
      <c r="B620" s="40">
        <f>'Bump Visual'!A38</f>
        <v>546.54</v>
      </c>
      <c r="C620" s="2" t="str">
        <f>'Bump Visual'!AS38</f>
        <v>VDD</v>
      </c>
      <c r="D620" s="39"/>
      <c r="E620" s="39"/>
      <c r="F620" s="2"/>
      <c r="G620" s="2"/>
    </row>
    <row r="621" spans="1:7" x14ac:dyDescent="0.25">
      <c r="A621" s="2">
        <f>'Bump Visual'!AS6</f>
        <v>3928.2150000000001</v>
      </c>
      <c r="B621" s="40">
        <f>'Bump Visual'!A40</f>
        <v>369.53999999999996</v>
      </c>
      <c r="C621" s="2" t="str">
        <f>'Bump Visual'!AS40</f>
        <v>BP_TXVLD[0]</v>
      </c>
      <c r="D621" s="39"/>
      <c r="E621" s="39"/>
      <c r="F621" s="2"/>
      <c r="G621" s="2"/>
    </row>
    <row r="622" spans="1:7" x14ac:dyDescent="0.25">
      <c r="A622" s="2">
        <f>'Bump Visual'!AS6</f>
        <v>3928.2150000000001</v>
      </c>
      <c r="B622" s="40">
        <f>'Bump Visual'!A42</f>
        <v>192.54</v>
      </c>
      <c r="C622" s="2" t="str">
        <f>'Bump Visual'!AS42</f>
        <v>BP_TXTRK[0]</v>
      </c>
      <c r="D622" s="39"/>
      <c r="E622" s="39"/>
      <c r="F622" s="2"/>
      <c r="G622" s="2"/>
    </row>
    <row r="623" spans="1:7" x14ac:dyDescent="0.25">
      <c r="A623" s="2">
        <f>'Bump Visual'!AT6</f>
        <v>4023.4650000000001</v>
      </c>
      <c r="B623" s="40">
        <f>'Bump Visual'!A15</f>
        <v>2582.04</v>
      </c>
      <c r="C623" s="2" t="str">
        <f>'Bump Visual'!AT15</f>
        <v>TC_VDDQ</v>
      </c>
      <c r="D623" s="39"/>
      <c r="E623" s="39"/>
      <c r="F623" s="2"/>
      <c r="G623" s="2"/>
    </row>
    <row r="624" spans="1:7" x14ac:dyDescent="0.25">
      <c r="A624" s="2">
        <f>'Bump Visual'!AT6</f>
        <v>4023.4650000000001</v>
      </c>
      <c r="B624" s="40">
        <f>'Bump Visual'!A17</f>
        <v>2405.04</v>
      </c>
      <c r="C624" s="2" t="str">
        <f>'Bump Visual'!AT17</f>
        <v>DBG_SEL[1]</v>
      </c>
      <c r="D624" s="39"/>
      <c r="E624" s="39"/>
      <c r="F624" s="2"/>
      <c r="G624" s="2"/>
    </row>
    <row r="625" spans="1:7" x14ac:dyDescent="0.25">
      <c r="A625" s="2">
        <f>'Bump Visual'!AT6</f>
        <v>4023.4650000000001</v>
      </c>
      <c r="B625" s="40">
        <f>'Bump Visual'!A19</f>
        <v>2228.04</v>
      </c>
      <c r="C625" s="2" t="str">
        <f>'Bump Visual'!AT19</f>
        <v>TC_VDDQ</v>
      </c>
      <c r="D625" s="39"/>
      <c r="E625" s="39"/>
      <c r="F625" s="2"/>
      <c r="G625" s="2"/>
    </row>
    <row r="626" spans="1:7" x14ac:dyDescent="0.25">
      <c r="A626" s="2">
        <f>'Bump Visual'!AT6</f>
        <v>4023.4650000000001</v>
      </c>
      <c r="B626" s="40">
        <f>'Bump Visual'!A21</f>
        <v>2051.04</v>
      </c>
      <c r="C626" s="2" t="str">
        <f>'Bump Visual'!AT21</f>
        <v>TCK</v>
      </c>
      <c r="D626" s="39"/>
      <c r="E626" s="39"/>
      <c r="F626" s="2"/>
      <c r="G626" s="2"/>
    </row>
    <row r="627" spans="1:7" x14ac:dyDescent="0.25">
      <c r="A627" s="2">
        <f>'Bump Visual'!AT6</f>
        <v>4023.4650000000001</v>
      </c>
      <c r="B627" s="40">
        <f>'Bump Visual'!A23</f>
        <v>1874.04</v>
      </c>
      <c r="C627" s="2" t="str">
        <f>'Bump Visual'!AT23</f>
        <v>VDD</v>
      </c>
      <c r="D627" s="39"/>
      <c r="E627" s="39"/>
      <c r="F627" s="2"/>
      <c r="G627" s="2"/>
    </row>
    <row r="628" spans="1:7" x14ac:dyDescent="0.25">
      <c r="A628" s="2">
        <f>'Bump Visual'!AT6</f>
        <v>4023.4650000000001</v>
      </c>
      <c r="B628" s="40">
        <f>'Bump Visual'!A25</f>
        <v>1697.04</v>
      </c>
      <c r="C628" s="2" t="str">
        <f>'Bump Visual'!AT25</f>
        <v>VDD</v>
      </c>
      <c r="D628" s="39"/>
      <c r="E628" s="39"/>
      <c r="F628" s="2"/>
      <c r="G628" s="2"/>
    </row>
    <row r="629" spans="1:7" x14ac:dyDescent="0.25">
      <c r="A629" s="2">
        <f>'Bump Visual'!AT6</f>
        <v>4023.4650000000001</v>
      </c>
      <c r="B629" s="40">
        <f>'Bump Visual'!A27</f>
        <v>1520.04</v>
      </c>
      <c r="C629" s="2" t="str">
        <f>'Bump Visual'!AT27</f>
        <v>VDD</v>
      </c>
      <c r="D629" s="39"/>
      <c r="E629" s="39"/>
      <c r="F629" s="2"/>
      <c r="G629" s="2"/>
    </row>
    <row r="630" spans="1:7" x14ac:dyDescent="0.25">
      <c r="A630" s="2">
        <f>'Bump Visual'!AT6</f>
        <v>4023.4650000000001</v>
      </c>
      <c r="B630" s="40">
        <f>'Bump Visual'!A29</f>
        <v>1343.04</v>
      </c>
      <c r="C630" s="2" t="str">
        <f>'Bump Visual'!AT29</f>
        <v>VDD</v>
      </c>
      <c r="D630" s="39"/>
      <c r="E630" s="39"/>
      <c r="F630" s="2"/>
      <c r="G630" s="2"/>
    </row>
    <row r="631" spans="1:7" x14ac:dyDescent="0.25">
      <c r="A631" s="2">
        <f>'Bump Visual'!AT6</f>
        <v>4023.4650000000001</v>
      </c>
      <c r="B631" s="40">
        <f>'Bump Visual'!A31</f>
        <v>1166.04</v>
      </c>
      <c r="C631" s="2" t="str">
        <f>'Bump Visual'!AT31</f>
        <v>VCCIO</v>
      </c>
      <c r="D631" s="39"/>
      <c r="E631" s="39"/>
      <c r="F631" s="2"/>
      <c r="G631" s="2"/>
    </row>
    <row r="632" spans="1:7" x14ac:dyDescent="0.25">
      <c r="A632" s="2">
        <f>'Bump Visual'!AT6</f>
        <v>4023.4650000000001</v>
      </c>
      <c r="B632" s="40">
        <f>'Bump Visual'!A33</f>
        <v>989.04</v>
      </c>
      <c r="C632" s="2" t="str">
        <f>'Bump Visual'!AT33</f>
        <v>BP_TXDATA[9]</v>
      </c>
      <c r="D632" s="39"/>
      <c r="E632" s="39"/>
      <c r="F632" s="2"/>
      <c r="G632" s="2"/>
    </row>
    <row r="633" spans="1:7" x14ac:dyDescent="0.25">
      <c r="A633" s="2">
        <f>'Bump Visual'!AT6</f>
        <v>4023.4650000000001</v>
      </c>
      <c r="B633" s="40">
        <f>'Bump Visual'!A35</f>
        <v>812.04</v>
      </c>
      <c r="C633" s="2" t="str">
        <f>'Bump Visual'!AT35</f>
        <v>VSS</v>
      </c>
      <c r="D633" s="39"/>
      <c r="E633" s="39"/>
      <c r="F633" s="2"/>
      <c r="G633" s="2"/>
    </row>
    <row r="634" spans="1:7" x14ac:dyDescent="0.25">
      <c r="A634" s="2">
        <f>'Bump Visual'!AT6</f>
        <v>4023.4650000000001</v>
      </c>
      <c r="B634" s="40">
        <f>'Bump Visual'!A37</f>
        <v>635.04</v>
      </c>
      <c r="C634" s="2" t="str">
        <f>'Bump Visual'!AT37</f>
        <v>BP_TXDATA[8]</v>
      </c>
      <c r="D634" s="39"/>
      <c r="E634" s="39"/>
      <c r="F634" s="2"/>
      <c r="G634" s="2"/>
    </row>
    <row r="635" spans="1:7" x14ac:dyDescent="0.25">
      <c r="A635" s="2">
        <f>'Bump Visual'!AT6</f>
        <v>4023.4650000000001</v>
      </c>
      <c r="B635" s="40">
        <f>'Bump Visual'!A39</f>
        <v>458.03999999999996</v>
      </c>
      <c r="C635" s="2" t="str">
        <f>'Bump Visual'!AT39</f>
        <v>BP_TXDATA[13]</v>
      </c>
      <c r="D635" s="39"/>
      <c r="E635" s="39"/>
      <c r="F635" s="2"/>
      <c r="G635" s="2"/>
    </row>
    <row r="636" spans="1:7" x14ac:dyDescent="0.25">
      <c r="A636" s="2">
        <f>'Bump Visual'!AT6</f>
        <v>4023.4650000000001</v>
      </c>
      <c r="B636" s="40">
        <f>'Bump Visual'!A41</f>
        <v>281.03999999999996</v>
      </c>
      <c r="C636" s="2" t="str">
        <f>'Bump Visual'!AT41</f>
        <v>VSS</v>
      </c>
      <c r="D636" s="39"/>
      <c r="E636" s="39"/>
      <c r="F636" s="2"/>
      <c r="G636" s="2"/>
    </row>
    <row r="637" spans="1:7" x14ac:dyDescent="0.25">
      <c r="A637" s="2">
        <f>'Bump Visual'!AT6</f>
        <v>4023.4650000000001</v>
      </c>
      <c r="B637" s="40">
        <f>'Bump Visual'!A43</f>
        <v>104.03999999999999</v>
      </c>
      <c r="C637" s="2" t="str">
        <f>'Bump Visual'!AT43</f>
        <v>BP_TXDATA[12]</v>
      </c>
      <c r="D637" s="39"/>
      <c r="E637" s="39"/>
      <c r="F637" s="2"/>
      <c r="G637" s="2"/>
    </row>
    <row r="638" spans="1:7" x14ac:dyDescent="0.25">
      <c r="A638" s="2">
        <f>'Bump Visual'!AU6</f>
        <v>4118.7150000000001</v>
      </c>
      <c r="B638" s="40">
        <f>'Bump Visual'!A14</f>
        <v>2670.54</v>
      </c>
      <c r="C638" s="2" t="str">
        <f>'Bump Visual'!AU14</f>
        <v>VSS</v>
      </c>
      <c r="D638" s="39"/>
      <c r="E638" s="39"/>
      <c r="F638" s="2"/>
      <c r="G638" s="2"/>
    </row>
    <row r="639" spans="1:7" x14ac:dyDescent="0.25">
      <c r="A639" s="2">
        <f>'Bump Visual'!AU6</f>
        <v>4118.7150000000001</v>
      </c>
      <c r="B639" s="40">
        <f>'Bump Visual'!A16</f>
        <v>2493.54</v>
      </c>
      <c r="C639" s="2" t="str">
        <f>'Bump Visual'!AU16</f>
        <v>VDD</v>
      </c>
      <c r="D639" s="39"/>
      <c r="E639" s="39"/>
      <c r="F639" s="2"/>
      <c r="G639" s="2"/>
    </row>
    <row r="640" spans="1:7" x14ac:dyDescent="0.25">
      <c r="A640" s="2">
        <f>'Bump Visual'!AU6</f>
        <v>4118.7150000000001</v>
      </c>
      <c r="B640" s="40">
        <f>'Bump Visual'!A18</f>
        <v>2316.54</v>
      </c>
      <c r="C640" s="2" t="str">
        <f>'Bump Visual'!AU18</f>
        <v>VSS</v>
      </c>
      <c r="D640" s="39"/>
      <c r="E640" s="39"/>
      <c r="F640" s="2"/>
      <c r="G640" s="2"/>
    </row>
    <row r="641" spans="1:7" x14ac:dyDescent="0.25">
      <c r="A641" s="2">
        <f>'Bump Visual'!AU6</f>
        <v>4118.7150000000001</v>
      </c>
      <c r="B641" s="40">
        <f>'Bump Visual'!A20</f>
        <v>2139.54</v>
      </c>
      <c r="C641" s="2" t="str">
        <f>'Bump Visual'!AU20</f>
        <v>TC_VDDQ</v>
      </c>
      <c r="D641" s="39"/>
      <c r="E641" s="39"/>
      <c r="F641" s="2"/>
      <c r="G641" s="2"/>
    </row>
    <row r="642" spans="1:7" x14ac:dyDescent="0.25">
      <c r="A642" s="2">
        <f>'Bump Visual'!AU6</f>
        <v>4118.7150000000001</v>
      </c>
      <c r="B642" s="40">
        <f>'Bump Visual'!A22</f>
        <v>1962.54</v>
      </c>
      <c r="C642" s="2" t="str">
        <f>'Bump Visual'!AU22</f>
        <v>VSS</v>
      </c>
      <c r="D642" s="39"/>
      <c r="E642" s="39"/>
      <c r="F642" s="2"/>
      <c r="G642" s="2"/>
    </row>
    <row r="643" spans="1:7" x14ac:dyDescent="0.25">
      <c r="A643" s="2">
        <f>'Bump Visual'!AU6</f>
        <v>4118.7150000000001</v>
      </c>
      <c r="B643" s="40">
        <f>'Bump Visual'!A24</f>
        <v>1785.54</v>
      </c>
      <c r="C643" s="2" t="str">
        <f>'Bump Visual'!AU24</f>
        <v>VSS</v>
      </c>
      <c r="D643" s="39"/>
      <c r="E643" s="39"/>
      <c r="F643" s="2"/>
      <c r="G643" s="2"/>
    </row>
    <row r="644" spans="1:7" x14ac:dyDescent="0.25">
      <c r="A644" s="2">
        <f>'Bump Visual'!AU6</f>
        <v>4118.7150000000001</v>
      </c>
      <c r="B644" s="40">
        <f>'Bump Visual'!A26</f>
        <v>1608.54</v>
      </c>
      <c r="C644" s="2" t="str">
        <f>'Bump Visual'!AU26</f>
        <v>VSS</v>
      </c>
      <c r="D644" s="39"/>
      <c r="E644" s="39"/>
      <c r="F644" s="2"/>
      <c r="G644" s="2"/>
    </row>
    <row r="645" spans="1:7" x14ac:dyDescent="0.25">
      <c r="A645" s="2">
        <f>'Bump Visual'!AU6</f>
        <v>4118.7150000000001</v>
      </c>
      <c r="B645" s="40">
        <f>'Bump Visual'!A28</f>
        <v>1431.54</v>
      </c>
      <c r="C645" s="2" t="str">
        <f>'Bump Visual'!AU28</f>
        <v>VSS</v>
      </c>
      <c r="D645" s="39"/>
      <c r="E645" s="39"/>
      <c r="F645" s="2"/>
      <c r="G645" s="2"/>
    </row>
    <row r="646" spans="1:7" x14ac:dyDescent="0.25">
      <c r="A646" s="2">
        <f>'Bump Visual'!AU6</f>
        <v>4118.7150000000001</v>
      </c>
      <c r="B646" s="40">
        <f>'Bump Visual'!A30</f>
        <v>1254.54</v>
      </c>
      <c r="C646" s="2" t="str">
        <f>'Bump Visual'!AU30</f>
        <v>VCCAON</v>
      </c>
      <c r="D646" s="39"/>
      <c r="E646" s="39"/>
      <c r="F646" s="2"/>
      <c r="G646" s="2"/>
    </row>
    <row r="647" spans="1:7" x14ac:dyDescent="0.25">
      <c r="A647" s="2">
        <f>'Bump Visual'!AU6</f>
        <v>4118.7150000000001</v>
      </c>
      <c r="B647" s="40">
        <f>'Bump Visual'!A32</f>
        <v>1077.54</v>
      </c>
      <c r="C647" s="2" t="str">
        <f>'Bump Visual'!AU32</f>
        <v>VSS</v>
      </c>
      <c r="D647" s="39"/>
      <c r="E647" s="39"/>
      <c r="F647" s="2"/>
      <c r="G647" s="2"/>
    </row>
    <row r="648" spans="1:7" x14ac:dyDescent="0.25">
      <c r="A648" s="2">
        <f>'Bump Visual'!AU6</f>
        <v>4118.7150000000001</v>
      </c>
      <c r="B648" s="40">
        <f>'Bump Visual'!A34</f>
        <v>900.54</v>
      </c>
      <c r="C648" s="2" t="str">
        <f>'Bump Visual'!AU34</f>
        <v>BP_TXDATA[11]</v>
      </c>
      <c r="D648" s="39"/>
      <c r="E648" s="39"/>
      <c r="F648" s="2"/>
      <c r="G648" s="2"/>
    </row>
    <row r="649" spans="1:7" x14ac:dyDescent="0.25">
      <c r="A649" s="2">
        <f>'Bump Visual'!AU6</f>
        <v>4118.7150000000001</v>
      </c>
      <c r="B649" s="40">
        <f>'Bump Visual'!A36</f>
        <v>723.54</v>
      </c>
      <c r="C649" s="2" t="str">
        <f>'Bump Visual'!AU36</f>
        <v>BP_TXDATA[10]</v>
      </c>
      <c r="D649" s="39"/>
      <c r="E649" s="39"/>
      <c r="F649" s="2"/>
      <c r="G649" s="2"/>
    </row>
    <row r="650" spans="1:7" x14ac:dyDescent="0.25">
      <c r="A650" s="2">
        <f>'Bump Visual'!AU6</f>
        <v>4118.7150000000001</v>
      </c>
      <c r="B650" s="40">
        <f>'Bump Visual'!A38</f>
        <v>546.54</v>
      </c>
      <c r="C650" s="2" t="str">
        <f>'Bump Visual'!AU38</f>
        <v>VDD</v>
      </c>
      <c r="D650" s="39"/>
      <c r="E650" s="39"/>
      <c r="F650" s="2"/>
      <c r="G650" s="2"/>
    </row>
    <row r="651" spans="1:7" x14ac:dyDescent="0.25">
      <c r="A651" s="2">
        <f>'Bump Visual'!AU6</f>
        <v>4118.7150000000001</v>
      </c>
      <c r="B651" s="40">
        <f>'Bump Visual'!A40</f>
        <v>369.53999999999996</v>
      </c>
      <c r="C651" s="2" t="str">
        <f>'Bump Visual'!AU40</f>
        <v>BP_TXDATA[15]</v>
      </c>
      <c r="D651" s="39"/>
      <c r="E651" s="39"/>
      <c r="F651" s="2"/>
      <c r="G651" s="2"/>
    </row>
    <row r="652" spans="1:7" x14ac:dyDescent="0.25">
      <c r="A652" s="2">
        <f>'Bump Visual'!AU6</f>
        <v>4118.7150000000001</v>
      </c>
      <c r="B652" s="40">
        <f>'Bump Visual'!A42</f>
        <v>192.54</v>
      </c>
      <c r="C652" s="2" t="str">
        <f>'Bump Visual'!AU42</f>
        <v>BP_TXDATA[14]</v>
      </c>
      <c r="D652" s="39"/>
      <c r="E652" s="39"/>
      <c r="F652" s="2"/>
      <c r="G652" s="2"/>
    </row>
    <row r="653" spans="1:7" x14ac:dyDescent="0.25">
      <c r="A653" s="2">
        <f>'Bump Visual'!AV6</f>
        <v>4213.9650000000001</v>
      </c>
      <c r="B653" s="40">
        <f>'Bump Visual'!A15</f>
        <v>2582.04</v>
      </c>
      <c r="C653" s="2" t="str">
        <f>'Bump Visual'!AV15</f>
        <v>VDD</v>
      </c>
      <c r="D653" s="39"/>
      <c r="E653" s="39"/>
      <c r="F653" s="2"/>
      <c r="G653" s="2"/>
    </row>
    <row r="654" spans="1:7" x14ac:dyDescent="0.25">
      <c r="A654" s="2">
        <f>'Bump Visual'!AV6</f>
        <v>4213.9650000000001</v>
      </c>
      <c r="B654" s="40">
        <f>'Bump Visual'!A17</f>
        <v>2405.04</v>
      </c>
      <c r="C654" s="2" t="str">
        <f>'Bump Visual'!AV17</f>
        <v>VSS</v>
      </c>
      <c r="D654" s="39"/>
      <c r="E654" s="39"/>
      <c r="F654" s="2"/>
      <c r="G654" s="2"/>
    </row>
    <row r="655" spans="1:7" x14ac:dyDescent="0.25">
      <c r="A655" s="2">
        <f>'Bump Visual'!AV6</f>
        <v>4213.9650000000001</v>
      </c>
      <c r="B655" s="40">
        <f>'Bump Visual'!A19</f>
        <v>2228.04</v>
      </c>
      <c r="C655" s="2" t="str">
        <f>'Bump Visual'!AV19</f>
        <v>CLK_P</v>
      </c>
      <c r="D655" s="39"/>
      <c r="E655" s="39"/>
      <c r="F655" s="2"/>
      <c r="G655" s="2"/>
    </row>
    <row r="656" spans="1:7" x14ac:dyDescent="0.25">
      <c r="A656" s="2">
        <f>'Bump Visual'!AV6</f>
        <v>4213.9650000000001</v>
      </c>
      <c r="B656" s="40">
        <f>'Bump Visual'!A21</f>
        <v>2051.04</v>
      </c>
      <c r="C656" s="2" t="str">
        <f>'Bump Visual'!AV21</f>
        <v>CLK_N</v>
      </c>
      <c r="D656" s="39"/>
      <c r="E656" s="39"/>
      <c r="F656" s="2"/>
      <c r="G656" s="2"/>
    </row>
    <row r="657" spans="1:7" x14ac:dyDescent="0.25">
      <c r="A657" s="2">
        <f>'Bump Visual'!AV6</f>
        <v>4213.9650000000001</v>
      </c>
      <c r="B657" s="40">
        <f>'Bump Visual'!A23</f>
        <v>1874.04</v>
      </c>
      <c r="C657" s="2" t="str">
        <f>'Bump Visual'!AV23</f>
        <v>VDD</v>
      </c>
      <c r="D657" s="39"/>
      <c r="E657" s="39"/>
      <c r="F657" s="2"/>
      <c r="G657" s="2"/>
    </row>
    <row r="658" spans="1:7" x14ac:dyDescent="0.25">
      <c r="A658" s="2">
        <f>'Bump Visual'!AV6</f>
        <v>4213.9650000000001</v>
      </c>
      <c r="B658" s="40">
        <f>'Bump Visual'!A25</f>
        <v>1697.04</v>
      </c>
      <c r="C658" s="2" t="str">
        <f>'Bump Visual'!AV25</f>
        <v>VDD</v>
      </c>
      <c r="D658" s="39"/>
      <c r="E658" s="39"/>
      <c r="F658" s="2"/>
      <c r="G658" s="2"/>
    </row>
    <row r="659" spans="1:7" x14ac:dyDescent="0.25">
      <c r="A659" s="2">
        <f>'Bump Visual'!AV6</f>
        <v>4213.9650000000001</v>
      </c>
      <c r="B659" s="40">
        <f>'Bump Visual'!A27</f>
        <v>1520.04</v>
      </c>
      <c r="C659" s="2" t="str">
        <f>'Bump Visual'!AV27</f>
        <v>VDD</v>
      </c>
      <c r="D659" s="39"/>
      <c r="E659" s="39"/>
      <c r="F659" s="2"/>
      <c r="G659" s="2"/>
    </row>
    <row r="660" spans="1:7" x14ac:dyDescent="0.25">
      <c r="A660" s="2">
        <f>'Bump Visual'!AV6</f>
        <v>4213.9650000000001</v>
      </c>
      <c r="B660" s="40">
        <f>'Bump Visual'!A29</f>
        <v>1343.04</v>
      </c>
      <c r="C660" s="2" t="str">
        <f>'Bump Visual'!AV29</f>
        <v>VDD</v>
      </c>
      <c r="D660" s="39"/>
      <c r="E660" s="39"/>
      <c r="F660" s="2"/>
      <c r="G660" s="2"/>
    </row>
    <row r="661" spans="1:7" x14ac:dyDescent="0.25">
      <c r="A661" s="2">
        <f>'Bump Visual'!AV6</f>
        <v>4213.9650000000001</v>
      </c>
      <c r="B661" s="40">
        <f>'Bump Visual'!A31</f>
        <v>1166.04</v>
      </c>
      <c r="C661" s="2" t="str">
        <f>'Bump Visual'!AV31</f>
        <v>VCCIO</v>
      </c>
      <c r="D661" s="39"/>
      <c r="E661" s="39"/>
      <c r="F661" s="2"/>
      <c r="G661" s="2"/>
    </row>
    <row r="662" spans="1:7" x14ac:dyDescent="0.25">
      <c r="A662" s="2">
        <f>'Bump Visual'!AV6</f>
        <v>4213.9650000000001</v>
      </c>
      <c r="B662" s="40">
        <f>'Bump Visual'!A33</f>
        <v>989.04</v>
      </c>
      <c r="C662" s="2" t="str">
        <f>'Bump Visual'!AV33</f>
        <v>VCCIO</v>
      </c>
      <c r="D662" s="39"/>
      <c r="E662" s="39"/>
      <c r="F662" s="2"/>
      <c r="G662" s="2"/>
    </row>
    <row r="663" spans="1:7" x14ac:dyDescent="0.25">
      <c r="A663" s="2">
        <f>'Bump Visual'!AV6</f>
        <v>4213.9650000000001</v>
      </c>
      <c r="B663" s="40">
        <f>'Bump Visual'!A35</f>
        <v>812.04</v>
      </c>
      <c r="C663" s="2" t="str">
        <f>'Bump Visual'!AV35</f>
        <v>VSS</v>
      </c>
      <c r="D663" s="39"/>
      <c r="E663" s="39"/>
      <c r="F663" s="2"/>
      <c r="G663" s="2"/>
    </row>
    <row r="664" spans="1:7" x14ac:dyDescent="0.25">
      <c r="A664" s="2">
        <f>'Bump Visual'!AV6</f>
        <v>4213.9650000000001</v>
      </c>
      <c r="B664" s="40">
        <f>'Bump Visual'!A37</f>
        <v>635.04</v>
      </c>
      <c r="C664" s="2" t="str">
        <f>'Bump Visual'!AV37</f>
        <v>VSS</v>
      </c>
      <c r="D664" s="39"/>
      <c r="E664" s="39"/>
      <c r="F664" s="2"/>
      <c r="G664" s="2"/>
    </row>
    <row r="665" spans="1:7" x14ac:dyDescent="0.25">
      <c r="A665" s="2">
        <f>'Bump Visual'!AV6</f>
        <v>4213.9650000000001</v>
      </c>
      <c r="B665" s="40">
        <f>'Bump Visual'!A39</f>
        <v>458.03999999999996</v>
      </c>
      <c r="C665" s="2" t="str">
        <f>'Bump Visual'!AV39</f>
        <v>VCCIO</v>
      </c>
      <c r="D665" s="39"/>
      <c r="E665" s="39"/>
      <c r="F665" s="2"/>
      <c r="G665" s="2"/>
    </row>
    <row r="666" spans="1:7" x14ac:dyDescent="0.25">
      <c r="A666" s="2">
        <f>'Bump Visual'!AV6</f>
        <v>4213.9650000000001</v>
      </c>
      <c r="B666" s="40">
        <f>'Bump Visual'!A41</f>
        <v>281.03999999999996</v>
      </c>
      <c r="C666" s="2" t="str">
        <f>'Bump Visual'!AV41</f>
        <v>VCCIO</v>
      </c>
      <c r="D666" s="39"/>
      <c r="E666" s="39"/>
      <c r="F666" s="2"/>
      <c r="G666" s="2"/>
    </row>
    <row r="667" spans="1:7" x14ac:dyDescent="0.25">
      <c r="A667" s="2">
        <f>'Bump Visual'!AV6</f>
        <v>4213.9650000000001</v>
      </c>
      <c r="B667" s="40">
        <f>'Bump Visual'!A43</f>
        <v>104.03999999999999</v>
      </c>
      <c r="C667" s="2" t="str">
        <f>'Bump Visual'!AV43</f>
        <v>VSS</v>
      </c>
      <c r="D667" s="39"/>
      <c r="E667" s="39"/>
      <c r="F667" s="2"/>
      <c r="G667" s="2"/>
    </row>
    <row r="668" spans="1:7" x14ac:dyDescent="0.25">
      <c r="A668" s="2">
        <f>'Bump Visual'!AW6</f>
        <v>4309.2150000000001</v>
      </c>
      <c r="B668" s="40">
        <f>'Bump Visual'!A14</f>
        <v>2670.54</v>
      </c>
      <c r="C668" s="2" t="str">
        <f>'Bump Visual'!AW14</f>
        <v>VSS</v>
      </c>
      <c r="D668" s="39"/>
      <c r="E668" s="39"/>
      <c r="F668" s="2"/>
      <c r="G668" s="2"/>
    </row>
    <row r="669" spans="1:7" x14ac:dyDescent="0.25">
      <c r="A669" s="2">
        <f>'Bump Visual'!AW6</f>
        <v>4309.2150000000001</v>
      </c>
      <c r="B669" s="40">
        <f>'Bump Visual'!A16</f>
        <v>2493.54</v>
      </c>
      <c r="C669" s="2" t="str">
        <f>'Bump Visual'!AW16</f>
        <v>VSS</v>
      </c>
      <c r="D669" s="39"/>
      <c r="E669" s="39"/>
      <c r="F669" s="2"/>
      <c r="G669" s="2"/>
    </row>
    <row r="670" spans="1:7" x14ac:dyDescent="0.25">
      <c r="A670" s="2">
        <f>'Bump Visual'!AW6</f>
        <v>4309.2150000000001</v>
      </c>
      <c r="B670" s="40">
        <f>'Bump Visual'!A18</f>
        <v>2316.54</v>
      </c>
      <c r="C670" s="2" t="str">
        <f>'Bump Visual'!AW18</f>
        <v>VDD</v>
      </c>
      <c r="D670" s="39"/>
      <c r="E670" s="39"/>
      <c r="F670" s="2"/>
      <c r="G670" s="2"/>
    </row>
    <row r="671" spans="1:7" x14ac:dyDescent="0.25">
      <c r="A671" s="2">
        <f>'Bump Visual'!AW6</f>
        <v>4309.2150000000001</v>
      </c>
      <c r="B671" s="40">
        <f>'Bump Visual'!A20</f>
        <v>2139.54</v>
      </c>
      <c r="C671" s="2" t="str">
        <f>'Bump Visual'!AW20</f>
        <v>TC_VDDQ</v>
      </c>
      <c r="D671" s="39"/>
      <c r="E671" s="39"/>
      <c r="F671" s="2"/>
      <c r="G671" s="2"/>
    </row>
    <row r="672" spans="1:7" x14ac:dyDescent="0.25">
      <c r="A672" s="2">
        <f>'Bump Visual'!AW6</f>
        <v>4309.2150000000001</v>
      </c>
      <c r="B672" s="40">
        <f>'Bump Visual'!A22</f>
        <v>1962.54</v>
      </c>
      <c r="C672" s="2" t="str">
        <f>'Bump Visual'!AW22</f>
        <v>VDD</v>
      </c>
      <c r="D672" s="39"/>
      <c r="E672" s="39"/>
      <c r="F672" s="2"/>
      <c r="G672" s="2"/>
    </row>
    <row r="673" spans="1:7" x14ac:dyDescent="0.25">
      <c r="A673" s="2">
        <f>'Bump Visual'!AW6</f>
        <v>4309.2150000000001</v>
      </c>
      <c r="B673" s="40">
        <f>'Bump Visual'!A24</f>
        <v>1785.54</v>
      </c>
      <c r="C673" s="2" t="str">
        <f>'Bump Visual'!AW24</f>
        <v>VSS</v>
      </c>
      <c r="D673" s="39"/>
      <c r="E673" s="39"/>
      <c r="F673" s="2"/>
      <c r="G673" s="2"/>
    </row>
    <row r="674" spans="1:7" x14ac:dyDescent="0.25">
      <c r="A674" s="2">
        <f>'Bump Visual'!AW6</f>
        <v>4309.2150000000001</v>
      </c>
      <c r="B674" s="40">
        <f>'Bump Visual'!A26</f>
        <v>1608.54</v>
      </c>
      <c r="C674" s="2" t="str">
        <f>'Bump Visual'!AW26</f>
        <v>VSS</v>
      </c>
      <c r="D674" s="39"/>
      <c r="E674" s="39"/>
      <c r="F674" s="2"/>
      <c r="G674" s="2"/>
    </row>
    <row r="675" spans="1:7" x14ac:dyDescent="0.25">
      <c r="A675" s="2">
        <f>'Bump Visual'!AW6</f>
        <v>4309.2150000000001</v>
      </c>
      <c r="B675" s="40">
        <f>'Bump Visual'!A28</f>
        <v>1431.54</v>
      </c>
      <c r="C675" s="2" t="str">
        <f>'Bump Visual'!AW28</f>
        <v>VSS</v>
      </c>
      <c r="D675" s="39"/>
      <c r="E675" s="39"/>
      <c r="F675" s="2"/>
      <c r="G675" s="2"/>
    </row>
    <row r="676" spans="1:7" x14ac:dyDescent="0.25">
      <c r="A676" s="2">
        <f>'Bump Visual'!AW6</f>
        <v>4309.2150000000001</v>
      </c>
      <c r="B676" s="40">
        <f>'Bump Visual'!A30</f>
        <v>1254.54</v>
      </c>
      <c r="C676" s="2" t="str">
        <f>'Bump Visual'!AW30</f>
        <v>VCCAON</v>
      </c>
      <c r="D676" s="39"/>
      <c r="E676" s="39"/>
      <c r="F676" s="2"/>
      <c r="G676" s="2"/>
    </row>
    <row r="677" spans="1:7" x14ac:dyDescent="0.25">
      <c r="A677" s="2">
        <f>'Bump Visual'!AW6</f>
        <v>4309.2150000000001</v>
      </c>
      <c r="B677" s="40">
        <f>'Bump Visual'!A32</f>
        <v>1077.54</v>
      </c>
      <c r="C677" s="2" t="str">
        <f>'Bump Visual'!AW32</f>
        <v>VSS</v>
      </c>
      <c r="D677" s="39"/>
      <c r="E677" s="39"/>
      <c r="F677" s="2"/>
      <c r="G677" s="2"/>
    </row>
    <row r="678" spans="1:7" x14ac:dyDescent="0.25">
      <c r="A678" s="2">
        <f>'Bump Visual'!AW6</f>
        <v>4309.2150000000001</v>
      </c>
      <c r="B678" s="40">
        <f>'Bump Visual'!A34</f>
        <v>900.54</v>
      </c>
      <c r="C678" s="2" t="str">
        <f>'Bump Visual'!AW34</f>
        <v>BP_RXDATA[10]</v>
      </c>
      <c r="D678" s="39"/>
      <c r="E678" s="39"/>
      <c r="F678" s="2"/>
      <c r="G678" s="2"/>
    </row>
    <row r="679" spans="1:7" x14ac:dyDescent="0.25">
      <c r="A679" s="2">
        <f>'Bump Visual'!AW6</f>
        <v>4309.2150000000001</v>
      </c>
      <c r="B679" s="40">
        <f>'Bump Visual'!A36</f>
        <v>723.54</v>
      </c>
      <c r="C679" s="2" t="str">
        <f>'Bump Visual'!AW36</f>
        <v>BP_RXDATA[11]</v>
      </c>
      <c r="D679" s="39"/>
      <c r="E679" s="39"/>
      <c r="F679" s="2"/>
      <c r="G679" s="2"/>
    </row>
    <row r="680" spans="1:7" x14ac:dyDescent="0.25">
      <c r="A680" s="2">
        <f>'Bump Visual'!AW6</f>
        <v>4309.2150000000001</v>
      </c>
      <c r="B680" s="40">
        <f>'Bump Visual'!A38</f>
        <v>546.54</v>
      </c>
      <c r="C680" s="2" t="str">
        <f>'Bump Visual'!AW38</f>
        <v>VDD</v>
      </c>
      <c r="D680" s="39"/>
      <c r="E680" s="39"/>
      <c r="F680" s="2"/>
      <c r="G680" s="2"/>
    </row>
    <row r="681" spans="1:7" x14ac:dyDescent="0.25">
      <c r="A681" s="2">
        <f>'Bump Visual'!AW6</f>
        <v>4309.2150000000001</v>
      </c>
      <c r="B681" s="40">
        <f>'Bump Visual'!A40</f>
        <v>369.53999999999996</v>
      </c>
      <c r="C681" s="2" t="str">
        <f>'Bump Visual'!AW40</f>
        <v>BP_RXDATA[14]</v>
      </c>
      <c r="D681" s="39"/>
      <c r="E681" s="39"/>
      <c r="F681" s="2"/>
      <c r="G681" s="2"/>
    </row>
    <row r="682" spans="1:7" x14ac:dyDescent="0.25">
      <c r="A682" s="2">
        <f>'Bump Visual'!AW6</f>
        <v>4309.2150000000001</v>
      </c>
      <c r="B682" s="40">
        <f>'Bump Visual'!A42</f>
        <v>192.54</v>
      </c>
      <c r="C682" s="2" t="str">
        <f>'Bump Visual'!AW42</f>
        <v>BP_RXDATA[15]</v>
      </c>
      <c r="D682" s="39"/>
      <c r="E682" s="39"/>
      <c r="F682" s="2"/>
      <c r="G682" s="2"/>
    </row>
    <row r="683" spans="1:7" x14ac:dyDescent="0.25">
      <c r="A683" s="2">
        <f>'Bump Visual'!AX6</f>
        <v>4404.4650000000001</v>
      </c>
      <c r="B683" s="40">
        <f>'Bump Visual'!A15</f>
        <v>2582.04</v>
      </c>
      <c r="C683" s="2" t="str">
        <f>'Bump Visual'!AX15</f>
        <v>VSS</v>
      </c>
      <c r="D683" s="39"/>
      <c r="E683" s="39"/>
      <c r="F683" s="2"/>
      <c r="G683" s="2"/>
    </row>
    <row r="684" spans="1:7" x14ac:dyDescent="0.25">
      <c r="A684" s="2">
        <f>'Bump Visual'!AX6</f>
        <v>4404.4650000000001</v>
      </c>
      <c r="B684" s="40">
        <f>'Bump Visual'!A17</f>
        <v>2405.04</v>
      </c>
      <c r="C684" s="2" t="str">
        <f>'Bump Visual'!AX17</f>
        <v>VDD</v>
      </c>
      <c r="D684" s="39"/>
      <c r="E684" s="39"/>
      <c r="F684" s="2"/>
      <c r="G684" s="2"/>
    </row>
    <row r="685" spans="1:7" x14ac:dyDescent="0.25">
      <c r="A685" s="2">
        <f>'Bump Visual'!AX6</f>
        <v>4404.4650000000001</v>
      </c>
      <c r="B685" s="40">
        <f>'Bump Visual'!A19</f>
        <v>2228.04</v>
      </c>
      <c r="C685" s="2" t="str">
        <f>'Bump Visual'!AX19</f>
        <v>VSS</v>
      </c>
      <c r="D685" s="39"/>
      <c r="E685" s="39"/>
      <c r="F685" s="2"/>
      <c r="G685" s="2"/>
    </row>
    <row r="686" spans="1:7" x14ac:dyDescent="0.25">
      <c r="A686" s="2">
        <f>'Bump Visual'!AX6</f>
        <v>4404.4650000000001</v>
      </c>
      <c r="B686" s="40">
        <f>'Bump Visual'!A21</f>
        <v>2051.04</v>
      </c>
      <c r="C686" s="2" t="str">
        <f>'Bump Visual'!AX21</f>
        <v>VSS</v>
      </c>
      <c r="D686" s="39"/>
      <c r="E686" s="39"/>
      <c r="F686" s="2"/>
      <c r="G686" s="2"/>
    </row>
    <row r="687" spans="1:7" x14ac:dyDescent="0.25">
      <c r="A687" s="2">
        <f>'Bump Visual'!AX6</f>
        <v>4404.4650000000001</v>
      </c>
      <c r="B687" s="40">
        <f>'Bump Visual'!A23</f>
        <v>1874.04</v>
      </c>
      <c r="C687" s="2" t="str">
        <f>'Bump Visual'!AX23</f>
        <v>VSS</v>
      </c>
      <c r="D687" s="39"/>
      <c r="E687" s="39"/>
      <c r="F687" s="2"/>
      <c r="G687" s="2"/>
    </row>
    <row r="688" spans="1:7" x14ac:dyDescent="0.25">
      <c r="A688" s="2">
        <f>'Bump Visual'!AX6</f>
        <v>4404.4650000000001</v>
      </c>
      <c r="B688" s="40">
        <f>'Bump Visual'!A25</f>
        <v>1697.04</v>
      </c>
      <c r="C688" s="2" t="str">
        <f>'Bump Visual'!AX25</f>
        <v>VDD</v>
      </c>
      <c r="D688" s="39"/>
      <c r="E688" s="39"/>
      <c r="F688" s="2"/>
      <c r="G688" s="2"/>
    </row>
    <row r="689" spans="1:7" x14ac:dyDescent="0.25">
      <c r="A689" s="2">
        <f>'Bump Visual'!AX6</f>
        <v>4404.4650000000001</v>
      </c>
      <c r="B689" s="40">
        <f>'Bump Visual'!A27</f>
        <v>1520.04</v>
      </c>
      <c r="C689" s="2" t="str">
        <f>'Bump Visual'!AX27</f>
        <v>VDD</v>
      </c>
      <c r="D689" s="39"/>
      <c r="E689" s="39"/>
      <c r="F689" s="2"/>
      <c r="G689" s="2"/>
    </row>
    <row r="690" spans="1:7" x14ac:dyDescent="0.25">
      <c r="A690" s="2">
        <f>'Bump Visual'!AX6</f>
        <v>4404.4650000000001</v>
      </c>
      <c r="B690" s="40">
        <f>'Bump Visual'!A29</f>
        <v>1343.04</v>
      </c>
      <c r="C690" s="2" t="str">
        <f>'Bump Visual'!AX29</f>
        <v>VDD</v>
      </c>
      <c r="D690" s="39"/>
      <c r="E690" s="39"/>
      <c r="F690" s="2"/>
      <c r="G690" s="2"/>
    </row>
    <row r="691" spans="1:7" x14ac:dyDescent="0.25">
      <c r="A691" s="2">
        <f>'Bump Visual'!AX6</f>
        <v>4404.4650000000001</v>
      </c>
      <c r="B691" s="40">
        <f>'Bump Visual'!A31</f>
        <v>1166.04</v>
      </c>
      <c r="C691" s="2" t="str">
        <f>'Bump Visual'!AX31</f>
        <v>VDD</v>
      </c>
      <c r="D691" s="39"/>
      <c r="E691" s="39"/>
      <c r="F691" s="2"/>
      <c r="G691" s="2"/>
    </row>
    <row r="692" spans="1:7" x14ac:dyDescent="0.25">
      <c r="A692" s="2">
        <f>'Bump Visual'!AX6</f>
        <v>4404.4650000000001</v>
      </c>
      <c r="B692" s="40">
        <f>'Bump Visual'!A33</f>
        <v>989.04</v>
      </c>
      <c r="C692" s="2" t="str">
        <f>'Bump Visual'!AX33</f>
        <v>BP_RXDATA[8]</v>
      </c>
      <c r="D692" s="39"/>
      <c r="E692" s="39"/>
      <c r="F692" s="2"/>
      <c r="G692" s="2"/>
    </row>
    <row r="693" spans="1:7" x14ac:dyDescent="0.25">
      <c r="A693" s="2">
        <f>'Bump Visual'!AX6</f>
        <v>4404.4650000000001</v>
      </c>
      <c r="B693" s="40">
        <f>'Bump Visual'!A35</f>
        <v>812.04</v>
      </c>
      <c r="C693" s="2" t="str">
        <f>'Bump Visual'!AX35</f>
        <v>VSS</v>
      </c>
      <c r="D693" s="39"/>
      <c r="E693" s="39"/>
      <c r="F693" s="2"/>
      <c r="G693" s="2"/>
    </row>
    <row r="694" spans="1:7" x14ac:dyDescent="0.25">
      <c r="A694" s="2">
        <f>'Bump Visual'!AX6</f>
        <v>4404.4650000000001</v>
      </c>
      <c r="B694" s="40">
        <f>'Bump Visual'!A37</f>
        <v>635.04</v>
      </c>
      <c r="C694" s="2" t="str">
        <f>'Bump Visual'!AX37</f>
        <v>BP_RXDATA[9]</v>
      </c>
      <c r="D694" s="39"/>
      <c r="E694" s="39"/>
      <c r="F694" s="2"/>
      <c r="G694" s="2"/>
    </row>
    <row r="695" spans="1:7" x14ac:dyDescent="0.25">
      <c r="A695" s="2">
        <f>'Bump Visual'!AX6</f>
        <v>4404.4650000000001</v>
      </c>
      <c r="B695" s="40">
        <f>'Bump Visual'!A39</f>
        <v>458.03999999999996</v>
      </c>
      <c r="C695" s="2" t="str">
        <f>'Bump Visual'!AX39</f>
        <v>BP_RXDATA[12]</v>
      </c>
      <c r="D695" s="39"/>
      <c r="E695" s="39"/>
      <c r="F695" s="2"/>
      <c r="G695" s="2"/>
    </row>
    <row r="696" spans="1:7" x14ac:dyDescent="0.25">
      <c r="A696" s="2">
        <f>'Bump Visual'!AX6</f>
        <v>4404.4650000000001</v>
      </c>
      <c r="B696" s="40">
        <f>'Bump Visual'!A41</f>
        <v>281.03999999999996</v>
      </c>
      <c r="C696" s="2" t="str">
        <f>'Bump Visual'!AX41</f>
        <v>VSS</v>
      </c>
      <c r="D696" s="39"/>
      <c r="E696" s="39"/>
      <c r="F696" s="2"/>
      <c r="G696" s="2"/>
    </row>
    <row r="697" spans="1:7" x14ac:dyDescent="0.25">
      <c r="A697" s="2">
        <f>'Bump Visual'!AX6</f>
        <v>4404.4650000000001</v>
      </c>
      <c r="B697" s="40">
        <f>'Bump Visual'!A43</f>
        <v>104.03999999999999</v>
      </c>
      <c r="C697" s="2" t="str">
        <f>'Bump Visual'!AX43</f>
        <v>BP_RXDATA[13]</v>
      </c>
      <c r="D697" s="39"/>
      <c r="E697" s="39"/>
      <c r="F697" s="2"/>
      <c r="G697" s="2"/>
    </row>
    <row r="698" spans="1:7" x14ac:dyDescent="0.25">
      <c r="A698" s="2">
        <f>'Bump Visual'!AY6</f>
        <v>4499.7150000000001</v>
      </c>
      <c r="B698" s="40">
        <f>'Bump Visual'!A14</f>
        <v>2670.54</v>
      </c>
      <c r="C698" s="2" t="str">
        <f>'Bump Visual'!AY14</f>
        <v>VSS</v>
      </c>
      <c r="D698" s="39"/>
      <c r="E698" s="39"/>
      <c r="F698" s="2"/>
      <c r="G698" s="2"/>
    </row>
    <row r="699" spans="1:7" x14ac:dyDescent="0.25">
      <c r="A699" s="2">
        <f>'Bump Visual'!AY6</f>
        <v>4499.7150000000001</v>
      </c>
      <c r="B699" s="40">
        <f>'Bump Visual'!A16</f>
        <v>2493.54</v>
      </c>
      <c r="C699" s="2" t="str">
        <f>'Bump Visual'!AY16</f>
        <v>VAA2</v>
      </c>
      <c r="D699" s="39"/>
      <c r="E699" s="39"/>
      <c r="F699" s="2"/>
      <c r="G699" s="2"/>
    </row>
    <row r="700" spans="1:7" x14ac:dyDescent="0.25">
      <c r="A700" s="2">
        <f>'Bump Visual'!AY6</f>
        <v>4499.7150000000001</v>
      </c>
      <c r="B700" s="40">
        <f>'Bump Visual'!A18</f>
        <v>2316.54</v>
      </c>
      <c r="C700" s="2" t="str">
        <f>'Bump Visual'!AY18</f>
        <v>VAA2</v>
      </c>
      <c r="D700" s="39"/>
      <c r="E700" s="39"/>
      <c r="F700" s="2"/>
      <c r="G700" s="2"/>
    </row>
    <row r="701" spans="1:7" x14ac:dyDescent="0.25">
      <c r="A701" s="2">
        <f>'Bump Visual'!AY6</f>
        <v>4499.7150000000001</v>
      </c>
      <c r="B701" s="40">
        <f>'Bump Visual'!A20</f>
        <v>2139.54</v>
      </c>
      <c r="C701" s="2" t="str">
        <f>'Bump Visual'!AY20</f>
        <v>RDI_DCK</v>
      </c>
      <c r="D701" s="39"/>
      <c r="E701" s="39"/>
      <c r="F701" s="2"/>
      <c r="G701" s="2"/>
    </row>
    <row r="702" spans="1:7" x14ac:dyDescent="0.25">
      <c r="A702" s="2">
        <f>'Bump Visual'!AY6</f>
        <v>4499.7150000000001</v>
      </c>
      <c r="B702" s="40">
        <f>'Bump Visual'!A22</f>
        <v>1962.54</v>
      </c>
      <c r="C702" s="2" t="str">
        <f>'Bump Visual'!AY22</f>
        <v>VDD</v>
      </c>
      <c r="D702" s="39"/>
      <c r="E702" s="39"/>
      <c r="F702" s="2"/>
      <c r="G702" s="2"/>
    </row>
    <row r="703" spans="1:7" x14ac:dyDescent="0.25">
      <c r="A703" s="2">
        <f>'Bump Visual'!AY6</f>
        <v>4499.7150000000001</v>
      </c>
      <c r="B703" s="40">
        <f>'Bump Visual'!A24</f>
        <v>1785.54</v>
      </c>
      <c r="C703" s="2" t="str">
        <f>'Bump Visual'!AY24</f>
        <v>BP_ZN</v>
      </c>
      <c r="D703" s="39"/>
      <c r="E703" s="39"/>
      <c r="F703" s="2"/>
      <c r="G703" s="2"/>
    </row>
    <row r="704" spans="1:7" x14ac:dyDescent="0.25">
      <c r="A704" s="2">
        <f>'Bump Visual'!AY6</f>
        <v>4499.7150000000001</v>
      </c>
      <c r="B704" s="40">
        <f>'Bump Visual'!A26</f>
        <v>1608.54</v>
      </c>
      <c r="C704" s="2" t="str">
        <f>'Bump Visual'!AY26</f>
        <v>VCCIO</v>
      </c>
      <c r="D704" s="39"/>
      <c r="E704" s="39"/>
      <c r="F704" s="2"/>
      <c r="G704" s="2"/>
    </row>
    <row r="705" spans="1:7" x14ac:dyDescent="0.25">
      <c r="A705" s="2">
        <f>'Bump Visual'!AY6</f>
        <v>4499.7150000000001</v>
      </c>
      <c r="B705" s="40">
        <f>'Bump Visual'!A28</f>
        <v>1431.54</v>
      </c>
      <c r="C705" s="2" t="str">
        <f>'Bump Visual'!AY28</f>
        <v>VCCAON</v>
      </c>
      <c r="D705" s="39"/>
      <c r="E705" s="39"/>
      <c r="F705" s="2"/>
      <c r="G705" s="2"/>
    </row>
    <row r="706" spans="1:7" x14ac:dyDescent="0.25">
      <c r="A706" s="2">
        <f>'Bump Visual'!AY6</f>
        <v>4499.7150000000001</v>
      </c>
      <c r="B706" s="40">
        <f>'Bump Visual'!A30</f>
        <v>1254.54</v>
      </c>
      <c r="C706" s="2" t="str">
        <f>'Bump Visual'!AY30</f>
        <v>BP_RXCKSB[0]</v>
      </c>
      <c r="D706" s="39"/>
      <c r="E706" s="39"/>
      <c r="F706" s="2"/>
      <c r="G706" s="2"/>
    </row>
    <row r="707" spans="1:7" x14ac:dyDescent="0.25">
      <c r="A707" s="2">
        <f>'Bump Visual'!AY6</f>
        <v>4499.7150000000001</v>
      </c>
      <c r="B707" s="40">
        <f>'Bump Visual'!A32</f>
        <v>1077.54</v>
      </c>
      <c r="C707" s="2" t="str">
        <f>'Bump Visual'!AY32</f>
        <v>VSS</v>
      </c>
      <c r="D707" s="39"/>
      <c r="E707" s="39"/>
      <c r="F707" s="2"/>
      <c r="G707" s="2"/>
    </row>
    <row r="708" spans="1:7" x14ac:dyDescent="0.25">
      <c r="A708" s="2">
        <f>'Bump Visual'!AY6</f>
        <v>4499.7150000000001</v>
      </c>
      <c r="B708" s="40">
        <f>'Bump Visual'!A34</f>
        <v>900.54</v>
      </c>
      <c r="C708" s="2" t="str">
        <f>'Bump Visual'!AY34</f>
        <v>BP_RXCKP[0]</v>
      </c>
      <c r="D708" s="39"/>
      <c r="E708" s="39"/>
      <c r="F708" s="2"/>
      <c r="G708" s="2"/>
    </row>
    <row r="709" spans="1:7" x14ac:dyDescent="0.25">
      <c r="A709" s="2">
        <f>'Bump Visual'!AY6</f>
        <v>4499.7150000000001</v>
      </c>
      <c r="B709" s="40">
        <f>'Bump Visual'!A36</f>
        <v>723.54</v>
      </c>
      <c r="C709" s="2" t="str">
        <f>'Bump Visual'!AY36</f>
        <v>BP_RXCKN[0]</v>
      </c>
      <c r="D709" s="39"/>
      <c r="E709" s="39"/>
      <c r="F709" s="2"/>
      <c r="G709" s="2"/>
    </row>
    <row r="710" spans="1:7" x14ac:dyDescent="0.25">
      <c r="A710" s="2">
        <f>'Bump Visual'!AY6</f>
        <v>4499.7150000000001</v>
      </c>
      <c r="B710" s="40">
        <f>'Bump Visual'!A38</f>
        <v>546.54</v>
      </c>
      <c r="C710" s="2" t="str">
        <f>'Bump Visual'!AY38</f>
        <v>VDD</v>
      </c>
      <c r="D710" s="39"/>
      <c r="E710" s="39"/>
      <c r="F710" s="2"/>
      <c r="G710" s="2"/>
    </row>
    <row r="711" spans="1:7" x14ac:dyDescent="0.25">
      <c r="A711" s="2">
        <f>'Bump Visual'!AY6</f>
        <v>4499.7150000000001</v>
      </c>
      <c r="B711" s="40">
        <f>'Bump Visual'!A40</f>
        <v>369.53999999999996</v>
      </c>
      <c r="C711" s="2" t="str">
        <f>'Bump Visual'!AY40</f>
        <v>BP_RXTRK[0]</v>
      </c>
      <c r="D711" s="39"/>
      <c r="E711" s="39"/>
      <c r="F711" s="2"/>
      <c r="G711" s="2"/>
    </row>
    <row r="712" spans="1:7" x14ac:dyDescent="0.25">
      <c r="A712" s="2">
        <f>'Bump Visual'!AY6</f>
        <v>4499.7150000000001</v>
      </c>
      <c r="B712" s="40">
        <f>'Bump Visual'!A42</f>
        <v>192.54</v>
      </c>
      <c r="C712" s="2" t="str">
        <f>'Bump Visual'!AY42</f>
        <v>BP_RXVLD[0]</v>
      </c>
      <c r="D712" s="39"/>
      <c r="E712" s="39"/>
      <c r="F712" s="2"/>
      <c r="G712" s="2"/>
    </row>
    <row r="713" spans="1:7" x14ac:dyDescent="0.25">
      <c r="A713" s="2">
        <f>'Bump Visual'!AZ6</f>
        <v>4594.9650000000001</v>
      </c>
      <c r="B713" s="40">
        <f>'Bump Visual'!A15</f>
        <v>2582.04</v>
      </c>
      <c r="C713" s="2" t="str">
        <f>'Bump Visual'!AZ15</f>
        <v>VSS</v>
      </c>
      <c r="D713" s="39"/>
      <c r="E713" s="39"/>
      <c r="F713" s="2"/>
      <c r="G713" s="2"/>
    </row>
    <row r="714" spans="1:7" x14ac:dyDescent="0.25">
      <c r="A714" s="2">
        <f>'Bump Visual'!AZ6</f>
        <v>4594.9650000000001</v>
      </c>
      <c r="B714" s="40">
        <f>'Bump Visual'!A17</f>
        <v>2405.04</v>
      </c>
      <c r="C714" s="2" t="str">
        <f>'Bump Visual'!AZ17</f>
        <v>VDD</v>
      </c>
      <c r="D714" s="39"/>
      <c r="E714" s="39"/>
      <c r="F714" s="2"/>
      <c r="G714" s="2"/>
    </row>
    <row r="715" spans="1:7" x14ac:dyDescent="0.25">
      <c r="A715" s="2">
        <f>'Bump Visual'!AZ6</f>
        <v>4594.9650000000001</v>
      </c>
      <c r="B715" s="40">
        <f>'Bump Visual'!A19</f>
        <v>2228.04</v>
      </c>
      <c r="C715" s="2" t="str">
        <f>'Bump Visual'!AZ19</f>
        <v>VSS</v>
      </c>
      <c r="D715" s="39"/>
      <c r="E715" s="39"/>
      <c r="F715" s="2"/>
      <c r="G715" s="2"/>
    </row>
    <row r="716" spans="1:7" x14ac:dyDescent="0.25">
      <c r="A716" s="2">
        <f>'Bump Visual'!AZ6</f>
        <v>4594.9650000000001</v>
      </c>
      <c r="B716" s="40">
        <f>'Bump Visual'!A21</f>
        <v>2051.04</v>
      </c>
      <c r="C716" s="2" t="str">
        <f>'Bump Visual'!AZ21</f>
        <v>VSS</v>
      </c>
      <c r="D716" s="39"/>
      <c r="E716" s="39"/>
      <c r="F716" s="2"/>
      <c r="G716" s="2"/>
    </row>
    <row r="717" spans="1:7" x14ac:dyDescent="0.25">
      <c r="A717" s="2">
        <f>'Bump Visual'!AZ6</f>
        <v>4594.9650000000001</v>
      </c>
      <c r="B717" s="40">
        <f>'Bump Visual'!A23</f>
        <v>1874.04</v>
      </c>
      <c r="C717" s="2" t="str">
        <f>'Bump Visual'!AZ23</f>
        <v>BP_ATO</v>
      </c>
      <c r="D717" s="39"/>
      <c r="E717" s="39"/>
      <c r="F717" s="2"/>
      <c r="G717" s="2"/>
    </row>
    <row r="718" spans="1:7" x14ac:dyDescent="0.25">
      <c r="A718" s="2">
        <f>'Bump Visual'!AZ6</f>
        <v>4594.9650000000001</v>
      </c>
      <c r="B718" s="40">
        <f>'Bump Visual'!A25</f>
        <v>1697.04</v>
      </c>
      <c r="C718" s="2" t="str">
        <f>'Bump Visual'!AZ25</f>
        <v>VDD</v>
      </c>
      <c r="D718" s="39"/>
      <c r="E718" s="39"/>
      <c r="F718" s="2"/>
      <c r="G718" s="2"/>
    </row>
    <row r="719" spans="1:7" x14ac:dyDescent="0.25">
      <c r="A719" s="2">
        <f>'Bump Visual'!AZ6</f>
        <v>4594.9650000000001</v>
      </c>
      <c r="B719" s="40">
        <f>'Bump Visual'!A27</f>
        <v>1520.04</v>
      </c>
      <c r="C719" s="2" t="str">
        <f>'Bump Visual'!AZ27</f>
        <v>VCCIO</v>
      </c>
      <c r="D719" s="39"/>
      <c r="E719" s="39"/>
      <c r="F719" s="2"/>
      <c r="G719" s="2"/>
    </row>
    <row r="720" spans="1:7" x14ac:dyDescent="0.25">
      <c r="A720" s="2">
        <f>'Bump Visual'!AZ6</f>
        <v>4594.9650000000001</v>
      </c>
      <c r="B720" s="40">
        <f>'Bump Visual'!A29</f>
        <v>1343.04</v>
      </c>
      <c r="C720" s="2" t="str">
        <f>'Bump Visual'!AZ29</f>
        <v>VDD</v>
      </c>
      <c r="D720" s="39"/>
      <c r="E720" s="39"/>
      <c r="F720" s="2"/>
      <c r="G720" s="2"/>
    </row>
    <row r="721" spans="1:7" x14ac:dyDescent="0.25">
      <c r="A721" s="2">
        <f>'Bump Visual'!AZ6</f>
        <v>4594.9650000000001</v>
      </c>
      <c r="B721" s="40">
        <f>'Bump Visual'!A31</f>
        <v>1166.04</v>
      </c>
      <c r="C721" s="2" t="str">
        <f>'Bump Visual'!AZ31</f>
        <v>VDD</v>
      </c>
      <c r="D721" s="39"/>
      <c r="E721" s="39"/>
      <c r="F721" s="2"/>
      <c r="G721" s="2"/>
    </row>
    <row r="722" spans="1:7" x14ac:dyDescent="0.25">
      <c r="A722" s="2">
        <f>'Bump Visual'!AZ6</f>
        <v>4594.9650000000001</v>
      </c>
      <c r="B722" s="40">
        <f>'Bump Visual'!A33</f>
        <v>989.04</v>
      </c>
      <c r="C722" s="2" t="str">
        <f>'Bump Visual'!AZ33</f>
        <v>BP_RXDATA[6]</v>
      </c>
      <c r="D722" s="39"/>
      <c r="E722" s="39"/>
      <c r="F722" s="2"/>
      <c r="G722" s="2"/>
    </row>
    <row r="723" spans="1:7" x14ac:dyDescent="0.25">
      <c r="A723" s="2">
        <f>'Bump Visual'!AZ6</f>
        <v>4594.9650000000001</v>
      </c>
      <c r="B723" s="40">
        <f>'Bump Visual'!A35</f>
        <v>812.04</v>
      </c>
      <c r="C723" s="2" t="str">
        <f>'Bump Visual'!AZ35</f>
        <v>VSS</v>
      </c>
      <c r="D723" s="39"/>
      <c r="E723" s="39"/>
      <c r="F723" s="2"/>
      <c r="G723" s="2"/>
    </row>
    <row r="724" spans="1:7" x14ac:dyDescent="0.25">
      <c r="A724" s="2">
        <f>'Bump Visual'!AZ6</f>
        <v>4594.9650000000001</v>
      </c>
      <c r="B724" s="40">
        <f>'Bump Visual'!A37</f>
        <v>635.04</v>
      </c>
      <c r="C724" s="2" t="str">
        <f>'Bump Visual'!AZ37</f>
        <v>BP_RXDATA[7]</v>
      </c>
      <c r="D724" s="39"/>
      <c r="E724" s="39"/>
      <c r="F724" s="2"/>
      <c r="G724" s="2"/>
    </row>
    <row r="725" spans="1:7" x14ac:dyDescent="0.25">
      <c r="A725" s="2">
        <f>'Bump Visual'!AZ6</f>
        <v>4594.9650000000001</v>
      </c>
      <c r="B725" s="40">
        <f>'Bump Visual'!A39</f>
        <v>458.03999999999996</v>
      </c>
      <c r="C725" s="2" t="str">
        <f>'Bump Visual'!AZ39</f>
        <v>BP_RXDATA[2]</v>
      </c>
      <c r="D725" s="39"/>
      <c r="E725" s="39"/>
      <c r="F725" s="2"/>
      <c r="G725" s="2"/>
    </row>
    <row r="726" spans="1:7" x14ac:dyDescent="0.25">
      <c r="A726" s="2">
        <f>'Bump Visual'!AZ6</f>
        <v>4594.9650000000001</v>
      </c>
      <c r="B726" s="40">
        <f>'Bump Visual'!A41</f>
        <v>281.03999999999996</v>
      </c>
      <c r="C726" s="2" t="str">
        <f>'Bump Visual'!AZ41</f>
        <v>VSS</v>
      </c>
      <c r="D726" s="39"/>
      <c r="E726" s="39"/>
      <c r="F726" s="2"/>
      <c r="G726" s="2"/>
    </row>
    <row r="727" spans="1:7" x14ac:dyDescent="0.25">
      <c r="A727" s="2">
        <f>'Bump Visual'!AZ6</f>
        <v>4594.9650000000001</v>
      </c>
      <c r="B727" s="40">
        <f>'Bump Visual'!A43</f>
        <v>104.03999999999999</v>
      </c>
      <c r="C727" s="2" t="str">
        <f>'Bump Visual'!AZ43</f>
        <v>BP_RXDATA[3]</v>
      </c>
      <c r="D727" s="39"/>
      <c r="E727" s="39"/>
      <c r="F727" s="2"/>
      <c r="G727" s="2"/>
    </row>
    <row r="728" spans="1:7" x14ac:dyDescent="0.25">
      <c r="A728" s="2">
        <f>'Bump Visual'!BA6</f>
        <v>4690.2150000000001</v>
      </c>
      <c r="B728" s="40">
        <f>'Bump Visual'!A14</f>
        <v>2670.54</v>
      </c>
      <c r="C728" s="2" t="str">
        <f>'Bump Visual'!BA14</f>
        <v>VSS</v>
      </c>
      <c r="D728" s="39"/>
      <c r="E728" s="39"/>
      <c r="F728" s="2"/>
      <c r="G728" s="2"/>
    </row>
    <row r="729" spans="1:7" x14ac:dyDescent="0.25">
      <c r="A729" s="2">
        <f>'Bump Visual'!BA6</f>
        <v>4690.2150000000001</v>
      </c>
      <c r="B729" s="40">
        <f>'Bump Visual'!A16</f>
        <v>2493.54</v>
      </c>
      <c r="C729" s="2" t="str">
        <f>'Bump Visual'!BA16</f>
        <v>VSS</v>
      </c>
      <c r="D729" s="39"/>
      <c r="E729" s="39"/>
      <c r="F729" s="2"/>
      <c r="G729" s="2"/>
    </row>
    <row r="730" spans="1:7" x14ac:dyDescent="0.25">
      <c r="A730" s="2">
        <f>'Bump Visual'!BA6</f>
        <v>4690.2150000000001</v>
      </c>
      <c r="B730" s="40">
        <f>'Bump Visual'!A18</f>
        <v>2316.54</v>
      </c>
      <c r="C730" s="2" t="str">
        <f>'Bump Visual'!BA18</f>
        <v>VSS</v>
      </c>
      <c r="D730" s="39"/>
      <c r="E730" s="39"/>
      <c r="F730" s="2"/>
      <c r="G730" s="2"/>
    </row>
    <row r="731" spans="1:7" x14ac:dyDescent="0.25">
      <c r="A731" s="2">
        <f>'Bump Visual'!BA6</f>
        <v>4690.2150000000001</v>
      </c>
      <c r="B731" s="40">
        <f>'Bump Visual'!A20</f>
        <v>2139.54</v>
      </c>
      <c r="C731" s="2" t="str">
        <f>'Bump Visual'!BA20</f>
        <v>RDI_ACK</v>
      </c>
      <c r="D731" s="39"/>
      <c r="E731" s="39"/>
      <c r="F731" s="2"/>
      <c r="G731" s="2"/>
    </row>
    <row r="732" spans="1:7" x14ac:dyDescent="0.25">
      <c r="A732" s="2">
        <f>'Bump Visual'!BA6</f>
        <v>4690.2150000000001</v>
      </c>
      <c r="B732" s="40">
        <f>'Bump Visual'!A22</f>
        <v>1962.54</v>
      </c>
      <c r="C732" s="2" t="str">
        <f>'Bump Visual'!BA22</f>
        <v>VDD</v>
      </c>
      <c r="D732" s="39"/>
      <c r="E732" s="39"/>
      <c r="F732" s="2"/>
      <c r="G732" s="2"/>
    </row>
    <row r="733" spans="1:7" x14ac:dyDescent="0.25">
      <c r="A733" s="2">
        <f>'Bump Visual'!BA6</f>
        <v>4690.2150000000001</v>
      </c>
      <c r="B733" s="40">
        <f>'Bump Visual'!A24</f>
        <v>1785.54</v>
      </c>
      <c r="C733" s="2" t="str">
        <f>'Bump Visual'!BA24</f>
        <v>VSS</v>
      </c>
      <c r="D733" s="39"/>
      <c r="E733" s="39"/>
      <c r="F733" s="2"/>
      <c r="G733" s="2"/>
    </row>
    <row r="734" spans="1:7" x14ac:dyDescent="0.25">
      <c r="A734" s="2">
        <f>'Bump Visual'!BA6</f>
        <v>4690.2150000000001</v>
      </c>
      <c r="B734" s="40">
        <f>'Bump Visual'!A26</f>
        <v>1608.54</v>
      </c>
      <c r="C734" s="2" t="str">
        <f>'Bump Visual'!BA26</f>
        <v>VSS</v>
      </c>
      <c r="D734" s="39"/>
      <c r="E734" s="39"/>
      <c r="F734" s="2"/>
      <c r="G734" s="2"/>
    </row>
    <row r="735" spans="1:7" x14ac:dyDescent="0.25">
      <c r="A735" s="2">
        <f>'Bump Visual'!BA6</f>
        <v>4690.2150000000001</v>
      </c>
      <c r="B735" s="40">
        <f>'Bump Visual'!A28</f>
        <v>1431.54</v>
      </c>
      <c r="C735" s="2" t="str">
        <f>'Bump Visual'!BA28</f>
        <v>VSS</v>
      </c>
      <c r="D735" s="39"/>
      <c r="E735" s="39"/>
      <c r="F735" s="2"/>
      <c r="G735" s="2"/>
    </row>
    <row r="736" spans="1:7" x14ac:dyDescent="0.25">
      <c r="A736" s="2">
        <f>'Bump Visual'!BA6</f>
        <v>4690.2150000000001</v>
      </c>
      <c r="B736" s="40">
        <f>'Bump Visual'!A30</f>
        <v>1254.54</v>
      </c>
      <c r="C736" s="2" t="str">
        <f>'Bump Visual'!BA30</f>
        <v>BP_RXDATASB[0]</v>
      </c>
      <c r="D736" s="39"/>
      <c r="E736" s="39"/>
      <c r="F736" s="2"/>
      <c r="G736" s="2"/>
    </row>
    <row r="737" spans="1:7" x14ac:dyDescent="0.25">
      <c r="A737" s="2">
        <f>'Bump Visual'!BA6</f>
        <v>4690.2150000000001</v>
      </c>
      <c r="B737" s="40">
        <f>'Bump Visual'!A32</f>
        <v>1077.54</v>
      </c>
      <c r="C737" s="2" t="str">
        <f>'Bump Visual'!BA32</f>
        <v>VSS</v>
      </c>
      <c r="D737" s="39"/>
      <c r="E737" s="39"/>
      <c r="F737" s="2"/>
      <c r="G737" s="2"/>
    </row>
    <row r="738" spans="1:7" x14ac:dyDescent="0.25">
      <c r="A738" s="2">
        <f>'Bump Visual'!BA6</f>
        <v>4690.2150000000001</v>
      </c>
      <c r="B738" s="40">
        <f>'Bump Visual'!A34</f>
        <v>900.54</v>
      </c>
      <c r="C738" s="2" t="str">
        <f>'Bump Visual'!BA34</f>
        <v>BP_RXDATA[4]</v>
      </c>
      <c r="D738" s="39"/>
      <c r="E738" s="39"/>
      <c r="F738" s="2"/>
      <c r="G738" s="2"/>
    </row>
    <row r="739" spans="1:7" x14ac:dyDescent="0.25">
      <c r="A739" s="2">
        <f>'Bump Visual'!BA6</f>
        <v>4690.2150000000001</v>
      </c>
      <c r="B739" s="40">
        <f>'Bump Visual'!A36</f>
        <v>723.54</v>
      </c>
      <c r="C739" s="2" t="str">
        <f>'Bump Visual'!BA36</f>
        <v>BP_RXDATA[5]</v>
      </c>
      <c r="D739" s="39"/>
      <c r="E739" s="39"/>
      <c r="F739" s="2"/>
      <c r="G739" s="2"/>
    </row>
    <row r="740" spans="1:7" x14ac:dyDescent="0.25">
      <c r="A740" s="2">
        <f>'Bump Visual'!BA6</f>
        <v>4690.2150000000001</v>
      </c>
      <c r="B740" s="40">
        <f>'Bump Visual'!A38</f>
        <v>546.54</v>
      </c>
      <c r="C740" s="2" t="str">
        <f>'Bump Visual'!BA38</f>
        <v>VDD</v>
      </c>
      <c r="D740" s="39"/>
      <c r="E740" s="39"/>
      <c r="F740" s="2"/>
      <c r="G740" s="2"/>
    </row>
    <row r="741" spans="1:7" x14ac:dyDescent="0.25">
      <c r="A741" s="2">
        <f>'Bump Visual'!BA6</f>
        <v>4690.2150000000001</v>
      </c>
      <c r="B741" s="40">
        <f>'Bump Visual'!A40</f>
        <v>369.53999999999996</v>
      </c>
      <c r="C741" s="2" t="str">
        <f>'Bump Visual'!BA40</f>
        <v>BP_RXDATA[0]</v>
      </c>
      <c r="D741" s="39"/>
      <c r="E741" s="39"/>
      <c r="F741" s="2"/>
      <c r="G741" s="2"/>
    </row>
    <row r="742" spans="1:7" x14ac:dyDescent="0.25">
      <c r="A742" s="2">
        <f>'Bump Visual'!BA6</f>
        <v>4690.2150000000001</v>
      </c>
      <c r="B742" s="40">
        <f>'Bump Visual'!A42</f>
        <v>192.54</v>
      </c>
      <c r="C742" s="2" t="str">
        <f>'Bump Visual'!BA42</f>
        <v>BP_RXDATA[1]</v>
      </c>
      <c r="D742" s="39"/>
      <c r="E742" s="39"/>
      <c r="F742" s="2"/>
      <c r="G742" s="2"/>
    </row>
    <row r="743" spans="1:7" x14ac:dyDescent="0.25">
      <c r="A743" s="2">
        <f>'Bump Visual'!BB6</f>
        <v>4785.4650000000001</v>
      </c>
      <c r="B743" s="40">
        <f>'Bump Visual'!A15</f>
        <v>2582.04</v>
      </c>
      <c r="C743" s="2" t="str">
        <f>'Bump Visual'!BB15</f>
        <v>VSS</v>
      </c>
      <c r="D743" s="39"/>
      <c r="E743" s="39"/>
      <c r="F743" s="2"/>
      <c r="G743" s="2"/>
    </row>
    <row r="744" spans="1:7" x14ac:dyDescent="0.25">
      <c r="A744" s="2">
        <f>'Bump Visual'!BB6</f>
        <v>4785.4650000000001</v>
      </c>
      <c r="B744" s="40">
        <f>'Bump Visual'!A17</f>
        <v>2405.04</v>
      </c>
      <c r="C744" s="2" t="str">
        <f>'Bump Visual'!BB17</f>
        <v>VDD</v>
      </c>
      <c r="D744" s="39"/>
      <c r="E744" s="39"/>
      <c r="F744" s="2"/>
      <c r="G744" s="2"/>
    </row>
    <row r="745" spans="1:7" x14ac:dyDescent="0.25">
      <c r="A745" s="2">
        <f>'Bump Visual'!BB6</f>
        <v>4785.4650000000001</v>
      </c>
      <c r="B745" s="40">
        <f>'Bump Visual'!A19</f>
        <v>2228.04</v>
      </c>
      <c r="C745" s="2" t="str">
        <f>'Bump Visual'!BB19</f>
        <v>VSS</v>
      </c>
      <c r="D745" s="39"/>
      <c r="E745" s="39"/>
      <c r="F745" s="2"/>
      <c r="G745" s="2"/>
    </row>
    <row r="746" spans="1:7" x14ac:dyDescent="0.25">
      <c r="A746" s="2">
        <f>'Bump Visual'!BB6</f>
        <v>4785.4650000000001</v>
      </c>
      <c r="B746" s="40">
        <f>'Bump Visual'!A21</f>
        <v>2051.04</v>
      </c>
      <c r="C746" s="2" t="str">
        <f>'Bump Visual'!BB21</f>
        <v>VSS</v>
      </c>
      <c r="D746" s="39"/>
      <c r="E746" s="39"/>
      <c r="F746" s="2"/>
      <c r="G746" s="2"/>
    </row>
    <row r="747" spans="1:7" x14ac:dyDescent="0.25">
      <c r="A747" s="2">
        <f>'Bump Visual'!BB6</f>
        <v>4785.4650000000001</v>
      </c>
      <c r="B747" s="40">
        <f>'Bump Visual'!A23</f>
        <v>1874.04</v>
      </c>
      <c r="C747" s="2" t="str">
        <f>'Bump Visual'!BB23</f>
        <v>BP_DTO</v>
      </c>
      <c r="D747" s="39"/>
      <c r="E747" s="39"/>
      <c r="F747" s="2"/>
      <c r="G747" s="2"/>
    </row>
    <row r="748" spans="1:7" x14ac:dyDescent="0.25">
      <c r="A748" s="2">
        <f>'Bump Visual'!BB6</f>
        <v>4785.4650000000001</v>
      </c>
      <c r="B748" s="40">
        <f>'Bump Visual'!A25</f>
        <v>1697.04</v>
      </c>
      <c r="C748" s="2" t="str">
        <f>'Bump Visual'!BB25</f>
        <v>VSS</v>
      </c>
      <c r="D748" s="39"/>
      <c r="E748" s="39"/>
      <c r="F748" s="2"/>
      <c r="G748" s="2"/>
    </row>
    <row r="749" spans="1:7" x14ac:dyDescent="0.25">
      <c r="A749" s="2">
        <f>'Bump Visual'!BB6</f>
        <v>4785.4650000000001</v>
      </c>
      <c r="B749" s="40">
        <f>'Bump Visual'!A27</f>
        <v>1520.04</v>
      </c>
      <c r="C749" s="2" t="str">
        <f>'Bump Visual'!BB27</f>
        <v>VAA</v>
      </c>
      <c r="D749" s="39"/>
      <c r="E749" s="39"/>
      <c r="F749" s="2"/>
      <c r="G749" s="2"/>
    </row>
    <row r="750" spans="1:7" x14ac:dyDescent="0.25">
      <c r="A750" s="2">
        <f>'Bump Visual'!BB6</f>
        <v>4785.4650000000001</v>
      </c>
      <c r="B750" s="40">
        <f>'Bump Visual'!A29</f>
        <v>1343.04</v>
      </c>
      <c r="C750" s="2" t="str">
        <f>'Bump Visual'!BB29</f>
        <v>VDD</v>
      </c>
      <c r="D750" s="39"/>
      <c r="E750" s="39"/>
      <c r="F750" s="2"/>
      <c r="G750" s="2"/>
    </row>
    <row r="751" spans="1:7" x14ac:dyDescent="0.25">
      <c r="A751" s="2">
        <f>'Bump Visual'!BB6</f>
        <v>4785.4650000000001</v>
      </c>
      <c r="B751" s="40">
        <f>'Bump Visual'!A31</f>
        <v>1166.04</v>
      </c>
      <c r="C751" s="2" t="str">
        <f>'Bump Visual'!BB31</f>
        <v>VSS</v>
      </c>
      <c r="D751" s="39"/>
      <c r="E751" s="39"/>
      <c r="F751" s="2"/>
      <c r="G751" s="2"/>
    </row>
    <row r="752" spans="1:7" x14ac:dyDescent="0.25">
      <c r="A752" s="2">
        <f>'Bump Visual'!BB6</f>
        <v>4785.4650000000001</v>
      </c>
      <c r="B752" s="40">
        <f>'Bump Visual'!A33</f>
        <v>989.04</v>
      </c>
      <c r="C752" s="2" t="str">
        <f>'Bump Visual'!BB33</f>
        <v>VSS</v>
      </c>
      <c r="D752" s="39"/>
      <c r="E752" s="39"/>
      <c r="F752" s="2"/>
      <c r="G752" s="2"/>
    </row>
    <row r="753" spans="1:7" x14ac:dyDescent="0.25">
      <c r="A753" s="2">
        <f>'Bump Visual'!BB6</f>
        <v>4785.4650000000001</v>
      </c>
      <c r="B753" s="40">
        <f>'Bump Visual'!A35</f>
        <v>812.04</v>
      </c>
      <c r="C753" s="2" t="str">
        <f>'Bump Visual'!BB35</f>
        <v>VSS</v>
      </c>
      <c r="D753" s="39"/>
      <c r="E753" s="39"/>
      <c r="F753" s="2"/>
      <c r="G753" s="2"/>
    </row>
    <row r="754" spans="1:7" x14ac:dyDescent="0.25">
      <c r="A754" s="2">
        <f>'Bump Visual'!BB6</f>
        <v>4785.4650000000001</v>
      </c>
      <c r="B754" s="40">
        <f>'Bump Visual'!A37</f>
        <v>635.04</v>
      </c>
      <c r="C754" s="2" t="str">
        <f>'Bump Visual'!BB37</f>
        <v>VSS</v>
      </c>
      <c r="D754" s="39"/>
      <c r="E754" s="39"/>
      <c r="F754" s="2"/>
      <c r="G754" s="2"/>
    </row>
    <row r="755" spans="1:7" x14ac:dyDescent="0.25">
      <c r="A755" s="2">
        <f>'Bump Visual'!BB6</f>
        <v>4785.4650000000001</v>
      </c>
      <c r="B755" s="40">
        <f>'Bump Visual'!A39</f>
        <v>458.03999999999996</v>
      </c>
      <c r="C755" s="2" t="str">
        <f>'Bump Visual'!BB39</f>
        <v>VSS</v>
      </c>
      <c r="D755" s="39"/>
      <c r="E755" s="39"/>
      <c r="F755" s="2"/>
      <c r="G755" s="2"/>
    </row>
    <row r="756" spans="1:7" x14ac:dyDescent="0.25">
      <c r="A756" s="2">
        <f>'Bump Visual'!BB6</f>
        <v>4785.4650000000001</v>
      </c>
      <c r="B756" s="40">
        <f>'Bump Visual'!A41</f>
        <v>281.03999999999996</v>
      </c>
      <c r="C756" s="2" t="str">
        <f>'Bump Visual'!BB41</f>
        <v>VSS</v>
      </c>
      <c r="D756" s="39"/>
      <c r="E756" s="39"/>
      <c r="F756" s="2"/>
      <c r="G756" s="2"/>
    </row>
    <row r="757" spans="1:7" x14ac:dyDescent="0.25">
      <c r="A757" s="2">
        <f>'Bump Visual'!BB6</f>
        <v>4785.4650000000001</v>
      </c>
      <c r="B757" s="40">
        <f>'Bump Visual'!A43</f>
        <v>104.03999999999999</v>
      </c>
      <c r="C757" s="2" t="str">
        <f>'Bump Visual'!BB43</f>
        <v>VSS</v>
      </c>
      <c r="D757" s="39"/>
      <c r="E757" s="39"/>
      <c r="F757" s="2"/>
      <c r="G757" s="2"/>
    </row>
    <row r="758" spans="1:7" x14ac:dyDescent="0.25">
      <c r="A758" s="2">
        <f>'Bump Visual'!BC6</f>
        <v>4880.7150000000001</v>
      </c>
      <c r="B758" s="40">
        <f>'Bump Visual'!A16</f>
        <v>2493.54</v>
      </c>
      <c r="C758" s="2" t="str">
        <f>'Bump Visual'!BC16</f>
        <v>VSS</v>
      </c>
      <c r="D758" s="39"/>
      <c r="E758" s="39"/>
      <c r="F758" s="2"/>
      <c r="G758" s="2"/>
    </row>
    <row r="759" spans="1:7" x14ac:dyDescent="0.25">
      <c r="A759" s="2">
        <f>'Bump Visual'!BC6</f>
        <v>4880.7150000000001</v>
      </c>
      <c r="B759" s="40">
        <f>'Bump Visual'!A18</f>
        <v>2316.54</v>
      </c>
      <c r="C759" s="2" t="str">
        <f>'Bump Visual'!BC18</f>
        <v>VSS</v>
      </c>
      <c r="D759" s="39"/>
      <c r="E759" s="39"/>
      <c r="F759" s="2"/>
      <c r="G759" s="2"/>
    </row>
    <row r="760" spans="1:7" x14ac:dyDescent="0.25">
      <c r="A760" s="2">
        <f>'Bump Visual'!BC6</f>
        <v>4880.7150000000001</v>
      </c>
      <c r="B760" s="40">
        <f>'Bump Visual'!A20</f>
        <v>2139.54</v>
      </c>
      <c r="C760" s="2" t="str">
        <f>'Bump Visual'!BC20</f>
        <v>VSS</v>
      </c>
      <c r="D760" s="39"/>
      <c r="E760" s="39"/>
      <c r="F760" s="2"/>
      <c r="G760" s="2"/>
    </row>
    <row r="761" spans="1:7" x14ac:dyDescent="0.25">
      <c r="A761" s="2">
        <f>'Bump Visual'!BC6</f>
        <v>4880.7150000000001</v>
      </c>
      <c r="B761" s="40">
        <f>'Bump Visual'!A22</f>
        <v>1962.54</v>
      </c>
      <c r="C761" s="2" t="str">
        <f>'Bump Visual'!BC22</f>
        <v>VSS</v>
      </c>
      <c r="D761" s="39"/>
      <c r="E761" s="39"/>
      <c r="F761" s="2"/>
      <c r="G761" s="2"/>
    </row>
    <row r="762" spans="1:7" x14ac:dyDescent="0.25">
      <c r="A762" s="2">
        <f>'Bump Visual'!BC6</f>
        <v>4880.7150000000001</v>
      </c>
      <c r="B762" s="40">
        <f>'Bump Visual'!A24</f>
        <v>1785.54</v>
      </c>
      <c r="C762" s="2" t="str">
        <f>'Bump Visual'!BC24</f>
        <v>VSS</v>
      </c>
      <c r="D762" s="39"/>
      <c r="E762" s="39"/>
      <c r="F762" s="2"/>
      <c r="G762" s="2"/>
    </row>
    <row r="763" spans="1:7" x14ac:dyDescent="0.25">
      <c r="A763" s="2">
        <f>'Bump Visual'!BC6</f>
        <v>4880.7150000000001</v>
      </c>
      <c r="B763" s="40">
        <f>'Bump Visual'!A26</f>
        <v>1608.54</v>
      </c>
      <c r="C763" s="2" t="str">
        <f>'Bump Visual'!BC26</f>
        <v>VSS</v>
      </c>
      <c r="D763" s="39"/>
      <c r="E763" s="39"/>
      <c r="F763" s="2"/>
      <c r="G763" s="2"/>
    </row>
    <row r="764" spans="1:7" x14ac:dyDescent="0.25">
      <c r="A764" s="2">
        <f>'Bump Visual'!BC6</f>
        <v>4880.7150000000001</v>
      </c>
      <c r="B764" s="40">
        <f>'Bump Visual'!A28</f>
        <v>1431.54</v>
      </c>
      <c r="C764" s="2" t="str">
        <f>'Bump Visual'!BC28</f>
        <v>VAA</v>
      </c>
      <c r="D764" s="39"/>
      <c r="E764" s="39"/>
      <c r="F764" s="2"/>
      <c r="G764" s="2"/>
    </row>
    <row r="765" spans="1:7" x14ac:dyDescent="0.25">
      <c r="A765" s="2">
        <f>'Bump Visual'!BC6</f>
        <v>4880.7150000000001</v>
      </c>
      <c r="B765" s="40">
        <f>'Bump Visual'!A30</f>
        <v>1254.54</v>
      </c>
      <c r="C765" s="2" t="str">
        <f>'Bump Visual'!BC30</f>
        <v>VSS</v>
      </c>
      <c r="D765" s="39"/>
      <c r="E765" s="39"/>
      <c r="F765" s="2"/>
      <c r="G765" s="2"/>
    </row>
    <row r="766" spans="1:7" x14ac:dyDescent="0.25">
      <c r="A766" s="2">
        <f>'Bump Visual'!BC6</f>
        <v>4880.7150000000001</v>
      </c>
      <c r="B766" s="40">
        <f>'Bump Visual'!A32</f>
        <v>1077.54</v>
      </c>
      <c r="C766" s="2" t="str">
        <f>'Bump Visual'!BC32</f>
        <v>VSS</v>
      </c>
      <c r="D766" s="39"/>
      <c r="E766" s="39"/>
      <c r="F766" s="2"/>
      <c r="G766" s="2"/>
    </row>
    <row r="767" spans="1:7" x14ac:dyDescent="0.25">
      <c r="A767" s="2">
        <f>'Bump Visual'!BC6</f>
        <v>4880.7150000000001</v>
      </c>
      <c r="B767" s="40">
        <f>'Bump Visual'!A34</f>
        <v>900.54</v>
      </c>
      <c r="C767" s="2" t="str">
        <f>'Bump Visual'!BC34</f>
        <v>VSS</v>
      </c>
      <c r="D767" s="39"/>
      <c r="E767" s="39"/>
      <c r="F767" s="2"/>
      <c r="G767" s="2"/>
    </row>
    <row r="768" spans="1:7" x14ac:dyDescent="0.25">
      <c r="A768" s="2">
        <f>'Bump Visual'!BC6</f>
        <v>4880.7150000000001</v>
      </c>
      <c r="B768" s="40">
        <f>'Bump Visual'!A36</f>
        <v>723.54</v>
      </c>
      <c r="C768" s="2" t="str">
        <f>'Bump Visual'!BC36</f>
        <v>VSS</v>
      </c>
      <c r="D768" s="39"/>
      <c r="E768" s="39"/>
      <c r="F768" s="2"/>
      <c r="G768" s="2"/>
    </row>
    <row r="769" spans="1:7" x14ac:dyDescent="0.25">
      <c r="A769" s="2">
        <f>'Bump Visual'!BC6</f>
        <v>4880.7150000000001</v>
      </c>
      <c r="B769" s="40">
        <f>'Bump Visual'!A38</f>
        <v>546.54</v>
      </c>
      <c r="C769" s="2" t="str">
        <f>'Bump Visual'!BC38</f>
        <v>VSS</v>
      </c>
      <c r="D769" s="39"/>
      <c r="E769" s="39"/>
      <c r="F769" s="2"/>
      <c r="G769" s="2"/>
    </row>
    <row r="770" spans="1:7" x14ac:dyDescent="0.25">
      <c r="A770" s="2">
        <f>'Bump Visual'!BC6</f>
        <v>4880.7150000000001</v>
      </c>
      <c r="B770" s="40">
        <f>'Bump Visual'!A40</f>
        <v>369.53999999999996</v>
      </c>
      <c r="C770" s="2" t="str">
        <f>'Bump Visual'!BC40</f>
        <v>VSS</v>
      </c>
      <c r="D770" s="39"/>
      <c r="E770" s="39"/>
      <c r="F770" s="2"/>
      <c r="G770" s="2"/>
    </row>
    <row r="771" spans="1:7" x14ac:dyDescent="0.25">
      <c r="A771" s="2">
        <f>'Bump Visual'!BC6</f>
        <v>4880.7150000000001</v>
      </c>
      <c r="B771" s="40">
        <f>'Bump Visual'!A42</f>
        <v>192.54</v>
      </c>
      <c r="C771" s="2" t="str">
        <f>'Bump Visual'!BC42</f>
        <v>VSS</v>
      </c>
      <c r="D771" s="39"/>
      <c r="E771" s="39"/>
      <c r="F771" s="2"/>
      <c r="G771" s="2"/>
    </row>
    <row r="772" spans="1:7" x14ac:dyDescent="0.25">
      <c r="A772" s="2">
        <f>'Bump Visual'!BD6</f>
        <v>4975.9650000000001</v>
      </c>
      <c r="B772" s="40">
        <f>'Bump Visual'!A19</f>
        <v>2228.04</v>
      </c>
      <c r="C772" s="2" t="str">
        <f>'Bump Visual'!BD19</f>
        <v>VSS</v>
      </c>
      <c r="D772" s="39"/>
      <c r="E772" s="39"/>
      <c r="F772" s="2"/>
      <c r="G772" s="2"/>
    </row>
    <row r="773" spans="1:7" x14ac:dyDescent="0.25">
      <c r="A773" s="2">
        <f>'Bump Visual'!BD6</f>
        <v>4975.9650000000001</v>
      </c>
      <c r="B773" s="40">
        <f>'Bump Visual'!A21</f>
        <v>2051.04</v>
      </c>
      <c r="C773" s="2" t="str">
        <f>'Bump Visual'!BD21</f>
        <v>VSS</v>
      </c>
      <c r="D773" s="39"/>
      <c r="E773" s="39"/>
      <c r="F773" s="2"/>
      <c r="G773" s="2"/>
    </row>
    <row r="774" spans="1:7" x14ac:dyDescent="0.25">
      <c r="A774" s="2">
        <f>'Bump Visual'!BD6</f>
        <v>4975.9650000000001</v>
      </c>
      <c r="B774" s="40">
        <f>'Bump Visual'!A23</f>
        <v>1874.04</v>
      </c>
      <c r="C774" s="2" t="str">
        <f>'Bump Visual'!BD23</f>
        <v>VSS</v>
      </c>
      <c r="D774" s="39"/>
      <c r="E774" s="39"/>
      <c r="F774" s="2"/>
      <c r="G774" s="2"/>
    </row>
    <row r="775" spans="1:7" x14ac:dyDescent="0.25">
      <c r="A775" s="2">
        <f>'Bump Visual'!BD6</f>
        <v>4975.9650000000001</v>
      </c>
      <c r="B775" s="40">
        <f>'Bump Visual'!A25</f>
        <v>1697.04</v>
      </c>
      <c r="C775" s="2" t="str">
        <f>'Bump Visual'!BD25</f>
        <v>VSS</v>
      </c>
      <c r="D775" s="39"/>
      <c r="E775" s="39"/>
      <c r="F775" s="2"/>
      <c r="G775" s="2"/>
    </row>
    <row r="776" spans="1:7" x14ac:dyDescent="0.25">
      <c r="A776" s="2">
        <f>'Bump Visual'!BD6</f>
        <v>4975.9650000000001</v>
      </c>
      <c r="B776" s="40">
        <f>'Bump Visual'!A27</f>
        <v>1520.04</v>
      </c>
      <c r="C776" s="2" t="str">
        <f>'Bump Visual'!BD27</f>
        <v>VSS</v>
      </c>
      <c r="D776" s="39"/>
      <c r="E776" s="39"/>
      <c r="F776" s="2"/>
      <c r="G776" s="2"/>
    </row>
    <row r="777" spans="1:7" x14ac:dyDescent="0.25">
      <c r="A777" s="2">
        <f>'Bump Visual'!BD6</f>
        <v>4975.9650000000001</v>
      </c>
      <c r="B777" s="40">
        <f>'Bump Visual'!A29</f>
        <v>1343.04</v>
      </c>
      <c r="C777" s="2" t="str">
        <f>'Bump Visual'!BD29</f>
        <v>VSS</v>
      </c>
      <c r="D777" s="39"/>
      <c r="E777" s="39"/>
      <c r="F777" s="2"/>
      <c r="G777" s="2"/>
    </row>
    <row r="778" spans="1:7" x14ac:dyDescent="0.25">
      <c r="A778" s="2">
        <f>'Bump Visual'!BD6</f>
        <v>4975.9650000000001</v>
      </c>
      <c r="B778" s="40">
        <f>'Bump Visual'!A31</f>
        <v>1166.04</v>
      </c>
      <c r="C778" s="2" t="str">
        <f>'Bump Visual'!BD31</f>
        <v>VSS</v>
      </c>
      <c r="D778" s="39"/>
      <c r="E778" s="39"/>
      <c r="F778" s="2"/>
      <c r="G778" s="2"/>
    </row>
    <row r="779" spans="1:7" x14ac:dyDescent="0.25">
      <c r="A779" s="2">
        <f>'Bump Visual'!BD6</f>
        <v>4975.9650000000001</v>
      </c>
      <c r="B779" s="40">
        <f>'Bump Visual'!A33</f>
        <v>989.04</v>
      </c>
      <c r="C779" s="2" t="str">
        <f>'Bump Visual'!BD33</f>
        <v>VSS</v>
      </c>
      <c r="D779" s="39"/>
      <c r="E779" s="39"/>
      <c r="F779" s="2"/>
      <c r="G779" s="2"/>
    </row>
    <row r="780" spans="1:7" x14ac:dyDescent="0.25">
      <c r="A780" s="2">
        <f>'Bump Visual'!BD6</f>
        <v>4975.9650000000001</v>
      </c>
      <c r="B780" s="40">
        <f>'Bump Visual'!A35</f>
        <v>812.04</v>
      </c>
      <c r="C780" s="2" t="str">
        <f>'Bump Visual'!BD35</f>
        <v>VSS</v>
      </c>
      <c r="D780" s="39"/>
      <c r="E780" s="39"/>
      <c r="F780" s="2"/>
      <c r="G780" s="2"/>
    </row>
    <row r="781" spans="1:7" x14ac:dyDescent="0.25">
      <c r="A781">
        <f>'Bump Visual'!BD6</f>
        <v>4975.9650000000001</v>
      </c>
      <c r="B781">
        <f>'Bump Visual'!A37</f>
        <v>635.04</v>
      </c>
      <c r="C781" t="str">
        <f>'Bump Visual'!BD37</f>
        <v>VSS</v>
      </c>
    </row>
    <row r="782" spans="1:7" x14ac:dyDescent="0.25">
      <c r="A782">
        <f>'Bump Visual'!BD6</f>
        <v>4975.9650000000001</v>
      </c>
      <c r="B782">
        <f>'Bump Visual'!A39</f>
        <v>458.03999999999996</v>
      </c>
      <c r="C782" t="str">
        <f>'Bump Visual'!BD39</f>
        <v>VSS</v>
      </c>
    </row>
  </sheetData>
  <mergeCells count="5">
    <mergeCell ref="D8:E8"/>
    <mergeCell ref="A10:C10"/>
    <mergeCell ref="A7:E7"/>
    <mergeCell ref="N48:P48"/>
    <mergeCell ref="F8:G8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2:AF270"/>
  <sheetViews>
    <sheetView workbookViewId="0">
      <selection activeCell="B15" sqref="B15"/>
    </sheetView>
  </sheetViews>
  <sheetFormatPr defaultRowHeight="15" x14ac:dyDescent="0.25"/>
  <cols>
    <col min="1" max="1" width="18.7109375" bestFit="1" customWidth="1"/>
    <col min="2" max="2" width="11.42578125" bestFit="1" customWidth="1"/>
    <col min="3" max="3" width="15.42578125" bestFit="1" customWidth="1"/>
    <col min="8" max="8" width="16.140625" bestFit="1" customWidth="1"/>
  </cols>
  <sheetData>
    <row r="2" spans="1:32" x14ac:dyDescent="0.25">
      <c r="A2" s="8" t="s">
        <v>342</v>
      </c>
      <c r="B2" s="8" t="s">
        <v>343</v>
      </c>
      <c r="C2" s="8" t="s">
        <v>344</v>
      </c>
      <c r="H2" s="8" t="s">
        <v>342</v>
      </c>
      <c r="I2" s="8" t="s">
        <v>343</v>
      </c>
      <c r="J2" s="8" t="s">
        <v>345</v>
      </c>
      <c r="K2" s="8" t="s">
        <v>346</v>
      </c>
      <c r="L2" s="8" t="s">
        <v>347</v>
      </c>
      <c r="M2" s="46" t="s">
        <v>346</v>
      </c>
      <c r="O2" s="8" t="s">
        <v>342</v>
      </c>
      <c r="P2" s="8" t="s">
        <v>343</v>
      </c>
      <c r="Q2" s="8" t="s">
        <v>348</v>
      </c>
      <c r="R2" s="8" t="s">
        <v>346</v>
      </c>
      <c r="S2" s="8" t="s">
        <v>349</v>
      </c>
      <c r="T2" s="8" t="s">
        <v>346</v>
      </c>
      <c r="U2" s="8" t="s">
        <v>350</v>
      </c>
      <c r="V2" s="8"/>
      <c r="W2" s="8" t="s">
        <v>351</v>
      </c>
      <c r="X2" s="8" t="s">
        <v>346</v>
      </c>
      <c r="Y2" s="8" t="s">
        <v>352</v>
      </c>
      <c r="Z2" s="8" t="s">
        <v>346</v>
      </c>
      <c r="AA2" s="8" t="s">
        <v>353</v>
      </c>
      <c r="AB2" s="8" t="s">
        <v>346</v>
      </c>
      <c r="AC2" s="8" t="s">
        <v>354</v>
      </c>
      <c r="AD2" s="8" t="s">
        <v>346</v>
      </c>
      <c r="AE2" s="8" t="s">
        <v>355</v>
      </c>
      <c r="AF2" s="8" t="s">
        <v>346</v>
      </c>
    </row>
    <row r="3" spans="1:32" x14ac:dyDescent="0.25">
      <c r="A3" s="2" t="s">
        <v>46</v>
      </c>
      <c r="B3" s="2" t="s">
        <v>356</v>
      </c>
      <c r="C3" s="2">
        <f>MATCH(A3,'Bump coordination'!$C$10:$C$780,0)</f>
        <v>708</v>
      </c>
      <c r="H3" s="2" t="s">
        <v>270</v>
      </c>
      <c r="I3" s="2" t="str">
        <f t="shared" ref="I3:I38" si="0">VLOOKUP(H3,$A$4:$B$270,2,FALSE)</f>
        <v>Input</v>
      </c>
      <c r="J3" s="2" t="str">
        <f t="shared" ref="J3:J38" si="1">"L_"&amp;$H3</f>
        <v>L_RDI_CFG_CLK</v>
      </c>
      <c r="K3" s="2">
        <f>MATCH(J3,BGA!$AT$3:$AT$1297,0)</f>
        <v>756</v>
      </c>
      <c r="L3" s="2" t="str">
        <f t="shared" ref="L3:L38" si="2">"R_"&amp;$H3</f>
        <v>R_RDI_CFG_CLK</v>
      </c>
      <c r="M3" s="2">
        <f>MATCH(L3,BGA!$AT$3:$AT$1297,0)</f>
        <v>539</v>
      </c>
      <c r="O3" s="2" t="s">
        <v>328</v>
      </c>
      <c r="P3" s="2" t="str">
        <f t="shared" ref="P3:P34" si="3">VLOOKUP(O3,$A$4:$B$270,2,FALSE)</f>
        <v>Input</v>
      </c>
      <c r="Q3" s="2" t="str">
        <f t="shared" ref="Q3:Q34" si="4">"DIE1_"&amp;$O3</f>
        <v>DIE1_CHIP_RST_N</v>
      </c>
      <c r="R3" s="2">
        <f>MATCH(Q3,BGA!$AT$3:$AT$1297,0)</f>
        <v>866</v>
      </c>
      <c r="S3" s="2" t="str">
        <f t="shared" ref="S3:S34" si="5">"DIE2_"&amp;$O3</f>
        <v>DIE2_CHIP_RST_N</v>
      </c>
      <c r="T3" s="2">
        <f>MATCH(S3,BGA!$AT$3:$AT$1297,0)</f>
        <v>1159</v>
      </c>
      <c r="U3" s="2" t="str">
        <f t="shared" ref="U3:U34" si="6">"DIE3_"&amp;$O3</f>
        <v>DIE3_CHIP_RST_N</v>
      </c>
      <c r="V3" s="2">
        <f>MATCH(U3,BGA!$AT$3:$AT$1297,0)</f>
        <v>125</v>
      </c>
      <c r="W3" s="2" t="str">
        <f t="shared" ref="W3:W34" si="7">"DIE4_"&amp;$O3</f>
        <v>DIE4_CHIP_RST_N</v>
      </c>
      <c r="X3" s="2">
        <f>MATCH(W3,BGA!$AT$3:$AT$1297,0)</f>
        <v>115</v>
      </c>
      <c r="Y3" s="2" t="str">
        <f t="shared" ref="Y3:Y34" si="8">"DIE5_"&amp;$O3</f>
        <v>DIE5_CHIP_RST_N</v>
      </c>
      <c r="Z3" s="2">
        <f>MATCH(Y3,BGA!$AT$3:$AT$1297,0)</f>
        <v>1180</v>
      </c>
      <c r="AA3" s="2" t="str">
        <f t="shared" ref="AA3:AA34" si="9">"DIE6_"&amp;$O3</f>
        <v>DIE6_CHIP_RST_N</v>
      </c>
      <c r="AB3" s="2">
        <f>MATCH(AA3,BGA!$AT$3:$AT$1297,0)</f>
        <v>1170</v>
      </c>
      <c r="AC3" s="2" t="str">
        <f t="shared" ref="AC3:AC34" si="10">"DIE7_"&amp;$O3</f>
        <v>DIE7_CHIP_RST_N</v>
      </c>
      <c r="AD3" s="2">
        <f>MATCH(AC3,BGA!$AT$3:$AT$1297,0)</f>
        <v>135</v>
      </c>
      <c r="AE3" s="2" t="str">
        <f t="shared" ref="AE3:AE34" si="11">"DIE8_"&amp;$O3</f>
        <v>DIE8_CHIP_RST_N</v>
      </c>
      <c r="AF3" s="2">
        <f>MATCH(AE3,BGA!$AT$3:$AT$1297,0)</f>
        <v>429</v>
      </c>
    </row>
    <row r="4" spans="1:32" x14ac:dyDescent="0.25">
      <c r="A4" s="2" t="s">
        <v>47</v>
      </c>
      <c r="B4" s="2" t="s">
        <v>357</v>
      </c>
      <c r="C4" s="2">
        <f>MATCH(A4,'Bump coordination'!$C$10:$C$780,0)</f>
        <v>738</v>
      </c>
      <c r="H4" s="2" t="s">
        <v>246</v>
      </c>
      <c r="I4" s="2" t="str">
        <f t="shared" si="0"/>
        <v>Input</v>
      </c>
      <c r="J4" s="2" t="str">
        <f t="shared" si="1"/>
        <v>L_RDI_LP_CFG[0]</v>
      </c>
      <c r="K4" s="2">
        <f>MATCH(J4,BGA!$AT$3:$AT$1297,0)</f>
        <v>396</v>
      </c>
      <c r="L4" s="2" t="str">
        <f t="shared" si="2"/>
        <v>R_RDI_LP_CFG[0]</v>
      </c>
      <c r="M4" s="2">
        <f>MATCH(L4,BGA!$AT$3:$AT$1297,0)</f>
        <v>899</v>
      </c>
      <c r="O4" s="2" t="s">
        <v>315</v>
      </c>
      <c r="P4" s="2" t="str">
        <f t="shared" si="3"/>
        <v>Input</v>
      </c>
      <c r="Q4" s="2" t="str">
        <f t="shared" si="4"/>
        <v>DIE1_CLK_N</v>
      </c>
      <c r="R4" s="2">
        <f>MATCH(Q4,BGA!$AT$3:$AT$1297,0)</f>
        <v>832</v>
      </c>
      <c r="S4" s="2" t="str">
        <f t="shared" si="5"/>
        <v>DIE2_CLK_N</v>
      </c>
      <c r="T4" s="2">
        <f>MATCH(S4,BGA!$AT$3:$AT$1297,0)</f>
        <v>725</v>
      </c>
      <c r="U4" s="2" t="str">
        <f t="shared" si="6"/>
        <v>DIE3_CLK_N</v>
      </c>
      <c r="V4" s="2">
        <f>MATCH(U4,BGA!$AT$3:$AT$1297,0)</f>
        <v>512</v>
      </c>
      <c r="W4" s="2" t="str">
        <f t="shared" si="7"/>
        <v>DIE4_CLK_N</v>
      </c>
      <c r="X4" s="2">
        <f>MATCH(W4,BGA!$AT$3:$AT$1297,0)</f>
        <v>256</v>
      </c>
      <c r="Y4" s="2" t="str">
        <f t="shared" si="8"/>
        <v>DIE5_CLK_N</v>
      </c>
      <c r="Z4" s="2">
        <f>MATCH(Y4,BGA!$AT$3:$AT$1297,0)</f>
        <v>1003</v>
      </c>
      <c r="AA4" s="2" t="str">
        <f t="shared" si="9"/>
        <v>DIE6_CLK_N</v>
      </c>
      <c r="AB4" s="2">
        <f>MATCH(AA4,BGA!$AT$3:$AT$1297,0)</f>
        <v>750</v>
      </c>
      <c r="AC4" s="2" t="str">
        <f t="shared" si="10"/>
        <v>DIE7_CLK_N</v>
      </c>
      <c r="AD4" s="2">
        <f>MATCH(AC4,BGA!$AT$3:$AT$1297,0)</f>
        <v>531</v>
      </c>
      <c r="AE4" s="2" t="str">
        <f t="shared" si="11"/>
        <v>DIE8_CLK_N</v>
      </c>
      <c r="AF4" s="2">
        <f>MATCH(AE4,BGA!$AT$3:$AT$1297,0)</f>
        <v>427</v>
      </c>
    </row>
    <row r="5" spans="1:32" x14ac:dyDescent="0.25">
      <c r="A5" s="2" t="s">
        <v>49</v>
      </c>
      <c r="B5" s="2" t="s">
        <v>357</v>
      </c>
      <c r="C5" s="2">
        <f>MATCH(A5,'Bump coordination'!$C$10:$C$780,0)</f>
        <v>694</v>
      </c>
      <c r="H5" s="2" t="s">
        <v>260</v>
      </c>
      <c r="I5" s="2" t="str">
        <f t="shared" si="0"/>
        <v>Input</v>
      </c>
      <c r="J5" s="2" t="str">
        <f t="shared" si="1"/>
        <v>L_RDI_LP_CFG[1]</v>
      </c>
      <c r="K5" s="2">
        <f>MATCH(J5,BGA!$AT$3:$AT$1297,0)</f>
        <v>397</v>
      </c>
      <c r="L5" s="2" t="str">
        <f t="shared" si="2"/>
        <v>R_RDI_LP_CFG[1]</v>
      </c>
      <c r="M5" s="2">
        <f>MATCH(L5,BGA!$AT$3:$AT$1297,0)</f>
        <v>898</v>
      </c>
      <c r="O5" s="2" t="s">
        <v>286</v>
      </c>
      <c r="P5" s="2" t="str">
        <f t="shared" si="3"/>
        <v>Input</v>
      </c>
      <c r="Q5" s="2" t="str">
        <f t="shared" si="4"/>
        <v>DIE1_CLK_P</v>
      </c>
      <c r="R5" s="2">
        <f>MATCH(Q5,BGA!$AT$3:$AT$1297,0)</f>
        <v>868</v>
      </c>
      <c r="S5" s="2" t="str">
        <f t="shared" si="5"/>
        <v>DIE2_CLK_P</v>
      </c>
      <c r="T5" s="2">
        <f>MATCH(S5,BGA!$AT$3:$AT$1297,0)</f>
        <v>761</v>
      </c>
      <c r="U5" s="2" t="str">
        <f t="shared" si="6"/>
        <v>DIE3_CLK_P</v>
      </c>
      <c r="V5" s="2">
        <f>MATCH(U5,BGA!$AT$3:$AT$1297,0)</f>
        <v>548</v>
      </c>
      <c r="W5" s="2" t="str">
        <f t="shared" si="7"/>
        <v>DIE4_CLK_P</v>
      </c>
      <c r="X5" s="2">
        <f>MATCH(W5,BGA!$AT$3:$AT$1297,0)</f>
        <v>292</v>
      </c>
      <c r="Y5" s="2" t="str">
        <f t="shared" si="8"/>
        <v>DIE5_CLK_P</v>
      </c>
      <c r="Z5" s="2">
        <f>MATCH(Y5,BGA!$AT$3:$AT$1297,0)</f>
        <v>967</v>
      </c>
      <c r="AA5" s="2" t="str">
        <f t="shared" si="9"/>
        <v>DIE6_CLK_P</v>
      </c>
      <c r="AB5" s="2">
        <f>MATCH(AA5,BGA!$AT$3:$AT$1297,0)</f>
        <v>714</v>
      </c>
      <c r="AC5" s="2" t="str">
        <f t="shared" si="10"/>
        <v>DIE7_CLK_P</v>
      </c>
      <c r="AD5" s="2">
        <f>MATCH(AC5,BGA!$AT$3:$AT$1297,0)</f>
        <v>495</v>
      </c>
      <c r="AE5" s="2" t="str">
        <f t="shared" si="11"/>
        <v>DIE8_CLK_P</v>
      </c>
      <c r="AF5" s="2">
        <f>MATCH(AE5,BGA!$AT$3:$AT$1297,0)</f>
        <v>391</v>
      </c>
    </row>
    <row r="6" spans="1:32" x14ac:dyDescent="0.25">
      <c r="A6" s="2" t="s">
        <v>328</v>
      </c>
      <c r="B6" s="2" t="s">
        <v>358</v>
      </c>
      <c r="C6" s="2">
        <f>MATCH(A6,'Bump coordination'!$C$10:$C$780,0)</f>
        <v>603</v>
      </c>
      <c r="H6" s="2" t="s">
        <v>266</v>
      </c>
      <c r="I6" s="2" t="str">
        <f t="shared" si="0"/>
        <v>Input</v>
      </c>
      <c r="J6" s="2" t="str">
        <f t="shared" si="1"/>
        <v>L_RDI_LP_CFG[10]</v>
      </c>
      <c r="K6" s="2">
        <f>MATCH(J6,BGA!$AT$3:$AT$1297,0)</f>
        <v>612</v>
      </c>
      <c r="L6" s="2" t="str">
        <f t="shared" si="2"/>
        <v>R_RDI_LP_CFG[10]</v>
      </c>
      <c r="M6" s="2">
        <f>MATCH(L6,BGA!$AT$3:$AT$1297,0)</f>
        <v>683</v>
      </c>
      <c r="O6" s="2" t="s">
        <v>285</v>
      </c>
      <c r="P6" s="2" t="str">
        <f t="shared" si="3"/>
        <v>Input</v>
      </c>
      <c r="Q6" s="2" t="str">
        <f t="shared" si="4"/>
        <v>DIE1_DBG_SEL[0]</v>
      </c>
      <c r="R6" s="2">
        <f>MATCH(Q6,BGA!$AT$3:$AT$1297,0)</f>
        <v>864</v>
      </c>
      <c r="S6" s="2" t="str">
        <f t="shared" si="5"/>
        <v>DIE2_DBG_SEL[0]</v>
      </c>
      <c r="T6" s="2">
        <f>MATCH(S6,BGA!$AT$3:$AT$1297,0)</f>
        <v>1087</v>
      </c>
      <c r="U6" s="2" t="str">
        <f t="shared" si="6"/>
        <v>DIE3_DBG_SEL[0]</v>
      </c>
      <c r="V6" s="2">
        <f>MATCH(U6,BGA!$AT$3:$AT$1297,0)</f>
        <v>197</v>
      </c>
      <c r="W6" s="2" t="str">
        <f t="shared" si="7"/>
        <v>DIE4_DBG_SEL[0]</v>
      </c>
      <c r="X6" s="2">
        <f>MATCH(W6,BGA!$AT$3:$AT$1297,0)</f>
        <v>187</v>
      </c>
      <c r="Y6" s="2" t="str">
        <f t="shared" si="8"/>
        <v>DIE5_DBG_SEL[0]</v>
      </c>
      <c r="Z6" s="2">
        <f>MATCH(Y6,BGA!$AT$3:$AT$1297,0)</f>
        <v>1108</v>
      </c>
      <c r="AA6" s="2" t="str">
        <f t="shared" si="9"/>
        <v>DIE6_DBG_SEL[0]</v>
      </c>
      <c r="AB6" s="2">
        <f>MATCH(AA6,BGA!$AT$3:$AT$1297,0)</f>
        <v>1098</v>
      </c>
      <c r="AC6" s="2" t="str">
        <f t="shared" si="10"/>
        <v>DIE7_DBG_SEL[0]</v>
      </c>
      <c r="AD6" s="2">
        <f>MATCH(AC6,BGA!$AT$3:$AT$1297,0)</f>
        <v>207</v>
      </c>
      <c r="AE6" s="2" t="str">
        <f t="shared" si="11"/>
        <v>DIE8_DBG_SEL[0]</v>
      </c>
      <c r="AF6" s="2">
        <f>MATCH(AE6,BGA!$AT$3:$AT$1297,0)</f>
        <v>431</v>
      </c>
    </row>
    <row r="7" spans="1:32" x14ac:dyDescent="0.25">
      <c r="A7" s="2" t="s">
        <v>315</v>
      </c>
      <c r="B7" s="2" t="s">
        <v>358</v>
      </c>
      <c r="C7" s="2">
        <f>MATCH(A7,'Bump coordination'!$C$10:$C$780,0)</f>
        <v>647</v>
      </c>
      <c r="H7" s="2" t="s">
        <v>253</v>
      </c>
      <c r="I7" s="2" t="str">
        <f t="shared" si="0"/>
        <v>Input</v>
      </c>
      <c r="J7" s="2" t="str">
        <f t="shared" si="1"/>
        <v>L_RDI_LP_CFG[11]</v>
      </c>
      <c r="K7" s="2">
        <f>MATCH(J7,BGA!$AT$3:$AT$1297,0)</f>
        <v>613</v>
      </c>
      <c r="L7" s="2" t="str">
        <f t="shared" si="2"/>
        <v>R_RDI_LP_CFG[11]</v>
      </c>
      <c r="M7" s="2">
        <f>MATCH(L7,BGA!$AT$3:$AT$1297,0)</f>
        <v>682</v>
      </c>
      <c r="O7" s="2" t="s">
        <v>272</v>
      </c>
      <c r="P7" s="2" t="str">
        <f t="shared" si="3"/>
        <v>Input</v>
      </c>
      <c r="Q7" s="2" t="str">
        <f t="shared" si="4"/>
        <v>DIE1_DBG_SEL[1]</v>
      </c>
      <c r="R7" s="2">
        <f>MATCH(Q7,BGA!$AT$3:$AT$1297,0)</f>
        <v>865</v>
      </c>
      <c r="S7" s="2" t="str">
        <f t="shared" si="5"/>
        <v>DIE2_DBG_SEL[1]</v>
      </c>
      <c r="T7" s="2">
        <f>MATCH(S7,BGA!$AT$3:$AT$1297,0)</f>
        <v>1123</v>
      </c>
      <c r="U7" s="2" t="str">
        <f t="shared" si="6"/>
        <v>DIE3_DBG_SEL[1]</v>
      </c>
      <c r="V7" s="2">
        <f>MATCH(U7,BGA!$AT$3:$AT$1297,0)</f>
        <v>161</v>
      </c>
      <c r="W7" s="2" t="str">
        <f t="shared" si="7"/>
        <v>DIE4_DBG_SEL[1]</v>
      </c>
      <c r="X7" s="2">
        <f>MATCH(W7,BGA!$AT$3:$AT$1297,0)</f>
        <v>151</v>
      </c>
      <c r="Y7" s="2" t="str">
        <f t="shared" si="8"/>
        <v>DIE5_DBG_SEL[1]</v>
      </c>
      <c r="Z7" s="2">
        <f>MATCH(Y7,BGA!$AT$3:$AT$1297,0)</f>
        <v>1144</v>
      </c>
      <c r="AA7" s="2" t="str">
        <f t="shared" si="9"/>
        <v>DIE6_DBG_SEL[1]</v>
      </c>
      <c r="AB7" s="2">
        <f>MATCH(AA7,BGA!$AT$3:$AT$1297,0)</f>
        <v>1134</v>
      </c>
      <c r="AC7" s="2" t="str">
        <f t="shared" si="10"/>
        <v>DIE7_DBG_SEL[1]</v>
      </c>
      <c r="AD7" s="2">
        <f>MATCH(AC7,BGA!$AT$3:$AT$1297,0)</f>
        <v>171</v>
      </c>
      <c r="AE7" s="2" t="str">
        <f t="shared" si="11"/>
        <v>DIE8_DBG_SEL[1]</v>
      </c>
      <c r="AF7" s="2">
        <f>MATCH(AE7,BGA!$AT$3:$AT$1297,0)</f>
        <v>430</v>
      </c>
    </row>
    <row r="8" spans="1:32" x14ac:dyDescent="0.25">
      <c r="A8" s="2" t="s">
        <v>286</v>
      </c>
      <c r="B8" s="2" t="s">
        <v>358</v>
      </c>
      <c r="C8" s="2">
        <f>MATCH(A8,'Bump coordination'!$C$10:$C$780,0)</f>
        <v>646</v>
      </c>
      <c r="H8" s="2" t="s">
        <v>254</v>
      </c>
      <c r="I8" s="2" t="str">
        <f t="shared" si="0"/>
        <v>Input</v>
      </c>
      <c r="J8" s="2" t="str">
        <f t="shared" si="1"/>
        <v>L_RDI_LP_CFG[12]</v>
      </c>
      <c r="K8" s="2">
        <f>MATCH(J8,BGA!$AT$3:$AT$1297,0)</f>
        <v>648</v>
      </c>
      <c r="L8" s="2" t="str">
        <f t="shared" si="2"/>
        <v>R_RDI_LP_CFG[12]</v>
      </c>
      <c r="M8" s="2">
        <f>MATCH(L8,BGA!$AT$3:$AT$1297,0)</f>
        <v>647</v>
      </c>
      <c r="O8" s="2" t="s">
        <v>314</v>
      </c>
      <c r="P8" s="2" t="str">
        <f t="shared" si="3"/>
        <v>Input</v>
      </c>
      <c r="Q8" s="2" t="str">
        <f t="shared" si="4"/>
        <v>DIE1_TCK</v>
      </c>
      <c r="R8" s="2">
        <f>MATCH(Q8,BGA!$AT$3:$AT$1297,0)</f>
        <v>900</v>
      </c>
      <c r="S8" s="2" t="str">
        <f t="shared" si="5"/>
        <v>DIE2_TCK</v>
      </c>
      <c r="T8" s="2">
        <f>MATCH(S8,BGA!$AT$3:$AT$1297,0)</f>
        <v>1268</v>
      </c>
      <c r="U8" s="2" t="str">
        <f t="shared" si="6"/>
        <v>DIE3_TCK</v>
      </c>
      <c r="V8" s="2">
        <f>MATCH(U8,BGA!$AT$3:$AT$1297,0)</f>
        <v>198</v>
      </c>
      <c r="W8" s="2" t="str">
        <f t="shared" si="7"/>
        <v>DIE4_TCK</v>
      </c>
      <c r="X8" s="2">
        <f>MATCH(W8,BGA!$AT$3:$AT$1297,0)</f>
        <v>8</v>
      </c>
      <c r="Y8" s="2" t="str">
        <f t="shared" si="8"/>
        <v>DIE5_TCK</v>
      </c>
      <c r="Z8" s="2">
        <f>MATCH(Y8,BGA!$AT$3:$AT$1297,0)</f>
        <v>1287</v>
      </c>
      <c r="AA8" s="2" t="str">
        <f t="shared" si="9"/>
        <v>DIE6_TCK</v>
      </c>
      <c r="AB8" s="2">
        <f>MATCH(AA8,BGA!$AT$3:$AT$1297,0)</f>
        <v>1277</v>
      </c>
      <c r="AC8" s="2" t="str">
        <f t="shared" si="10"/>
        <v>DIE7_TCK</v>
      </c>
      <c r="AD8" s="2">
        <f>MATCH(AC8,BGA!$AT$3:$AT$1297,0)</f>
        <v>28</v>
      </c>
      <c r="AE8" s="2" t="str">
        <f t="shared" si="11"/>
        <v>DIE8_TCK</v>
      </c>
      <c r="AF8" s="2">
        <f>MATCH(AE8,BGA!$AT$3:$AT$1297,0)</f>
        <v>395</v>
      </c>
    </row>
    <row r="9" spans="1:32" x14ac:dyDescent="0.25">
      <c r="A9" s="2" t="s">
        <v>270</v>
      </c>
      <c r="B9" s="2" t="s">
        <v>358</v>
      </c>
      <c r="C9" s="2">
        <f>MATCH(A9,'Bump coordination'!$C$10:$C$780,0)</f>
        <v>525</v>
      </c>
      <c r="H9" s="2" t="s">
        <v>268</v>
      </c>
      <c r="I9" s="2" t="str">
        <f t="shared" si="0"/>
        <v>Input</v>
      </c>
      <c r="J9" s="2" t="str">
        <f t="shared" si="1"/>
        <v>L_RDI_LP_CFG[13]</v>
      </c>
      <c r="K9" s="2">
        <f>MATCH(J9,BGA!$AT$3:$AT$1297,0)</f>
        <v>720</v>
      </c>
      <c r="L9" s="2" t="str">
        <f t="shared" si="2"/>
        <v>R_RDI_LP_CFG[13]</v>
      </c>
      <c r="M9" s="2">
        <f>MATCH(L9,BGA!$AT$3:$AT$1297,0)</f>
        <v>575</v>
      </c>
      <c r="O9" s="2" t="s">
        <v>258</v>
      </c>
      <c r="P9" s="2" t="str">
        <f t="shared" si="3"/>
        <v>Input</v>
      </c>
      <c r="Q9" s="2" t="str">
        <f t="shared" si="4"/>
        <v>DIE1_TDI</v>
      </c>
      <c r="R9" s="2">
        <f>MATCH(Q9,BGA!$AT$3:$AT$1297,0)</f>
        <v>829</v>
      </c>
      <c r="S9" s="2" t="str">
        <f t="shared" si="5"/>
        <v>DIE2_TDI</v>
      </c>
      <c r="T9" s="2">
        <f>MATCH(S9,BGA!$AT$3:$AT$1297,0)</f>
        <v>1231</v>
      </c>
      <c r="U9" s="2" t="str">
        <f t="shared" si="6"/>
        <v>DIE3_TDI</v>
      </c>
      <c r="V9" s="2">
        <f>MATCH(U9,BGA!$AT$3:$AT$1297,0)</f>
        <v>53</v>
      </c>
      <c r="W9" s="2" t="str">
        <f t="shared" si="7"/>
        <v>DIE4_TDI</v>
      </c>
      <c r="X9" s="2">
        <f>MATCH(W9,BGA!$AT$3:$AT$1297,0)</f>
        <v>43</v>
      </c>
      <c r="Y9" s="2" t="str">
        <f t="shared" si="8"/>
        <v>DIE5_TDI</v>
      </c>
      <c r="Z9" s="2">
        <f>MATCH(Y9,BGA!$AT$3:$AT$1297,0)</f>
        <v>1252</v>
      </c>
      <c r="AA9" s="2" t="str">
        <f t="shared" si="9"/>
        <v>DIE6_TDI</v>
      </c>
      <c r="AB9" s="2">
        <f>MATCH(AA9,BGA!$AT$3:$AT$1297,0)</f>
        <v>1242</v>
      </c>
      <c r="AC9" s="2" t="str">
        <f t="shared" si="10"/>
        <v>DIE7_TDI</v>
      </c>
      <c r="AD9" s="2">
        <f>MATCH(AC9,BGA!$AT$3:$AT$1297,0)</f>
        <v>63</v>
      </c>
      <c r="AE9" s="2" t="str">
        <f t="shared" si="11"/>
        <v>DIE8_TDI</v>
      </c>
      <c r="AF9" s="2">
        <f>MATCH(AE9,BGA!$AT$3:$AT$1297,0)</f>
        <v>466</v>
      </c>
    </row>
    <row r="10" spans="1:32" x14ac:dyDescent="0.25">
      <c r="A10" s="2" t="s">
        <v>312</v>
      </c>
      <c r="B10" s="2" t="s">
        <v>358</v>
      </c>
      <c r="C10" s="2">
        <f>MATCH(A10,'Bump coordination'!$C$10:$C$780,0)</f>
        <v>527</v>
      </c>
      <c r="H10" s="2" t="s">
        <v>255</v>
      </c>
      <c r="I10" s="2" t="str">
        <f t="shared" si="0"/>
        <v>Input</v>
      </c>
      <c r="J10" s="2" t="str">
        <f t="shared" si="1"/>
        <v>L_RDI_LP_CFG[14]</v>
      </c>
      <c r="K10" s="2">
        <f>MATCH(J10,BGA!$AT$3:$AT$1297,0)</f>
        <v>684</v>
      </c>
      <c r="L10" s="2" t="str">
        <f t="shared" si="2"/>
        <v>R_RDI_LP_CFG[14]</v>
      </c>
      <c r="M10" s="2">
        <f>MATCH(L10,BGA!$AT$3:$AT$1297,0)</f>
        <v>611</v>
      </c>
      <c r="O10" s="2" t="s">
        <v>298</v>
      </c>
      <c r="P10" s="2" t="str">
        <f t="shared" si="3"/>
        <v>Input</v>
      </c>
      <c r="Q10" s="2" t="str">
        <f t="shared" si="4"/>
        <v>DIE1_TMS</v>
      </c>
      <c r="R10" s="2">
        <f>MATCH(Q10,BGA!$AT$3:$AT$1297,0)</f>
        <v>828</v>
      </c>
      <c r="S10" s="2" t="str">
        <f t="shared" si="5"/>
        <v>DIE2_TMS</v>
      </c>
      <c r="T10" s="2">
        <f>MATCH(S10,BGA!$AT$3:$AT$1297,0)</f>
        <v>1195</v>
      </c>
      <c r="U10" s="2" t="str">
        <f t="shared" si="6"/>
        <v>DIE3_TMS</v>
      </c>
      <c r="V10" s="2">
        <f>MATCH(U10,BGA!$AT$3:$AT$1297,0)</f>
        <v>89</v>
      </c>
      <c r="W10" s="2" t="str">
        <f t="shared" si="7"/>
        <v>DIE4_TMS</v>
      </c>
      <c r="X10" s="2">
        <f>MATCH(W10,BGA!$AT$3:$AT$1297,0)</f>
        <v>79</v>
      </c>
      <c r="Y10" s="2" t="str">
        <f t="shared" si="8"/>
        <v>DIE5_TMS</v>
      </c>
      <c r="Z10" s="2">
        <f>MATCH(Y10,BGA!$AT$3:$AT$1297,0)</f>
        <v>1216</v>
      </c>
      <c r="AA10" s="2" t="str">
        <f t="shared" si="9"/>
        <v>DIE6_TMS</v>
      </c>
      <c r="AB10" s="2">
        <f>MATCH(AA10,BGA!$AT$3:$AT$1297,0)</f>
        <v>1206</v>
      </c>
      <c r="AC10" s="2" t="str">
        <f t="shared" si="10"/>
        <v>DIE7_TMS</v>
      </c>
      <c r="AD10" s="2">
        <f>MATCH(AC10,BGA!$AT$3:$AT$1297,0)</f>
        <v>99</v>
      </c>
      <c r="AE10" s="2" t="str">
        <f t="shared" si="11"/>
        <v>DIE8_TMS</v>
      </c>
      <c r="AF10" s="2">
        <f>MATCH(AE10,BGA!$AT$3:$AT$1297,0)</f>
        <v>467</v>
      </c>
    </row>
    <row r="11" spans="1:32" x14ac:dyDescent="0.25">
      <c r="A11" s="2" t="s">
        <v>271</v>
      </c>
      <c r="B11" s="2" t="s">
        <v>358</v>
      </c>
      <c r="C11" s="2">
        <f>MATCH(A11,'Bump coordination'!$C$10:$C$780,0)</f>
        <v>555</v>
      </c>
      <c r="H11" s="2" t="s">
        <v>256</v>
      </c>
      <c r="I11" s="2" t="str">
        <f t="shared" si="0"/>
        <v>Input</v>
      </c>
      <c r="J11" s="2" t="str">
        <f t="shared" si="1"/>
        <v>L_RDI_LP_CFG[15]</v>
      </c>
      <c r="K11" s="2">
        <f>MATCH(J11,BGA!$AT$3:$AT$1297,0)</f>
        <v>721</v>
      </c>
      <c r="L11" s="2" t="str">
        <f t="shared" si="2"/>
        <v>R_RDI_LP_CFG[15]</v>
      </c>
      <c r="M11" s="2">
        <f>MATCH(L11,BGA!$AT$3:$AT$1297,0)</f>
        <v>574</v>
      </c>
      <c r="O11" s="2" t="s">
        <v>327</v>
      </c>
      <c r="P11" s="2" t="str">
        <f t="shared" si="3"/>
        <v>Input</v>
      </c>
      <c r="Q11" s="2" t="str">
        <f t="shared" si="4"/>
        <v>DIE1_TRST_N</v>
      </c>
      <c r="R11" s="2">
        <f>MATCH(Q11,BGA!$AT$3:$AT$1297,0)</f>
        <v>830</v>
      </c>
      <c r="S11" s="2" t="str">
        <f t="shared" si="5"/>
        <v>DIE2_TRST_N</v>
      </c>
      <c r="T11" s="2">
        <f>MATCH(S11,BGA!$AT$3:$AT$1297,0)</f>
        <v>1267</v>
      </c>
      <c r="U11" s="2" t="str">
        <f t="shared" si="6"/>
        <v>DIE3_TRST_N</v>
      </c>
      <c r="V11" s="2">
        <f>MATCH(U11,BGA!$AT$3:$AT$1297,0)</f>
        <v>17</v>
      </c>
      <c r="W11" s="2" t="str">
        <f t="shared" si="7"/>
        <v>DIE4_TRST_N</v>
      </c>
      <c r="X11" s="2">
        <f>MATCH(W11,BGA!$AT$3:$AT$1297,0)</f>
        <v>7</v>
      </c>
      <c r="Y11" s="2" t="str">
        <f t="shared" si="8"/>
        <v>DIE5_TRST_N</v>
      </c>
      <c r="Z11" s="2">
        <f>MATCH(Y11,BGA!$AT$3:$AT$1297,0)</f>
        <v>1288</v>
      </c>
      <c r="AA11" s="2" t="str">
        <f t="shared" si="9"/>
        <v>DIE6_TRST_N</v>
      </c>
      <c r="AB11" s="2">
        <f>MATCH(AA11,BGA!$AT$3:$AT$1297,0)</f>
        <v>1278</v>
      </c>
      <c r="AC11" s="2" t="str">
        <f t="shared" si="10"/>
        <v>DIE7_TRST_N</v>
      </c>
      <c r="AD11" s="2">
        <f>MATCH(AC11,BGA!$AT$3:$AT$1297,0)</f>
        <v>27</v>
      </c>
      <c r="AE11" s="2" t="str">
        <f t="shared" si="11"/>
        <v>DIE8_TRST_N</v>
      </c>
      <c r="AF11" s="2">
        <f>MATCH(AE11,BGA!$AT$3:$AT$1297,0)</f>
        <v>465</v>
      </c>
    </row>
    <row r="12" spans="1:32" x14ac:dyDescent="0.25">
      <c r="A12" s="2" t="s">
        <v>313</v>
      </c>
      <c r="B12" s="2" t="s">
        <v>358</v>
      </c>
      <c r="C12" s="2">
        <f>MATCH(A12,'Bump coordination'!$C$10:$C$780,0)</f>
        <v>557</v>
      </c>
      <c r="H12" s="2" t="s">
        <v>316</v>
      </c>
      <c r="I12" s="2" t="str">
        <f t="shared" si="0"/>
        <v>Input</v>
      </c>
      <c r="J12" s="2" t="str">
        <f t="shared" si="1"/>
        <v>L_RDI_LP_CFG[16]</v>
      </c>
      <c r="K12" s="2">
        <f>MATCH(J12,BGA!$AT$3:$AT$1297,0)</f>
        <v>398</v>
      </c>
      <c r="L12" s="2" t="str">
        <f t="shared" si="2"/>
        <v>R_RDI_LP_CFG[16]</v>
      </c>
      <c r="M12" s="2">
        <f>MATCH(L12,BGA!$AT$3:$AT$1297,0)</f>
        <v>897</v>
      </c>
      <c r="O12" s="72" t="s">
        <v>46</v>
      </c>
      <c r="P12" s="72" t="e">
        <f t="shared" si="3"/>
        <v>#N/A</v>
      </c>
      <c r="Q12" s="2" t="str">
        <f t="shared" si="4"/>
        <v>DIE1_BP_ATO</v>
      </c>
      <c r="R12" s="2">
        <f>MATCH(Q12,BGA!$AT$3:$AT$1297,0)</f>
        <v>1158</v>
      </c>
      <c r="S12" s="2" t="str">
        <f t="shared" si="5"/>
        <v>DIE2_BP_ATO</v>
      </c>
      <c r="T12" s="2">
        <f>MATCH(S12,BGA!$AT$3:$AT$1297,0)</f>
        <v>1167</v>
      </c>
      <c r="U12" s="2" t="str">
        <f t="shared" si="6"/>
        <v>DIE3_BP_ATO</v>
      </c>
      <c r="V12" s="2">
        <f>MATCH(U12,BGA!$AT$3:$AT$1297,0)</f>
        <v>123</v>
      </c>
      <c r="W12" s="2" t="str">
        <f t="shared" si="7"/>
        <v>DIE4_BP_ATO</v>
      </c>
      <c r="X12" s="2">
        <f>MATCH(W12,BGA!$AT$3:$AT$1297,0)</f>
        <v>114</v>
      </c>
      <c r="Y12" s="2" t="str">
        <f t="shared" si="8"/>
        <v>DIE5_BP_ATO</v>
      </c>
      <c r="Z12" s="2">
        <f>MATCH(Y12,BGA!$AT$3:$AT$1297,0)</f>
        <v>1181</v>
      </c>
      <c r="AA12" s="2" t="str">
        <f t="shared" si="9"/>
        <v>DIE6_BP_ATO</v>
      </c>
      <c r="AB12" s="2">
        <f>MATCH(AA12,BGA!$AT$3:$AT$1297,0)</f>
        <v>1172</v>
      </c>
      <c r="AC12" s="2" t="str">
        <f t="shared" si="10"/>
        <v>DIE7_BP_ATO</v>
      </c>
      <c r="AD12" s="2">
        <f>MATCH(AC12,BGA!$AT$3:$AT$1297,0)</f>
        <v>128</v>
      </c>
      <c r="AE12" s="2" t="str">
        <f t="shared" si="11"/>
        <v>DIE8_BP_ATO</v>
      </c>
      <c r="AF12" s="2">
        <f>MATCH(AE12,BGA!$AT$3:$AT$1297,0)</f>
        <v>137</v>
      </c>
    </row>
    <row r="13" spans="1:32" x14ac:dyDescent="0.25">
      <c r="A13" s="2" t="s">
        <v>257</v>
      </c>
      <c r="B13" s="2" t="s">
        <v>357</v>
      </c>
      <c r="C13" s="2">
        <f>MATCH(A13,'Bump coordination'!$C$10:$C$780,0)</f>
        <v>570</v>
      </c>
      <c r="H13" s="2" t="s">
        <v>302</v>
      </c>
      <c r="I13" s="2" t="str">
        <f t="shared" si="0"/>
        <v>Input</v>
      </c>
      <c r="J13" s="2" t="str">
        <f t="shared" si="1"/>
        <v>L_RDI_LP_CFG[17]</v>
      </c>
      <c r="K13" s="2">
        <f>MATCH(J13,BGA!$AT$3:$AT$1297,0)</f>
        <v>434</v>
      </c>
      <c r="L13" s="2" t="str">
        <f t="shared" si="2"/>
        <v>R_RDI_LP_CFG[17]</v>
      </c>
      <c r="M13" s="2">
        <f>MATCH(L13,BGA!$AT$3:$AT$1297,0)</f>
        <v>861</v>
      </c>
      <c r="O13" s="2" t="s">
        <v>47</v>
      </c>
      <c r="P13" s="2" t="str">
        <f t="shared" si="3"/>
        <v>Output</v>
      </c>
      <c r="Q13" s="2" t="str">
        <f t="shared" si="4"/>
        <v>DIE1_BP_DTO</v>
      </c>
      <c r="R13" s="2">
        <f>MATCH(Q13,BGA!$AT$3:$AT$1297,0)</f>
        <v>1122</v>
      </c>
      <c r="S13" s="2" t="str">
        <f t="shared" si="5"/>
        <v>DIE2_BP_DTO</v>
      </c>
      <c r="T13" s="2">
        <f>MATCH(S13,BGA!$AT$3:$AT$1297,0)</f>
        <v>1131</v>
      </c>
      <c r="U13" s="2" t="str">
        <f t="shared" si="6"/>
        <v>DIE3_BP_DTO</v>
      </c>
      <c r="V13" s="2">
        <f>MATCH(U13,BGA!$AT$3:$AT$1297,0)</f>
        <v>159</v>
      </c>
      <c r="W13" s="2" t="str">
        <f t="shared" si="7"/>
        <v>DIE4_BP_DTO</v>
      </c>
      <c r="X13" s="2">
        <f>MATCH(W13,BGA!$AT$3:$AT$1297,0)</f>
        <v>150</v>
      </c>
      <c r="Y13" s="2" t="str">
        <f t="shared" si="8"/>
        <v>DIE5_BP_DTO</v>
      </c>
      <c r="Z13" s="2">
        <f>MATCH(Y13,BGA!$AT$3:$AT$1297,0)</f>
        <v>1145</v>
      </c>
      <c r="AA13" s="2" t="str">
        <f t="shared" si="9"/>
        <v>DIE6_BP_DTO</v>
      </c>
      <c r="AB13" s="2">
        <f>MATCH(AA13,BGA!$AT$3:$AT$1297,0)</f>
        <v>1136</v>
      </c>
      <c r="AC13" s="2" t="str">
        <f t="shared" si="10"/>
        <v>DIE7_BP_DTO</v>
      </c>
      <c r="AD13" s="2">
        <f>MATCH(AC13,BGA!$AT$3:$AT$1297,0)</f>
        <v>164</v>
      </c>
      <c r="AE13" s="2" t="str">
        <f t="shared" si="11"/>
        <v>DIE8_BP_DTO</v>
      </c>
      <c r="AF13" s="2">
        <f>MATCH(AE13,BGA!$AT$3:$AT$1297,0)</f>
        <v>173</v>
      </c>
    </row>
    <row r="14" spans="1:32" x14ac:dyDescent="0.25">
      <c r="A14" s="2" t="s">
        <v>284</v>
      </c>
      <c r="B14" s="2" t="s">
        <v>357</v>
      </c>
      <c r="C14" s="2">
        <f>MATCH(A14,'Bump coordination'!$C$10:$C$780,0)</f>
        <v>571</v>
      </c>
      <c r="H14" s="2" t="s">
        <v>288</v>
      </c>
      <c r="I14" s="2" t="str">
        <f t="shared" si="0"/>
        <v>Input</v>
      </c>
      <c r="J14" s="2" t="str">
        <f t="shared" si="1"/>
        <v>L_RDI_LP_CFG[18]</v>
      </c>
      <c r="K14" s="2">
        <f>MATCH(J14,BGA!$AT$3:$AT$1297,0)</f>
        <v>433</v>
      </c>
      <c r="L14" s="2" t="str">
        <f t="shared" si="2"/>
        <v>R_RDI_LP_CFG[18]</v>
      </c>
      <c r="M14" s="2">
        <f>MATCH(L14,BGA!$AT$3:$AT$1297,0)</f>
        <v>862</v>
      </c>
      <c r="O14" s="2" t="s">
        <v>49</v>
      </c>
      <c r="P14" s="2" t="str">
        <f t="shared" si="3"/>
        <v>Output</v>
      </c>
      <c r="Q14" s="2" t="str">
        <f t="shared" si="4"/>
        <v>DIE1_BP_ZN</v>
      </c>
      <c r="R14" s="2">
        <f>MATCH(Q14,BGA!$AT$3:$AT$1297,0)</f>
        <v>1156</v>
      </c>
      <c r="S14" s="2" t="str">
        <f t="shared" si="5"/>
        <v>DIE2_BP_ZN</v>
      </c>
      <c r="T14" s="2">
        <f>MATCH(S14,BGA!$AT$3:$AT$1297,0)</f>
        <v>1165</v>
      </c>
      <c r="U14" s="2" t="str">
        <f t="shared" si="6"/>
        <v>DIE3_BP_ZN</v>
      </c>
      <c r="V14" s="2">
        <f>MATCH(U14,BGA!$AT$3:$AT$1297,0)</f>
        <v>121</v>
      </c>
      <c r="W14" s="2" t="str">
        <f t="shared" si="7"/>
        <v>DIE4_BP_ZN</v>
      </c>
      <c r="X14" s="2">
        <f>MATCH(W14,BGA!$AT$3:$AT$1297,0)</f>
        <v>112</v>
      </c>
      <c r="Y14" s="2" t="str">
        <f t="shared" si="8"/>
        <v>DIE5_BP_ZN</v>
      </c>
      <c r="Z14" s="2">
        <f>MATCH(Y14,BGA!$AT$3:$AT$1297,0)</f>
        <v>1183</v>
      </c>
      <c r="AA14" s="2" t="str">
        <f t="shared" si="9"/>
        <v>DIE6_BP_ZN</v>
      </c>
      <c r="AB14" s="2">
        <f>MATCH(AA14,BGA!$AT$3:$AT$1297,0)</f>
        <v>1174</v>
      </c>
      <c r="AC14" s="2" t="str">
        <f t="shared" si="10"/>
        <v>DIE7_BP_ZN</v>
      </c>
      <c r="AD14" s="2">
        <f>MATCH(AC14,BGA!$AT$3:$AT$1297,0)</f>
        <v>130</v>
      </c>
      <c r="AE14" s="2" t="str">
        <f t="shared" si="11"/>
        <v>DIE8_BP_ZN</v>
      </c>
      <c r="AF14" s="2">
        <f>MATCH(AE14,BGA!$AT$3:$AT$1297,0)</f>
        <v>139</v>
      </c>
    </row>
    <row r="15" spans="1:32" x14ac:dyDescent="0.25">
      <c r="A15" s="2" t="s">
        <v>314</v>
      </c>
      <c r="B15" s="2" t="s">
        <v>358</v>
      </c>
      <c r="C15" s="2">
        <f>MATCH(A15,'Bump coordination'!$C$10:$C$780,0)</f>
        <v>617</v>
      </c>
      <c r="H15" s="2" t="s">
        <v>318</v>
      </c>
      <c r="I15" s="2" t="str">
        <f t="shared" si="0"/>
        <v>Input</v>
      </c>
      <c r="J15" s="2" t="str">
        <f t="shared" si="1"/>
        <v>L_RDI_LP_CFG[19]</v>
      </c>
      <c r="K15" s="2">
        <f>MATCH(J15,BGA!$AT$3:$AT$1297,0)</f>
        <v>470</v>
      </c>
      <c r="L15" s="2" t="str">
        <f t="shared" si="2"/>
        <v>R_RDI_LP_CFG[19]</v>
      </c>
      <c r="M15" s="2">
        <f>MATCH(L15,BGA!$AT$3:$AT$1297,0)</f>
        <v>825</v>
      </c>
      <c r="O15" s="2" t="s">
        <v>273</v>
      </c>
      <c r="P15" s="2" t="str">
        <f t="shared" si="3"/>
        <v>Output</v>
      </c>
      <c r="Q15" s="2" t="str">
        <f t="shared" si="4"/>
        <v>DIE1_RDI_PL_CFG[0]</v>
      </c>
      <c r="R15" s="2">
        <f>MATCH(Q15,BGA!$AT$3:$AT$1297,0)</f>
        <v>1153</v>
      </c>
      <c r="S15" s="2" t="str">
        <f t="shared" si="5"/>
        <v>DIE2_RDI_PL_CFG[0]</v>
      </c>
      <c r="T15" s="2">
        <f>MATCH(S15,BGA!$AT$3:$AT$1297,0)</f>
        <v>1233</v>
      </c>
      <c r="U15" s="2" t="str">
        <f t="shared" si="6"/>
        <v>DIE3_RDI_PL_CFG[0]</v>
      </c>
      <c r="V15" s="2">
        <f>MATCH(U15,BGA!$AT$3:$AT$1297,0)</f>
        <v>45</v>
      </c>
      <c r="W15" s="2" t="str">
        <f t="shared" si="7"/>
        <v>DIE4_RDI_PL_CFG[0]</v>
      </c>
      <c r="X15" s="2">
        <f>MATCH(W15,BGA!$AT$3:$AT$1297,0)</f>
        <v>109</v>
      </c>
      <c r="Y15" s="2" t="str">
        <f t="shared" si="8"/>
        <v>DIE5_RDI_PL_CFG[0]</v>
      </c>
      <c r="Z15" s="2">
        <f>MATCH(Y15,BGA!$AT$3:$AT$1297,0)</f>
        <v>1186</v>
      </c>
      <c r="AA15" s="2" t="str">
        <f t="shared" si="9"/>
        <v>DIE6_RDI_PL_CFG[0]</v>
      </c>
      <c r="AB15" s="2">
        <f>MATCH(AA15,BGA!$AT$3:$AT$1297,0)</f>
        <v>1250</v>
      </c>
      <c r="AC15" s="2" t="str">
        <f t="shared" si="10"/>
        <v>DIE7_RDI_PL_CFG[0]</v>
      </c>
      <c r="AD15" s="2">
        <f>MATCH(AC15,BGA!$AT$3:$AT$1297,0)</f>
        <v>62</v>
      </c>
      <c r="AE15" s="2" t="str">
        <f t="shared" si="11"/>
        <v>DIE8_RDI_PL_CFG[0]</v>
      </c>
      <c r="AF15" s="2">
        <f>MATCH(AE15,BGA!$AT$3:$AT$1297,0)</f>
        <v>142</v>
      </c>
    </row>
    <row r="16" spans="1:32" x14ac:dyDescent="0.25">
      <c r="A16" s="2" t="s">
        <v>245</v>
      </c>
      <c r="B16" s="2" t="s">
        <v>357</v>
      </c>
      <c r="C16" s="2">
        <f>MATCH(A16,'Bump coordination'!$C$10:$C$780,0)</f>
        <v>44</v>
      </c>
      <c r="H16" s="2" t="s">
        <v>274</v>
      </c>
      <c r="I16" s="2" t="str">
        <f t="shared" si="0"/>
        <v>Input</v>
      </c>
      <c r="J16" s="2" t="str">
        <f t="shared" si="1"/>
        <v>L_RDI_LP_CFG[2]</v>
      </c>
      <c r="K16" s="2">
        <f>MATCH(J16,BGA!$AT$3:$AT$1297,0)</f>
        <v>432</v>
      </c>
      <c r="L16" s="2" t="str">
        <f t="shared" si="2"/>
        <v>R_RDI_LP_CFG[2]</v>
      </c>
      <c r="M16" s="2">
        <f>MATCH(L16,BGA!$AT$3:$AT$1297,0)</f>
        <v>863</v>
      </c>
      <c r="O16" s="2" t="s">
        <v>247</v>
      </c>
      <c r="P16" s="2" t="str">
        <f t="shared" si="3"/>
        <v>Output</v>
      </c>
      <c r="Q16" s="2" t="str">
        <f t="shared" si="4"/>
        <v>DIE1_RDI_PL_CFG[1]</v>
      </c>
      <c r="R16" s="2">
        <f>MATCH(Q16,BGA!$AT$3:$AT$1297,0)</f>
        <v>1152</v>
      </c>
      <c r="S16" s="2" t="str">
        <f t="shared" si="5"/>
        <v>DIE2_RDI_PL_CFG[1]</v>
      </c>
      <c r="T16" s="2">
        <f>MATCH(S16,BGA!$AT$3:$AT$1297,0)</f>
        <v>1197</v>
      </c>
      <c r="U16" s="2" t="str">
        <f t="shared" si="6"/>
        <v>DIE3_RDI_PL_CFG[1]</v>
      </c>
      <c r="V16" s="2">
        <f>MATCH(U16,BGA!$AT$3:$AT$1297,0)</f>
        <v>81</v>
      </c>
      <c r="W16" s="2" t="str">
        <f t="shared" si="7"/>
        <v>DIE4_RDI_PL_CFG[1]</v>
      </c>
      <c r="X16" s="2">
        <f>MATCH(W16,BGA!$AT$3:$AT$1297,0)</f>
        <v>108</v>
      </c>
      <c r="Y16" s="2" t="str">
        <f t="shared" si="8"/>
        <v>DIE5_RDI_PL_CFG[1]</v>
      </c>
      <c r="Z16" s="2">
        <f>MATCH(Y16,BGA!$AT$3:$AT$1297,0)</f>
        <v>1187</v>
      </c>
      <c r="AA16" s="2" t="str">
        <f t="shared" si="9"/>
        <v>DIE6_RDI_PL_CFG[1]</v>
      </c>
      <c r="AB16" s="2">
        <f>MATCH(AA16,BGA!$AT$3:$AT$1297,0)</f>
        <v>1214</v>
      </c>
      <c r="AC16" s="2" t="str">
        <f t="shared" si="10"/>
        <v>DIE7_RDI_PL_CFG[1]</v>
      </c>
      <c r="AD16" s="2">
        <f>MATCH(AC16,BGA!$AT$3:$AT$1297,0)</f>
        <v>98</v>
      </c>
      <c r="AE16" s="2" t="str">
        <f t="shared" si="11"/>
        <v>DIE8_RDI_PL_CFG[1]</v>
      </c>
      <c r="AF16" s="2">
        <f>MATCH(AE16,BGA!$AT$3:$AT$1297,0)</f>
        <v>143</v>
      </c>
    </row>
    <row r="17" spans="1:32" x14ac:dyDescent="0.25">
      <c r="A17" s="2" t="s">
        <v>258</v>
      </c>
      <c r="B17" s="2" t="s">
        <v>358</v>
      </c>
      <c r="C17" s="2">
        <f>MATCH(A17,'Bump coordination'!$C$10:$C$780,0)</f>
        <v>600</v>
      </c>
      <c r="H17" s="2" t="s">
        <v>304</v>
      </c>
      <c r="I17" s="2" t="str">
        <f t="shared" si="0"/>
        <v>Input</v>
      </c>
      <c r="J17" s="2" t="str">
        <f t="shared" si="1"/>
        <v>L_RDI_LP_CFG[20]</v>
      </c>
      <c r="K17" s="2">
        <f>MATCH(J17,BGA!$AT$3:$AT$1297,0)</f>
        <v>506</v>
      </c>
      <c r="L17" s="2" t="str">
        <f t="shared" si="2"/>
        <v>R_RDI_LP_CFG[20]</v>
      </c>
      <c r="M17" s="2">
        <f>MATCH(L17,BGA!$AT$3:$AT$1297,0)</f>
        <v>789</v>
      </c>
      <c r="O17" s="2" t="s">
        <v>267</v>
      </c>
      <c r="P17" s="2" t="str">
        <f t="shared" si="3"/>
        <v>Output</v>
      </c>
      <c r="Q17" s="2" t="str">
        <f t="shared" si="4"/>
        <v>DIE1_RDI_PL_CFG[10]</v>
      </c>
      <c r="R17" s="2">
        <f>MATCH(Q17,BGA!$AT$3:$AT$1297,0)</f>
        <v>1227</v>
      </c>
      <c r="S17" s="2" t="str">
        <f t="shared" si="5"/>
        <v>DIE2_RDI_PL_CFG[10]</v>
      </c>
      <c r="T17" s="2">
        <f>MATCH(S17,BGA!$AT$3:$AT$1297,0)</f>
        <v>1240</v>
      </c>
      <c r="U17" s="2" t="str">
        <f t="shared" si="6"/>
        <v>DIE3_RDI_PL_CFG[10]</v>
      </c>
      <c r="V17" s="2">
        <f>MATCH(U17,BGA!$AT$3:$AT$1297,0)</f>
        <v>52</v>
      </c>
      <c r="W17" s="2" t="str">
        <f t="shared" si="7"/>
        <v>DIE4_RDI_PL_CFG[10]</v>
      </c>
      <c r="X17" s="2">
        <f>MATCH(W17,BGA!$AT$3:$AT$1297,0)</f>
        <v>39</v>
      </c>
      <c r="Y17" s="2" t="str">
        <f t="shared" si="8"/>
        <v>DIE5_RDI_PL_CFG[10]</v>
      </c>
      <c r="Z17" s="2">
        <f>MATCH(Y17,BGA!$AT$3:$AT$1297,0)</f>
        <v>1256</v>
      </c>
      <c r="AA17" s="2" t="str">
        <f t="shared" si="9"/>
        <v>DIE6_RDI_PL_CFG[10]</v>
      </c>
      <c r="AB17" s="2">
        <f>MATCH(AA17,BGA!$AT$3:$AT$1297,0)</f>
        <v>1243</v>
      </c>
      <c r="AC17" s="2" t="str">
        <f t="shared" si="10"/>
        <v>DIE7_RDI_PL_CFG[10]</v>
      </c>
      <c r="AD17" s="2">
        <f>MATCH(AC17,BGA!$AT$3:$AT$1297,0)</f>
        <v>55</v>
      </c>
      <c r="AE17" s="2" t="str">
        <f t="shared" si="11"/>
        <v>DIE8_RDI_PL_CFG[10]</v>
      </c>
      <c r="AF17" s="2">
        <f>MATCH(AE17,BGA!$AT$3:$AT$1297,0)</f>
        <v>68</v>
      </c>
    </row>
    <row r="18" spans="1:32" x14ac:dyDescent="0.25">
      <c r="A18" s="2" t="s">
        <v>299</v>
      </c>
      <c r="B18" s="2" t="s">
        <v>357</v>
      </c>
      <c r="C18" s="2">
        <f>MATCH(A18,'Bump coordination'!$C$10:$C$780,0)</f>
        <v>602</v>
      </c>
      <c r="H18" s="2" t="s">
        <v>290</v>
      </c>
      <c r="I18" s="2" t="str">
        <f t="shared" si="0"/>
        <v>Input</v>
      </c>
      <c r="J18" s="2" t="str">
        <f t="shared" si="1"/>
        <v>L_RDI_LP_CFG[21]</v>
      </c>
      <c r="K18" s="2">
        <f>MATCH(J18,BGA!$AT$3:$AT$1297,0)</f>
        <v>505</v>
      </c>
      <c r="L18" s="2" t="str">
        <f t="shared" si="2"/>
        <v>R_RDI_LP_CFG[21]</v>
      </c>
      <c r="M18" s="2">
        <f>MATCH(L18,BGA!$AT$3:$AT$1297,0)</f>
        <v>790</v>
      </c>
      <c r="O18" s="2" t="s">
        <v>280</v>
      </c>
      <c r="P18" s="2" t="str">
        <f t="shared" si="3"/>
        <v>Output</v>
      </c>
      <c r="Q18" s="2" t="str">
        <f t="shared" si="4"/>
        <v>DIE1_RDI_PL_CFG[11]</v>
      </c>
      <c r="R18" s="2">
        <f>MATCH(Q18,BGA!$AT$3:$AT$1297,0)</f>
        <v>1191</v>
      </c>
      <c r="S18" s="2" t="str">
        <f t="shared" si="5"/>
        <v>DIE2_RDI_PL_CFG[11]</v>
      </c>
      <c r="T18" s="2">
        <f>MATCH(S18,BGA!$AT$3:$AT$1297,0)</f>
        <v>1204</v>
      </c>
      <c r="U18" s="2" t="str">
        <f t="shared" si="6"/>
        <v>DIE3_RDI_PL_CFG[11]</v>
      </c>
      <c r="V18" s="2">
        <f>MATCH(U18,BGA!$AT$3:$AT$1297,0)</f>
        <v>88</v>
      </c>
      <c r="W18" s="2" t="str">
        <f t="shared" si="7"/>
        <v>DIE4_RDI_PL_CFG[11]</v>
      </c>
      <c r="X18" s="2">
        <f>MATCH(W18,BGA!$AT$3:$AT$1297,0)</f>
        <v>75</v>
      </c>
      <c r="Y18" s="2" t="str">
        <f t="shared" si="8"/>
        <v>DIE5_RDI_PL_CFG[11]</v>
      </c>
      <c r="Z18" s="2">
        <f>MATCH(Y18,BGA!$AT$3:$AT$1297,0)</f>
        <v>1220</v>
      </c>
      <c r="AA18" s="2" t="str">
        <f t="shared" si="9"/>
        <v>DIE6_RDI_PL_CFG[11]</v>
      </c>
      <c r="AB18" s="2">
        <f>MATCH(AA18,BGA!$AT$3:$AT$1297,0)</f>
        <v>1207</v>
      </c>
      <c r="AC18" s="2" t="str">
        <f t="shared" si="10"/>
        <v>DIE7_RDI_PL_CFG[11]</v>
      </c>
      <c r="AD18" s="2">
        <f>MATCH(AC18,BGA!$AT$3:$AT$1297,0)</f>
        <v>91</v>
      </c>
      <c r="AE18" s="2" t="str">
        <f t="shared" si="11"/>
        <v>DIE8_RDI_PL_CFG[11]</v>
      </c>
      <c r="AF18" s="2">
        <f>MATCH(AE18,BGA!$AT$3:$AT$1297,0)</f>
        <v>104</v>
      </c>
    </row>
    <row r="19" spans="1:32" x14ac:dyDescent="0.25">
      <c r="A19" s="2" t="s">
        <v>298</v>
      </c>
      <c r="B19" s="2" t="s">
        <v>358</v>
      </c>
      <c r="C19" s="2">
        <f>MATCH(A19,'Bump coordination'!$C$10:$C$780,0)</f>
        <v>572</v>
      </c>
      <c r="H19" s="2" t="s">
        <v>319</v>
      </c>
      <c r="I19" s="2" t="str">
        <f t="shared" si="0"/>
        <v>Input</v>
      </c>
      <c r="J19" s="2" t="str">
        <f t="shared" si="1"/>
        <v>L_RDI_LP_CFG[22]</v>
      </c>
      <c r="K19" s="2">
        <f>MATCH(J19,BGA!$AT$3:$AT$1297,0)</f>
        <v>542</v>
      </c>
      <c r="L19" s="2" t="str">
        <f t="shared" si="2"/>
        <v>R_RDI_LP_CFG[22]</v>
      </c>
      <c r="M19" s="2">
        <f>MATCH(L19,BGA!$AT$3:$AT$1297,0)</f>
        <v>753</v>
      </c>
      <c r="O19" s="2" t="s">
        <v>281</v>
      </c>
      <c r="P19" s="2" t="str">
        <f t="shared" si="3"/>
        <v>Output</v>
      </c>
      <c r="Q19" s="2" t="str">
        <f t="shared" si="4"/>
        <v>DIE1_RDI_PL_CFG[12]</v>
      </c>
      <c r="R19" s="2">
        <f>MATCH(Q19,BGA!$AT$3:$AT$1297,0)</f>
        <v>1192</v>
      </c>
      <c r="S19" s="2" t="str">
        <f t="shared" si="5"/>
        <v>DIE2_RDI_PL_CFG[12]</v>
      </c>
      <c r="T19" s="2">
        <f>MATCH(S19,BGA!$AT$3:$AT$1297,0)</f>
        <v>1090</v>
      </c>
      <c r="U19" s="2" t="str">
        <f t="shared" si="6"/>
        <v>DIE3_RDI_PL_CFG[12]</v>
      </c>
      <c r="V19" s="2">
        <f>MATCH(U19,BGA!$AT$3:$AT$1297,0)</f>
        <v>190</v>
      </c>
      <c r="W19" s="2" t="str">
        <f t="shared" si="7"/>
        <v>DIE4_RDI_PL_CFG[12]</v>
      </c>
      <c r="X19" s="2">
        <f>MATCH(W19,BGA!$AT$3:$AT$1297,0)</f>
        <v>76</v>
      </c>
      <c r="Y19" s="2" t="str">
        <f t="shared" si="8"/>
        <v>DIE5_RDI_PL_CFG[12]</v>
      </c>
      <c r="Z19" s="2">
        <f>MATCH(Y19,BGA!$AT$3:$AT$1297,0)</f>
        <v>1219</v>
      </c>
      <c r="AA19" s="2" t="str">
        <f t="shared" si="9"/>
        <v>DIE6_RDI_PL_CFG[12]</v>
      </c>
      <c r="AB19" s="2">
        <f>MATCH(AA19,BGA!$AT$3:$AT$1297,0)</f>
        <v>1105</v>
      </c>
      <c r="AC19" s="2" t="str">
        <f t="shared" si="10"/>
        <v>DIE7_RDI_PL_CFG[12]</v>
      </c>
      <c r="AD19" s="2">
        <f>MATCH(AC19,BGA!$AT$3:$AT$1297,0)</f>
        <v>205</v>
      </c>
      <c r="AE19" s="2" t="str">
        <f t="shared" si="11"/>
        <v>DIE8_RDI_PL_CFG[12]</v>
      </c>
      <c r="AF19" s="2">
        <f>MATCH(AE19,BGA!$AT$3:$AT$1297,0)</f>
        <v>103</v>
      </c>
    </row>
    <row r="20" spans="1:32" x14ac:dyDescent="0.25">
      <c r="A20" s="2" t="s">
        <v>327</v>
      </c>
      <c r="B20" s="2" t="s">
        <v>358</v>
      </c>
      <c r="C20" s="2">
        <f>MATCH(A20,'Bump coordination'!$C$10:$C$780,0)</f>
        <v>573</v>
      </c>
      <c r="H20" s="2" t="s">
        <v>320</v>
      </c>
      <c r="I20" s="2" t="str">
        <f t="shared" si="0"/>
        <v>Input</v>
      </c>
      <c r="J20" s="2" t="str">
        <f t="shared" si="1"/>
        <v>L_RDI_LP_CFG[23]</v>
      </c>
      <c r="K20" s="2">
        <f>MATCH(J20,BGA!$AT$3:$AT$1297,0)</f>
        <v>578</v>
      </c>
      <c r="L20" s="2" t="str">
        <f t="shared" si="2"/>
        <v>R_RDI_LP_CFG[23]</v>
      </c>
      <c r="M20" s="2">
        <f>MATCH(L20,BGA!$AT$3:$AT$1297,0)</f>
        <v>717</v>
      </c>
      <c r="O20" s="2" t="s">
        <v>269</v>
      </c>
      <c r="P20" s="2" t="str">
        <f t="shared" si="3"/>
        <v>Output</v>
      </c>
      <c r="Q20" s="2" t="str">
        <f t="shared" si="4"/>
        <v>DIE1_RDI_PL_CFG[13]</v>
      </c>
      <c r="R20" s="2">
        <f>MATCH(Q20,BGA!$AT$3:$AT$1297,0)</f>
        <v>1193</v>
      </c>
      <c r="S20" s="2" t="str">
        <f t="shared" si="5"/>
        <v>DIE2_RDI_PL_CFG[13]</v>
      </c>
      <c r="T20" s="2">
        <f>MATCH(S20,BGA!$AT$3:$AT$1297,0)</f>
        <v>1091</v>
      </c>
      <c r="U20" s="2" t="str">
        <f t="shared" si="6"/>
        <v>DIE3_RDI_PL_CFG[13]</v>
      </c>
      <c r="V20" s="2">
        <f>MATCH(U20,BGA!$AT$3:$AT$1297,0)</f>
        <v>191</v>
      </c>
      <c r="W20" s="2" t="str">
        <f t="shared" si="7"/>
        <v>DIE4_RDI_PL_CFG[13]</v>
      </c>
      <c r="X20" s="2">
        <f>MATCH(W20,BGA!$AT$3:$AT$1297,0)</f>
        <v>77</v>
      </c>
      <c r="Y20" s="2" t="str">
        <f t="shared" si="8"/>
        <v>DIE5_RDI_PL_CFG[13]</v>
      </c>
      <c r="Z20" s="2">
        <f>MATCH(Y20,BGA!$AT$3:$AT$1297,0)</f>
        <v>1218</v>
      </c>
      <c r="AA20" s="2" t="str">
        <f t="shared" si="9"/>
        <v>DIE6_RDI_PL_CFG[13]</v>
      </c>
      <c r="AB20" s="2">
        <f>MATCH(AA20,BGA!$AT$3:$AT$1297,0)</f>
        <v>1104</v>
      </c>
      <c r="AC20" s="2" t="str">
        <f t="shared" si="10"/>
        <v>DIE7_RDI_PL_CFG[13]</v>
      </c>
      <c r="AD20" s="2">
        <f>MATCH(AC20,BGA!$AT$3:$AT$1297,0)</f>
        <v>204</v>
      </c>
      <c r="AE20" s="2" t="str">
        <f t="shared" si="11"/>
        <v>DIE8_RDI_PL_CFG[13]</v>
      </c>
      <c r="AF20" s="2">
        <f>MATCH(AE20,BGA!$AT$3:$AT$1297,0)</f>
        <v>102</v>
      </c>
    </row>
    <row r="21" spans="1:32" x14ac:dyDescent="0.25">
      <c r="A21" s="2" t="s">
        <v>52</v>
      </c>
      <c r="B21" s="2" t="s">
        <v>357</v>
      </c>
      <c r="C21" s="2">
        <f>MATCH(A21,'Bump coordination'!$C$10:$C$780,0)</f>
        <v>740</v>
      </c>
      <c r="H21" s="2" t="s">
        <v>321</v>
      </c>
      <c r="I21" s="2" t="str">
        <f t="shared" si="0"/>
        <v>Input</v>
      </c>
      <c r="J21" s="2" t="str">
        <f t="shared" si="1"/>
        <v>L_RDI_LP_CFG[24]</v>
      </c>
      <c r="K21" s="2">
        <f>MATCH(J21,BGA!$AT$3:$AT$1297,0)</f>
        <v>614</v>
      </c>
      <c r="L21" s="2" t="str">
        <f t="shared" si="2"/>
        <v>R_RDI_LP_CFG[24]</v>
      </c>
      <c r="M21" s="2">
        <f>MATCH(L21,BGA!$AT$3:$AT$1297,0)</f>
        <v>681</v>
      </c>
      <c r="O21" s="2" t="s">
        <v>282</v>
      </c>
      <c r="P21" s="2" t="str">
        <f t="shared" si="3"/>
        <v>Output</v>
      </c>
      <c r="Q21" s="2" t="str">
        <f t="shared" si="4"/>
        <v>DIE1_RDI_PL_CFG[14]</v>
      </c>
      <c r="R21" s="2">
        <f>MATCH(Q21,BGA!$AT$3:$AT$1297,0)</f>
        <v>1194</v>
      </c>
      <c r="S21" s="2" t="str">
        <f t="shared" si="5"/>
        <v>DIE2_RDI_PL_CFG[14]</v>
      </c>
      <c r="T21" s="2">
        <f>MATCH(S21,BGA!$AT$3:$AT$1297,0)</f>
        <v>1092</v>
      </c>
      <c r="U21" s="2" t="str">
        <f t="shared" si="6"/>
        <v>DIE3_RDI_PL_CFG[14]</v>
      </c>
      <c r="V21" s="2">
        <f>MATCH(U21,BGA!$AT$3:$AT$1297,0)</f>
        <v>192</v>
      </c>
      <c r="W21" s="2" t="str">
        <f t="shared" si="7"/>
        <v>DIE4_RDI_PL_CFG[14]</v>
      </c>
      <c r="X21" s="2">
        <f>MATCH(W21,BGA!$AT$3:$AT$1297,0)</f>
        <v>78</v>
      </c>
      <c r="Y21" s="2" t="str">
        <f t="shared" si="8"/>
        <v>DIE5_RDI_PL_CFG[14]</v>
      </c>
      <c r="Z21" s="2">
        <f>MATCH(Y21,BGA!$AT$3:$AT$1297,0)</f>
        <v>1217</v>
      </c>
      <c r="AA21" s="2" t="str">
        <f t="shared" si="9"/>
        <v>DIE6_RDI_PL_CFG[14]</v>
      </c>
      <c r="AB21" s="2">
        <f>MATCH(AA21,BGA!$AT$3:$AT$1297,0)</f>
        <v>1103</v>
      </c>
      <c r="AC21" s="2" t="str">
        <f t="shared" si="10"/>
        <v>DIE7_RDI_PL_CFG[14]</v>
      </c>
      <c r="AD21" s="2">
        <f>MATCH(AC21,BGA!$AT$3:$AT$1297,0)</f>
        <v>203</v>
      </c>
      <c r="AE21" s="2" t="str">
        <f t="shared" si="11"/>
        <v>DIE8_RDI_PL_CFG[14]</v>
      </c>
      <c r="AF21" s="2">
        <f>MATCH(AE21,BGA!$AT$3:$AT$1297,0)</f>
        <v>101</v>
      </c>
    </row>
    <row r="22" spans="1:32" x14ac:dyDescent="0.25">
      <c r="A22" s="2" t="s">
        <v>53</v>
      </c>
      <c r="B22" s="2" t="s">
        <v>357</v>
      </c>
      <c r="C22" s="2">
        <f>MATCH(A22,'Bump coordination'!$C$10:$C$780,0)</f>
        <v>97</v>
      </c>
      <c r="H22" s="2" t="s">
        <v>292</v>
      </c>
      <c r="I22" s="2" t="str">
        <f t="shared" si="0"/>
        <v>Input</v>
      </c>
      <c r="J22" s="2" t="str">
        <f t="shared" si="1"/>
        <v>L_RDI_LP_CFG[25]</v>
      </c>
      <c r="K22" s="2">
        <f>MATCH(J22,BGA!$AT$3:$AT$1297,0)</f>
        <v>650</v>
      </c>
      <c r="L22" s="2" t="str">
        <f t="shared" si="2"/>
        <v>R_RDI_LP_CFG[25]</v>
      </c>
      <c r="M22" s="2">
        <f>MATCH(L22,BGA!$AT$3:$AT$1297,0)</f>
        <v>645</v>
      </c>
      <c r="O22" s="2" t="s">
        <v>283</v>
      </c>
      <c r="P22" s="2" t="str">
        <f t="shared" si="3"/>
        <v>Output</v>
      </c>
      <c r="Q22" s="2" t="str">
        <f t="shared" si="4"/>
        <v>DIE1_RDI_PL_CFG[15]</v>
      </c>
      <c r="R22" s="2">
        <f>MATCH(Q22,BGA!$AT$3:$AT$1297,0)</f>
        <v>1230</v>
      </c>
      <c r="S22" s="2" t="str">
        <f t="shared" si="5"/>
        <v>DIE2_RDI_PL_CFG[15]</v>
      </c>
      <c r="T22" s="2">
        <f>MATCH(S22,BGA!$AT$3:$AT$1297,0)</f>
        <v>1128</v>
      </c>
      <c r="U22" s="2" t="str">
        <f t="shared" si="6"/>
        <v>DIE3_RDI_PL_CFG[15]</v>
      </c>
      <c r="V22" s="2">
        <f>MATCH(U22,BGA!$AT$3:$AT$1297,0)</f>
        <v>156</v>
      </c>
      <c r="W22" s="2" t="str">
        <f t="shared" si="7"/>
        <v>DIE4_RDI_PL_CFG[15]</v>
      </c>
      <c r="X22" s="2">
        <f>MATCH(W22,BGA!$AT$3:$AT$1297,0)</f>
        <v>42</v>
      </c>
      <c r="Y22" s="2" t="str">
        <f t="shared" si="8"/>
        <v>DIE5_RDI_PL_CFG[15]</v>
      </c>
      <c r="Z22" s="2">
        <f>MATCH(Y22,BGA!$AT$3:$AT$1297,0)</f>
        <v>1253</v>
      </c>
      <c r="AA22" s="2" t="str">
        <f t="shared" si="9"/>
        <v>DIE6_RDI_PL_CFG[15]</v>
      </c>
      <c r="AB22" s="2">
        <f>MATCH(AA22,BGA!$AT$3:$AT$1297,0)</f>
        <v>1139</v>
      </c>
      <c r="AC22" s="2" t="str">
        <f t="shared" si="10"/>
        <v>DIE7_RDI_PL_CFG[15]</v>
      </c>
      <c r="AD22" s="2">
        <f>MATCH(AC22,BGA!$AT$3:$AT$1297,0)</f>
        <v>167</v>
      </c>
      <c r="AE22" s="2" t="str">
        <f t="shared" si="11"/>
        <v>DIE8_RDI_PL_CFG[15]</v>
      </c>
      <c r="AF22" s="2">
        <f>MATCH(AE22,BGA!$AT$3:$AT$1297,0)</f>
        <v>65</v>
      </c>
    </row>
    <row r="23" spans="1:32" x14ac:dyDescent="0.25">
      <c r="A23" s="2" t="s">
        <v>51</v>
      </c>
      <c r="B23" s="2" t="s">
        <v>357</v>
      </c>
      <c r="C23" s="2">
        <f>MATCH(A23,'Bump coordination'!$C$10:$C$780,0)</f>
        <v>22</v>
      </c>
      <c r="H23" s="2" t="s">
        <v>323</v>
      </c>
      <c r="I23" s="2" t="str">
        <f t="shared" si="0"/>
        <v>Input</v>
      </c>
      <c r="J23" s="2" t="str">
        <f t="shared" si="1"/>
        <v>L_RDI_LP_CFG[26]</v>
      </c>
      <c r="K23" s="2">
        <f>MATCH(J23,BGA!$AT$3:$AT$1297,0)</f>
        <v>686</v>
      </c>
      <c r="L23" s="2" t="str">
        <f t="shared" si="2"/>
        <v>R_RDI_LP_CFG[26]</v>
      </c>
      <c r="M23" s="2">
        <f>MATCH(L23,BGA!$AT$3:$AT$1297,0)</f>
        <v>609</v>
      </c>
      <c r="O23" s="2" t="s">
        <v>287</v>
      </c>
      <c r="P23" s="2" t="str">
        <f t="shared" si="3"/>
        <v>Output</v>
      </c>
      <c r="Q23" s="2" t="str">
        <f t="shared" si="4"/>
        <v>DIE1_RDI_PL_CFG[16]</v>
      </c>
      <c r="R23" s="2">
        <f>MATCH(Q23,BGA!$AT$3:$AT$1297,0)</f>
        <v>1154</v>
      </c>
      <c r="S23" s="2" t="str">
        <f t="shared" si="5"/>
        <v>DIE2_RDI_PL_CFG[16]</v>
      </c>
      <c r="T23" s="2">
        <f>MATCH(S23,BGA!$AT$3:$AT$1297,0)</f>
        <v>1269</v>
      </c>
      <c r="U23" s="2" t="str">
        <f t="shared" si="6"/>
        <v>DIE3_RDI_PL_CFG[16]</v>
      </c>
      <c r="V23" s="2">
        <f>MATCH(U23,BGA!$AT$3:$AT$1297,0)</f>
        <v>9</v>
      </c>
      <c r="W23" s="2" t="str">
        <f t="shared" si="7"/>
        <v>DIE4_RDI_PL_CFG[16]</v>
      </c>
      <c r="X23" s="2">
        <f>MATCH(W23,BGA!$AT$3:$AT$1297,0)</f>
        <v>110</v>
      </c>
      <c r="Y23" s="2" t="str">
        <f t="shared" si="8"/>
        <v>DIE5_RDI_PL_CFG[16]</v>
      </c>
      <c r="Z23" s="2">
        <f>MATCH(Y23,BGA!$AT$3:$AT$1297,0)</f>
        <v>1185</v>
      </c>
      <c r="AA23" s="2" t="str">
        <f t="shared" si="9"/>
        <v>DIE6_RDI_PL_CFG[16]</v>
      </c>
      <c r="AB23" s="2">
        <f>MATCH(AA23,BGA!$AT$3:$AT$1297,0)</f>
        <v>1286</v>
      </c>
      <c r="AC23" s="2" t="str">
        <f t="shared" si="10"/>
        <v>DIE7_RDI_PL_CFG[16]</v>
      </c>
      <c r="AD23" s="2">
        <f>MATCH(AC23,BGA!$AT$3:$AT$1297,0)</f>
        <v>26</v>
      </c>
      <c r="AE23" s="2" t="str">
        <f t="shared" si="11"/>
        <v>DIE8_RDI_PL_CFG[16]</v>
      </c>
      <c r="AF23" s="2">
        <f>MATCH(AE23,BGA!$AT$3:$AT$1297,0)</f>
        <v>141</v>
      </c>
    </row>
    <row r="24" spans="1:32" x14ac:dyDescent="0.25">
      <c r="A24" s="2" t="s">
        <v>50</v>
      </c>
      <c r="B24" s="2" t="s">
        <v>357</v>
      </c>
      <c r="C24" s="2">
        <f>MATCH(A24,'Bump coordination'!$C$10:$C$780,0)</f>
        <v>14</v>
      </c>
      <c r="H24" s="2" t="s">
        <v>294</v>
      </c>
      <c r="I24" s="2" t="str">
        <f t="shared" si="0"/>
        <v>Input</v>
      </c>
      <c r="J24" s="2" t="str">
        <f t="shared" si="1"/>
        <v>L_RDI_LP_CFG[27]</v>
      </c>
      <c r="K24" s="2">
        <f>MATCH(J24,BGA!$AT$3:$AT$1297,0)</f>
        <v>649</v>
      </c>
      <c r="L24" s="2" t="str">
        <f t="shared" si="2"/>
        <v>R_RDI_LP_CFG[27]</v>
      </c>
      <c r="M24" s="2">
        <f>MATCH(L24,BGA!$AT$3:$AT$1297,0)</f>
        <v>646</v>
      </c>
      <c r="O24" s="2" t="s">
        <v>261</v>
      </c>
      <c r="P24" s="2" t="str">
        <f t="shared" si="3"/>
        <v>Output</v>
      </c>
      <c r="Q24" s="2" t="str">
        <f t="shared" si="4"/>
        <v>DIE1_RDI_PL_CFG[17]</v>
      </c>
      <c r="R24" s="2">
        <f>MATCH(Q24,BGA!$AT$3:$AT$1297,0)</f>
        <v>1117</v>
      </c>
      <c r="S24" s="2" t="str">
        <f t="shared" si="5"/>
        <v>DIE2_RDI_PL_CFG[17]</v>
      </c>
      <c r="T24" s="2">
        <f>MATCH(S24,BGA!$AT$3:$AT$1297,0)</f>
        <v>1234</v>
      </c>
      <c r="U24" s="2" t="str">
        <f t="shared" si="6"/>
        <v>DIE3_RDI_PL_CFG[17]</v>
      </c>
      <c r="V24" s="2">
        <f>MATCH(U24,BGA!$AT$3:$AT$1297,0)</f>
        <v>46</v>
      </c>
      <c r="W24" s="2" t="str">
        <f t="shared" si="7"/>
        <v>DIE4_RDI_PL_CFG[17]</v>
      </c>
      <c r="X24" s="2">
        <f>MATCH(W24,BGA!$AT$3:$AT$1297,0)</f>
        <v>145</v>
      </c>
      <c r="Y24" s="2" t="str">
        <f t="shared" si="8"/>
        <v>DIE5_RDI_PL_CFG[17]</v>
      </c>
      <c r="Z24" s="2">
        <f>MATCH(Y24,BGA!$AT$3:$AT$1297,0)</f>
        <v>1150</v>
      </c>
      <c r="AA24" s="2" t="str">
        <f t="shared" si="9"/>
        <v>DIE6_RDI_PL_CFG[17]</v>
      </c>
      <c r="AB24" s="2">
        <f>MATCH(AA24,BGA!$AT$3:$AT$1297,0)</f>
        <v>1249</v>
      </c>
      <c r="AC24" s="2" t="str">
        <f t="shared" si="10"/>
        <v>DIE7_RDI_PL_CFG[17]</v>
      </c>
      <c r="AD24" s="2">
        <f>MATCH(AC24,BGA!$AT$3:$AT$1297,0)</f>
        <v>61</v>
      </c>
      <c r="AE24" s="2" t="str">
        <f t="shared" si="11"/>
        <v>DIE8_RDI_PL_CFG[17]</v>
      </c>
      <c r="AF24" s="2">
        <f>MATCH(AE24,BGA!$AT$3:$AT$1297,0)</f>
        <v>178</v>
      </c>
    </row>
    <row r="25" spans="1:32" x14ac:dyDescent="0.25">
      <c r="A25" s="2" t="s">
        <v>359</v>
      </c>
      <c r="B25" s="2" t="s">
        <v>357</v>
      </c>
      <c r="C25" s="2" t="e">
        <f>MATCH(A25,'Bump coordination'!$C$10:$C$780,0)</f>
        <v>#N/A</v>
      </c>
      <c r="H25" s="2" t="s">
        <v>310</v>
      </c>
      <c r="I25" s="2" t="str">
        <f t="shared" si="0"/>
        <v>Input</v>
      </c>
      <c r="J25" s="2" t="str">
        <f t="shared" si="1"/>
        <v>L_RDI_LP_CFG[28]</v>
      </c>
      <c r="K25" s="2">
        <f>MATCH(J25,BGA!$AT$3:$AT$1297,0)</f>
        <v>722</v>
      </c>
      <c r="L25" s="2" t="str">
        <f t="shared" si="2"/>
        <v>R_RDI_LP_CFG[28]</v>
      </c>
      <c r="M25" s="2">
        <f>MATCH(L25,BGA!$AT$3:$AT$1297,0)</f>
        <v>573</v>
      </c>
      <c r="O25" s="2" t="s">
        <v>303</v>
      </c>
      <c r="P25" s="2" t="str">
        <f t="shared" si="3"/>
        <v>Output</v>
      </c>
      <c r="Q25" s="2" t="str">
        <f t="shared" si="4"/>
        <v>DIE1_RDI_PL_CFG[18]</v>
      </c>
      <c r="R25" s="2">
        <f>MATCH(Q25,BGA!$AT$3:$AT$1297,0)</f>
        <v>1118</v>
      </c>
      <c r="S25" s="2" t="str">
        <f t="shared" si="5"/>
        <v>DIE2_RDI_PL_CFG[18]</v>
      </c>
      <c r="T25" s="2">
        <f>MATCH(S25,BGA!$AT$3:$AT$1297,0)</f>
        <v>1270</v>
      </c>
      <c r="U25" s="2" t="str">
        <f t="shared" si="6"/>
        <v>DIE3_RDI_PL_CFG[18]</v>
      </c>
      <c r="V25" s="2">
        <f>MATCH(U25,BGA!$AT$3:$AT$1297,0)</f>
        <v>10</v>
      </c>
      <c r="W25" s="2" t="str">
        <f t="shared" si="7"/>
        <v>DIE4_RDI_PL_CFG[18]</v>
      </c>
      <c r="X25" s="2">
        <f>MATCH(W25,BGA!$AT$3:$AT$1297,0)</f>
        <v>146</v>
      </c>
      <c r="Y25" s="2" t="str">
        <f t="shared" si="8"/>
        <v>DIE5_RDI_PL_CFG[18]</v>
      </c>
      <c r="Z25" s="2">
        <f>MATCH(Y25,BGA!$AT$3:$AT$1297,0)</f>
        <v>1149</v>
      </c>
      <c r="AA25" s="2" t="str">
        <f t="shared" si="9"/>
        <v>DIE6_RDI_PL_CFG[18]</v>
      </c>
      <c r="AB25" s="2">
        <f>MATCH(AA25,BGA!$AT$3:$AT$1297,0)</f>
        <v>1285</v>
      </c>
      <c r="AC25" s="2" t="str">
        <f t="shared" si="10"/>
        <v>DIE7_RDI_PL_CFG[18]</v>
      </c>
      <c r="AD25" s="2">
        <f>MATCH(AC25,BGA!$AT$3:$AT$1297,0)</f>
        <v>25</v>
      </c>
      <c r="AE25" s="2" t="str">
        <f t="shared" si="11"/>
        <v>DIE8_RDI_PL_CFG[18]</v>
      </c>
      <c r="AF25" s="2">
        <f>MATCH(AE25,BGA!$AT$3:$AT$1297,0)</f>
        <v>177</v>
      </c>
    </row>
    <row r="26" spans="1:32" x14ac:dyDescent="0.25">
      <c r="A26" s="2" t="s">
        <v>300</v>
      </c>
      <c r="B26" s="2" t="s">
        <v>357</v>
      </c>
      <c r="C26" s="2">
        <f>MATCH(A26,'Bump coordination'!$C$10:$C$780,0)</f>
        <v>692</v>
      </c>
      <c r="H26" s="2" t="s">
        <v>295</v>
      </c>
      <c r="I26" s="2" t="str">
        <f t="shared" si="0"/>
        <v>Input</v>
      </c>
      <c r="J26" s="2" t="str">
        <f t="shared" si="1"/>
        <v>L_RDI_LP_CFG[29]</v>
      </c>
      <c r="K26" s="2">
        <f>MATCH(J26,BGA!$AT$3:$AT$1297,0)</f>
        <v>685</v>
      </c>
      <c r="L26" s="2" t="str">
        <f t="shared" si="2"/>
        <v>R_RDI_LP_CFG[29]</v>
      </c>
      <c r="M26" s="2">
        <f>MATCH(L26,BGA!$AT$3:$AT$1297,0)</f>
        <v>610</v>
      </c>
      <c r="O26" s="2" t="s">
        <v>262</v>
      </c>
      <c r="P26" s="2" t="str">
        <f t="shared" si="3"/>
        <v>Output</v>
      </c>
      <c r="Q26" s="2" t="str">
        <f t="shared" si="4"/>
        <v>DIE1_RDI_PL_CFG[19]</v>
      </c>
      <c r="R26" s="2">
        <f>MATCH(Q26,BGA!$AT$3:$AT$1297,0)</f>
        <v>1116</v>
      </c>
      <c r="S26" s="2" t="str">
        <f t="shared" si="5"/>
        <v>DIE2_RDI_PL_CFG[19]</v>
      </c>
      <c r="T26" s="2">
        <f>MATCH(S26,BGA!$AT$3:$AT$1297,0)</f>
        <v>1198</v>
      </c>
      <c r="U26" s="2" t="str">
        <f t="shared" si="6"/>
        <v>DIE3_RDI_PL_CFG[19]</v>
      </c>
      <c r="V26" s="2">
        <f>MATCH(U26,BGA!$AT$3:$AT$1297,0)</f>
        <v>82</v>
      </c>
      <c r="W26" s="2" t="str">
        <f t="shared" si="7"/>
        <v>DIE4_RDI_PL_CFG[19]</v>
      </c>
      <c r="X26" s="2">
        <f>MATCH(W26,BGA!$AT$3:$AT$1297,0)</f>
        <v>144</v>
      </c>
      <c r="Y26" s="2" t="str">
        <f t="shared" si="8"/>
        <v>DIE5_RDI_PL_CFG[19]</v>
      </c>
      <c r="Z26" s="2">
        <f>MATCH(Y26,BGA!$AT$3:$AT$1297,0)</f>
        <v>1151</v>
      </c>
      <c r="AA26" s="2" t="str">
        <f t="shared" si="9"/>
        <v>DIE6_RDI_PL_CFG[19]</v>
      </c>
      <c r="AB26" s="2">
        <f>MATCH(AA26,BGA!$AT$3:$AT$1297,0)</f>
        <v>1213</v>
      </c>
      <c r="AC26" s="2" t="str">
        <f t="shared" si="10"/>
        <v>DIE7_RDI_PL_CFG[19]</v>
      </c>
      <c r="AD26" s="2">
        <f>MATCH(AC26,BGA!$AT$3:$AT$1297,0)</f>
        <v>97</v>
      </c>
      <c r="AE26" s="2" t="str">
        <f t="shared" si="11"/>
        <v>DIE8_RDI_PL_CFG[19]</v>
      </c>
      <c r="AF26" s="2">
        <f>MATCH(AE26,BGA!$AT$3:$AT$1297,0)</f>
        <v>179</v>
      </c>
    </row>
    <row r="27" spans="1:32" x14ac:dyDescent="0.25">
      <c r="A27" s="2" t="s">
        <v>301</v>
      </c>
      <c r="B27" s="2" t="s">
        <v>357</v>
      </c>
      <c r="C27" s="2">
        <f>MATCH(A27,'Bump coordination'!$C$10:$C$780,0)</f>
        <v>722</v>
      </c>
      <c r="H27" s="2" t="s">
        <v>248</v>
      </c>
      <c r="I27" s="2" t="str">
        <f t="shared" si="0"/>
        <v>Input</v>
      </c>
      <c r="J27" s="2" t="str">
        <f t="shared" si="1"/>
        <v>L_RDI_LP_CFG[3]</v>
      </c>
      <c r="K27" s="2">
        <f>MATCH(J27,BGA!$AT$3:$AT$1297,0)</f>
        <v>468</v>
      </c>
      <c r="L27" s="2" t="str">
        <f t="shared" si="2"/>
        <v>R_RDI_LP_CFG[3]</v>
      </c>
      <c r="M27" s="2">
        <f>MATCH(L27,BGA!$AT$3:$AT$1297,0)</f>
        <v>827</v>
      </c>
      <c r="O27" s="2" t="s">
        <v>289</v>
      </c>
      <c r="P27" s="2" t="str">
        <f t="shared" si="3"/>
        <v>Output</v>
      </c>
      <c r="Q27" s="2" t="str">
        <f t="shared" si="4"/>
        <v>DIE1_RDI_PL_CFG[2]</v>
      </c>
      <c r="R27" s="2">
        <f>MATCH(Q27,BGA!$AT$3:$AT$1297,0)</f>
        <v>1080</v>
      </c>
      <c r="S27" s="2" t="str">
        <f t="shared" si="5"/>
        <v>DIE2_RDI_PL_CFG[2]</v>
      </c>
      <c r="T27" s="2">
        <f>MATCH(S27,BGA!$AT$3:$AT$1297,0)</f>
        <v>1199</v>
      </c>
      <c r="U27" s="2" t="str">
        <f t="shared" si="6"/>
        <v>DIE3_RDI_PL_CFG[2]</v>
      </c>
      <c r="V27" s="2">
        <f>MATCH(U27,BGA!$AT$3:$AT$1297,0)</f>
        <v>83</v>
      </c>
      <c r="W27" s="2" t="str">
        <f t="shared" si="7"/>
        <v>DIE4_RDI_PL_CFG[2]</v>
      </c>
      <c r="X27" s="2">
        <f>MATCH(W27,BGA!$AT$3:$AT$1297,0)</f>
        <v>180</v>
      </c>
      <c r="Y27" s="2" t="str">
        <f t="shared" si="8"/>
        <v>DIE5_RDI_PL_CFG[2]</v>
      </c>
      <c r="Z27" s="2">
        <f>MATCH(Y27,BGA!$AT$3:$AT$1297,0)</f>
        <v>1115</v>
      </c>
      <c r="AA27" s="2" t="str">
        <f t="shared" si="9"/>
        <v>DIE6_RDI_PL_CFG[2]</v>
      </c>
      <c r="AB27" s="2">
        <f>MATCH(AA27,BGA!$AT$3:$AT$1297,0)</f>
        <v>1212</v>
      </c>
      <c r="AC27" s="2" t="str">
        <f t="shared" si="10"/>
        <v>DIE7_RDI_PL_CFG[2]</v>
      </c>
      <c r="AD27" s="2">
        <f>MATCH(AC27,BGA!$AT$3:$AT$1297,0)</f>
        <v>96</v>
      </c>
      <c r="AE27" s="2" t="str">
        <f t="shared" si="11"/>
        <v>DIE8_RDI_PL_CFG[2]</v>
      </c>
      <c r="AF27" s="2">
        <f>MATCH(AE27,BGA!$AT$3:$AT$1297,0)</f>
        <v>215</v>
      </c>
    </row>
    <row r="28" spans="1:32" x14ac:dyDescent="0.25">
      <c r="A28" s="2" t="s">
        <v>48</v>
      </c>
      <c r="B28" s="2" t="s">
        <v>357</v>
      </c>
      <c r="C28" s="2">
        <f>MATCH(A28,'Bump coordination'!$C$10:$C$780,0)</f>
        <v>3</v>
      </c>
      <c r="H28" s="2" t="s">
        <v>296</v>
      </c>
      <c r="I28" s="2" t="str">
        <f t="shared" si="0"/>
        <v>Input</v>
      </c>
      <c r="J28" s="2" t="str">
        <f t="shared" si="1"/>
        <v>L_RDI_LP_CFG[30]</v>
      </c>
      <c r="K28" s="2">
        <f>MATCH(J28,BGA!$AT$3:$AT$1297,0)</f>
        <v>758</v>
      </c>
      <c r="L28" s="2" t="str">
        <f t="shared" si="2"/>
        <v>R_RDI_LP_CFG[30]</v>
      </c>
      <c r="M28" s="2">
        <f>MATCH(L28,BGA!$AT$3:$AT$1297,0)</f>
        <v>537</v>
      </c>
      <c r="O28" s="2" t="s">
        <v>305</v>
      </c>
      <c r="P28" s="2" t="str">
        <f t="shared" si="3"/>
        <v>Output</v>
      </c>
      <c r="Q28" s="2" t="str">
        <f t="shared" si="4"/>
        <v>DIE1_RDI_PL_CFG[20]</v>
      </c>
      <c r="R28" s="2">
        <f>MATCH(Q28,BGA!$AT$3:$AT$1297,0)</f>
        <v>1046</v>
      </c>
      <c r="S28" s="2" t="str">
        <f t="shared" si="5"/>
        <v>DIE2_RDI_PL_CFG[20]</v>
      </c>
      <c r="T28" s="2">
        <f>MATCH(S28,BGA!$AT$3:$AT$1297,0)</f>
        <v>1272</v>
      </c>
      <c r="U28" s="2" t="str">
        <f t="shared" si="6"/>
        <v>DIE3_RDI_PL_CFG[20]</v>
      </c>
      <c r="V28" s="2">
        <f>MATCH(U28,BGA!$AT$3:$AT$1297,0)</f>
        <v>12</v>
      </c>
      <c r="W28" s="2" t="str">
        <f t="shared" si="7"/>
        <v>DIE4_RDI_PL_CFG[20]</v>
      </c>
      <c r="X28" s="2">
        <f>MATCH(W28,BGA!$AT$3:$AT$1297,0)</f>
        <v>218</v>
      </c>
      <c r="Y28" s="2" t="str">
        <f t="shared" si="8"/>
        <v>DIE5_RDI_PL_CFG[20]</v>
      </c>
      <c r="Z28" s="2">
        <f>MATCH(Y28,BGA!$AT$3:$AT$1297,0)</f>
        <v>1041</v>
      </c>
      <c r="AA28" s="2" t="str">
        <f t="shared" si="9"/>
        <v>DIE6_RDI_PL_CFG[20]</v>
      </c>
      <c r="AB28" s="2">
        <f>MATCH(AA28,BGA!$AT$3:$AT$1297,0)</f>
        <v>1283</v>
      </c>
      <c r="AC28" s="2" t="str">
        <f t="shared" si="10"/>
        <v>DIE7_RDI_PL_CFG[20]</v>
      </c>
      <c r="AD28" s="2">
        <f>MATCH(AC28,BGA!$AT$3:$AT$1297,0)</f>
        <v>23</v>
      </c>
      <c r="AE28" s="2" t="str">
        <f t="shared" si="11"/>
        <v>DIE8_RDI_PL_CFG[20]</v>
      </c>
      <c r="AF28" s="2">
        <f>MATCH(AE28,BGA!$AT$3:$AT$1297,0)</f>
        <v>249</v>
      </c>
    </row>
    <row r="29" spans="1:32" x14ac:dyDescent="0.25">
      <c r="A29" s="2" t="s">
        <v>95</v>
      </c>
      <c r="B29" s="2" t="s">
        <v>358</v>
      </c>
      <c r="C29" s="2">
        <f>MATCH(A29,'Bump coordination'!$C$10:$C$780,0)</f>
        <v>700</v>
      </c>
      <c r="H29" s="2" t="s">
        <v>297</v>
      </c>
      <c r="I29" s="2" t="str">
        <f t="shared" si="0"/>
        <v>Input</v>
      </c>
      <c r="J29" s="2" t="str">
        <f t="shared" si="1"/>
        <v>L_RDI_LP_CFG[31]</v>
      </c>
      <c r="K29" s="2">
        <f>MATCH(J29,BGA!$AT$3:$AT$1297,0)</f>
        <v>757</v>
      </c>
      <c r="L29" s="2" t="str">
        <f t="shared" si="2"/>
        <v>R_RDI_LP_CFG[31]</v>
      </c>
      <c r="M29" s="2">
        <f>MATCH(L29,BGA!$AT$3:$AT$1297,0)</f>
        <v>538</v>
      </c>
      <c r="O29" s="2" t="s">
        <v>291</v>
      </c>
      <c r="P29" s="2" t="str">
        <f t="shared" si="3"/>
        <v>Output</v>
      </c>
      <c r="Q29" s="2" t="str">
        <f t="shared" si="4"/>
        <v>DIE1_RDI_PL_CFG[21]</v>
      </c>
      <c r="R29" s="2">
        <f>MATCH(Q29,BGA!$AT$3:$AT$1297,0)</f>
        <v>1010</v>
      </c>
      <c r="S29" s="2" t="str">
        <f t="shared" si="5"/>
        <v>DIE2_RDI_PL_CFG[21]</v>
      </c>
      <c r="T29" s="2">
        <f>MATCH(S29,BGA!$AT$3:$AT$1297,0)</f>
        <v>1273</v>
      </c>
      <c r="U29" s="2" t="str">
        <f t="shared" si="6"/>
        <v>DIE3_RDI_PL_CFG[21]</v>
      </c>
      <c r="V29" s="2">
        <f>MATCH(U29,BGA!$AT$3:$AT$1297,0)</f>
        <v>13</v>
      </c>
      <c r="W29" s="2" t="str">
        <f t="shared" si="7"/>
        <v>DIE4_RDI_PL_CFG[21]</v>
      </c>
      <c r="X29" s="2">
        <f>MATCH(W29,BGA!$AT$3:$AT$1297,0)</f>
        <v>254</v>
      </c>
      <c r="Y29" s="2" t="str">
        <f t="shared" si="8"/>
        <v>DIE5_RDI_PL_CFG[21]</v>
      </c>
      <c r="Z29" s="2">
        <f>MATCH(Y29,BGA!$AT$3:$AT$1297,0)</f>
        <v>1005</v>
      </c>
      <c r="AA29" s="2" t="str">
        <f t="shared" si="9"/>
        <v>DIE6_RDI_PL_CFG[21]</v>
      </c>
      <c r="AB29" s="2">
        <f>MATCH(AA29,BGA!$AT$3:$AT$1297,0)</f>
        <v>1282</v>
      </c>
      <c r="AC29" s="2" t="str">
        <f t="shared" si="10"/>
        <v>DIE7_RDI_PL_CFG[21]</v>
      </c>
      <c r="AD29" s="2">
        <f>MATCH(AC29,BGA!$AT$3:$AT$1297,0)</f>
        <v>22</v>
      </c>
      <c r="AE29" s="2" t="str">
        <f t="shared" si="11"/>
        <v>DIE8_RDI_PL_CFG[21]</v>
      </c>
      <c r="AF29" s="2">
        <f>MATCH(AE29,BGA!$AT$3:$AT$1297,0)</f>
        <v>285</v>
      </c>
    </row>
    <row r="30" spans="1:32" x14ac:dyDescent="0.25">
      <c r="A30" s="2" t="s">
        <v>100</v>
      </c>
      <c r="B30" s="2" t="s">
        <v>358</v>
      </c>
      <c r="C30" s="2">
        <f>MATCH(A30,'Bump coordination'!$C$10:$C$780,0)</f>
        <v>520</v>
      </c>
      <c r="H30" s="2" t="s">
        <v>275</v>
      </c>
      <c r="I30" s="2" t="str">
        <f t="shared" si="0"/>
        <v>Input</v>
      </c>
      <c r="J30" s="2" t="str">
        <f t="shared" si="1"/>
        <v>L_RDI_LP_CFG[4]</v>
      </c>
      <c r="K30" s="2">
        <f>MATCH(J30,BGA!$AT$3:$AT$1297,0)</f>
        <v>504</v>
      </c>
      <c r="L30" s="2" t="str">
        <f t="shared" si="2"/>
        <v>R_RDI_LP_CFG[4]</v>
      </c>
      <c r="M30" s="2">
        <f>MATCH(L30,BGA!$AT$3:$AT$1297,0)</f>
        <v>791</v>
      </c>
      <c r="O30" s="2" t="s">
        <v>306</v>
      </c>
      <c r="P30" s="2" t="str">
        <f t="shared" si="3"/>
        <v>Output</v>
      </c>
      <c r="Q30" s="2" t="str">
        <f t="shared" si="4"/>
        <v>DIE1_RDI_PL_CFG[22]</v>
      </c>
      <c r="R30" s="2">
        <f>MATCH(Q30,BGA!$AT$3:$AT$1297,0)</f>
        <v>974</v>
      </c>
      <c r="S30" s="2" t="str">
        <f t="shared" si="5"/>
        <v>DIE2_RDI_PL_CFG[22]</v>
      </c>
      <c r="T30" s="2">
        <f>MATCH(S30,BGA!$AT$3:$AT$1297,0)</f>
        <v>1274</v>
      </c>
      <c r="U30" s="2" t="str">
        <f t="shared" si="6"/>
        <v>DIE3_RDI_PL_CFG[22]</v>
      </c>
      <c r="V30" s="2">
        <f>MATCH(U30,BGA!$AT$3:$AT$1297,0)</f>
        <v>14</v>
      </c>
      <c r="W30" s="2" t="str">
        <f t="shared" si="7"/>
        <v>DIE4_RDI_PL_CFG[22]</v>
      </c>
      <c r="X30" s="2">
        <f>MATCH(W30,BGA!$AT$3:$AT$1297,0)</f>
        <v>290</v>
      </c>
      <c r="Y30" s="2" t="str">
        <f t="shared" si="8"/>
        <v>DIE5_RDI_PL_CFG[22]</v>
      </c>
      <c r="Z30" s="2">
        <f>MATCH(Y30,BGA!$AT$3:$AT$1297,0)</f>
        <v>969</v>
      </c>
      <c r="AA30" s="2" t="str">
        <f t="shared" si="9"/>
        <v>DIE6_RDI_PL_CFG[22]</v>
      </c>
      <c r="AB30" s="2">
        <f>MATCH(AA30,BGA!$AT$3:$AT$1297,0)</f>
        <v>1281</v>
      </c>
      <c r="AC30" s="2" t="str">
        <f t="shared" si="10"/>
        <v>DIE7_RDI_PL_CFG[22]</v>
      </c>
      <c r="AD30" s="2">
        <f>MATCH(AC30,BGA!$AT$3:$AT$1297,0)</f>
        <v>21</v>
      </c>
      <c r="AE30" s="2" t="str">
        <f t="shared" si="11"/>
        <v>DIE8_RDI_PL_CFG[22]</v>
      </c>
      <c r="AF30" s="2">
        <f>MATCH(AE30,BGA!$AT$3:$AT$1297,0)</f>
        <v>321</v>
      </c>
    </row>
    <row r="31" spans="1:32" x14ac:dyDescent="0.25">
      <c r="A31" s="2" t="s">
        <v>195</v>
      </c>
      <c r="B31" s="2" t="s">
        <v>358</v>
      </c>
      <c r="C31" s="2">
        <f>MATCH(A31,'Bump coordination'!$C$10:$C$780,0)</f>
        <v>340</v>
      </c>
      <c r="H31" s="2" t="s">
        <v>276</v>
      </c>
      <c r="I31" s="2" t="str">
        <f t="shared" si="0"/>
        <v>Input</v>
      </c>
      <c r="J31" s="2" t="str">
        <f t="shared" si="1"/>
        <v>L_RDI_LP_CFG[5]</v>
      </c>
      <c r="K31" s="2">
        <f>MATCH(J31,BGA!$AT$3:$AT$1297,0)</f>
        <v>469</v>
      </c>
      <c r="L31" s="2" t="str">
        <f t="shared" si="2"/>
        <v>R_RDI_LP_CFG[5]</v>
      </c>
      <c r="M31" s="2">
        <f>MATCH(L31,BGA!$AT$3:$AT$1297,0)</f>
        <v>826</v>
      </c>
      <c r="O31" s="2" t="s">
        <v>293</v>
      </c>
      <c r="P31" s="2" t="str">
        <f t="shared" si="3"/>
        <v>Output</v>
      </c>
      <c r="Q31" s="2" t="str">
        <f t="shared" si="4"/>
        <v>DIE1_RDI_PL_CFG[23]</v>
      </c>
      <c r="R31" s="2">
        <f>MATCH(Q31,BGA!$AT$3:$AT$1297,0)</f>
        <v>937</v>
      </c>
      <c r="S31" s="2" t="str">
        <f t="shared" si="5"/>
        <v>DIE2_RDI_PL_CFG[23]</v>
      </c>
      <c r="T31" s="2">
        <f>MATCH(S31,BGA!$AT$3:$AT$1297,0)</f>
        <v>1239</v>
      </c>
      <c r="U31" s="2" t="str">
        <f t="shared" si="6"/>
        <v>DIE3_RDI_PL_CFG[23]</v>
      </c>
      <c r="V31" s="2">
        <f>MATCH(U31,BGA!$AT$3:$AT$1297,0)</f>
        <v>51</v>
      </c>
      <c r="W31" s="2" t="str">
        <f t="shared" si="7"/>
        <v>DIE4_RDI_PL_CFG[23]</v>
      </c>
      <c r="X31" s="2">
        <f>MATCH(W31,BGA!$AT$3:$AT$1297,0)</f>
        <v>325</v>
      </c>
      <c r="Y31" s="2" t="str">
        <f t="shared" si="8"/>
        <v>DIE5_RDI_PL_CFG[23]</v>
      </c>
      <c r="Z31" s="2">
        <f>MATCH(Y31,BGA!$AT$3:$AT$1297,0)</f>
        <v>934</v>
      </c>
      <c r="AA31" s="2" t="str">
        <f t="shared" si="9"/>
        <v>DIE6_RDI_PL_CFG[23]</v>
      </c>
      <c r="AB31" s="2">
        <f>MATCH(AA31,BGA!$AT$3:$AT$1297,0)</f>
        <v>1244</v>
      </c>
      <c r="AC31" s="2" t="str">
        <f t="shared" si="10"/>
        <v>DIE7_RDI_PL_CFG[23]</v>
      </c>
      <c r="AD31" s="2">
        <f>MATCH(AC31,BGA!$AT$3:$AT$1297,0)</f>
        <v>56</v>
      </c>
      <c r="AE31" s="2" t="str">
        <f t="shared" si="11"/>
        <v>DIE8_RDI_PL_CFG[23]</v>
      </c>
      <c r="AF31" s="2">
        <f>MATCH(AE31,BGA!$AT$3:$AT$1297,0)</f>
        <v>358</v>
      </c>
    </row>
    <row r="32" spans="1:32" x14ac:dyDescent="0.25">
      <c r="A32" s="2" t="s">
        <v>189</v>
      </c>
      <c r="B32" s="2" t="s">
        <v>358</v>
      </c>
      <c r="C32" s="2">
        <f>MATCH(A32,'Bump coordination'!$C$10:$C$780,0)</f>
        <v>160</v>
      </c>
      <c r="H32" s="2" t="s">
        <v>249</v>
      </c>
      <c r="I32" s="2" t="str">
        <f t="shared" si="0"/>
        <v>Input</v>
      </c>
      <c r="J32" s="2" t="str">
        <f t="shared" si="1"/>
        <v>L_RDI_LP_CFG[6]</v>
      </c>
      <c r="K32" s="2">
        <f>MATCH(J32,BGA!$AT$3:$AT$1297,0)</f>
        <v>540</v>
      </c>
      <c r="L32" s="2" t="str">
        <f t="shared" si="2"/>
        <v>R_RDI_LP_CFG[6]</v>
      </c>
      <c r="M32" s="2">
        <f>MATCH(L32,BGA!$AT$3:$AT$1297,0)</f>
        <v>755</v>
      </c>
      <c r="O32" s="2" t="s">
        <v>279</v>
      </c>
      <c r="P32" s="2" t="str">
        <f t="shared" si="3"/>
        <v>Output</v>
      </c>
      <c r="Q32" s="2" t="str">
        <f t="shared" si="4"/>
        <v>DIE1_RDI_PL_CFG[24]</v>
      </c>
      <c r="R32" s="2">
        <f>MATCH(Q32,BGA!$AT$3:$AT$1297,0)</f>
        <v>973</v>
      </c>
      <c r="S32" s="2" t="str">
        <f t="shared" si="5"/>
        <v>DIE2_RDI_PL_CFG[24]</v>
      </c>
      <c r="T32" s="2">
        <f>MATCH(S32,BGA!$AT$3:$AT$1297,0)</f>
        <v>1238</v>
      </c>
      <c r="U32" s="2" t="str">
        <f t="shared" si="6"/>
        <v>DIE3_RDI_PL_CFG[24]</v>
      </c>
      <c r="V32" s="2">
        <f>MATCH(U32,BGA!$AT$3:$AT$1297,0)</f>
        <v>50</v>
      </c>
      <c r="W32" s="2" t="str">
        <f t="shared" si="7"/>
        <v>DIE4_RDI_PL_CFG[24]</v>
      </c>
      <c r="X32" s="2">
        <f>MATCH(W32,BGA!$AT$3:$AT$1297,0)</f>
        <v>289</v>
      </c>
      <c r="Y32" s="2" t="str">
        <f t="shared" si="8"/>
        <v>DIE5_RDI_PL_CFG[24]</v>
      </c>
      <c r="Z32" s="2">
        <f>MATCH(Y32,BGA!$AT$3:$AT$1297,0)</f>
        <v>970</v>
      </c>
      <c r="AA32" s="2" t="str">
        <f t="shared" si="9"/>
        <v>DIE6_RDI_PL_CFG[24]</v>
      </c>
      <c r="AB32" s="2">
        <f>MATCH(AA32,BGA!$AT$3:$AT$1297,0)</f>
        <v>1245</v>
      </c>
      <c r="AC32" s="2" t="str">
        <f t="shared" si="10"/>
        <v>DIE7_RDI_PL_CFG[24]</v>
      </c>
      <c r="AD32" s="2">
        <f>MATCH(AC32,BGA!$AT$3:$AT$1297,0)</f>
        <v>57</v>
      </c>
      <c r="AE32" s="2" t="str">
        <f t="shared" si="11"/>
        <v>DIE8_RDI_PL_CFG[24]</v>
      </c>
      <c r="AF32" s="2">
        <f>MATCH(AE32,BGA!$AT$3:$AT$1297,0)</f>
        <v>322</v>
      </c>
    </row>
    <row r="33" spans="1:32" x14ac:dyDescent="0.25">
      <c r="A33" s="2" t="s">
        <v>81</v>
      </c>
      <c r="B33" s="2" t="s">
        <v>358</v>
      </c>
      <c r="C33" s="2">
        <f>MATCH(A33,'Bump coordination'!$C$10:$C$780,0)</f>
        <v>699</v>
      </c>
      <c r="H33" s="2" t="s">
        <v>264</v>
      </c>
      <c r="I33" s="2" t="str">
        <f t="shared" si="0"/>
        <v>Input</v>
      </c>
      <c r="J33" s="2" t="str">
        <f t="shared" si="1"/>
        <v>L_RDI_LP_CFG[7]</v>
      </c>
      <c r="K33" s="2">
        <f>MATCH(J33,BGA!$AT$3:$AT$1297,0)</f>
        <v>541</v>
      </c>
      <c r="L33" s="2" t="str">
        <f t="shared" si="2"/>
        <v>R_RDI_LP_CFG[7]</v>
      </c>
      <c r="M33" s="2">
        <f>MATCH(L33,BGA!$AT$3:$AT$1297,0)</f>
        <v>754</v>
      </c>
      <c r="O33" s="2" t="s">
        <v>308</v>
      </c>
      <c r="P33" s="2" t="str">
        <f t="shared" si="3"/>
        <v>Output</v>
      </c>
      <c r="Q33" s="2" t="str">
        <f t="shared" si="4"/>
        <v>DIE1_RDI_PL_CFG[25]</v>
      </c>
      <c r="R33" s="2">
        <f>MATCH(Q33,BGA!$AT$3:$AT$1297,0)</f>
        <v>936</v>
      </c>
      <c r="S33" s="2" t="str">
        <f t="shared" si="5"/>
        <v>DIE2_RDI_PL_CFG[25]</v>
      </c>
      <c r="T33" s="2">
        <f>MATCH(S33,BGA!$AT$3:$AT$1297,0)</f>
        <v>1203</v>
      </c>
      <c r="U33" s="2" t="str">
        <f t="shared" si="6"/>
        <v>DIE3_RDI_PL_CFG[25]</v>
      </c>
      <c r="V33" s="2">
        <f>MATCH(U33,BGA!$AT$3:$AT$1297,0)</f>
        <v>87</v>
      </c>
      <c r="W33" s="2" t="str">
        <f t="shared" si="7"/>
        <v>DIE4_RDI_PL_CFG[25]</v>
      </c>
      <c r="X33" s="2">
        <f>MATCH(W33,BGA!$AT$3:$AT$1297,0)</f>
        <v>324</v>
      </c>
      <c r="Y33" s="2" t="str">
        <f t="shared" si="8"/>
        <v>DIE5_RDI_PL_CFG[25]</v>
      </c>
      <c r="Z33" s="2">
        <f>MATCH(Y33,BGA!$AT$3:$AT$1297,0)</f>
        <v>935</v>
      </c>
      <c r="AA33" s="2" t="str">
        <f t="shared" si="9"/>
        <v>DIE6_RDI_PL_CFG[25]</v>
      </c>
      <c r="AB33" s="2">
        <f>MATCH(AA33,BGA!$AT$3:$AT$1297,0)</f>
        <v>1208</v>
      </c>
      <c r="AC33" s="2" t="str">
        <f t="shared" si="10"/>
        <v>DIE7_RDI_PL_CFG[25]</v>
      </c>
      <c r="AD33" s="2">
        <f>MATCH(AC33,BGA!$AT$3:$AT$1297,0)</f>
        <v>92</v>
      </c>
      <c r="AE33" s="2" t="str">
        <f t="shared" si="11"/>
        <v>DIE8_RDI_PL_CFG[25]</v>
      </c>
      <c r="AF33" s="2">
        <f>MATCH(AE33,BGA!$AT$3:$AT$1297,0)</f>
        <v>359</v>
      </c>
    </row>
    <row r="34" spans="1:32" x14ac:dyDescent="0.25">
      <c r="A34" s="2" t="s">
        <v>86</v>
      </c>
      <c r="B34" s="2" t="s">
        <v>358</v>
      </c>
      <c r="C34" s="2">
        <f>MATCH(A34,'Bump coordination'!$C$10:$C$780,0)</f>
        <v>519</v>
      </c>
      <c r="H34" s="2" t="s">
        <v>265</v>
      </c>
      <c r="I34" s="2" t="str">
        <f t="shared" si="0"/>
        <v>Input</v>
      </c>
      <c r="J34" s="2" t="str">
        <f t="shared" si="1"/>
        <v>L_RDI_LP_CFG[8]</v>
      </c>
      <c r="K34" s="2">
        <f>MATCH(J34,BGA!$AT$3:$AT$1297,0)</f>
        <v>576</v>
      </c>
      <c r="L34" s="2" t="str">
        <f t="shared" si="2"/>
        <v>R_RDI_LP_CFG[8]</v>
      </c>
      <c r="M34" s="2">
        <f>MATCH(L34,BGA!$AT$3:$AT$1297,0)</f>
        <v>719</v>
      </c>
      <c r="O34" s="2" t="s">
        <v>322</v>
      </c>
      <c r="P34" s="2" t="str">
        <f t="shared" si="3"/>
        <v>Output</v>
      </c>
      <c r="Q34" s="2" t="str">
        <f t="shared" si="4"/>
        <v>DIE1_RDI_PL_CFG[26]</v>
      </c>
      <c r="R34" s="2">
        <f>MATCH(Q34,BGA!$AT$3:$AT$1297,0)</f>
        <v>938</v>
      </c>
      <c r="S34" s="2" t="str">
        <f t="shared" si="5"/>
        <v>DIE2_RDI_PL_CFG[26]</v>
      </c>
      <c r="T34" s="2">
        <f>MATCH(S34,BGA!$AT$3:$AT$1297,0)</f>
        <v>1275</v>
      </c>
      <c r="U34" s="2" t="str">
        <f t="shared" si="6"/>
        <v>DIE3_RDI_PL_CFG[26]</v>
      </c>
      <c r="V34" s="2">
        <f>MATCH(U34,BGA!$AT$3:$AT$1297,0)</f>
        <v>15</v>
      </c>
      <c r="W34" s="2" t="str">
        <f t="shared" si="7"/>
        <v>DIE4_RDI_PL_CFG[26]</v>
      </c>
      <c r="X34" s="2">
        <f>MATCH(W34,BGA!$AT$3:$AT$1297,0)</f>
        <v>326</v>
      </c>
      <c r="Y34" s="2" t="str">
        <f t="shared" si="8"/>
        <v>DIE5_RDI_PL_CFG[26]</v>
      </c>
      <c r="Z34" s="2">
        <f>MATCH(Y34,BGA!$AT$3:$AT$1297,0)</f>
        <v>933</v>
      </c>
      <c r="AA34" s="2" t="str">
        <f t="shared" si="9"/>
        <v>DIE6_RDI_PL_CFG[26]</v>
      </c>
      <c r="AB34" s="2">
        <f>MATCH(AA34,BGA!$AT$3:$AT$1297,0)</f>
        <v>1280</v>
      </c>
      <c r="AC34" s="2" t="str">
        <f t="shared" si="10"/>
        <v>DIE7_RDI_PL_CFG[26]</v>
      </c>
      <c r="AD34" s="2">
        <f>MATCH(AC34,BGA!$AT$3:$AT$1297,0)</f>
        <v>20</v>
      </c>
      <c r="AE34" s="2" t="str">
        <f t="shared" si="11"/>
        <v>DIE8_RDI_PL_CFG[26]</v>
      </c>
      <c r="AF34" s="2">
        <f>MATCH(AE34,BGA!$AT$3:$AT$1297,0)</f>
        <v>357</v>
      </c>
    </row>
    <row r="35" spans="1:32" x14ac:dyDescent="0.25">
      <c r="A35" s="2" t="s">
        <v>183</v>
      </c>
      <c r="B35" s="2" t="s">
        <v>358</v>
      </c>
      <c r="C35" s="2">
        <f>MATCH(A35,'Bump coordination'!$C$10:$C$780,0)</f>
        <v>339</v>
      </c>
      <c r="H35" s="2" t="s">
        <v>278</v>
      </c>
      <c r="I35" s="2" t="str">
        <f t="shared" si="0"/>
        <v>Input</v>
      </c>
      <c r="J35" s="2" t="str">
        <f t="shared" si="1"/>
        <v>L_RDI_LP_CFG[9]</v>
      </c>
      <c r="K35" s="2">
        <f>MATCH(J35,BGA!$AT$3:$AT$1297,0)</f>
        <v>577</v>
      </c>
      <c r="L35" s="2" t="str">
        <f t="shared" si="2"/>
        <v>R_RDI_LP_CFG[9]</v>
      </c>
      <c r="M35" s="2">
        <f>MATCH(L35,BGA!$AT$3:$AT$1297,0)</f>
        <v>718</v>
      </c>
      <c r="O35" s="2" t="s">
        <v>309</v>
      </c>
      <c r="P35" s="2" t="str">
        <f t="shared" ref="P35:P58" si="12">VLOOKUP(O35,$A$4:$B$270,2,FALSE)</f>
        <v>Output</v>
      </c>
      <c r="Q35" s="2" t="str">
        <f t="shared" ref="Q35:Q57" si="13">"DIE1_"&amp;$O35</f>
        <v>DIE1_RDI_PL_CFG[27]</v>
      </c>
      <c r="R35" s="2">
        <f>MATCH(Q35,BGA!$AT$3:$AT$1297,0)</f>
        <v>1263</v>
      </c>
      <c r="S35" s="2" t="str">
        <f t="shared" ref="S35:S57" si="14">"DIE2_"&amp;$O35</f>
        <v>DIE2_RDI_PL_CFG[27]</v>
      </c>
      <c r="T35" s="2">
        <f>MATCH(S35,BGA!$AT$3:$AT$1297,0)</f>
        <v>1276</v>
      </c>
      <c r="U35" s="2" t="str">
        <f t="shared" ref="U35:U57" si="15">"DIE3_"&amp;$O35</f>
        <v>DIE3_RDI_PL_CFG[27]</v>
      </c>
      <c r="V35" s="2">
        <f>MATCH(U35,BGA!$AT$3:$AT$1297,0)</f>
        <v>16</v>
      </c>
      <c r="W35" s="2" t="str">
        <f t="shared" ref="W35:W57" si="16">"DIE4_"&amp;$O35</f>
        <v>DIE4_RDI_PL_CFG[27]</v>
      </c>
      <c r="X35" s="2">
        <f>MATCH(W35,BGA!$AT$3:$AT$1297,0)</f>
        <v>3</v>
      </c>
      <c r="Y35" s="2" t="str">
        <f t="shared" ref="Y35:Y57" si="17">"DIE5_"&amp;$O35</f>
        <v>DIE5_RDI_PL_CFG[27]</v>
      </c>
      <c r="Z35" s="2">
        <f>MATCH(Y35,BGA!$AT$3:$AT$1297,0)</f>
        <v>1292</v>
      </c>
      <c r="AA35" s="2" t="str">
        <f t="shared" ref="AA35:AA57" si="18">"DIE6_"&amp;$O35</f>
        <v>DIE6_RDI_PL_CFG[27]</v>
      </c>
      <c r="AB35" s="2">
        <f>MATCH(AA35,BGA!$AT$3:$AT$1297,0)</f>
        <v>1279</v>
      </c>
      <c r="AC35" s="2" t="str">
        <f t="shared" ref="AC35:AC57" si="19">"DIE7_"&amp;$O35</f>
        <v>DIE7_RDI_PL_CFG[27]</v>
      </c>
      <c r="AD35" s="2">
        <f>MATCH(AC35,BGA!$AT$3:$AT$1297,0)</f>
        <v>19</v>
      </c>
      <c r="AE35" s="2" t="str">
        <f t="shared" ref="AE35:AE57" si="20">"DIE8_"&amp;$O35</f>
        <v>DIE8_RDI_PL_CFG[27]</v>
      </c>
      <c r="AF35" s="2">
        <f>MATCH(AE35,BGA!$AT$3:$AT$1297,0)</f>
        <v>32</v>
      </c>
    </row>
    <row r="36" spans="1:32" x14ac:dyDescent="0.25">
      <c r="A36" s="2" t="s">
        <v>177</v>
      </c>
      <c r="B36" s="2" t="s">
        <v>358</v>
      </c>
      <c r="C36" s="2">
        <f>MATCH(A36,'Bump coordination'!$C$10:$C$780,0)</f>
        <v>159</v>
      </c>
      <c r="H36" s="2" t="s">
        <v>312</v>
      </c>
      <c r="I36" s="2" t="str">
        <f t="shared" si="0"/>
        <v>Input</v>
      </c>
      <c r="J36" s="2" t="str">
        <f t="shared" si="1"/>
        <v>L_RDI_LP_CFG_CRD</v>
      </c>
      <c r="K36" s="2">
        <f>MATCH(J36,BGA!$AT$3:$AT$1297,0)</f>
        <v>794</v>
      </c>
      <c r="L36" s="2" t="str">
        <f t="shared" si="2"/>
        <v>R_RDI_LP_CFG_CRD</v>
      </c>
      <c r="M36" s="2">
        <f>MATCH(L36,BGA!$AT$3:$AT$1297,0)</f>
        <v>501</v>
      </c>
      <c r="O36" s="2" t="s">
        <v>324</v>
      </c>
      <c r="P36" s="2" t="str">
        <f t="shared" si="12"/>
        <v>Output</v>
      </c>
      <c r="Q36" s="2" t="str">
        <f t="shared" si="13"/>
        <v>DIE1_RDI_PL_CFG[28]</v>
      </c>
      <c r="R36" s="2">
        <f>MATCH(Q36,BGA!$AT$3:$AT$1297,0)</f>
        <v>1228</v>
      </c>
      <c r="S36" s="2" t="str">
        <f t="shared" si="14"/>
        <v>DIE2_RDI_PL_CFG[28]</v>
      </c>
      <c r="T36" s="2">
        <f>MATCH(S36,BGA!$AT$3:$AT$1297,0)</f>
        <v>1126</v>
      </c>
      <c r="U36" s="2" t="str">
        <f t="shared" si="15"/>
        <v>DIE3_RDI_PL_CFG[28]</v>
      </c>
      <c r="V36" s="2">
        <f>MATCH(U36,BGA!$AT$3:$AT$1297,0)</f>
        <v>154</v>
      </c>
      <c r="W36" s="2" t="str">
        <f t="shared" si="16"/>
        <v>DIE4_RDI_PL_CFG[28]</v>
      </c>
      <c r="X36" s="2">
        <f>MATCH(W36,BGA!$AT$3:$AT$1297,0)</f>
        <v>40</v>
      </c>
      <c r="Y36" s="2" t="str">
        <f t="shared" si="17"/>
        <v>DIE5_RDI_PL_CFG[28]</v>
      </c>
      <c r="Z36" s="2">
        <f>MATCH(Y36,BGA!$AT$3:$AT$1297,0)</f>
        <v>1255</v>
      </c>
      <c r="AA36" s="2" t="str">
        <f t="shared" si="18"/>
        <v>DIE6_RDI_PL_CFG[28]</v>
      </c>
      <c r="AB36" s="2">
        <f>MATCH(AA36,BGA!$AT$3:$AT$1297,0)</f>
        <v>1141</v>
      </c>
      <c r="AC36" s="2" t="str">
        <f t="shared" si="19"/>
        <v>DIE7_RDI_PL_CFG[28]</v>
      </c>
      <c r="AD36" s="2">
        <f>MATCH(AC36,BGA!$AT$3:$AT$1297,0)</f>
        <v>169</v>
      </c>
      <c r="AE36" s="2" t="str">
        <f t="shared" si="20"/>
        <v>DIE8_RDI_PL_CFG[28]</v>
      </c>
      <c r="AF36" s="2">
        <f>MATCH(AE36,BGA!$AT$3:$AT$1297,0)</f>
        <v>67</v>
      </c>
    </row>
    <row r="37" spans="1:32" x14ac:dyDescent="0.25">
      <c r="A37" s="2" t="s">
        <v>60</v>
      </c>
      <c r="B37" s="2" t="s">
        <v>358</v>
      </c>
      <c r="C37" s="2">
        <f>MATCH(A37,'Bump coordination'!$C$10:$C$780,0)</f>
        <v>697</v>
      </c>
      <c r="H37" s="2" t="s">
        <v>271</v>
      </c>
      <c r="I37" s="2" t="str">
        <f t="shared" si="0"/>
        <v>Input</v>
      </c>
      <c r="J37" s="2" t="str">
        <f t="shared" si="1"/>
        <v>L_RDI_LP_CFG_VLD</v>
      </c>
      <c r="K37" s="2">
        <f>MATCH(J37,BGA!$AT$3:$AT$1297,0)</f>
        <v>792</v>
      </c>
      <c r="L37" s="2" t="str">
        <f t="shared" si="2"/>
        <v>R_RDI_LP_CFG_VLD</v>
      </c>
      <c r="M37" s="2">
        <f>MATCH(L37,BGA!$AT$3:$AT$1297,0)</f>
        <v>503</v>
      </c>
      <c r="O37" s="2" t="s">
        <v>311</v>
      </c>
      <c r="P37" s="2" t="str">
        <f t="shared" si="12"/>
        <v>Output</v>
      </c>
      <c r="Q37" s="2" t="str">
        <f t="shared" si="13"/>
        <v>DIE1_RDI_PL_CFG[29]</v>
      </c>
      <c r="R37" s="2">
        <f>MATCH(Q37,BGA!$AT$3:$AT$1297,0)</f>
        <v>1264</v>
      </c>
      <c r="S37" s="2" t="str">
        <f t="shared" si="14"/>
        <v>DIE2_RDI_PL_CFG[29]</v>
      </c>
      <c r="T37" s="2">
        <f>MATCH(S37,BGA!$AT$3:$AT$1297,0)</f>
        <v>1162</v>
      </c>
      <c r="U37" s="2" t="str">
        <f t="shared" si="15"/>
        <v>DIE3_RDI_PL_CFG[29]</v>
      </c>
      <c r="V37" s="2">
        <f>MATCH(U37,BGA!$AT$3:$AT$1297,0)</f>
        <v>118</v>
      </c>
      <c r="W37" s="2" t="str">
        <f t="shared" si="16"/>
        <v>DIE4_RDI_PL_CFG[29]</v>
      </c>
      <c r="X37" s="2">
        <f>MATCH(W37,BGA!$AT$3:$AT$1297,0)</f>
        <v>4</v>
      </c>
      <c r="Y37" s="2" t="str">
        <f t="shared" si="17"/>
        <v>DIE5_RDI_PL_CFG[29]</v>
      </c>
      <c r="Z37" s="2">
        <f>MATCH(Y37,BGA!$AT$3:$AT$1297,0)</f>
        <v>1291</v>
      </c>
      <c r="AA37" s="2" t="str">
        <f t="shared" si="18"/>
        <v>DIE6_RDI_PL_CFG[29]</v>
      </c>
      <c r="AB37" s="2">
        <f>MATCH(AA37,BGA!$AT$3:$AT$1297,0)</f>
        <v>1177</v>
      </c>
      <c r="AC37" s="2" t="str">
        <f t="shared" si="19"/>
        <v>DIE7_RDI_PL_CFG[29]</v>
      </c>
      <c r="AD37" s="2">
        <f>MATCH(AC37,BGA!$AT$3:$AT$1297,0)</f>
        <v>133</v>
      </c>
      <c r="AE37" s="2" t="str">
        <f t="shared" si="20"/>
        <v>DIE8_RDI_PL_CFG[29]</v>
      </c>
      <c r="AF37" s="2">
        <f>MATCH(AE37,BGA!$AT$3:$AT$1297,0)</f>
        <v>31</v>
      </c>
    </row>
    <row r="38" spans="1:32" x14ac:dyDescent="0.25">
      <c r="A38" s="2" t="s">
        <v>64</v>
      </c>
      <c r="B38" s="2" t="s">
        <v>358</v>
      </c>
      <c r="C38" s="2">
        <f>MATCH(A38,'Bump coordination'!$C$10:$C$780,0)</f>
        <v>517</v>
      </c>
      <c r="H38" s="2" t="s">
        <v>313</v>
      </c>
      <c r="I38" s="2" t="str">
        <f t="shared" si="0"/>
        <v>Input</v>
      </c>
      <c r="J38" s="2" t="str">
        <f t="shared" si="1"/>
        <v>L_RDI_MODE</v>
      </c>
      <c r="K38" s="2">
        <f>MATCH(J38,BGA!$AT$3:$AT$1297,0)</f>
        <v>793</v>
      </c>
      <c r="L38" s="2" t="str">
        <f t="shared" si="2"/>
        <v>R_RDI_MODE</v>
      </c>
      <c r="M38" s="2">
        <f>MATCH(L38,BGA!$AT$3:$AT$1297,0)</f>
        <v>502</v>
      </c>
      <c r="O38" s="2" t="s">
        <v>317</v>
      </c>
      <c r="P38" s="2" t="str">
        <f t="shared" si="12"/>
        <v>Output</v>
      </c>
      <c r="Q38" s="2" t="str">
        <f t="shared" si="13"/>
        <v>DIE1_RDI_PL_CFG[3]</v>
      </c>
      <c r="R38" s="2">
        <f>MATCH(Q38,BGA!$AT$3:$AT$1297,0)</f>
        <v>1081</v>
      </c>
      <c r="S38" s="2" t="str">
        <f t="shared" si="14"/>
        <v>DIE2_RDI_PL_CFG[3]</v>
      </c>
      <c r="T38" s="2">
        <f>MATCH(S38,BGA!$AT$3:$AT$1297,0)</f>
        <v>1235</v>
      </c>
      <c r="U38" s="2" t="str">
        <f t="shared" si="15"/>
        <v>DIE3_RDI_PL_CFG[3]</v>
      </c>
      <c r="V38" s="2">
        <f>MATCH(U38,BGA!$AT$3:$AT$1297,0)</f>
        <v>47</v>
      </c>
      <c r="W38" s="2" t="str">
        <f t="shared" si="16"/>
        <v>DIE4_RDI_PL_CFG[3]</v>
      </c>
      <c r="X38" s="2">
        <f>MATCH(W38,BGA!$AT$3:$AT$1297,0)</f>
        <v>181</v>
      </c>
      <c r="Y38" s="2" t="str">
        <f t="shared" si="17"/>
        <v>DIE5_RDI_PL_CFG[3]</v>
      </c>
      <c r="Z38" s="2">
        <f>MATCH(Y38,BGA!$AT$3:$AT$1297,0)</f>
        <v>1114</v>
      </c>
      <c r="AA38" s="2" t="str">
        <f t="shared" si="18"/>
        <v>DIE6_RDI_PL_CFG[3]</v>
      </c>
      <c r="AB38" s="2">
        <f>MATCH(AA38,BGA!$AT$3:$AT$1297,0)</f>
        <v>1248</v>
      </c>
      <c r="AC38" s="2" t="str">
        <f t="shared" si="19"/>
        <v>DIE7_RDI_PL_CFG[3]</v>
      </c>
      <c r="AD38" s="2">
        <f>MATCH(AC38,BGA!$AT$3:$AT$1297,0)</f>
        <v>60</v>
      </c>
      <c r="AE38" s="2" t="str">
        <f t="shared" si="20"/>
        <v>DIE8_RDI_PL_CFG[3]</v>
      </c>
      <c r="AF38" s="2">
        <f>MATCH(AE38,BGA!$AT$3:$AT$1297,0)</f>
        <v>214</v>
      </c>
    </row>
    <row r="39" spans="1:32" x14ac:dyDescent="0.25">
      <c r="A39" s="2" t="s">
        <v>163</v>
      </c>
      <c r="B39" s="2" t="s">
        <v>358</v>
      </c>
      <c r="C39" s="2">
        <f>MATCH(A39,'Bump coordination'!$C$10:$C$780,0)</f>
        <v>337</v>
      </c>
      <c r="O39" s="2" t="s">
        <v>325</v>
      </c>
      <c r="P39" s="2" t="str">
        <f t="shared" si="12"/>
        <v>Output</v>
      </c>
      <c r="Q39" s="2" t="str">
        <f t="shared" si="13"/>
        <v>DIE1_RDI_PL_CFG[30]</v>
      </c>
      <c r="R39" s="2">
        <f>MATCH(Q39,BGA!$AT$3:$AT$1297,0)</f>
        <v>1229</v>
      </c>
      <c r="S39" s="2" t="str">
        <f t="shared" si="14"/>
        <v>DIE2_RDI_PL_CFG[30]</v>
      </c>
      <c r="T39" s="2">
        <f>MATCH(S39,BGA!$AT$3:$AT$1297,0)</f>
        <v>1127</v>
      </c>
      <c r="U39" s="2" t="str">
        <f t="shared" si="15"/>
        <v>DIE3_RDI_PL_CFG[30]</v>
      </c>
      <c r="V39" s="2">
        <f>MATCH(U39,BGA!$AT$3:$AT$1297,0)</f>
        <v>155</v>
      </c>
      <c r="W39" s="2" t="str">
        <f t="shared" si="16"/>
        <v>DIE4_RDI_PL_CFG[30]</v>
      </c>
      <c r="X39" s="2">
        <f>MATCH(W39,BGA!$AT$3:$AT$1297,0)</f>
        <v>41</v>
      </c>
      <c r="Y39" s="2" t="str">
        <f t="shared" si="17"/>
        <v>DIE5_RDI_PL_CFG[30]</v>
      </c>
      <c r="Z39" s="2">
        <f>MATCH(Y39,BGA!$AT$3:$AT$1297,0)</f>
        <v>1254</v>
      </c>
      <c r="AA39" s="2" t="str">
        <f t="shared" si="18"/>
        <v>DIE6_RDI_PL_CFG[30]</v>
      </c>
      <c r="AB39" s="2">
        <f>MATCH(AA39,BGA!$AT$3:$AT$1297,0)</f>
        <v>1140</v>
      </c>
      <c r="AC39" s="2" t="str">
        <f t="shared" si="19"/>
        <v>DIE7_RDI_PL_CFG[30]</v>
      </c>
      <c r="AD39" s="2">
        <f>MATCH(AC39,BGA!$AT$3:$AT$1297,0)</f>
        <v>168</v>
      </c>
      <c r="AE39" s="2" t="str">
        <f t="shared" si="20"/>
        <v>DIE8_RDI_PL_CFG[30]</v>
      </c>
      <c r="AF39" s="2">
        <f>MATCH(AE39,BGA!$AT$3:$AT$1297,0)</f>
        <v>66</v>
      </c>
    </row>
    <row r="40" spans="1:32" x14ac:dyDescent="0.25">
      <c r="A40" s="2" t="s">
        <v>159</v>
      </c>
      <c r="B40" s="2" t="s">
        <v>358</v>
      </c>
      <c r="C40" s="2">
        <f>MATCH(A40,'Bump coordination'!$C$10:$C$780,0)</f>
        <v>157</v>
      </c>
      <c r="O40" s="2" t="s">
        <v>326</v>
      </c>
      <c r="P40" s="2" t="str">
        <f t="shared" si="12"/>
        <v>Output</v>
      </c>
      <c r="Q40" s="2" t="str">
        <f t="shared" si="13"/>
        <v>DIE1_RDI_PL_CFG[31]</v>
      </c>
      <c r="R40" s="2">
        <f>MATCH(Q40,BGA!$AT$3:$AT$1297,0)</f>
        <v>1265</v>
      </c>
      <c r="S40" s="2" t="str">
        <f t="shared" si="14"/>
        <v>DIE2_RDI_PL_CFG[31]</v>
      </c>
      <c r="T40" s="2">
        <f>MATCH(S40,BGA!$AT$3:$AT$1297,0)</f>
        <v>1163</v>
      </c>
      <c r="U40" s="2" t="str">
        <f t="shared" si="15"/>
        <v>DIE3_RDI_PL_CFG[31]</v>
      </c>
      <c r="V40" s="2">
        <f>MATCH(U40,BGA!$AT$3:$AT$1297,0)</f>
        <v>119</v>
      </c>
      <c r="W40" s="2" t="str">
        <f t="shared" si="16"/>
        <v>DIE4_RDI_PL_CFG[31]</v>
      </c>
      <c r="X40" s="2">
        <f>MATCH(W40,BGA!$AT$3:$AT$1297,0)</f>
        <v>5</v>
      </c>
      <c r="Y40" s="2" t="str">
        <f t="shared" si="17"/>
        <v>DIE5_RDI_PL_CFG[31]</v>
      </c>
      <c r="Z40" s="2">
        <f>MATCH(Y40,BGA!$AT$3:$AT$1297,0)</f>
        <v>1290</v>
      </c>
      <c r="AA40" s="2" t="str">
        <f t="shared" si="18"/>
        <v>DIE6_RDI_PL_CFG[31]</v>
      </c>
      <c r="AB40" s="2">
        <f>MATCH(AA40,BGA!$AT$3:$AT$1297,0)</f>
        <v>1176</v>
      </c>
      <c r="AC40" s="2" t="str">
        <f t="shared" si="19"/>
        <v>DIE7_RDI_PL_CFG[31]</v>
      </c>
      <c r="AD40" s="2">
        <f>MATCH(AC40,BGA!$AT$3:$AT$1297,0)</f>
        <v>132</v>
      </c>
      <c r="AE40" s="2" t="str">
        <f t="shared" si="20"/>
        <v>DIE8_RDI_PL_CFG[31]</v>
      </c>
      <c r="AF40" s="2">
        <f>MATCH(AE40,BGA!$AT$3:$AT$1297,0)</f>
        <v>30</v>
      </c>
    </row>
    <row r="41" spans="1:32" x14ac:dyDescent="0.25">
      <c r="A41" s="2" t="s">
        <v>124</v>
      </c>
      <c r="B41" s="2" t="s">
        <v>358</v>
      </c>
      <c r="C41" s="2">
        <f>MATCH(A41,'Bump coordination'!$C$10:$C$780,0)</f>
        <v>732</v>
      </c>
      <c r="O41" s="2" t="s">
        <v>263</v>
      </c>
      <c r="P41" s="2" t="str">
        <f t="shared" si="12"/>
        <v>Output</v>
      </c>
      <c r="Q41" s="2" t="str">
        <f t="shared" si="13"/>
        <v>DIE1_RDI_PL_CFG[4]</v>
      </c>
      <c r="R41" s="2">
        <f>MATCH(Q41,BGA!$AT$3:$AT$1297,0)</f>
        <v>1082</v>
      </c>
      <c r="S41" s="2" t="str">
        <f t="shared" si="14"/>
        <v>DIE2_RDI_PL_CFG[4]</v>
      </c>
      <c r="T41" s="2">
        <f>MATCH(S41,BGA!$AT$3:$AT$1297,0)</f>
        <v>1271</v>
      </c>
      <c r="U41" s="2" t="str">
        <f t="shared" si="15"/>
        <v>DIE3_RDI_PL_CFG[4]</v>
      </c>
      <c r="V41" s="2">
        <f>MATCH(U41,BGA!$AT$3:$AT$1297,0)</f>
        <v>11</v>
      </c>
      <c r="W41" s="2" t="str">
        <f t="shared" si="16"/>
        <v>DIE4_RDI_PL_CFG[4]</v>
      </c>
      <c r="X41" s="2">
        <f>MATCH(W41,BGA!$AT$3:$AT$1297,0)</f>
        <v>182</v>
      </c>
      <c r="Y41" s="2" t="str">
        <f t="shared" si="17"/>
        <v>DIE5_RDI_PL_CFG[4]</v>
      </c>
      <c r="Z41" s="2">
        <f>MATCH(Y41,BGA!$AT$3:$AT$1297,0)</f>
        <v>1113</v>
      </c>
      <c r="AA41" s="2" t="str">
        <f t="shared" si="18"/>
        <v>DIE6_RDI_PL_CFG[4]</v>
      </c>
      <c r="AB41" s="2">
        <f>MATCH(AA41,BGA!$AT$3:$AT$1297,0)</f>
        <v>1284</v>
      </c>
      <c r="AC41" s="2" t="str">
        <f t="shared" si="19"/>
        <v>DIE7_RDI_PL_CFG[4]</v>
      </c>
      <c r="AD41" s="2">
        <f>MATCH(AC41,BGA!$AT$3:$AT$1297,0)</f>
        <v>24</v>
      </c>
      <c r="AE41" s="2" t="str">
        <f t="shared" si="20"/>
        <v>DIE8_RDI_PL_CFG[4]</v>
      </c>
      <c r="AF41" s="2">
        <f>MATCH(AE41,BGA!$AT$3:$AT$1297,0)</f>
        <v>213</v>
      </c>
    </row>
    <row r="42" spans="1:32" x14ac:dyDescent="0.25">
      <c r="A42" s="2" t="s">
        <v>138</v>
      </c>
      <c r="B42" s="2" t="s">
        <v>358</v>
      </c>
      <c r="C42" s="2">
        <f>MATCH(A42,'Bump coordination'!$C$10:$C$780,0)</f>
        <v>733</v>
      </c>
      <c r="O42" s="2" t="s">
        <v>250</v>
      </c>
      <c r="P42" s="2" t="str">
        <f t="shared" si="12"/>
        <v>Output</v>
      </c>
      <c r="Q42" s="2" t="str">
        <f t="shared" si="13"/>
        <v>DIE1_RDI_PL_CFG[5]</v>
      </c>
      <c r="R42" s="2">
        <f>MATCH(Q42,BGA!$AT$3:$AT$1297,0)</f>
        <v>1045</v>
      </c>
      <c r="S42" s="2" t="str">
        <f t="shared" si="14"/>
        <v>DIE2_RDI_PL_CFG[5]</v>
      </c>
      <c r="T42" s="2">
        <f>MATCH(S42,BGA!$AT$3:$AT$1297,0)</f>
        <v>1236</v>
      </c>
      <c r="U42" s="2" t="str">
        <f t="shared" si="15"/>
        <v>DIE3_RDI_PL_CFG[5]</v>
      </c>
      <c r="V42" s="2">
        <f>MATCH(U42,BGA!$AT$3:$AT$1297,0)</f>
        <v>48</v>
      </c>
      <c r="W42" s="2" t="str">
        <f t="shared" si="16"/>
        <v>DIE4_RDI_PL_CFG[5]</v>
      </c>
      <c r="X42" s="2">
        <f>MATCH(W42,BGA!$AT$3:$AT$1297,0)</f>
        <v>217</v>
      </c>
      <c r="Y42" s="2" t="str">
        <f t="shared" si="17"/>
        <v>DIE5_RDI_PL_CFG[5]</v>
      </c>
      <c r="Z42" s="2">
        <f>MATCH(Y42,BGA!$AT$3:$AT$1297,0)</f>
        <v>1042</v>
      </c>
      <c r="AA42" s="2" t="str">
        <f t="shared" si="18"/>
        <v>DIE6_RDI_PL_CFG[5]</v>
      </c>
      <c r="AB42" s="2">
        <f>MATCH(AA42,BGA!$AT$3:$AT$1297,0)</f>
        <v>1247</v>
      </c>
      <c r="AC42" s="2" t="str">
        <f t="shared" si="19"/>
        <v>DIE7_RDI_PL_CFG[5]</v>
      </c>
      <c r="AD42" s="2">
        <f>MATCH(AC42,BGA!$AT$3:$AT$1297,0)</f>
        <v>59</v>
      </c>
      <c r="AE42" s="2" t="str">
        <f t="shared" si="20"/>
        <v>DIE8_RDI_PL_CFG[5]</v>
      </c>
      <c r="AF42" s="2">
        <f>MATCH(AE42,BGA!$AT$3:$AT$1297,0)</f>
        <v>250</v>
      </c>
    </row>
    <row r="43" spans="1:32" x14ac:dyDescent="0.25">
      <c r="A43" s="2" t="s">
        <v>113</v>
      </c>
      <c r="B43" s="2" t="s">
        <v>358</v>
      </c>
      <c r="C43" s="2">
        <f>MATCH(A43,'Bump coordination'!$C$10:$C$780,0)</f>
        <v>716</v>
      </c>
      <c r="O43" s="2" t="s">
        <v>277</v>
      </c>
      <c r="P43" s="2" t="str">
        <f t="shared" si="12"/>
        <v>Output</v>
      </c>
      <c r="Q43" s="2" t="str">
        <f t="shared" si="13"/>
        <v>DIE1_RDI_PL_CFG[6]</v>
      </c>
      <c r="R43" s="2">
        <f>MATCH(Q43,BGA!$AT$3:$AT$1297,0)</f>
        <v>1044</v>
      </c>
      <c r="S43" s="2" t="str">
        <f t="shared" si="14"/>
        <v>DIE2_RDI_PL_CFG[6]</v>
      </c>
      <c r="T43" s="2">
        <f>MATCH(S43,BGA!$AT$3:$AT$1297,0)</f>
        <v>1200</v>
      </c>
      <c r="U43" s="2" t="str">
        <f t="shared" si="15"/>
        <v>DIE3_RDI_PL_CFG[6]</v>
      </c>
      <c r="V43" s="2">
        <f>MATCH(U43,BGA!$AT$3:$AT$1297,0)</f>
        <v>84</v>
      </c>
      <c r="W43" s="2" t="str">
        <f t="shared" si="16"/>
        <v>DIE4_RDI_PL_CFG[6]</v>
      </c>
      <c r="X43" s="2">
        <f>MATCH(W43,BGA!$AT$3:$AT$1297,0)</f>
        <v>216</v>
      </c>
      <c r="Y43" s="2" t="str">
        <f t="shared" si="17"/>
        <v>DIE5_RDI_PL_CFG[6]</v>
      </c>
      <c r="Z43" s="2">
        <f>MATCH(Y43,BGA!$AT$3:$AT$1297,0)</f>
        <v>1043</v>
      </c>
      <c r="AA43" s="2" t="str">
        <f t="shared" si="18"/>
        <v>DIE6_RDI_PL_CFG[6]</v>
      </c>
      <c r="AB43" s="2">
        <f>MATCH(AA43,BGA!$AT$3:$AT$1297,0)</f>
        <v>1211</v>
      </c>
      <c r="AC43" s="2" t="str">
        <f t="shared" si="19"/>
        <v>DIE7_RDI_PL_CFG[6]</v>
      </c>
      <c r="AD43" s="2">
        <f>MATCH(AC43,BGA!$AT$3:$AT$1297,0)</f>
        <v>95</v>
      </c>
      <c r="AE43" s="2" t="str">
        <f t="shared" si="20"/>
        <v>DIE8_RDI_PL_CFG[6]</v>
      </c>
      <c r="AF43" s="2">
        <f>MATCH(AE43,BGA!$AT$3:$AT$1297,0)</f>
        <v>251</v>
      </c>
    </row>
    <row r="44" spans="1:32" x14ac:dyDescent="0.25">
      <c r="A44" s="2" t="s">
        <v>150</v>
      </c>
      <c r="B44" s="2" t="s">
        <v>358</v>
      </c>
      <c r="C44" s="2">
        <f>MATCH(A44,'Bump coordination'!$C$10:$C$780,0)</f>
        <v>718</v>
      </c>
      <c r="O44" s="2" t="s">
        <v>307</v>
      </c>
      <c r="P44" s="2" t="str">
        <f t="shared" si="12"/>
        <v>Output</v>
      </c>
      <c r="Q44" s="2" t="str">
        <f t="shared" si="13"/>
        <v>DIE1_RDI_PL_CFG[7]</v>
      </c>
      <c r="R44" s="2">
        <f>MATCH(Q44,BGA!$AT$3:$AT$1297,0)</f>
        <v>1009</v>
      </c>
      <c r="S44" s="2" t="str">
        <f t="shared" si="14"/>
        <v>DIE2_RDI_PL_CFG[7]</v>
      </c>
      <c r="T44" s="2">
        <f>MATCH(S44,BGA!$AT$3:$AT$1297,0)</f>
        <v>1237</v>
      </c>
      <c r="U44" s="2" t="str">
        <f t="shared" si="15"/>
        <v>DIE3_RDI_PL_CFG[7]</v>
      </c>
      <c r="V44" s="2">
        <f>MATCH(U44,BGA!$AT$3:$AT$1297,0)</f>
        <v>49</v>
      </c>
      <c r="W44" s="2" t="str">
        <f t="shared" si="16"/>
        <v>DIE4_RDI_PL_CFG[7]</v>
      </c>
      <c r="X44" s="2">
        <f>MATCH(W44,BGA!$AT$3:$AT$1297,0)</f>
        <v>253</v>
      </c>
      <c r="Y44" s="2" t="str">
        <f t="shared" si="17"/>
        <v>DIE5_RDI_PL_CFG[7]</v>
      </c>
      <c r="Z44" s="2">
        <f>MATCH(Y44,BGA!$AT$3:$AT$1297,0)</f>
        <v>1006</v>
      </c>
      <c r="AA44" s="2" t="str">
        <f t="shared" si="18"/>
        <v>DIE6_RDI_PL_CFG[7]</v>
      </c>
      <c r="AB44" s="2">
        <f>MATCH(AA44,BGA!$AT$3:$AT$1297,0)</f>
        <v>1246</v>
      </c>
      <c r="AC44" s="2" t="str">
        <f t="shared" si="19"/>
        <v>DIE7_RDI_PL_CFG[7]</v>
      </c>
      <c r="AD44" s="2">
        <f>MATCH(AC44,BGA!$AT$3:$AT$1297,0)</f>
        <v>58</v>
      </c>
      <c r="AE44" s="2" t="str">
        <f t="shared" si="20"/>
        <v>DIE8_RDI_PL_CFG[7]</v>
      </c>
      <c r="AF44" s="2">
        <f>MATCH(AE44,BGA!$AT$3:$AT$1297,0)</f>
        <v>286</v>
      </c>
    </row>
    <row r="45" spans="1:32" x14ac:dyDescent="0.25">
      <c r="A45" s="2" t="s">
        <v>79</v>
      </c>
      <c r="B45" s="2" t="s">
        <v>358</v>
      </c>
      <c r="C45" s="2">
        <f>MATCH(A45,'Bump coordination'!$C$10:$C$780,0)</f>
        <v>729</v>
      </c>
      <c r="O45" s="2" t="s">
        <v>251</v>
      </c>
      <c r="P45" s="2" t="str">
        <f t="shared" si="12"/>
        <v>Output</v>
      </c>
      <c r="Q45" s="2" t="str">
        <f t="shared" si="13"/>
        <v>DIE1_RDI_PL_CFG[8]</v>
      </c>
      <c r="R45" s="2">
        <f>MATCH(Q45,BGA!$AT$3:$AT$1297,0)</f>
        <v>1008</v>
      </c>
      <c r="S45" s="2" t="str">
        <f t="shared" si="14"/>
        <v>DIE2_RDI_PL_CFG[8]</v>
      </c>
      <c r="T45" s="2">
        <f>MATCH(S45,BGA!$AT$3:$AT$1297,0)</f>
        <v>1201</v>
      </c>
      <c r="U45" s="2" t="str">
        <f t="shared" si="15"/>
        <v>DIE3_RDI_PL_CFG[8]</v>
      </c>
      <c r="V45" s="2">
        <f>MATCH(U45,BGA!$AT$3:$AT$1297,0)</f>
        <v>85</v>
      </c>
      <c r="W45" s="2" t="str">
        <f t="shared" si="16"/>
        <v>DIE4_RDI_PL_CFG[8]</v>
      </c>
      <c r="X45" s="2">
        <f>MATCH(W45,BGA!$AT$3:$AT$1297,0)</f>
        <v>252</v>
      </c>
      <c r="Y45" s="2" t="str">
        <f t="shared" si="17"/>
        <v>DIE5_RDI_PL_CFG[8]</v>
      </c>
      <c r="Z45" s="2">
        <f>MATCH(Y45,BGA!$AT$3:$AT$1297,0)</f>
        <v>1007</v>
      </c>
      <c r="AA45" s="2" t="str">
        <f t="shared" si="18"/>
        <v>DIE6_RDI_PL_CFG[8]</v>
      </c>
      <c r="AB45" s="2">
        <f>MATCH(AA45,BGA!$AT$3:$AT$1297,0)</f>
        <v>1210</v>
      </c>
      <c r="AC45" s="2" t="str">
        <f t="shared" si="19"/>
        <v>DIE7_RDI_PL_CFG[8]</v>
      </c>
      <c r="AD45" s="2">
        <f>MATCH(AC45,BGA!$AT$3:$AT$1297,0)</f>
        <v>94</v>
      </c>
      <c r="AE45" s="2" t="str">
        <f t="shared" si="20"/>
        <v>DIE8_RDI_PL_CFG[8]</v>
      </c>
      <c r="AF45" s="2">
        <f>MATCH(AE45,BGA!$AT$3:$AT$1297,0)</f>
        <v>287</v>
      </c>
    </row>
    <row r="46" spans="1:32" x14ac:dyDescent="0.25">
      <c r="A46" s="2" t="s">
        <v>93</v>
      </c>
      <c r="B46" s="2" t="s">
        <v>358</v>
      </c>
      <c r="C46" s="2">
        <f>MATCH(A46,'Bump coordination'!$C$10:$C$780,0)</f>
        <v>730</v>
      </c>
      <c r="O46" s="2" t="s">
        <v>252</v>
      </c>
      <c r="P46" s="2" t="str">
        <f t="shared" si="12"/>
        <v>Output</v>
      </c>
      <c r="Q46" s="2" t="str">
        <f t="shared" si="13"/>
        <v>DIE1_RDI_PL_CFG[9]</v>
      </c>
      <c r="R46" s="2">
        <f>MATCH(Q46,BGA!$AT$3:$AT$1297,0)</f>
        <v>972</v>
      </c>
      <c r="S46" s="2" t="str">
        <f t="shared" si="14"/>
        <v>DIE2_RDI_PL_CFG[9]</v>
      </c>
      <c r="T46" s="2">
        <f>MATCH(S46,BGA!$AT$3:$AT$1297,0)</f>
        <v>1202</v>
      </c>
      <c r="U46" s="2" t="str">
        <f t="shared" si="15"/>
        <v>DIE3_RDI_PL_CFG[9]</v>
      </c>
      <c r="V46" s="2">
        <f>MATCH(U46,BGA!$AT$3:$AT$1297,0)</f>
        <v>86</v>
      </c>
      <c r="W46" s="2" t="str">
        <f t="shared" si="16"/>
        <v>DIE4_RDI_PL_CFG[9]</v>
      </c>
      <c r="X46" s="2">
        <f>MATCH(W46,BGA!$AT$3:$AT$1297,0)</f>
        <v>288</v>
      </c>
      <c r="Y46" s="2" t="str">
        <f t="shared" si="17"/>
        <v>DIE5_RDI_PL_CFG[9]</v>
      </c>
      <c r="Z46" s="2">
        <f>MATCH(Y46,BGA!$AT$3:$AT$1297,0)</f>
        <v>971</v>
      </c>
      <c r="AA46" s="2" t="str">
        <f t="shared" si="18"/>
        <v>DIE6_RDI_PL_CFG[9]</v>
      </c>
      <c r="AB46" s="2">
        <f>MATCH(AA46,BGA!$AT$3:$AT$1297,0)</f>
        <v>1209</v>
      </c>
      <c r="AC46" s="2" t="str">
        <f t="shared" si="19"/>
        <v>DIE7_RDI_PL_CFG[9]</v>
      </c>
      <c r="AD46" s="2">
        <f>MATCH(AC46,BGA!$AT$3:$AT$1297,0)</f>
        <v>93</v>
      </c>
      <c r="AE46" s="2" t="str">
        <f t="shared" si="20"/>
        <v>DIE8_RDI_PL_CFG[9]</v>
      </c>
      <c r="AF46" s="2">
        <f>MATCH(AE46,BGA!$AT$3:$AT$1297,0)</f>
        <v>323</v>
      </c>
    </row>
    <row r="47" spans="1:32" x14ac:dyDescent="0.25">
      <c r="A47" s="2" t="s">
        <v>69</v>
      </c>
      <c r="B47" s="2" t="s">
        <v>358</v>
      </c>
      <c r="C47" s="2">
        <f>MATCH(A47,'Bump coordination'!$C$10:$C$780,0)</f>
        <v>713</v>
      </c>
      <c r="O47" s="2" t="s">
        <v>257</v>
      </c>
      <c r="P47" s="2" t="str">
        <f t="shared" si="12"/>
        <v>Output</v>
      </c>
      <c r="Q47" s="2" t="str">
        <f t="shared" si="13"/>
        <v>DIE1_RDI_PL_CFG_CRD</v>
      </c>
      <c r="R47" s="2">
        <f>MATCH(Q47,BGA!$AT$3:$AT$1297,0)</f>
        <v>1084</v>
      </c>
      <c r="S47" s="2" t="str">
        <f t="shared" si="14"/>
        <v>DIE2_RDI_PL_CFG_CRD</v>
      </c>
      <c r="T47" s="2">
        <f>MATCH(S47,BGA!$AT$3:$AT$1297,0)</f>
        <v>1093</v>
      </c>
      <c r="U47" s="2" t="str">
        <f t="shared" si="15"/>
        <v>DIE3_RDI_PL_CFG_CRD</v>
      </c>
      <c r="V47" s="2">
        <f>MATCH(U47,BGA!$AT$3:$AT$1297,0)</f>
        <v>193</v>
      </c>
      <c r="W47" s="2" t="str">
        <f t="shared" si="16"/>
        <v>DIE4_RDI_PL_CFG_CRD</v>
      </c>
      <c r="X47" s="2">
        <f>MATCH(W47,BGA!$AT$3:$AT$1297,0)</f>
        <v>184</v>
      </c>
      <c r="Y47" s="2" t="str">
        <f t="shared" si="17"/>
        <v>DIE5_RDI_PL_CFG_CRD</v>
      </c>
      <c r="Z47" s="2">
        <f>MATCH(Y47,BGA!$AT$3:$AT$1297,0)</f>
        <v>1111</v>
      </c>
      <c r="AA47" s="2" t="str">
        <f t="shared" si="18"/>
        <v>DIE6_RDI_PL_CFG_CRD</v>
      </c>
      <c r="AB47" s="2">
        <f>MATCH(AA47,BGA!$AT$3:$AT$1297,0)</f>
        <v>1102</v>
      </c>
      <c r="AC47" s="2" t="str">
        <f t="shared" si="19"/>
        <v>DIE7_RDI_PL_CFG_CRD</v>
      </c>
      <c r="AD47" s="2">
        <f>MATCH(AC47,BGA!$AT$3:$AT$1297,0)</f>
        <v>202</v>
      </c>
      <c r="AE47" s="2" t="str">
        <f t="shared" si="20"/>
        <v>DIE8_RDI_PL_CFG_CRD</v>
      </c>
      <c r="AF47" s="2">
        <f>MATCH(AE47,BGA!$AT$3:$AT$1297,0)</f>
        <v>211</v>
      </c>
    </row>
    <row r="48" spans="1:32" x14ac:dyDescent="0.25">
      <c r="A48" s="2" t="s">
        <v>105</v>
      </c>
      <c r="B48" s="2" t="s">
        <v>358</v>
      </c>
      <c r="C48" s="2">
        <f>MATCH(A48,'Bump coordination'!$C$10:$C$780,0)</f>
        <v>715</v>
      </c>
      <c r="O48" s="2" t="s">
        <v>284</v>
      </c>
      <c r="P48" s="2" t="str">
        <f t="shared" si="12"/>
        <v>Output</v>
      </c>
      <c r="Q48" s="2" t="str">
        <f t="shared" si="13"/>
        <v>DIE1_RDI_PL_CFG_VLD</v>
      </c>
      <c r="R48" s="2">
        <f>MATCH(Q48,BGA!$AT$3:$AT$1297,0)</f>
        <v>1266</v>
      </c>
      <c r="S48" s="2" t="str">
        <f t="shared" si="14"/>
        <v>DIE2_RDI_PL_CFG_VLD</v>
      </c>
      <c r="T48" s="2">
        <f>MATCH(S48,BGA!$AT$3:$AT$1297,0)</f>
        <v>1164</v>
      </c>
      <c r="U48" s="2" t="str">
        <f t="shared" si="15"/>
        <v>DIE3_RDI_PL_CFG_VLD</v>
      </c>
      <c r="V48" s="2">
        <f>MATCH(U48,BGA!$AT$3:$AT$1297,0)</f>
        <v>120</v>
      </c>
      <c r="W48" s="2" t="str">
        <f t="shared" si="16"/>
        <v>DIE4_RDI_PL_CFG_VLD</v>
      </c>
      <c r="X48" s="2">
        <f>MATCH(W48,BGA!$AT$3:$AT$1297,0)</f>
        <v>6</v>
      </c>
      <c r="Y48" s="2" t="str">
        <f t="shared" si="17"/>
        <v>DIE5_RDI_PL_CFG_VLD</v>
      </c>
      <c r="Z48" s="2">
        <f>MATCH(Y48,BGA!$AT$3:$AT$1297,0)</f>
        <v>1289</v>
      </c>
      <c r="AA48" s="2" t="str">
        <f t="shared" si="18"/>
        <v>DIE6_RDI_PL_CFG_VLD</v>
      </c>
      <c r="AB48" s="2">
        <f>MATCH(AA48,BGA!$AT$3:$AT$1297,0)</f>
        <v>1175</v>
      </c>
      <c r="AC48" s="2" t="str">
        <f t="shared" si="19"/>
        <v>DIE7_RDI_PL_CFG_VLD</v>
      </c>
      <c r="AD48" s="2">
        <f>MATCH(AC48,BGA!$AT$3:$AT$1297,0)</f>
        <v>131</v>
      </c>
      <c r="AE48" s="2" t="str">
        <f t="shared" si="20"/>
        <v>DIE8_RDI_PL_CFG_VLD</v>
      </c>
      <c r="AF48" s="2">
        <f>MATCH(AE48,BGA!$AT$3:$AT$1297,0)</f>
        <v>29</v>
      </c>
    </row>
    <row r="49" spans="1:32" x14ac:dyDescent="0.25">
      <c r="A49" s="2" t="s">
        <v>68</v>
      </c>
      <c r="B49" s="2" t="s">
        <v>358</v>
      </c>
      <c r="C49" s="2">
        <f>MATCH(A49,'Bump coordination'!$C$10:$C$780,0)</f>
        <v>683</v>
      </c>
      <c r="O49" s="2" t="s">
        <v>299</v>
      </c>
      <c r="P49" s="2" t="str">
        <f t="shared" si="12"/>
        <v>Output</v>
      </c>
      <c r="Q49" s="2" t="str">
        <f t="shared" si="13"/>
        <v>DIE1_TDO</v>
      </c>
      <c r="R49" s="2">
        <f>MATCH(Q49,BGA!$AT$3:$AT$1297,0)</f>
        <v>1120</v>
      </c>
      <c r="S49" s="2" t="str">
        <f t="shared" si="14"/>
        <v>DIE2_TDO</v>
      </c>
      <c r="T49" s="2">
        <f>MATCH(S49,BGA!$AT$3:$AT$1297,0)</f>
        <v>1129</v>
      </c>
      <c r="U49" s="2" t="str">
        <f t="shared" si="15"/>
        <v>DIE3_TDO</v>
      </c>
      <c r="V49" s="2">
        <f>MATCH(U49,BGA!$AT$3:$AT$1297,0)</f>
        <v>157</v>
      </c>
      <c r="W49" s="2" t="str">
        <f t="shared" si="16"/>
        <v>DIE4_TDO</v>
      </c>
      <c r="X49" s="2">
        <f>MATCH(W49,BGA!$AT$3:$AT$1297,0)</f>
        <v>148</v>
      </c>
      <c r="Y49" s="2" t="str">
        <f t="shared" si="17"/>
        <v>DIE5_TDO</v>
      </c>
      <c r="Z49" s="2">
        <f>MATCH(Y49,BGA!$AT$3:$AT$1297,0)</f>
        <v>1147</v>
      </c>
      <c r="AA49" s="2" t="str">
        <f t="shared" si="18"/>
        <v>DIE6_TDO</v>
      </c>
      <c r="AB49" s="2">
        <f>MATCH(AA49,BGA!$AT$3:$AT$1297,0)</f>
        <v>1138</v>
      </c>
      <c r="AC49" s="2" t="str">
        <f t="shared" si="19"/>
        <v>DIE7_TDO</v>
      </c>
      <c r="AD49" s="2">
        <f>MATCH(AC49,BGA!$AT$3:$AT$1297,0)</f>
        <v>166</v>
      </c>
      <c r="AE49" s="2" t="str">
        <f t="shared" si="20"/>
        <v>DIE8_TDO</v>
      </c>
      <c r="AF49" s="2">
        <f>MATCH(AE49,BGA!$AT$3:$AT$1297,0)</f>
        <v>175</v>
      </c>
    </row>
    <row r="50" spans="1:32" x14ac:dyDescent="0.25">
      <c r="A50" s="2" t="s">
        <v>104</v>
      </c>
      <c r="B50" s="2" t="s">
        <v>358</v>
      </c>
      <c r="C50" s="2">
        <f>MATCH(A50,'Bump coordination'!$C$10:$C$780,0)</f>
        <v>685</v>
      </c>
      <c r="O50" s="2" t="s">
        <v>301</v>
      </c>
      <c r="P50" s="2" t="str">
        <f t="shared" si="12"/>
        <v>Output</v>
      </c>
      <c r="Q50" s="2" t="str">
        <f t="shared" si="13"/>
        <v>DIE1_RDI_ACK</v>
      </c>
      <c r="R50" s="2">
        <f>MATCH(Q50,BGA!$AT$3:$AT$1297,0)</f>
        <v>1050</v>
      </c>
      <c r="S50" s="2" t="str">
        <f t="shared" si="14"/>
        <v>DIE2_RDI_ACK</v>
      </c>
      <c r="T50" s="2">
        <f>MATCH(S50,BGA!$AT$3:$AT$1297,0)</f>
        <v>1059</v>
      </c>
      <c r="U50" s="2" t="str">
        <f t="shared" si="15"/>
        <v>DIE3_RDI_ACK</v>
      </c>
      <c r="V50" s="2">
        <f>MATCH(U50,BGA!$AT$3:$AT$1297,0)</f>
        <v>231</v>
      </c>
      <c r="W50" s="2" t="str">
        <f t="shared" si="16"/>
        <v>DIE4_RDI_ACK</v>
      </c>
      <c r="X50" s="2">
        <f>MATCH(W50,BGA!$AT$3:$AT$1297,0)</f>
        <v>222</v>
      </c>
      <c r="Y50" s="2" t="str">
        <f t="shared" si="17"/>
        <v>DIE5_RDI_ACK</v>
      </c>
      <c r="Z50" s="2">
        <f>MATCH(Y50,BGA!$AT$3:$AT$1297,0)</f>
        <v>1073</v>
      </c>
      <c r="AA50" s="2" t="str">
        <f t="shared" si="18"/>
        <v>DIE6_RDI_ACK</v>
      </c>
      <c r="AB50" s="2">
        <f>MATCH(AA50,BGA!$AT$3:$AT$1297,0)</f>
        <v>1064</v>
      </c>
      <c r="AC50" s="2" t="str">
        <f t="shared" si="19"/>
        <v>DIE7_RDI_ACK</v>
      </c>
      <c r="AD50" s="2">
        <f>MATCH(AC50,BGA!$AT$3:$AT$1297,0)</f>
        <v>236</v>
      </c>
      <c r="AE50" s="2" t="str">
        <f t="shared" si="20"/>
        <v>DIE8_RDI_ACK</v>
      </c>
      <c r="AF50" s="2">
        <f>MATCH(AE50,BGA!$AT$3:$AT$1297,0)</f>
        <v>210</v>
      </c>
    </row>
    <row r="51" spans="1:32" x14ac:dyDescent="0.25">
      <c r="A51" s="2" t="s">
        <v>77</v>
      </c>
      <c r="B51" s="2" t="s">
        <v>358</v>
      </c>
      <c r="C51" s="2">
        <f>MATCH(A51,'Bump coordination'!$C$10:$C$780,0)</f>
        <v>669</v>
      </c>
      <c r="O51" s="2" t="s">
        <v>300</v>
      </c>
      <c r="P51" s="2" t="str">
        <f t="shared" si="12"/>
        <v>Output</v>
      </c>
      <c r="Q51" s="2" t="str">
        <f t="shared" si="13"/>
        <v>DIE1_RDI_DCK</v>
      </c>
      <c r="R51" s="2">
        <f>MATCH(Q51,BGA!$AT$3:$AT$1297,0)</f>
        <v>1086</v>
      </c>
      <c r="S51" s="2" t="str">
        <f t="shared" si="14"/>
        <v>DIE2_RDI_DCK</v>
      </c>
      <c r="T51" s="2">
        <f>MATCH(S51,BGA!$AT$3:$AT$1297,0)</f>
        <v>1095</v>
      </c>
      <c r="U51" s="2" t="str">
        <f t="shared" si="15"/>
        <v>DIE3_RDI_DCK</v>
      </c>
      <c r="V51" s="2">
        <f>MATCH(U51,BGA!$AT$3:$AT$1297,0)</f>
        <v>195</v>
      </c>
      <c r="W51" s="2" t="str">
        <f t="shared" si="16"/>
        <v>DIE4_RDI_DCK</v>
      </c>
      <c r="X51" s="2">
        <f>MATCH(W51,BGA!$AT$3:$AT$1297,0)</f>
        <v>186</v>
      </c>
      <c r="Y51" s="2" t="str">
        <f t="shared" si="17"/>
        <v>DIE5_RDI_DCK</v>
      </c>
      <c r="Z51" s="2">
        <f>MATCH(Y51,BGA!$AT$3:$AT$1297,0)</f>
        <v>1109</v>
      </c>
      <c r="AA51" s="2" t="str">
        <f t="shared" si="18"/>
        <v>DIE6_RDI_DCK</v>
      </c>
      <c r="AB51" s="2">
        <f>MATCH(AA51,BGA!$AT$3:$AT$1297,0)</f>
        <v>1100</v>
      </c>
      <c r="AC51" s="2" t="str">
        <f t="shared" si="19"/>
        <v>DIE7_RDI_DCK</v>
      </c>
      <c r="AD51" s="2">
        <f>MATCH(AC51,BGA!$AT$3:$AT$1297,0)</f>
        <v>200</v>
      </c>
      <c r="AE51" s="2" t="str">
        <f t="shared" si="20"/>
        <v>DIE8_RDI_DCK</v>
      </c>
      <c r="AF51" s="2">
        <f>MATCH(AE51,BGA!$AT$3:$AT$1297,0)</f>
        <v>209</v>
      </c>
    </row>
    <row r="52" spans="1:32" x14ac:dyDescent="0.25">
      <c r="A52" s="2" t="s">
        <v>91</v>
      </c>
      <c r="B52" s="2" t="s">
        <v>358</v>
      </c>
      <c r="C52" s="2">
        <f>MATCH(A52,'Bump coordination'!$C$10:$C$780,0)</f>
        <v>670</v>
      </c>
      <c r="O52" s="73" t="s">
        <v>52</v>
      </c>
      <c r="P52" s="73" t="str">
        <f t="shared" si="12"/>
        <v>Output</v>
      </c>
      <c r="Q52" s="2" t="str">
        <f t="shared" si="13"/>
        <v>DIE1_VAA</v>
      </c>
      <c r="R52" s="2">
        <f>MATCH(Q52,BGA!$AT$3:$AT$1297,0)</f>
        <v>940</v>
      </c>
      <c r="S52" s="2" t="str">
        <f t="shared" si="14"/>
        <v>DIE2_VAA</v>
      </c>
      <c r="T52" s="2">
        <f>MATCH(S52,BGA!$AT$3:$AT$1297,0)</f>
        <v>764</v>
      </c>
      <c r="U52" s="2" t="str">
        <f t="shared" si="15"/>
        <v>DIE3_VAA</v>
      </c>
      <c r="V52" s="2">
        <f>MATCH(U52,BGA!$AT$3:$AT$1297,0)</f>
        <v>552</v>
      </c>
      <c r="W52" s="2" t="str">
        <f t="shared" si="16"/>
        <v>DIE4_VAA</v>
      </c>
      <c r="X52" s="2">
        <f>MATCH(W52,BGA!$AT$3:$AT$1297,0)</f>
        <v>364</v>
      </c>
      <c r="Y52" s="2" t="str">
        <f t="shared" si="17"/>
        <v>DIE5_VAA</v>
      </c>
      <c r="Z52" s="2">
        <f>MATCH(Y52,BGA!$AT$3:$AT$1297,0)</f>
        <v>894</v>
      </c>
      <c r="AA52" s="2" t="str">
        <f t="shared" si="18"/>
        <v>DIE6_VAA</v>
      </c>
      <c r="AB52" s="2">
        <f>MATCH(AA52,BGA!$AT$3:$AT$1297,0)</f>
        <v>710</v>
      </c>
      <c r="AC52" s="2" t="str">
        <f t="shared" si="19"/>
        <v>DIE7_VAA</v>
      </c>
      <c r="AD52" s="2">
        <f>MATCH(AC52,BGA!$AT$3:$AT$1297,0)</f>
        <v>490</v>
      </c>
      <c r="AE52" s="2" t="str">
        <f t="shared" si="20"/>
        <v>DIE8_VAA</v>
      </c>
      <c r="AF52" s="2">
        <f>MATCH(AE52,BGA!$AT$3:$AT$1297,0)</f>
        <v>318</v>
      </c>
    </row>
    <row r="53" spans="1:32" x14ac:dyDescent="0.25">
      <c r="A53" s="2" t="s">
        <v>112</v>
      </c>
      <c r="B53" s="2" t="s">
        <v>358</v>
      </c>
      <c r="C53" s="2">
        <f>MATCH(A53,'Bump coordination'!$C$10:$C$780,0)</f>
        <v>686</v>
      </c>
      <c r="O53" s="73" t="s">
        <v>53</v>
      </c>
      <c r="P53" s="73" t="str">
        <f t="shared" si="12"/>
        <v>Output</v>
      </c>
      <c r="Q53" s="2" t="str">
        <f t="shared" si="13"/>
        <v>DIE1_VCCAON</v>
      </c>
      <c r="R53" s="2">
        <f>MATCH(Q53,BGA!$AT$3:$AT$1297,0)</f>
        <v>1016</v>
      </c>
      <c r="S53" s="2" t="str">
        <f t="shared" si="14"/>
        <v>DIE2_VCCAON</v>
      </c>
      <c r="T53" s="2">
        <f>MATCH(S53,BGA!$AT$3:$AT$1297,0)</f>
        <v>840</v>
      </c>
      <c r="U53" s="2" t="str">
        <f t="shared" si="15"/>
        <v>DIE3_VCCAON</v>
      </c>
      <c r="V53" s="2">
        <f>MATCH(U53,BGA!$AT$3:$AT$1297,0)</f>
        <v>628</v>
      </c>
      <c r="W53" s="2" t="str">
        <f t="shared" si="16"/>
        <v>DIE4_VCCAON</v>
      </c>
      <c r="X53" s="2">
        <f>MATCH(W53,BGA!$AT$3:$AT$1297,0)</f>
        <v>440</v>
      </c>
      <c r="Y53" s="2" t="str">
        <f t="shared" si="17"/>
        <v>DIE5_VCCAON</v>
      </c>
      <c r="Z53" s="2">
        <f>MATCH(Y53,BGA!$AT$3:$AT$1297,0)</f>
        <v>818</v>
      </c>
      <c r="AA53" s="2" t="str">
        <f t="shared" si="18"/>
        <v>DIE6_VCCAON</v>
      </c>
      <c r="AB53" s="2">
        <f>MATCH(AA53,BGA!$AT$3:$AT$1297,0)</f>
        <v>634</v>
      </c>
      <c r="AC53" s="2" t="str">
        <f t="shared" si="19"/>
        <v>DIE7_VCCAON</v>
      </c>
      <c r="AD53" s="2">
        <f>MATCH(AC53,BGA!$AT$3:$AT$1297,0)</f>
        <v>414</v>
      </c>
      <c r="AE53" s="2" t="str">
        <f t="shared" si="20"/>
        <v>DIE8_VCCAON</v>
      </c>
      <c r="AF53" s="2">
        <f>MATCH(AE53,BGA!$AT$3:$AT$1297,0)</f>
        <v>242</v>
      </c>
    </row>
    <row r="54" spans="1:32" x14ac:dyDescent="0.25">
      <c r="A54" s="2" t="s">
        <v>149</v>
      </c>
      <c r="B54" s="2" t="s">
        <v>358</v>
      </c>
      <c r="C54" s="2">
        <f>MATCH(A54,'Bump coordination'!$C$10:$C$780,0)</f>
        <v>688</v>
      </c>
      <c r="O54" s="73" t="s">
        <v>51</v>
      </c>
      <c r="P54" s="73" t="str">
        <f t="shared" si="12"/>
        <v>Output</v>
      </c>
      <c r="Q54" s="2" t="str">
        <f t="shared" si="13"/>
        <v>DIE1_VCCIO</v>
      </c>
      <c r="R54" s="2">
        <f>MATCH(Q54,BGA!$AT$3:$AT$1297,0)</f>
        <v>908</v>
      </c>
      <c r="S54" s="2" t="str">
        <f t="shared" si="14"/>
        <v>DIE2_VCCIO</v>
      </c>
      <c r="T54" s="2">
        <f>MATCH(S54,BGA!$AT$3:$AT$1297,0)</f>
        <v>732</v>
      </c>
      <c r="U54" s="2" t="str">
        <f t="shared" si="15"/>
        <v>DIE3_VCCIO</v>
      </c>
      <c r="V54" s="2">
        <f>MATCH(U54,BGA!$AT$3:$AT$1297,0)</f>
        <v>520</v>
      </c>
      <c r="W54" s="2" t="str">
        <f t="shared" si="16"/>
        <v>DIE4_VCCIO</v>
      </c>
      <c r="X54" s="2">
        <f>MATCH(W54,BGA!$AT$3:$AT$1297,0)</f>
        <v>332</v>
      </c>
      <c r="Y54" s="2" t="str">
        <f t="shared" si="17"/>
        <v>DIE5_VCCIO</v>
      </c>
      <c r="Z54" s="2">
        <f>MATCH(Y54,BGA!$AT$3:$AT$1297,0)</f>
        <v>891</v>
      </c>
      <c r="AA54" s="2" t="str">
        <f t="shared" si="18"/>
        <v>DIE6_VCCIO</v>
      </c>
      <c r="AB54" s="2">
        <f>MATCH(AA54,BGA!$AT$3:$AT$1297,0)</f>
        <v>707</v>
      </c>
      <c r="AC54" s="2" t="str">
        <f t="shared" si="19"/>
        <v>DIE7_VCCIO</v>
      </c>
      <c r="AD54" s="2">
        <f>MATCH(AC54,BGA!$AT$3:$AT$1297,0)</f>
        <v>487</v>
      </c>
      <c r="AE54" s="2" t="str">
        <f t="shared" si="20"/>
        <v>DIE8_VCCIO</v>
      </c>
      <c r="AF54" s="2">
        <f>MATCH(AE54,BGA!$AT$3:$AT$1297,0)</f>
        <v>315</v>
      </c>
    </row>
    <row r="55" spans="1:32" x14ac:dyDescent="0.25">
      <c r="A55" s="2" t="s">
        <v>122</v>
      </c>
      <c r="B55" s="2" t="s">
        <v>358</v>
      </c>
      <c r="C55" s="2">
        <f>MATCH(A55,'Bump coordination'!$C$10:$C$780,0)</f>
        <v>672</v>
      </c>
      <c r="O55" s="73" t="s">
        <v>50</v>
      </c>
      <c r="P55" s="73" t="str">
        <f t="shared" si="12"/>
        <v>Output</v>
      </c>
      <c r="Q55" s="2" t="str">
        <f t="shared" si="13"/>
        <v>DIE1_VDD</v>
      </c>
      <c r="R55" s="2">
        <f>MATCH(Q55,BGA!$AT$3:$AT$1297,0)</f>
        <v>870</v>
      </c>
      <c r="S55" s="2" t="str">
        <f t="shared" si="14"/>
        <v>DIE2_VDD</v>
      </c>
      <c r="T55" s="2">
        <f>MATCH(S55,BGA!$AT$3:$AT$1297,0)</f>
        <v>694</v>
      </c>
      <c r="U55" s="2" t="str">
        <f t="shared" si="15"/>
        <v>DIE3_VDD</v>
      </c>
      <c r="V55" s="2">
        <f>MATCH(U55,BGA!$AT$3:$AT$1297,0)</f>
        <v>482</v>
      </c>
      <c r="W55" s="2" t="str">
        <f t="shared" si="16"/>
        <v>DIE4_VDD</v>
      </c>
      <c r="X55" s="2">
        <f>MATCH(W55,BGA!$AT$3:$AT$1297,0)</f>
        <v>294</v>
      </c>
      <c r="Y55" s="2" t="str">
        <f t="shared" si="17"/>
        <v>DIE5_VDD</v>
      </c>
      <c r="Z55" s="2">
        <f>MATCH(Y55,BGA!$AT$3:$AT$1297,0)</f>
        <v>821</v>
      </c>
      <c r="AA55" s="2" t="str">
        <f t="shared" si="18"/>
        <v>DIE6_VDD</v>
      </c>
      <c r="AB55" s="2">
        <f>MATCH(AA55,BGA!$AT$3:$AT$1297,0)</f>
        <v>637</v>
      </c>
      <c r="AC55" s="2" t="str">
        <f t="shared" si="19"/>
        <v>DIE7_VDD</v>
      </c>
      <c r="AD55" s="2">
        <f>MATCH(AC55,BGA!$AT$3:$AT$1297,0)</f>
        <v>417</v>
      </c>
      <c r="AE55" s="2" t="str">
        <f t="shared" si="20"/>
        <v>DIE8_VDD</v>
      </c>
      <c r="AF55" s="2">
        <f>MATCH(AE55,BGA!$AT$3:$AT$1297,0)</f>
        <v>245</v>
      </c>
    </row>
    <row r="56" spans="1:32" x14ac:dyDescent="0.25">
      <c r="A56" s="2" t="s">
        <v>136</v>
      </c>
      <c r="B56" s="2" t="s">
        <v>358</v>
      </c>
      <c r="C56" s="2">
        <f>MATCH(A56,'Bump coordination'!$C$10:$C$780,0)</f>
        <v>673</v>
      </c>
      <c r="O56" s="73" t="s">
        <v>359</v>
      </c>
      <c r="P56" s="73" t="str">
        <f t="shared" si="12"/>
        <v>Output</v>
      </c>
      <c r="Q56" s="2" t="str">
        <f t="shared" si="13"/>
        <v>DIE1_VDDA</v>
      </c>
      <c r="R56" s="2">
        <f>MATCH(Q56,BGA!$AT$3:$AT$1297,0)</f>
        <v>976</v>
      </c>
      <c r="S56" s="2" t="str">
        <f t="shared" si="14"/>
        <v>DIE2_VDDA</v>
      </c>
      <c r="T56" s="2">
        <f>MATCH(S56,BGA!$AT$3:$AT$1297,0)</f>
        <v>800</v>
      </c>
      <c r="U56" s="2" t="str">
        <f t="shared" si="15"/>
        <v>DIE3_VDDA</v>
      </c>
      <c r="V56" s="2">
        <f>MATCH(U56,BGA!$AT$3:$AT$1297,0)</f>
        <v>588</v>
      </c>
      <c r="W56" s="2" t="str">
        <f t="shared" si="16"/>
        <v>DIE4_VDDA</v>
      </c>
      <c r="X56" s="2">
        <f>MATCH(W56,BGA!$AT$3:$AT$1297,0)</f>
        <v>400</v>
      </c>
      <c r="Y56" s="2" t="str">
        <f t="shared" si="17"/>
        <v>DIE5_VDDA</v>
      </c>
      <c r="Z56" s="2">
        <f>MATCH(Y56,BGA!$AT$3:$AT$1297,0)</f>
        <v>858</v>
      </c>
      <c r="AA56" s="2" t="str">
        <f t="shared" si="18"/>
        <v>DIE6_VDDA</v>
      </c>
      <c r="AB56" s="2">
        <f>MATCH(AA56,BGA!$AT$3:$AT$1297,0)</f>
        <v>674</v>
      </c>
      <c r="AC56" s="2" t="str">
        <f t="shared" si="19"/>
        <v>DIE7_VDDA</v>
      </c>
      <c r="AD56" s="2">
        <f>MATCH(AC56,BGA!$AT$3:$AT$1297,0)</f>
        <v>454</v>
      </c>
      <c r="AE56" s="2" t="str">
        <f t="shared" si="20"/>
        <v>DIE8_VDDA</v>
      </c>
      <c r="AF56" s="2">
        <f>MATCH(AE56,BGA!$AT$3:$AT$1297,0)</f>
        <v>282</v>
      </c>
    </row>
    <row r="57" spans="1:32" x14ac:dyDescent="0.25">
      <c r="A57" s="2" t="s">
        <v>132</v>
      </c>
      <c r="B57" s="2" t="s">
        <v>358</v>
      </c>
      <c r="C57" s="2">
        <f>MATCH(A57,'Bump coordination'!$C$10:$C$780,0)</f>
        <v>552</v>
      </c>
      <c r="O57" s="73" t="s">
        <v>245</v>
      </c>
      <c r="P57" s="73" t="str">
        <f t="shared" si="12"/>
        <v>Output</v>
      </c>
      <c r="Q57" s="2" t="str">
        <f t="shared" si="13"/>
        <v>DIE1_TC_VDDQ</v>
      </c>
      <c r="R57" s="2">
        <f>MATCH(Q57,BGA!$AT$3:$AT$1297,0)</f>
        <v>1012</v>
      </c>
      <c r="S57" s="2" t="str">
        <f t="shared" si="14"/>
        <v>DIE2_TC_VDDQ</v>
      </c>
      <c r="T57" s="2">
        <f>MATCH(S57,BGA!$AT$3:$AT$1297,0)</f>
        <v>836</v>
      </c>
      <c r="U57" s="2" t="str">
        <f t="shared" si="15"/>
        <v>DIE3_TC_VDDQ</v>
      </c>
      <c r="V57" s="2">
        <f>MATCH(U57,BGA!$AT$3:$AT$1297,0)</f>
        <v>624</v>
      </c>
      <c r="W57" s="2" t="str">
        <f t="shared" si="16"/>
        <v>DIE4_TC_VDDQ</v>
      </c>
      <c r="X57" s="2">
        <f>MATCH(W57,BGA!$AT$3:$AT$1297,0)</f>
        <v>436</v>
      </c>
      <c r="Y57" s="2" t="str">
        <f t="shared" si="17"/>
        <v>DIE5_TC_VDDQ</v>
      </c>
      <c r="Z57" s="2">
        <f>MATCH(Y57,BGA!$AT$3:$AT$1297,0)</f>
        <v>822</v>
      </c>
      <c r="AA57" s="2" t="str">
        <f t="shared" si="18"/>
        <v>DIE6_TC_VDDQ</v>
      </c>
      <c r="AB57" s="2">
        <f>MATCH(AA57,BGA!$AT$3:$AT$1297,0)</f>
        <v>638</v>
      </c>
      <c r="AC57" s="2" t="str">
        <f t="shared" si="19"/>
        <v>DIE7_TC_VDDQ</v>
      </c>
      <c r="AD57" s="2">
        <f>MATCH(AC57,BGA!$AT$3:$AT$1297,0)</f>
        <v>418</v>
      </c>
      <c r="AE57" s="2" t="str">
        <f t="shared" si="20"/>
        <v>DIE8_TC_VDDQ</v>
      </c>
      <c r="AF57" s="2">
        <f>MATCH(AE57,BGA!$AT$3:$AT$1297,0)</f>
        <v>246</v>
      </c>
    </row>
    <row r="58" spans="1:32" x14ac:dyDescent="0.25">
      <c r="A58" s="2" t="s">
        <v>146</v>
      </c>
      <c r="B58" s="2" t="s">
        <v>358</v>
      </c>
      <c r="C58" s="2">
        <f>MATCH(A58,'Bump coordination'!$C$10:$C$780,0)</f>
        <v>553</v>
      </c>
      <c r="O58" s="74" t="s">
        <v>48</v>
      </c>
      <c r="P58" s="74" t="str">
        <f t="shared" si="12"/>
        <v>Output</v>
      </c>
      <c r="Q58" s="2" t="str">
        <f>O58</f>
        <v>VSS</v>
      </c>
      <c r="R58" s="2">
        <f>MATCH(Q58,BGA!$AT$3:$AT$1297,0)</f>
        <v>1</v>
      </c>
      <c r="S58" s="2" t="s">
        <v>48</v>
      </c>
      <c r="T58" s="2">
        <f>MATCH(S58,BGA!$AT$3:$AT$1297,0)</f>
        <v>1</v>
      </c>
      <c r="U58" s="2" t="str">
        <f>Q58</f>
        <v>VSS</v>
      </c>
      <c r="V58" s="2">
        <f>MATCH(U58,BGA!$AT$3:$AT$1297,0)</f>
        <v>1</v>
      </c>
      <c r="W58" s="2" t="str">
        <f>S58</f>
        <v>VSS</v>
      </c>
      <c r="X58" s="2">
        <f>MATCH(W58,BGA!$AT$3:$AT$1297,0)</f>
        <v>1</v>
      </c>
      <c r="Y58" s="2" t="str">
        <f>U58</f>
        <v>VSS</v>
      </c>
      <c r="Z58" s="2">
        <f>MATCH(Y58,BGA!$AT$3:$AT$1297,0)</f>
        <v>1</v>
      </c>
      <c r="AA58" s="2" t="str">
        <f>W58</f>
        <v>VSS</v>
      </c>
      <c r="AB58" s="2">
        <f>MATCH(AA58,BGA!$AT$3:$AT$1297,0)</f>
        <v>1</v>
      </c>
      <c r="AC58" s="2" t="str">
        <f>Y58</f>
        <v>VSS</v>
      </c>
      <c r="AD58" s="2">
        <f>MATCH(AC58,BGA!$AT$3:$AT$1297,0)</f>
        <v>1</v>
      </c>
      <c r="AE58" s="2" t="str">
        <f>AA58</f>
        <v>VSS</v>
      </c>
      <c r="AF58" s="2">
        <f>MATCH(AE58,BGA!$AT$3:$AT$1297,0)</f>
        <v>1</v>
      </c>
    </row>
    <row r="59" spans="1:32" x14ac:dyDescent="0.25">
      <c r="A59" s="2" t="s">
        <v>117</v>
      </c>
      <c r="B59" s="2" t="s">
        <v>358</v>
      </c>
      <c r="C59" s="2">
        <f>MATCH(A59,'Bump coordination'!$C$10:$C$780,0)</f>
        <v>536</v>
      </c>
    </row>
    <row r="60" spans="1:32" x14ac:dyDescent="0.25">
      <c r="A60" s="2" t="s">
        <v>154</v>
      </c>
      <c r="B60" s="2" t="s">
        <v>358</v>
      </c>
      <c r="C60" s="2">
        <f>MATCH(A60,'Bump coordination'!$C$10:$C$780,0)</f>
        <v>538</v>
      </c>
    </row>
    <row r="61" spans="1:32" x14ac:dyDescent="0.25">
      <c r="A61" s="2" t="s">
        <v>87</v>
      </c>
      <c r="B61" s="2" t="s">
        <v>358</v>
      </c>
      <c r="C61" s="2">
        <f>MATCH(A61,'Bump coordination'!$C$10:$C$780,0)</f>
        <v>549</v>
      </c>
    </row>
    <row r="62" spans="1:32" x14ac:dyDescent="0.25">
      <c r="A62" s="2" t="s">
        <v>101</v>
      </c>
      <c r="B62" s="2" t="s">
        <v>358</v>
      </c>
      <c r="C62" s="2">
        <f>MATCH(A62,'Bump coordination'!$C$10:$C$780,0)</f>
        <v>550</v>
      </c>
    </row>
    <row r="63" spans="1:32" x14ac:dyDescent="0.25">
      <c r="A63" s="2" t="s">
        <v>73</v>
      </c>
      <c r="B63" s="2" t="s">
        <v>358</v>
      </c>
      <c r="C63" s="2">
        <f>MATCH(A63,'Bump coordination'!$C$10:$C$780,0)</f>
        <v>533</v>
      </c>
    </row>
    <row r="64" spans="1:32" x14ac:dyDescent="0.25">
      <c r="A64" s="2" t="s">
        <v>109</v>
      </c>
      <c r="B64" s="2" t="s">
        <v>358</v>
      </c>
      <c r="C64" s="2">
        <f>MATCH(A64,'Bump coordination'!$C$10:$C$780,0)</f>
        <v>535</v>
      </c>
    </row>
    <row r="65" spans="1:3" x14ac:dyDescent="0.25">
      <c r="A65" s="2" t="s">
        <v>72</v>
      </c>
      <c r="B65" s="2" t="s">
        <v>358</v>
      </c>
      <c r="C65" s="2">
        <f>MATCH(A65,'Bump coordination'!$C$10:$C$780,0)</f>
        <v>503</v>
      </c>
    </row>
    <row r="66" spans="1:3" x14ac:dyDescent="0.25">
      <c r="A66" s="2" t="s">
        <v>108</v>
      </c>
      <c r="B66" s="2" t="s">
        <v>358</v>
      </c>
      <c r="C66" s="2">
        <f>MATCH(A66,'Bump coordination'!$C$10:$C$780,0)</f>
        <v>505</v>
      </c>
    </row>
    <row r="67" spans="1:3" x14ac:dyDescent="0.25">
      <c r="A67" s="2" t="s">
        <v>85</v>
      </c>
      <c r="B67" s="2" t="s">
        <v>358</v>
      </c>
      <c r="C67" s="2">
        <f>MATCH(A67,'Bump coordination'!$C$10:$C$780,0)</f>
        <v>489</v>
      </c>
    </row>
    <row r="68" spans="1:3" x14ac:dyDescent="0.25">
      <c r="A68" s="2" t="s">
        <v>99</v>
      </c>
      <c r="B68" s="2" t="s">
        <v>358</v>
      </c>
      <c r="C68" s="2">
        <f>MATCH(A68,'Bump coordination'!$C$10:$C$780,0)</f>
        <v>490</v>
      </c>
    </row>
    <row r="69" spans="1:3" x14ac:dyDescent="0.25">
      <c r="A69" s="2" t="s">
        <v>116</v>
      </c>
      <c r="B69" s="2" t="s">
        <v>358</v>
      </c>
      <c r="C69" s="2">
        <f>MATCH(A69,'Bump coordination'!$C$10:$C$780,0)</f>
        <v>506</v>
      </c>
    </row>
    <row r="70" spans="1:3" x14ac:dyDescent="0.25">
      <c r="A70" s="2" t="s">
        <v>153</v>
      </c>
      <c r="B70" s="2" t="s">
        <v>358</v>
      </c>
      <c r="C70" s="2">
        <f>MATCH(A70,'Bump coordination'!$C$10:$C$780,0)</f>
        <v>508</v>
      </c>
    </row>
    <row r="71" spans="1:3" x14ac:dyDescent="0.25">
      <c r="A71" s="2" t="s">
        <v>130</v>
      </c>
      <c r="B71" s="2" t="s">
        <v>358</v>
      </c>
      <c r="C71" s="2">
        <f>MATCH(A71,'Bump coordination'!$C$10:$C$780,0)</f>
        <v>492</v>
      </c>
    </row>
    <row r="72" spans="1:3" x14ac:dyDescent="0.25">
      <c r="A72" s="2" t="s">
        <v>144</v>
      </c>
      <c r="B72" s="2" t="s">
        <v>358</v>
      </c>
      <c r="C72" s="2">
        <f>MATCH(A72,'Bump coordination'!$C$10:$C$780,0)</f>
        <v>493</v>
      </c>
    </row>
    <row r="73" spans="1:3" x14ac:dyDescent="0.25">
      <c r="A73" s="2" t="s">
        <v>224</v>
      </c>
      <c r="B73" s="2" t="s">
        <v>358</v>
      </c>
      <c r="C73" s="2">
        <f>MATCH(A73,'Bump coordination'!$C$10:$C$780,0)</f>
        <v>372</v>
      </c>
    </row>
    <row r="74" spans="1:3" x14ac:dyDescent="0.25">
      <c r="A74" s="2" t="s">
        <v>236</v>
      </c>
      <c r="B74" s="2" t="s">
        <v>358</v>
      </c>
      <c r="C74" s="2">
        <f>MATCH(A74,'Bump coordination'!$C$10:$C$780,0)</f>
        <v>373</v>
      </c>
    </row>
    <row r="75" spans="1:3" x14ac:dyDescent="0.25">
      <c r="A75" s="2" t="s">
        <v>212</v>
      </c>
      <c r="B75" s="2" t="s">
        <v>358</v>
      </c>
      <c r="C75" s="2">
        <f>MATCH(A75,'Bump coordination'!$C$10:$C$780,0)</f>
        <v>356</v>
      </c>
    </row>
    <row r="76" spans="1:3" x14ac:dyDescent="0.25">
      <c r="A76" s="2" t="s">
        <v>244</v>
      </c>
      <c r="B76" s="2" t="s">
        <v>358</v>
      </c>
      <c r="C76" s="2">
        <f>MATCH(A76,'Bump coordination'!$C$10:$C$780,0)</f>
        <v>358</v>
      </c>
    </row>
    <row r="77" spans="1:3" x14ac:dyDescent="0.25">
      <c r="A77" s="2" t="s">
        <v>184</v>
      </c>
      <c r="B77" s="2" t="s">
        <v>358</v>
      </c>
      <c r="C77" s="2">
        <f>MATCH(A77,'Bump coordination'!$C$10:$C$780,0)</f>
        <v>369</v>
      </c>
    </row>
    <row r="78" spans="1:3" x14ac:dyDescent="0.25">
      <c r="A78" s="2" t="s">
        <v>196</v>
      </c>
      <c r="B78" s="2" t="s">
        <v>358</v>
      </c>
      <c r="C78" s="2">
        <f>MATCH(A78,'Bump coordination'!$C$10:$C$780,0)</f>
        <v>370</v>
      </c>
    </row>
    <row r="79" spans="1:3" x14ac:dyDescent="0.25">
      <c r="A79" s="2" t="s">
        <v>172</v>
      </c>
      <c r="B79" s="2" t="s">
        <v>358</v>
      </c>
      <c r="C79" s="2">
        <f>MATCH(A79,'Bump coordination'!$C$10:$C$780,0)</f>
        <v>353</v>
      </c>
    </row>
    <row r="80" spans="1:3" x14ac:dyDescent="0.25">
      <c r="A80" s="2" t="s">
        <v>204</v>
      </c>
      <c r="B80" s="2" t="s">
        <v>358</v>
      </c>
      <c r="C80" s="2">
        <f>MATCH(A80,'Bump coordination'!$C$10:$C$780,0)</f>
        <v>355</v>
      </c>
    </row>
    <row r="81" spans="1:3" x14ac:dyDescent="0.25">
      <c r="A81" s="2" t="s">
        <v>171</v>
      </c>
      <c r="B81" s="2" t="s">
        <v>358</v>
      </c>
      <c r="C81" s="2">
        <f>MATCH(A81,'Bump coordination'!$C$10:$C$780,0)</f>
        <v>323</v>
      </c>
    </row>
    <row r="82" spans="1:3" x14ac:dyDescent="0.25">
      <c r="A82" s="2" t="s">
        <v>203</v>
      </c>
      <c r="B82" s="2" t="s">
        <v>358</v>
      </c>
      <c r="C82" s="2">
        <f>MATCH(A82,'Bump coordination'!$C$10:$C$780,0)</f>
        <v>325</v>
      </c>
    </row>
    <row r="83" spans="1:3" x14ac:dyDescent="0.25">
      <c r="A83" s="2" t="s">
        <v>182</v>
      </c>
      <c r="B83" s="2" t="s">
        <v>358</v>
      </c>
      <c r="C83" s="2">
        <f>MATCH(A83,'Bump coordination'!$C$10:$C$780,0)</f>
        <v>309</v>
      </c>
    </row>
    <row r="84" spans="1:3" x14ac:dyDescent="0.25">
      <c r="A84" s="2" t="s">
        <v>194</v>
      </c>
      <c r="B84" s="2" t="s">
        <v>358</v>
      </c>
      <c r="C84" s="2">
        <f>MATCH(A84,'Bump coordination'!$C$10:$C$780,0)</f>
        <v>310</v>
      </c>
    </row>
    <row r="85" spans="1:3" x14ac:dyDescent="0.25">
      <c r="A85" s="2" t="s">
        <v>211</v>
      </c>
      <c r="B85" s="2" t="s">
        <v>358</v>
      </c>
      <c r="C85" s="2">
        <f>MATCH(A85,'Bump coordination'!$C$10:$C$780,0)</f>
        <v>326</v>
      </c>
    </row>
    <row r="86" spans="1:3" x14ac:dyDescent="0.25">
      <c r="A86" s="2" t="s">
        <v>243</v>
      </c>
      <c r="B86" s="2" t="s">
        <v>358</v>
      </c>
      <c r="C86" s="2">
        <f>MATCH(A86,'Bump coordination'!$C$10:$C$780,0)</f>
        <v>328</v>
      </c>
    </row>
    <row r="87" spans="1:3" x14ac:dyDescent="0.25">
      <c r="A87" s="2" t="s">
        <v>222</v>
      </c>
      <c r="B87" s="2" t="s">
        <v>358</v>
      </c>
      <c r="C87" s="2">
        <f>MATCH(A87,'Bump coordination'!$C$10:$C$780,0)</f>
        <v>312</v>
      </c>
    </row>
    <row r="88" spans="1:3" x14ac:dyDescent="0.25">
      <c r="A88" s="2" t="s">
        <v>234</v>
      </c>
      <c r="B88" s="2" t="s">
        <v>358</v>
      </c>
      <c r="C88" s="2">
        <f>MATCH(A88,'Bump coordination'!$C$10:$C$780,0)</f>
        <v>313</v>
      </c>
    </row>
    <row r="89" spans="1:3" x14ac:dyDescent="0.25">
      <c r="A89" s="2" t="s">
        <v>218</v>
      </c>
      <c r="B89" s="2" t="s">
        <v>358</v>
      </c>
      <c r="C89" s="2">
        <f>MATCH(A89,'Bump coordination'!$C$10:$C$780,0)</f>
        <v>192</v>
      </c>
    </row>
    <row r="90" spans="1:3" x14ac:dyDescent="0.25">
      <c r="A90" s="2" t="s">
        <v>230</v>
      </c>
      <c r="B90" s="2" t="s">
        <v>358</v>
      </c>
      <c r="C90" s="2">
        <f>MATCH(A90,'Bump coordination'!$C$10:$C$780,0)</f>
        <v>193</v>
      </c>
    </row>
    <row r="91" spans="1:3" x14ac:dyDescent="0.25">
      <c r="A91" s="2" t="s">
        <v>208</v>
      </c>
      <c r="B91" s="2" t="s">
        <v>358</v>
      </c>
      <c r="C91" s="2">
        <f>MATCH(A91,'Bump coordination'!$C$10:$C$780,0)</f>
        <v>176</v>
      </c>
    </row>
    <row r="92" spans="1:3" x14ac:dyDescent="0.25">
      <c r="A92" s="2" t="s">
        <v>240</v>
      </c>
      <c r="B92" s="2" t="s">
        <v>358</v>
      </c>
      <c r="C92" s="2">
        <f>MATCH(A92,'Bump coordination'!$C$10:$C$780,0)</f>
        <v>178</v>
      </c>
    </row>
    <row r="93" spans="1:3" x14ac:dyDescent="0.25">
      <c r="A93" s="2" t="s">
        <v>178</v>
      </c>
      <c r="B93" s="2" t="s">
        <v>358</v>
      </c>
      <c r="C93" s="2">
        <f>MATCH(A93,'Bump coordination'!$C$10:$C$780,0)</f>
        <v>189</v>
      </c>
    </row>
    <row r="94" spans="1:3" x14ac:dyDescent="0.25">
      <c r="A94" s="2" t="s">
        <v>190</v>
      </c>
      <c r="B94" s="2" t="s">
        <v>358</v>
      </c>
      <c r="C94" s="2">
        <f>MATCH(A94,'Bump coordination'!$C$10:$C$780,0)</f>
        <v>190</v>
      </c>
    </row>
    <row r="95" spans="1:3" x14ac:dyDescent="0.25">
      <c r="A95" s="2" t="s">
        <v>168</v>
      </c>
      <c r="B95" s="2" t="s">
        <v>358</v>
      </c>
      <c r="C95" s="2">
        <f>MATCH(A95,'Bump coordination'!$C$10:$C$780,0)</f>
        <v>173</v>
      </c>
    </row>
    <row r="96" spans="1:3" x14ac:dyDescent="0.25">
      <c r="A96" s="2" t="s">
        <v>200</v>
      </c>
      <c r="B96" s="2" t="s">
        <v>358</v>
      </c>
      <c r="C96" s="2">
        <f>MATCH(A96,'Bump coordination'!$C$10:$C$780,0)</f>
        <v>175</v>
      </c>
    </row>
    <row r="97" spans="1:3" x14ac:dyDescent="0.25">
      <c r="A97" s="2" t="s">
        <v>167</v>
      </c>
      <c r="B97" s="2" t="s">
        <v>358</v>
      </c>
      <c r="C97" s="2">
        <f>MATCH(A97,'Bump coordination'!$C$10:$C$780,0)</f>
        <v>143</v>
      </c>
    </row>
    <row r="98" spans="1:3" x14ac:dyDescent="0.25">
      <c r="A98" s="2" t="s">
        <v>199</v>
      </c>
      <c r="B98" s="2" t="s">
        <v>358</v>
      </c>
      <c r="C98" s="2">
        <f>MATCH(A98,'Bump coordination'!$C$10:$C$780,0)</f>
        <v>145</v>
      </c>
    </row>
    <row r="99" spans="1:3" x14ac:dyDescent="0.25">
      <c r="A99" s="2" t="s">
        <v>176</v>
      </c>
      <c r="B99" s="2" t="s">
        <v>358</v>
      </c>
      <c r="C99" s="2">
        <f>MATCH(A99,'Bump coordination'!$C$10:$C$780,0)</f>
        <v>129</v>
      </c>
    </row>
    <row r="100" spans="1:3" x14ac:dyDescent="0.25">
      <c r="A100" s="2" t="s">
        <v>188</v>
      </c>
      <c r="B100" s="2" t="s">
        <v>358</v>
      </c>
      <c r="C100" s="2">
        <f>MATCH(A100,'Bump coordination'!$C$10:$C$780,0)</f>
        <v>130</v>
      </c>
    </row>
    <row r="101" spans="1:3" x14ac:dyDescent="0.25">
      <c r="A101" s="2" t="s">
        <v>207</v>
      </c>
      <c r="B101" s="2" t="s">
        <v>358</v>
      </c>
      <c r="C101" s="2">
        <f>MATCH(A101,'Bump coordination'!$C$10:$C$780,0)</f>
        <v>146</v>
      </c>
    </row>
    <row r="102" spans="1:3" x14ac:dyDescent="0.25">
      <c r="A102" s="2" t="s">
        <v>239</v>
      </c>
      <c r="B102" s="2" t="s">
        <v>358</v>
      </c>
      <c r="C102" s="2">
        <f>MATCH(A102,'Bump coordination'!$C$10:$C$780,0)</f>
        <v>148</v>
      </c>
    </row>
    <row r="103" spans="1:3" x14ac:dyDescent="0.25">
      <c r="A103" s="2" t="s">
        <v>216</v>
      </c>
      <c r="B103" s="2" t="s">
        <v>358</v>
      </c>
      <c r="C103" s="2">
        <f>MATCH(A103,'Bump coordination'!$C$10:$C$780,0)</f>
        <v>132</v>
      </c>
    </row>
    <row r="104" spans="1:3" x14ac:dyDescent="0.25">
      <c r="A104" s="2" t="s">
        <v>228</v>
      </c>
      <c r="B104" s="2" t="s">
        <v>358</v>
      </c>
      <c r="C104" s="2">
        <f>MATCH(A104,'Bump coordination'!$C$10:$C$780,0)</f>
        <v>133</v>
      </c>
    </row>
    <row r="105" spans="1:3" x14ac:dyDescent="0.25">
      <c r="A105" s="2" t="s">
        <v>61</v>
      </c>
      <c r="B105" s="2" t="s">
        <v>358</v>
      </c>
      <c r="C105" s="2">
        <f>MATCH(A105,'Bump coordination'!$C$10:$C$780,0)</f>
        <v>727</v>
      </c>
    </row>
    <row r="106" spans="1:3" x14ac:dyDescent="0.25">
      <c r="A106" s="2" t="s">
        <v>65</v>
      </c>
      <c r="B106" s="2" t="s">
        <v>358</v>
      </c>
      <c r="C106" s="2">
        <f>MATCH(A106,'Bump coordination'!$C$10:$C$780,0)</f>
        <v>547</v>
      </c>
    </row>
    <row r="107" spans="1:3" x14ac:dyDescent="0.25">
      <c r="A107" s="2" t="s">
        <v>164</v>
      </c>
      <c r="B107" s="2" t="s">
        <v>358</v>
      </c>
      <c r="C107" s="2">
        <f>MATCH(A107,'Bump coordination'!$C$10:$C$780,0)</f>
        <v>367</v>
      </c>
    </row>
    <row r="108" spans="1:3" x14ac:dyDescent="0.25">
      <c r="A108" s="2" t="s">
        <v>160</v>
      </c>
      <c r="B108" s="2" t="s">
        <v>358</v>
      </c>
      <c r="C108" s="2">
        <f>MATCH(A108,'Bump coordination'!$C$10:$C$780,0)</f>
        <v>187</v>
      </c>
    </row>
    <row r="109" spans="1:3" x14ac:dyDescent="0.25">
      <c r="A109" s="2" t="s">
        <v>126</v>
      </c>
      <c r="B109" s="2" t="s">
        <v>358</v>
      </c>
      <c r="C109" s="2">
        <f>MATCH(A109,'Bump coordination'!$C$10:$C$780,0)</f>
        <v>702</v>
      </c>
    </row>
    <row r="110" spans="1:3" x14ac:dyDescent="0.25">
      <c r="A110" s="2" t="s">
        <v>131</v>
      </c>
      <c r="B110" s="2" t="s">
        <v>358</v>
      </c>
      <c r="C110" s="2">
        <f>MATCH(A110,'Bump coordination'!$C$10:$C$780,0)</f>
        <v>522</v>
      </c>
    </row>
    <row r="111" spans="1:3" x14ac:dyDescent="0.25">
      <c r="A111" s="2" t="s">
        <v>223</v>
      </c>
      <c r="B111" s="2" t="s">
        <v>358</v>
      </c>
      <c r="C111" s="2">
        <f>MATCH(A111,'Bump coordination'!$C$10:$C$780,0)</f>
        <v>342</v>
      </c>
    </row>
    <row r="112" spans="1:3" x14ac:dyDescent="0.25">
      <c r="A112" s="2" t="s">
        <v>217</v>
      </c>
      <c r="B112" s="2" t="s">
        <v>358</v>
      </c>
      <c r="C112" s="2">
        <f>MATCH(A112,'Bump coordination'!$C$10:$C$780,0)</f>
        <v>162</v>
      </c>
    </row>
    <row r="113" spans="1:3" x14ac:dyDescent="0.25">
      <c r="A113" s="2" t="s">
        <v>140</v>
      </c>
      <c r="B113" s="2" t="s">
        <v>358</v>
      </c>
      <c r="C113" s="2">
        <f>MATCH(A113,'Bump coordination'!$C$10:$C$780,0)</f>
        <v>703</v>
      </c>
    </row>
    <row r="114" spans="1:3" x14ac:dyDescent="0.25">
      <c r="A114" s="2" t="s">
        <v>145</v>
      </c>
      <c r="B114" s="2" t="s">
        <v>358</v>
      </c>
      <c r="C114" s="2">
        <f>MATCH(A114,'Bump coordination'!$C$10:$C$780,0)</f>
        <v>523</v>
      </c>
    </row>
    <row r="115" spans="1:3" x14ac:dyDescent="0.25">
      <c r="A115" s="2" t="s">
        <v>235</v>
      </c>
      <c r="B115" s="2" t="s">
        <v>358</v>
      </c>
      <c r="C115" s="2">
        <f>MATCH(A115,'Bump coordination'!$C$10:$C$780,0)</f>
        <v>343</v>
      </c>
    </row>
    <row r="116" spans="1:3" x14ac:dyDescent="0.25">
      <c r="A116" s="2" t="s">
        <v>229</v>
      </c>
      <c r="B116" s="2" t="s">
        <v>358</v>
      </c>
      <c r="C116" s="2">
        <f>MATCH(A116,'Bump coordination'!$C$10:$C$780,0)</f>
        <v>163</v>
      </c>
    </row>
    <row r="117" spans="1:3" x14ac:dyDescent="0.25">
      <c r="A117" s="2" t="s">
        <v>80</v>
      </c>
      <c r="B117" s="2" t="s">
        <v>357</v>
      </c>
      <c r="C117" s="2">
        <f>MATCH(A117,'Bump coordination'!$C$10:$C$780,0)</f>
        <v>609</v>
      </c>
    </row>
    <row r="118" spans="1:3" x14ac:dyDescent="0.25">
      <c r="A118" s="2" t="s">
        <v>83</v>
      </c>
      <c r="B118" s="2" t="s">
        <v>357</v>
      </c>
      <c r="C118" s="2">
        <f>MATCH(A118,'Bump coordination'!$C$10:$C$780,0)</f>
        <v>429</v>
      </c>
    </row>
    <row r="119" spans="1:3" x14ac:dyDescent="0.25">
      <c r="A119" s="2" t="s">
        <v>180</v>
      </c>
      <c r="B119" s="2" t="s">
        <v>357</v>
      </c>
      <c r="C119" s="2">
        <f>MATCH(A119,'Bump coordination'!$C$10:$C$780,0)</f>
        <v>249</v>
      </c>
    </row>
    <row r="120" spans="1:3" x14ac:dyDescent="0.25">
      <c r="A120" s="2" t="s">
        <v>174</v>
      </c>
      <c r="B120" s="2" t="s">
        <v>357</v>
      </c>
      <c r="C120" s="2">
        <f>MATCH(A120,'Bump coordination'!$C$10:$C$780,0)</f>
        <v>69</v>
      </c>
    </row>
    <row r="121" spans="1:3" x14ac:dyDescent="0.25">
      <c r="A121" s="2" t="s">
        <v>94</v>
      </c>
      <c r="B121" s="2" t="s">
        <v>357</v>
      </c>
      <c r="C121" s="2">
        <f>MATCH(A121,'Bump coordination'!$C$10:$C$780,0)</f>
        <v>610</v>
      </c>
    </row>
    <row r="122" spans="1:3" x14ac:dyDescent="0.25">
      <c r="A122" s="2" t="s">
        <v>97</v>
      </c>
      <c r="B122" s="2" t="s">
        <v>357</v>
      </c>
      <c r="C122" s="2">
        <f>MATCH(A122,'Bump coordination'!$C$10:$C$780,0)</f>
        <v>430</v>
      </c>
    </row>
    <row r="123" spans="1:3" x14ac:dyDescent="0.25">
      <c r="A123" s="2" t="s">
        <v>192</v>
      </c>
      <c r="B123" s="2" t="s">
        <v>357</v>
      </c>
      <c r="C123" s="2">
        <f>MATCH(A123,'Bump coordination'!$C$10:$C$780,0)</f>
        <v>250</v>
      </c>
    </row>
    <row r="124" spans="1:3" x14ac:dyDescent="0.25">
      <c r="A124" s="2" t="s">
        <v>186</v>
      </c>
      <c r="B124" s="2" t="s">
        <v>357</v>
      </c>
      <c r="C124" s="2">
        <f>MATCH(A124,'Bump coordination'!$C$10:$C$780,0)</f>
        <v>70</v>
      </c>
    </row>
    <row r="125" spans="1:3" x14ac:dyDescent="0.25">
      <c r="A125" s="2" t="s">
        <v>59</v>
      </c>
      <c r="B125" s="2" t="s">
        <v>357</v>
      </c>
      <c r="C125" s="2">
        <f>MATCH(A125,'Bump coordination'!$C$10:$C$780,0)</f>
        <v>607</v>
      </c>
    </row>
    <row r="126" spans="1:3" x14ac:dyDescent="0.25">
      <c r="A126" s="2" t="s">
        <v>63</v>
      </c>
      <c r="B126" s="2" t="s">
        <v>357</v>
      </c>
      <c r="C126" s="2">
        <f>MATCH(A126,'Bump coordination'!$C$10:$C$780,0)</f>
        <v>427</v>
      </c>
    </row>
    <row r="127" spans="1:3" x14ac:dyDescent="0.25">
      <c r="A127" s="2" t="s">
        <v>162</v>
      </c>
      <c r="B127" s="2" t="s">
        <v>357</v>
      </c>
      <c r="C127" s="2">
        <f>MATCH(A127,'Bump coordination'!$C$10:$C$780,0)</f>
        <v>247</v>
      </c>
    </row>
    <row r="128" spans="1:3" x14ac:dyDescent="0.25">
      <c r="A128" s="2" t="s">
        <v>158</v>
      </c>
      <c r="B128" s="2" t="s">
        <v>357</v>
      </c>
      <c r="C128" s="2">
        <f>MATCH(A128,'Bump coordination'!$C$10:$C$780,0)</f>
        <v>67</v>
      </c>
    </row>
    <row r="129" spans="1:3" x14ac:dyDescent="0.25">
      <c r="A129" s="2" t="s">
        <v>133</v>
      </c>
      <c r="B129" s="2" t="s">
        <v>357</v>
      </c>
      <c r="C129" s="2">
        <f>MATCH(A129,'Bump coordination'!$C$10:$C$780,0)</f>
        <v>583</v>
      </c>
    </row>
    <row r="130" spans="1:3" x14ac:dyDescent="0.25">
      <c r="A130" s="2" t="s">
        <v>119</v>
      </c>
      <c r="B130" s="2" t="s">
        <v>357</v>
      </c>
      <c r="C130" s="2">
        <f>MATCH(A130,'Bump coordination'!$C$10:$C$780,0)</f>
        <v>582</v>
      </c>
    </row>
    <row r="131" spans="1:3" x14ac:dyDescent="0.25">
      <c r="A131" s="2" t="s">
        <v>147</v>
      </c>
      <c r="B131" s="2" t="s">
        <v>357</v>
      </c>
      <c r="C131" s="2">
        <f>MATCH(A131,'Bump coordination'!$C$10:$C$780,0)</f>
        <v>598</v>
      </c>
    </row>
    <row r="132" spans="1:3" x14ac:dyDescent="0.25">
      <c r="A132" s="2" t="s">
        <v>110</v>
      </c>
      <c r="B132" s="2" t="s">
        <v>357</v>
      </c>
      <c r="C132" s="2">
        <f>MATCH(A132,'Bump coordination'!$C$10:$C$780,0)</f>
        <v>596</v>
      </c>
    </row>
    <row r="133" spans="1:3" x14ac:dyDescent="0.25">
      <c r="A133" s="2" t="s">
        <v>88</v>
      </c>
      <c r="B133" s="2" t="s">
        <v>357</v>
      </c>
      <c r="C133" s="2">
        <f>MATCH(A133,'Bump coordination'!$C$10:$C$780,0)</f>
        <v>580</v>
      </c>
    </row>
    <row r="134" spans="1:3" x14ac:dyDescent="0.25">
      <c r="A134" s="2" t="s">
        <v>74</v>
      </c>
      <c r="B134" s="2" t="s">
        <v>357</v>
      </c>
      <c r="C134" s="2">
        <f>MATCH(A134,'Bump coordination'!$C$10:$C$780,0)</f>
        <v>579</v>
      </c>
    </row>
    <row r="135" spans="1:3" x14ac:dyDescent="0.25">
      <c r="A135" s="2" t="s">
        <v>102</v>
      </c>
      <c r="B135" s="2" t="s">
        <v>357</v>
      </c>
      <c r="C135" s="2">
        <f>MATCH(A135,'Bump coordination'!$C$10:$C$780,0)</f>
        <v>595</v>
      </c>
    </row>
    <row r="136" spans="1:3" x14ac:dyDescent="0.25">
      <c r="A136" s="2" t="s">
        <v>66</v>
      </c>
      <c r="B136" s="2" t="s">
        <v>357</v>
      </c>
      <c r="C136" s="2">
        <f>MATCH(A136,'Bump coordination'!$C$10:$C$780,0)</f>
        <v>593</v>
      </c>
    </row>
    <row r="137" spans="1:3" x14ac:dyDescent="0.25">
      <c r="A137" s="2" t="s">
        <v>103</v>
      </c>
      <c r="B137" s="2" t="s">
        <v>357</v>
      </c>
      <c r="C137" s="2">
        <f>MATCH(A137,'Bump coordination'!$C$10:$C$780,0)</f>
        <v>625</v>
      </c>
    </row>
    <row r="138" spans="1:3" x14ac:dyDescent="0.25">
      <c r="A138" s="2" t="s">
        <v>67</v>
      </c>
      <c r="B138" s="2" t="s">
        <v>357</v>
      </c>
      <c r="C138" s="2">
        <f>MATCH(A138,'Bump coordination'!$C$10:$C$780,0)</f>
        <v>623</v>
      </c>
    </row>
    <row r="139" spans="1:3" x14ac:dyDescent="0.25">
      <c r="A139" s="2" t="s">
        <v>90</v>
      </c>
      <c r="B139" s="2" t="s">
        <v>357</v>
      </c>
      <c r="C139" s="2">
        <f>MATCH(A139,'Bump coordination'!$C$10:$C$780,0)</f>
        <v>640</v>
      </c>
    </row>
    <row r="140" spans="1:3" x14ac:dyDescent="0.25">
      <c r="A140" s="2" t="s">
        <v>76</v>
      </c>
      <c r="B140" s="2" t="s">
        <v>357</v>
      </c>
      <c r="C140" s="2">
        <f>MATCH(A140,'Bump coordination'!$C$10:$C$780,0)</f>
        <v>639</v>
      </c>
    </row>
    <row r="141" spans="1:3" x14ac:dyDescent="0.25">
      <c r="A141" s="2" t="s">
        <v>148</v>
      </c>
      <c r="B141" s="2" t="s">
        <v>357</v>
      </c>
      <c r="C141" s="2">
        <f>MATCH(A141,'Bump coordination'!$C$10:$C$780,0)</f>
        <v>628</v>
      </c>
    </row>
    <row r="142" spans="1:3" x14ac:dyDescent="0.25">
      <c r="A142" s="2" t="s">
        <v>111</v>
      </c>
      <c r="B142" s="2" t="s">
        <v>357</v>
      </c>
      <c r="C142" s="2">
        <f>MATCH(A142,'Bump coordination'!$C$10:$C$780,0)</f>
        <v>626</v>
      </c>
    </row>
    <row r="143" spans="1:3" x14ac:dyDescent="0.25">
      <c r="A143" s="2" t="s">
        <v>135</v>
      </c>
      <c r="B143" s="2" t="s">
        <v>357</v>
      </c>
      <c r="C143" s="2">
        <f>MATCH(A143,'Bump coordination'!$C$10:$C$780,0)</f>
        <v>643</v>
      </c>
    </row>
    <row r="144" spans="1:3" x14ac:dyDescent="0.25">
      <c r="A144" s="2" t="s">
        <v>121</v>
      </c>
      <c r="B144" s="2" t="s">
        <v>357</v>
      </c>
      <c r="C144" s="2">
        <f>MATCH(A144,'Bump coordination'!$C$10:$C$780,0)</f>
        <v>642</v>
      </c>
    </row>
    <row r="145" spans="1:3" x14ac:dyDescent="0.25">
      <c r="A145" s="2" t="s">
        <v>141</v>
      </c>
      <c r="B145" s="2" t="s">
        <v>357</v>
      </c>
      <c r="C145" s="2">
        <f>MATCH(A145,'Bump coordination'!$C$10:$C$780,0)</f>
        <v>403</v>
      </c>
    </row>
    <row r="146" spans="1:3" x14ac:dyDescent="0.25">
      <c r="A146" s="2" t="s">
        <v>127</v>
      </c>
      <c r="B146" s="2" t="s">
        <v>357</v>
      </c>
      <c r="C146" s="2">
        <f>MATCH(A146,'Bump coordination'!$C$10:$C$780,0)</f>
        <v>402</v>
      </c>
    </row>
    <row r="147" spans="1:3" x14ac:dyDescent="0.25">
      <c r="A147" s="2" t="s">
        <v>151</v>
      </c>
      <c r="B147" s="2" t="s">
        <v>357</v>
      </c>
      <c r="C147" s="2">
        <f>MATCH(A147,'Bump coordination'!$C$10:$C$780,0)</f>
        <v>418</v>
      </c>
    </row>
    <row r="148" spans="1:3" x14ac:dyDescent="0.25">
      <c r="A148" s="2" t="s">
        <v>114</v>
      </c>
      <c r="B148" s="2" t="s">
        <v>357</v>
      </c>
      <c r="C148" s="2">
        <f>MATCH(A148,'Bump coordination'!$C$10:$C$780,0)</f>
        <v>416</v>
      </c>
    </row>
    <row r="149" spans="1:3" x14ac:dyDescent="0.25">
      <c r="A149" s="2" t="s">
        <v>96</v>
      </c>
      <c r="B149" s="2" t="s">
        <v>357</v>
      </c>
      <c r="C149" s="2">
        <f>MATCH(A149,'Bump coordination'!$C$10:$C$780,0)</f>
        <v>400</v>
      </c>
    </row>
    <row r="150" spans="1:3" x14ac:dyDescent="0.25">
      <c r="A150" s="2" t="s">
        <v>82</v>
      </c>
      <c r="B150" s="2" t="s">
        <v>357</v>
      </c>
      <c r="C150" s="2">
        <f>MATCH(A150,'Bump coordination'!$C$10:$C$780,0)</f>
        <v>399</v>
      </c>
    </row>
    <row r="151" spans="1:3" x14ac:dyDescent="0.25">
      <c r="A151" s="2" t="s">
        <v>106</v>
      </c>
      <c r="B151" s="2" t="s">
        <v>357</v>
      </c>
      <c r="C151" s="2">
        <f>MATCH(A151,'Bump coordination'!$C$10:$C$780,0)</f>
        <v>415</v>
      </c>
    </row>
    <row r="152" spans="1:3" x14ac:dyDescent="0.25">
      <c r="A152" s="2" t="s">
        <v>70</v>
      </c>
      <c r="B152" s="2" t="s">
        <v>357</v>
      </c>
      <c r="C152" s="2">
        <f>MATCH(A152,'Bump coordination'!$C$10:$C$780,0)</f>
        <v>413</v>
      </c>
    </row>
    <row r="153" spans="1:3" x14ac:dyDescent="0.25">
      <c r="A153" s="2" t="s">
        <v>107</v>
      </c>
      <c r="B153" s="2" t="s">
        <v>357</v>
      </c>
      <c r="C153" s="2">
        <f>MATCH(A153,'Bump coordination'!$C$10:$C$780,0)</f>
        <v>445</v>
      </c>
    </row>
    <row r="154" spans="1:3" x14ac:dyDescent="0.25">
      <c r="A154" s="2" t="s">
        <v>71</v>
      </c>
      <c r="B154" s="2" t="s">
        <v>357</v>
      </c>
      <c r="C154" s="2">
        <f>MATCH(A154,'Bump coordination'!$C$10:$C$780,0)</f>
        <v>443</v>
      </c>
    </row>
    <row r="155" spans="1:3" x14ac:dyDescent="0.25">
      <c r="A155" s="2" t="s">
        <v>98</v>
      </c>
      <c r="B155" s="2" t="s">
        <v>357</v>
      </c>
      <c r="C155" s="2">
        <f>MATCH(A155,'Bump coordination'!$C$10:$C$780,0)</f>
        <v>460</v>
      </c>
    </row>
    <row r="156" spans="1:3" x14ac:dyDescent="0.25">
      <c r="A156" s="2" t="s">
        <v>84</v>
      </c>
      <c r="B156" s="2" t="s">
        <v>357</v>
      </c>
      <c r="C156" s="2">
        <f>MATCH(A156,'Bump coordination'!$C$10:$C$780,0)</f>
        <v>459</v>
      </c>
    </row>
    <row r="157" spans="1:3" x14ac:dyDescent="0.25">
      <c r="A157" s="2" t="s">
        <v>152</v>
      </c>
      <c r="B157" s="2" t="s">
        <v>357</v>
      </c>
      <c r="C157" s="2">
        <f>MATCH(A157,'Bump coordination'!$C$10:$C$780,0)</f>
        <v>448</v>
      </c>
    </row>
    <row r="158" spans="1:3" x14ac:dyDescent="0.25">
      <c r="A158" s="2" t="s">
        <v>115</v>
      </c>
      <c r="B158" s="2" t="s">
        <v>357</v>
      </c>
      <c r="C158" s="2">
        <f>MATCH(A158,'Bump coordination'!$C$10:$C$780,0)</f>
        <v>446</v>
      </c>
    </row>
    <row r="159" spans="1:3" x14ac:dyDescent="0.25">
      <c r="A159" s="2" t="s">
        <v>143</v>
      </c>
      <c r="B159" s="2" t="s">
        <v>357</v>
      </c>
      <c r="C159" s="2">
        <f>MATCH(A159,'Bump coordination'!$C$10:$C$780,0)</f>
        <v>463</v>
      </c>
    </row>
    <row r="160" spans="1:3" x14ac:dyDescent="0.25">
      <c r="A160" s="2" t="s">
        <v>129</v>
      </c>
      <c r="B160" s="2" t="s">
        <v>357</v>
      </c>
      <c r="C160" s="2">
        <f>MATCH(A160,'Bump coordination'!$C$10:$C$780,0)</f>
        <v>462</v>
      </c>
    </row>
    <row r="161" spans="1:3" x14ac:dyDescent="0.25">
      <c r="A161" s="2" t="s">
        <v>231</v>
      </c>
      <c r="B161" s="2" t="s">
        <v>357</v>
      </c>
      <c r="C161" s="2">
        <f>MATCH(A161,'Bump coordination'!$C$10:$C$780,0)</f>
        <v>223</v>
      </c>
    </row>
    <row r="162" spans="1:3" x14ac:dyDescent="0.25">
      <c r="A162" s="2" t="s">
        <v>219</v>
      </c>
      <c r="B162" s="2" t="s">
        <v>357</v>
      </c>
      <c r="C162" s="2">
        <f>MATCH(A162,'Bump coordination'!$C$10:$C$780,0)</f>
        <v>222</v>
      </c>
    </row>
    <row r="163" spans="1:3" x14ac:dyDescent="0.25">
      <c r="A163" s="2" t="s">
        <v>241</v>
      </c>
      <c r="B163" s="2" t="s">
        <v>357</v>
      </c>
      <c r="C163" s="2">
        <f>MATCH(A163,'Bump coordination'!$C$10:$C$780,0)</f>
        <v>238</v>
      </c>
    </row>
    <row r="164" spans="1:3" x14ac:dyDescent="0.25">
      <c r="A164" s="2" t="s">
        <v>209</v>
      </c>
      <c r="B164" s="2" t="s">
        <v>357</v>
      </c>
      <c r="C164" s="2">
        <f>MATCH(A164,'Bump coordination'!$C$10:$C$780,0)</f>
        <v>236</v>
      </c>
    </row>
    <row r="165" spans="1:3" x14ac:dyDescent="0.25">
      <c r="A165" s="2" t="s">
        <v>191</v>
      </c>
      <c r="B165" s="2" t="s">
        <v>357</v>
      </c>
      <c r="C165" s="2">
        <f>MATCH(A165,'Bump coordination'!$C$10:$C$780,0)</f>
        <v>220</v>
      </c>
    </row>
    <row r="166" spans="1:3" x14ac:dyDescent="0.25">
      <c r="A166" s="2" t="s">
        <v>179</v>
      </c>
      <c r="B166" s="2" t="s">
        <v>357</v>
      </c>
      <c r="C166" s="2">
        <f>MATCH(A166,'Bump coordination'!$C$10:$C$780,0)</f>
        <v>219</v>
      </c>
    </row>
    <row r="167" spans="1:3" x14ac:dyDescent="0.25">
      <c r="A167" s="2" t="s">
        <v>201</v>
      </c>
      <c r="B167" s="2" t="s">
        <v>357</v>
      </c>
      <c r="C167" s="2">
        <f>MATCH(A167,'Bump coordination'!$C$10:$C$780,0)</f>
        <v>235</v>
      </c>
    </row>
    <row r="168" spans="1:3" x14ac:dyDescent="0.25">
      <c r="A168" s="2" t="s">
        <v>169</v>
      </c>
      <c r="B168" s="2" t="s">
        <v>357</v>
      </c>
      <c r="C168" s="2">
        <f>MATCH(A168,'Bump coordination'!$C$10:$C$780,0)</f>
        <v>233</v>
      </c>
    </row>
    <row r="169" spans="1:3" x14ac:dyDescent="0.25">
      <c r="A169" s="2" t="s">
        <v>202</v>
      </c>
      <c r="B169" s="2" t="s">
        <v>357</v>
      </c>
      <c r="C169" s="2">
        <f>MATCH(A169,'Bump coordination'!$C$10:$C$780,0)</f>
        <v>265</v>
      </c>
    </row>
    <row r="170" spans="1:3" x14ac:dyDescent="0.25">
      <c r="A170" s="2" t="s">
        <v>170</v>
      </c>
      <c r="B170" s="2" t="s">
        <v>357</v>
      </c>
      <c r="C170" s="2">
        <f>MATCH(A170,'Bump coordination'!$C$10:$C$780,0)</f>
        <v>263</v>
      </c>
    </row>
    <row r="171" spans="1:3" x14ac:dyDescent="0.25">
      <c r="A171" s="2" t="s">
        <v>193</v>
      </c>
      <c r="B171" s="2" t="s">
        <v>357</v>
      </c>
      <c r="C171" s="2">
        <f>MATCH(A171,'Bump coordination'!$C$10:$C$780,0)</f>
        <v>280</v>
      </c>
    </row>
    <row r="172" spans="1:3" x14ac:dyDescent="0.25">
      <c r="A172" s="2" t="s">
        <v>181</v>
      </c>
      <c r="B172" s="2" t="s">
        <v>357</v>
      </c>
      <c r="C172" s="2">
        <f>MATCH(A172,'Bump coordination'!$C$10:$C$780,0)</f>
        <v>279</v>
      </c>
    </row>
    <row r="173" spans="1:3" x14ac:dyDescent="0.25">
      <c r="A173" s="2" t="s">
        <v>242</v>
      </c>
      <c r="B173" s="2" t="s">
        <v>357</v>
      </c>
      <c r="C173" s="2">
        <f>MATCH(A173,'Bump coordination'!$C$10:$C$780,0)</f>
        <v>268</v>
      </c>
    </row>
    <row r="174" spans="1:3" x14ac:dyDescent="0.25">
      <c r="A174" s="2" t="s">
        <v>210</v>
      </c>
      <c r="B174" s="2" t="s">
        <v>357</v>
      </c>
      <c r="C174" s="2">
        <f>MATCH(A174,'Bump coordination'!$C$10:$C$780,0)</f>
        <v>266</v>
      </c>
    </row>
    <row r="175" spans="1:3" x14ac:dyDescent="0.25">
      <c r="A175" s="2" t="s">
        <v>233</v>
      </c>
      <c r="B175" s="2" t="s">
        <v>357</v>
      </c>
      <c r="C175" s="2">
        <f>MATCH(A175,'Bump coordination'!$C$10:$C$780,0)</f>
        <v>283</v>
      </c>
    </row>
    <row r="176" spans="1:3" x14ac:dyDescent="0.25">
      <c r="A176" s="2" t="s">
        <v>221</v>
      </c>
      <c r="B176" s="2" t="s">
        <v>357</v>
      </c>
      <c r="C176" s="2">
        <f>MATCH(A176,'Bump coordination'!$C$10:$C$780,0)</f>
        <v>282</v>
      </c>
    </row>
    <row r="177" spans="1:3" x14ac:dyDescent="0.25">
      <c r="A177" s="2" t="s">
        <v>225</v>
      </c>
      <c r="B177" s="2" t="s">
        <v>357</v>
      </c>
      <c r="C177" s="2">
        <f>MATCH(A177,'Bump coordination'!$C$10:$C$780,0)</f>
        <v>43</v>
      </c>
    </row>
    <row r="178" spans="1:3" x14ac:dyDescent="0.25">
      <c r="A178" s="2" t="s">
        <v>213</v>
      </c>
      <c r="B178" s="2" t="s">
        <v>357</v>
      </c>
      <c r="C178" s="2">
        <f>MATCH(A178,'Bump coordination'!$C$10:$C$780,0)</f>
        <v>42</v>
      </c>
    </row>
    <row r="179" spans="1:3" x14ac:dyDescent="0.25">
      <c r="A179" s="2" t="s">
        <v>237</v>
      </c>
      <c r="B179" s="2" t="s">
        <v>357</v>
      </c>
      <c r="C179" s="2">
        <f>MATCH(A179,'Bump coordination'!$C$10:$C$780,0)</f>
        <v>58</v>
      </c>
    </row>
    <row r="180" spans="1:3" x14ac:dyDescent="0.25">
      <c r="A180" s="2" t="s">
        <v>205</v>
      </c>
      <c r="B180" s="2" t="s">
        <v>357</v>
      </c>
      <c r="C180" s="2">
        <f>MATCH(A180,'Bump coordination'!$C$10:$C$780,0)</f>
        <v>56</v>
      </c>
    </row>
    <row r="181" spans="1:3" x14ac:dyDescent="0.25">
      <c r="A181" s="2" t="s">
        <v>185</v>
      </c>
      <c r="B181" s="2" t="s">
        <v>357</v>
      </c>
      <c r="C181" s="2">
        <f>MATCH(A181,'Bump coordination'!$C$10:$C$780,0)</f>
        <v>40</v>
      </c>
    </row>
    <row r="182" spans="1:3" x14ac:dyDescent="0.25">
      <c r="A182" s="2" t="s">
        <v>173</v>
      </c>
      <c r="B182" s="2" t="s">
        <v>357</v>
      </c>
      <c r="C182" s="2">
        <f>MATCH(A182,'Bump coordination'!$C$10:$C$780,0)</f>
        <v>39</v>
      </c>
    </row>
    <row r="183" spans="1:3" x14ac:dyDescent="0.25">
      <c r="A183" s="2" t="s">
        <v>197</v>
      </c>
      <c r="B183" s="2" t="s">
        <v>357</v>
      </c>
      <c r="C183" s="2">
        <f>MATCH(A183,'Bump coordination'!$C$10:$C$780,0)</f>
        <v>55</v>
      </c>
    </row>
    <row r="184" spans="1:3" x14ac:dyDescent="0.25">
      <c r="A184" s="2" t="s">
        <v>165</v>
      </c>
      <c r="B184" s="2" t="s">
        <v>357</v>
      </c>
      <c r="C184" s="2">
        <f>MATCH(A184,'Bump coordination'!$C$10:$C$780,0)</f>
        <v>53</v>
      </c>
    </row>
    <row r="185" spans="1:3" x14ac:dyDescent="0.25">
      <c r="A185" s="2" t="s">
        <v>198</v>
      </c>
      <c r="B185" s="2" t="s">
        <v>357</v>
      </c>
      <c r="C185" s="2">
        <f>MATCH(A185,'Bump coordination'!$C$10:$C$780,0)</f>
        <v>85</v>
      </c>
    </row>
    <row r="186" spans="1:3" x14ac:dyDescent="0.25">
      <c r="A186" s="2" t="s">
        <v>166</v>
      </c>
      <c r="B186" s="2" t="s">
        <v>357</v>
      </c>
      <c r="C186" s="2">
        <f>MATCH(A186,'Bump coordination'!$C$10:$C$780,0)</f>
        <v>83</v>
      </c>
    </row>
    <row r="187" spans="1:3" x14ac:dyDescent="0.25">
      <c r="A187" s="2" t="s">
        <v>187</v>
      </c>
      <c r="B187" s="2" t="s">
        <v>357</v>
      </c>
      <c r="C187" s="2">
        <f>MATCH(A187,'Bump coordination'!$C$10:$C$780,0)</f>
        <v>100</v>
      </c>
    </row>
    <row r="188" spans="1:3" x14ac:dyDescent="0.25">
      <c r="A188" s="2" t="s">
        <v>175</v>
      </c>
      <c r="B188" s="2" t="s">
        <v>357</v>
      </c>
      <c r="C188" s="2">
        <f>MATCH(A188,'Bump coordination'!$C$10:$C$780,0)</f>
        <v>99</v>
      </c>
    </row>
    <row r="189" spans="1:3" x14ac:dyDescent="0.25">
      <c r="A189" s="2" t="s">
        <v>238</v>
      </c>
      <c r="B189" s="2" t="s">
        <v>357</v>
      </c>
      <c r="C189" s="2">
        <f>MATCH(A189,'Bump coordination'!$C$10:$C$780,0)</f>
        <v>88</v>
      </c>
    </row>
    <row r="190" spans="1:3" x14ac:dyDescent="0.25">
      <c r="A190" s="2" t="s">
        <v>206</v>
      </c>
      <c r="B190" s="2" t="s">
        <v>357</v>
      </c>
      <c r="C190" s="2">
        <f>MATCH(A190,'Bump coordination'!$C$10:$C$780,0)</f>
        <v>86</v>
      </c>
    </row>
    <row r="191" spans="1:3" x14ac:dyDescent="0.25">
      <c r="A191" s="2" t="s">
        <v>227</v>
      </c>
      <c r="B191" s="2" t="s">
        <v>357</v>
      </c>
      <c r="C191" s="2">
        <f>MATCH(A191,'Bump coordination'!$C$10:$C$780,0)</f>
        <v>103</v>
      </c>
    </row>
    <row r="192" spans="1:3" x14ac:dyDescent="0.25">
      <c r="A192" s="2" t="s">
        <v>215</v>
      </c>
      <c r="B192" s="2" t="s">
        <v>357</v>
      </c>
      <c r="C192" s="2">
        <f>MATCH(A192,'Bump coordination'!$C$10:$C$780,0)</f>
        <v>102</v>
      </c>
    </row>
    <row r="193" spans="1:3" x14ac:dyDescent="0.25">
      <c r="A193" s="2" t="s">
        <v>58</v>
      </c>
      <c r="B193" s="2" t="s">
        <v>357</v>
      </c>
      <c r="C193" s="2">
        <f>MATCH(A193,'Bump coordination'!$C$10:$C$780,0)</f>
        <v>577</v>
      </c>
    </row>
    <row r="194" spans="1:3" x14ac:dyDescent="0.25">
      <c r="A194" s="2" t="s">
        <v>62</v>
      </c>
      <c r="B194" s="2" t="s">
        <v>357</v>
      </c>
      <c r="C194" s="2">
        <f>MATCH(A194,'Bump coordination'!$C$10:$C$780,0)</f>
        <v>397</v>
      </c>
    </row>
    <row r="195" spans="1:3" x14ac:dyDescent="0.25">
      <c r="A195" s="2" t="s">
        <v>161</v>
      </c>
      <c r="B195" s="2" t="s">
        <v>357</v>
      </c>
      <c r="C195" s="2">
        <f>MATCH(A195,'Bump coordination'!$C$10:$C$780,0)</f>
        <v>217</v>
      </c>
    </row>
    <row r="196" spans="1:3" x14ac:dyDescent="0.25">
      <c r="A196" s="2" t="s">
        <v>157</v>
      </c>
      <c r="B196" s="2" t="s">
        <v>357</v>
      </c>
      <c r="C196" s="2">
        <f>MATCH(A196,'Bump coordination'!$C$10:$C$780,0)</f>
        <v>37</v>
      </c>
    </row>
    <row r="197" spans="1:3" x14ac:dyDescent="0.25">
      <c r="A197" s="2" t="s">
        <v>139</v>
      </c>
      <c r="B197" s="2" t="s">
        <v>357</v>
      </c>
      <c r="C197" s="2">
        <f>MATCH(A197,'Bump coordination'!$C$10:$C$780,0)</f>
        <v>613</v>
      </c>
    </row>
    <row r="198" spans="1:3" x14ac:dyDescent="0.25">
      <c r="A198" s="2" t="s">
        <v>142</v>
      </c>
      <c r="B198" s="2" t="s">
        <v>357</v>
      </c>
      <c r="C198" s="2">
        <f>MATCH(A198,'Bump coordination'!$C$10:$C$780,0)</f>
        <v>433</v>
      </c>
    </row>
    <row r="199" spans="1:3" x14ac:dyDescent="0.25">
      <c r="A199" s="2" t="s">
        <v>232</v>
      </c>
      <c r="B199" s="2" t="s">
        <v>357</v>
      </c>
      <c r="C199" s="2">
        <f>MATCH(A199,'Bump coordination'!$C$10:$C$780,0)</f>
        <v>253</v>
      </c>
    </row>
    <row r="200" spans="1:3" x14ac:dyDescent="0.25">
      <c r="A200" s="2" t="s">
        <v>226</v>
      </c>
      <c r="B200" s="2" t="s">
        <v>357</v>
      </c>
      <c r="C200" s="2">
        <f>MATCH(A200,'Bump coordination'!$C$10:$C$780,0)</f>
        <v>73</v>
      </c>
    </row>
    <row r="201" spans="1:3" x14ac:dyDescent="0.25">
      <c r="A201" s="2" t="s">
        <v>125</v>
      </c>
      <c r="B201" s="2" t="s">
        <v>357</v>
      </c>
      <c r="C201" s="2">
        <f>MATCH(A201,'Bump coordination'!$C$10:$C$780,0)</f>
        <v>612</v>
      </c>
    </row>
    <row r="202" spans="1:3" x14ac:dyDescent="0.25">
      <c r="A202" s="2" t="s">
        <v>128</v>
      </c>
      <c r="B202" s="2" t="s">
        <v>357</v>
      </c>
      <c r="C202" s="2">
        <f>MATCH(A202,'Bump coordination'!$C$10:$C$780,0)</f>
        <v>432</v>
      </c>
    </row>
    <row r="203" spans="1:3" x14ac:dyDescent="0.25">
      <c r="A203" s="2" t="s">
        <v>220</v>
      </c>
      <c r="B203" s="2" t="s">
        <v>357</v>
      </c>
      <c r="C203" s="2">
        <f>MATCH(A203,'Bump coordination'!$C$10:$C$780,0)</f>
        <v>252</v>
      </c>
    </row>
    <row r="204" spans="1:3" x14ac:dyDescent="0.25">
      <c r="A204" s="2" t="s">
        <v>214</v>
      </c>
      <c r="B204" s="2" t="s">
        <v>357</v>
      </c>
      <c r="C204" s="2">
        <f>MATCH(A204,'Bump coordination'!$C$10:$C$780,0)</f>
        <v>72</v>
      </c>
    </row>
    <row r="205" spans="1:3" x14ac:dyDescent="0.25">
      <c r="A205" s="2" t="s">
        <v>285</v>
      </c>
      <c r="B205" s="2" t="s">
        <v>358</v>
      </c>
      <c r="C205" s="2">
        <f>MATCH(A205,'Bump coordination'!$C$10:$C$780,0)</f>
        <v>601</v>
      </c>
    </row>
    <row r="206" spans="1:3" x14ac:dyDescent="0.25">
      <c r="A206" s="2" t="s">
        <v>272</v>
      </c>
      <c r="B206" s="2" t="s">
        <v>358</v>
      </c>
      <c r="C206" s="2">
        <f>MATCH(A206,'Bump coordination'!$C$10:$C$780,0)</f>
        <v>615</v>
      </c>
    </row>
    <row r="207" spans="1:3" x14ac:dyDescent="0.25">
      <c r="A207" s="2" t="s">
        <v>246</v>
      </c>
      <c r="B207" s="2" t="s">
        <v>358</v>
      </c>
      <c r="C207" s="2">
        <f>MATCH(A207,'Bump coordination'!$C$10:$C$780,0)</f>
        <v>60</v>
      </c>
    </row>
    <row r="208" spans="1:3" x14ac:dyDescent="0.25">
      <c r="A208" s="2" t="s">
        <v>260</v>
      </c>
      <c r="B208" s="2" t="s">
        <v>358</v>
      </c>
      <c r="C208" s="2">
        <f>MATCH(A208,'Bump coordination'!$C$10:$C$780,0)</f>
        <v>75</v>
      </c>
    </row>
    <row r="209" spans="1:3" x14ac:dyDescent="0.25">
      <c r="A209" s="2" t="s">
        <v>274</v>
      </c>
      <c r="B209" s="2" t="s">
        <v>358</v>
      </c>
      <c r="C209" s="2">
        <f>MATCH(A209,'Bump coordination'!$C$10:$C$780,0)</f>
        <v>121</v>
      </c>
    </row>
    <row r="210" spans="1:3" x14ac:dyDescent="0.25">
      <c r="A210" s="2" t="s">
        <v>248</v>
      </c>
      <c r="B210" s="2" t="s">
        <v>358</v>
      </c>
      <c r="C210" s="2">
        <f>MATCH(A210,'Bump coordination'!$C$10:$C$780,0)</f>
        <v>150</v>
      </c>
    </row>
    <row r="211" spans="1:3" x14ac:dyDescent="0.25">
      <c r="A211" s="2" t="s">
        <v>275</v>
      </c>
      <c r="B211" s="2" t="s">
        <v>358</v>
      </c>
      <c r="C211" s="2">
        <f>MATCH(A211,'Bump coordination'!$C$10:$C$780,0)</f>
        <v>151</v>
      </c>
    </row>
    <row r="212" spans="1:3" x14ac:dyDescent="0.25">
      <c r="A212" s="2" t="s">
        <v>276</v>
      </c>
      <c r="B212" s="2" t="s">
        <v>358</v>
      </c>
      <c r="C212" s="2">
        <f>MATCH(A212,'Bump coordination'!$C$10:$C$780,0)</f>
        <v>211</v>
      </c>
    </row>
    <row r="213" spans="1:3" x14ac:dyDescent="0.25">
      <c r="A213" s="2" t="s">
        <v>249</v>
      </c>
      <c r="B213" s="2" t="s">
        <v>358</v>
      </c>
      <c r="C213" s="2">
        <f>MATCH(A213,'Bump coordination'!$C$10:$C$780,0)</f>
        <v>210</v>
      </c>
    </row>
    <row r="214" spans="1:3" x14ac:dyDescent="0.25">
      <c r="A214" s="2" t="s">
        <v>264</v>
      </c>
      <c r="B214" s="2" t="s">
        <v>358</v>
      </c>
      <c r="C214" s="2">
        <f>MATCH(A214,'Bump coordination'!$C$10:$C$780,0)</f>
        <v>255</v>
      </c>
    </row>
    <row r="215" spans="1:3" x14ac:dyDescent="0.25">
      <c r="A215" s="2" t="s">
        <v>265</v>
      </c>
      <c r="B215" s="2" t="s">
        <v>358</v>
      </c>
      <c r="C215" s="2">
        <f>MATCH(A215,'Bump coordination'!$C$10:$C$780,0)</f>
        <v>285</v>
      </c>
    </row>
    <row r="216" spans="1:3" x14ac:dyDescent="0.25">
      <c r="A216" s="2" t="s">
        <v>278</v>
      </c>
      <c r="B216" s="2" t="s">
        <v>358</v>
      </c>
      <c r="C216" s="2">
        <f>MATCH(A216,'Bump coordination'!$C$10:$C$780,0)</f>
        <v>301</v>
      </c>
    </row>
    <row r="217" spans="1:3" x14ac:dyDescent="0.25">
      <c r="A217" s="2" t="s">
        <v>266</v>
      </c>
      <c r="B217" s="2" t="s">
        <v>358</v>
      </c>
      <c r="C217" s="2">
        <f>MATCH(A217,'Bump coordination'!$C$10:$C$780,0)</f>
        <v>345</v>
      </c>
    </row>
    <row r="218" spans="1:3" x14ac:dyDescent="0.25">
      <c r="A218" s="2" t="s">
        <v>253</v>
      </c>
      <c r="B218" s="2" t="s">
        <v>358</v>
      </c>
      <c r="C218" s="2">
        <f>MATCH(A218,'Bump coordination'!$C$10:$C$780,0)</f>
        <v>390</v>
      </c>
    </row>
    <row r="219" spans="1:3" x14ac:dyDescent="0.25">
      <c r="A219" s="2" t="s">
        <v>254</v>
      </c>
      <c r="B219" s="2" t="s">
        <v>358</v>
      </c>
      <c r="C219" s="2">
        <f>MATCH(A219,'Bump coordination'!$C$10:$C$780,0)</f>
        <v>420</v>
      </c>
    </row>
    <row r="220" spans="1:3" x14ac:dyDescent="0.25">
      <c r="A220" s="2" t="s">
        <v>268</v>
      </c>
      <c r="B220" s="2" t="s">
        <v>358</v>
      </c>
      <c r="C220" s="2">
        <f>MATCH(A220,'Bump coordination'!$C$10:$C$780,0)</f>
        <v>435</v>
      </c>
    </row>
    <row r="221" spans="1:3" x14ac:dyDescent="0.25">
      <c r="A221" s="2" t="s">
        <v>255</v>
      </c>
      <c r="B221" s="2" t="s">
        <v>358</v>
      </c>
      <c r="C221" s="2">
        <f>MATCH(A221,'Bump coordination'!$C$10:$C$780,0)</f>
        <v>480</v>
      </c>
    </row>
    <row r="222" spans="1:3" x14ac:dyDescent="0.25">
      <c r="A222" s="2" t="s">
        <v>256</v>
      </c>
      <c r="B222" s="2" t="s">
        <v>358</v>
      </c>
      <c r="C222" s="2">
        <f>MATCH(A222,'Bump coordination'!$C$10:$C$780,0)</f>
        <v>510</v>
      </c>
    </row>
    <row r="223" spans="1:3" x14ac:dyDescent="0.25">
      <c r="A223" s="2" t="s">
        <v>316</v>
      </c>
      <c r="B223" s="2" t="s">
        <v>358</v>
      </c>
      <c r="C223" s="2">
        <f>MATCH(A223,'Bump coordination'!$C$10:$C$780,0)</f>
        <v>63</v>
      </c>
    </row>
    <row r="224" spans="1:3" x14ac:dyDescent="0.25">
      <c r="A224" s="2" t="s">
        <v>302</v>
      </c>
      <c r="B224" s="2" t="s">
        <v>358</v>
      </c>
      <c r="C224" s="2">
        <f>MATCH(A224,'Bump coordination'!$C$10:$C$780,0)</f>
        <v>77</v>
      </c>
    </row>
    <row r="225" spans="1:3" x14ac:dyDescent="0.25">
      <c r="A225" s="2" t="s">
        <v>288</v>
      </c>
      <c r="B225" s="2" t="s">
        <v>358</v>
      </c>
      <c r="C225" s="2">
        <f>MATCH(A225,'Bump coordination'!$C$10:$C$780,0)</f>
        <v>122</v>
      </c>
    </row>
    <row r="226" spans="1:3" x14ac:dyDescent="0.25">
      <c r="A226" s="2" t="s">
        <v>318</v>
      </c>
      <c r="B226" s="2" t="s">
        <v>358</v>
      </c>
      <c r="C226" s="2">
        <f>MATCH(A226,'Bump coordination'!$C$10:$C$780,0)</f>
        <v>153</v>
      </c>
    </row>
    <row r="227" spans="1:3" x14ac:dyDescent="0.25">
      <c r="A227" s="2" t="s">
        <v>304</v>
      </c>
      <c r="B227" s="2" t="s">
        <v>358</v>
      </c>
      <c r="C227" s="2">
        <f>MATCH(A227,'Bump coordination'!$C$10:$C$780,0)</f>
        <v>167</v>
      </c>
    </row>
    <row r="228" spans="1:3" x14ac:dyDescent="0.25">
      <c r="A228" s="2" t="s">
        <v>290</v>
      </c>
      <c r="B228" s="2" t="s">
        <v>358</v>
      </c>
      <c r="C228" s="2">
        <f>MATCH(A228,'Bump coordination'!$C$10:$C$780,0)</f>
        <v>212</v>
      </c>
    </row>
    <row r="229" spans="1:3" x14ac:dyDescent="0.25">
      <c r="A229" s="2" t="s">
        <v>319</v>
      </c>
      <c r="B229" s="2" t="s">
        <v>358</v>
      </c>
      <c r="C229" s="2">
        <f>MATCH(A229,'Bump coordination'!$C$10:$C$780,0)</f>
        <v>213</v>
      </c>
    </row>
    <row r="230" spans="1:3" x14ac:dyDescent="0.25">
      <c r="A230" s="2" t="s">
        <v>320</v>
      </c>
      <c r="B230" s="2" t="s">
        <v>358</v>
      </c>
      <c r="C230" s="2">
        <f>MATCH(A230,'Bump coordination'!$C$10:$C$780,0)</f>
        <v>243</v>
      </c>
    </row>
    <row r="231" spans="1:3" x14ac:dyDescent="0.25">
      <c r="A231" s="2" t="s">
        <v>321</v>
      </c>
      <c r="B231" s="2" t="s">
        <v>358</v>
      </c>
      <c r="C231" s="2">
        <f>MATCH(A231,'Bump coordination'!$C$10:$C$780,0)</f>
        <v>303</v>
      </c>
    </row>
    <row r="232" spans="1:3" x14ac:dyDescent="0.25">
      <c r="A232" s="2" t="s">
        <v>292</v>
      </c>
      <c r="B232" s="2" t="s">
        <v>358</v>
      </c>
      <c r="C232" s="2">
        <f>MATCH(A232,'Bump coordination'!$C$10:$C$780,0)</f>
        <v>302</v>
      </c>
    </row>
    <row r="233" spans="1:3" x14ac:dyDescent="0.25">
      <c r="A233" s="2" t="s">
        <v>323</v>
      </c>
      <c r="B233" s="2" t="s">
        <v>358</v>
      </c>
      <c r="C233" s="2">
        <f>MATCH(A233,'Bump coordination'!$C$10:$C$780,0)</f>
        <v>393</v>
      </c>
    </row>
    <row r="234" spans="1:3" x14ac:dyDescent="0.25">
      <c r="A234" s="2" t="s">
        <v>294</v>
      </c>
      <c r="B234" s="2" t="s">
        <v>358</v>
      </c>
      <c r="C234" s="2">
        <f>MATCH(A234,'Bump coordination'!$C$10:$C$780,0)</f>
        <v>392</v>
      </c>
    </row>
    <row r="235" spans="1:3" x14ac:dyDescent="0.25">
      <c r="A235" s="2" t="s">
        <v>310</v>
      </c>
      <c r="B235" s="2" t="s">
        <v>358</v>
      </c>
      <c r="C235" s="2">
        <f>MATCH(A235,'Bump coordination'!$C$10:$C$780,0)</f>
        <v>437</v>
      </c>
    </row>
    <row r="236" spans="1:3" x14ac:dyDescent="0.25">
      <c r="A236" s="2" t="s">
        <v>295</v>
      </c>
      <c r="B236" s="2" t="s">
        <v>358</v>
      </c>
      <c r="C236" s="2">
        <f>MATCH(A236,'Bump coordination'!$C$10:$C$780,0)</f>
        <v>422</v>
      </c>
    </row>
    <row r="237" spans="1:3" x14ac:dyDescent="0.25">
      <c r="A237" s="2" t="s">
        <v>296</v>
      </c>
      <c r="B237" s="2" t="s">
        <v>358</v>
      </c>
      <c r="C237" s="2">
        <f>MATCH(A237,'Bump coordination'!$C$10:$C$780,0)</f>
        <v>482</v>
      </c>
    </row>
    <row r="238" spans="1:3" x14ac:dyDescent="0.25">
      <c r="A238" s="2" t="s">
        <v>297</v>
      </c>
      <c r="B238" s="2" t="s">
        <v>358</v>
      </c>
      <c r="C238" s="2">
        <f>MATCH(A238,'Bump coordination'!$C$10:$C$780,0)</f>
        <v>512</v>
      </c>
    </row>
    <row r="239" spans="1:3" x14ac:dyDescent="0.25">
      <c r="A239" s="2" t="s">
        <v>273</v>
      </c>
      <c r="B239" s="2" t="s">
        <v>357</v>
      </c>
      <c r="C239" s="2">
        <f>MATCH(A239,'Bump coordination'!$C$10:$C$780,0)</f>
        <v>61</v>
      </c>
    </row>
    <row r="240" spans="1:3" x14ac:dyDescent="0.25">
      <c r="A240" s="2" t="s">
        <v>247</v>
      </c>
      <c r="B240" s="2" t="s">
        <v>357</v>
      </c>
      <c r="C240" s="2">
        <f>MATCH(A240,'Bump coordination'!$C$10:$C$780,0)</f>
        <v>120</v>
      </c>
    </row>
    <row r="241" spans="1:3" x14ac:dyDescent="0.25">
      <c r="A241" s="2" t="s">
        <v>289</v>
      </c>
      <c r="B241" s="2" t="s">
        <v>357</v>
      </c>
      <c r="C241" s="2">
        <f>MATCH(A241,'Bump coordination'!$C$10:$C$780,0)</f>
        <v>152</v>
      </c>
    </row>
    <row r="242" spans="1:3" x14ac:dyDescent="0.25">
      <c r="A242" s="2" t="s">
        <v>317</v>
      </c>
      <c r="B242" s="2" t="s">
        <v>357</v>
      </c>
      <c r="C242" s="2">
        <f>MATCH(A242,'Bump coordination'!$C$10:$C$780,0)</f>
        <v>123</v>
      </c>
    </row>
    <row r="243" spans="1:3" x14ac:dyDescent="0.25">
      <c r="A243" s="2" t="s">
        <v>263</v>
      </c>
      <c r="B243" s="2" t="s">
        <v>357</v>
      </c>
      <c r="C243" s="2">
        <f>MATCH(A243,'Bump coordination'!$C$10:$C$780,0)</f>
        <v>195</v>
      </c>
    </row>
    <row r="244" spans="1:3" x14ac:dyDescent="0.25">
      <c r="A244" s="2" t="s">
        <v>250</v>
      </c>
      <c r="B244" s="2" t="s">
        <v>357</v>
      </c>
      <c r="C244" s="2">
        <f>MATCH(A244,'Bump coordination'!$C$10:$C$780,0)</f>
        <v>240</v>
      </c>
    </row>
    <row r="245" spans="1:3" x14ac:dyDescent="0.25">
      <c r="A245" s="2" t="s">
        <v>277</v>
      </c>
      <c r="B245" s="2" t="s">
        <v>357</v>
      </c>
      <c r="C245" s="2">
        <f>MATCH(A245,'Bump coordination'!$C$10:$C$780,0)</f>
        <v>241</v>
      </c>
    </row>
    <row r="246" spans="1:3" x14ac:dyDescent="0.25">
      <c r="A246" s="2" t="s">
        <v>307</v>
      </c>
      <c r="B246" s="2" t="s">
        <v>357</v>
      </c>
      <c r="C246" s="2">
        <f>MATCH(A246,'Bump coordination'!$C$10:$C$780,0)</f>
        <v>287</v>
      </c>
    </row>
    <row r="247" spans="1:3" x14ac:dyDescent="0.25">
      <c r="A247" s="2" t="s">
        <v>251</v>
      </c>
      <c r="B247" s="2" t="s">
        <v>357</v>
      </c>
      <c r="C247" s="2">
        <f>MATCH(A247,'Bump coordination'!$C$10:$C$780,0)</f>
        <v>300</v>
      </c>
    </row>
    <row r="248" spans="1:3" x14ac:dyDescent="0.25">
      <c r="A248" s="2" t="s">
        <v>252</v>
      </c>
      <c r="B248" s="2" t="s">
        <v>357</v>
      </c>
      <c r="C248" s="2">
        <f>MATCH(A248,'Bump coordination'!$C$10:$C$780,0)</f>
        <v>330</v>
      </c>
    </row>
    <row r="249" spans="1:3" x14ac:dyDescent="0.25">
      <c r="A249" s="2" t="s">
        <v>267</v>
      </c>
      <c r="B249" s="2" t="s">
        <v>357</v>
      </c>
      <c r="C249" s="2">
        <f>MATCH(A249,'Bump coordination'!$C$10:$C$780,0)</f>
        <v>375</v>
      </c>
    </row>
    <row r="250" spans="1:3" x14ac:dyDescent="0.25">
      <c r="A250" s="2" t="s">
        <v>280</v>
      </c>
      <c r="B250" s="2" t="s">
        <v>357</v>
      </c>
      <c r="C250" s="2">
        <f>MATCH(A250,'Bump coordination'!$C$10:$C$780,0)</f>
        <v>391</v>
      </c>
    </row>
    <row r="251" spans="1:3" x14ac:dyDescent="0.25">
      <c r="A251" s="2" t="s">
        <v>281</v>
      </c>
      <c r="B251" s="2" t="s">
        <v>357</v>
      </c>
      <c r="C251" s="2">
        <f>MATCH(A251,'Bump coordination'!$C$10:$C$780,0)</f>
        <v>421</v>
      </c>
    </row>
    <row r="252" spans="1:3" x14ac:dyDescent="0.25">
      <c r="A252" s="2" t="s">
        <v>269</v>
      </c>
      <c r="B252" s="2" t="s">
        <v>357</v>
      </c>
      <c r="C252" s="2">
        <f>MATCH(A252,'Bump coordination'!$C$10:$C$780,0)</f>
        <v>465</v>
      </c>
    </row>
    <row r="253" spans="1:3" x14ac:dyDescent="0.25">
      <c r="A253" s="2" t="s">
        <v>282</v>
      </c>
      <c r="B253" s="2" t="s">
        <v>357</v>
      </c>
      <c r="C253" s="2">
        <f>MATCH(A253,'Bump coordination'!$C$10:$C$780,0)</f>
        <v>481</v>
      </c>
    </row>
    <row r="254" spans="1:3" x14ac:dyDescent="0.25">
      <c r="A254" s="2" t="s">
        <v>283</v>
      </c>
      <c r="B254" s="2" t="s">
        <v>357</v>
      </c>
      <c r="C254" s="2">
        <f>MATCH(A254,'Bump coordination'!$C$10:$C$780,0)</f>
        <v>511</v>
      </c>
    </row>
    <row r="255" spans="1:3" x14ac:dyDescent="0.25">
      <c r="A255" s="2" t="s">
        <v>287</v>
      </c>
      <c r="B255" s="2" t="s">
        <v>357</v>
      </c>
      <c r="C255" s="2">
        <f>MATCH(A255,'Bump coordination'!$C$10:$C$780,0)</f>
        <v>62</v>
      </c>
    </row>
    <row r="256" spans="1:3" x14ac:dyDescent="0.25">
      <c r="A256" s="2" t="s">
        <v>261</v>
      </c>
      <c r="B256" s="2" t="s">
        <v>357</v>
      </c>
      <c r="C256" s="2">
        <f>MATCH(A256,'Bump coordination'!$C$10:$C$780,0)</f>
        <v>105</v>
      </c>
    </row>
    <row r="257" spans="1:3" x14ac:dyDescent="0.25">
      <c r="A257" s="2" t="s">
        <v>303</v>
      </c>
      <c r="B257" s="2" t="s">
        <v>357</v>
      </c>
      <c r="C257" s="2">
        <f>MATCH(A257,'Bump coordination'!$C$10:$C$780,0)</f>
        <v>107</v>
      </c>
    </row>
    <row r="258" spans="1:3" x14ac:dyDescent="0.25">
      <c r="A258" s="2" t="s">
        <v>262</v>
      </c>
      <c r="B258" s="2" t="s">
        <v>357</v>
      </c>
      <c r="C258" s="2">
        <f>MATCH(A258,'Bump coordination'!$C$10:$C$780,0)</f>
        <v>165</v>
      </c>
    </row>
    <row r="259" spans="1:3" x14ac:dyDescent="0.25">
      <c r="A259" s="2" t="s">
        <v>305</v>
      </c>
      <c r="B259" s="2" t="s">
        <v>357</v>
      </c>
      <c r="C259" s="2">
        <f>MATCH(A259,'Bump coordination'!$C$10:$C$780,0)</f>
        <v>197</v>
      </c>
    </row>
    <row r="260" spans="1:3" x14ac:dyDescent="0.25">
      <c r="A260" s="2" t="s">
        <v>291</v>
      </c>
      <c r="B260" s="2" t="s">
        <v>357</v>
      </c>
      <c r="C260" s="2">
        <f>MATCH(A260,'Bump coordination'!$C$10:$C$780,0)</f>
        <v>242</v>
      </c>
    </row>
    <row r="261" spans="1:3" x14ac:dyDescent="0.25">
      <c r="A261" s="2" t="s">
        <v>306</v>
      </c>
      <c r="B261" s="2" t="s">
        <v>357</v>
      </c>
      <c r="C261" s="2">
        <f>MATCH(A261,'Bump coordination'!$C$10:$C$780,0)</f>
        <v>257</v>
      </c>
    </row>
    <row r="262" spans="1:3" x14ac:dyDescent="0.25">
      <c r="A262" s="2" t="s">
        <v>293</v>
      </c>
      <c r="B262" s="2" t="s">
        <v>357</v>
      </c>
      <c r="C262" s="2">
        <f>MATCH(A262,'Bump coordination'!$C$10:$C$780,0)</f>
        <v>332</v>
      </c>
    </row>
    <row r="263" spans="1:3" x14ac:dyDescent="0.25">
      <c r="A263" s="2" t="s">
        <v>279</v>
      </c>
      <c r="B263" s="2" t="s">
        <v>357</v>
      </c>
      <c r="C263" s="2">
        <f>MATCH(A263,'Bump coordination'!$C$10:$C$780,0)</f>
        <v>331</v>
      </c>
    </row>
    <row r="264" spans="1:3" x14ac:dyDescent="0.25">
      <c r="A264" s="2" t="s">
        <v>308</v>
      </c>
      <c r="B264" s="2" t="s">
        <v>357</v>
      </c>
      <c r="C264" s="2">
        <f>MATCH(A264,'Bump coordination'!$C$10:$C$780,0)</f>
        <v>347</v>
      </c>
    </row>
    <row r="265" spans="1:3" x14ac:dyDescent="0.25">
      <c r="A265" s="2" t="s">
        <v>322</v>
      </c>
      <c r="B265" s="2" t="s">
        <v>357</v>
      </c>
      <c r="C265" s="2">
        <f>MATCH(A265,'Bump coordination'!$C$10:$C$780,0)</f>
        <v>333</v>
      </c>
    </row>
    <row r="266" spans="1:3" x14ac:dyDescent="0.25">
      <c r="A266" s="2" t="s">
        <v>309</v>
      </c>
      <c r="B266" s="2" t="s">
        <v>357</v>
      </c>
      <c r="C266" s="2">
        <f>MATCH(A266,'Bump coordination'!$C$10:$C$780,0)</f>
        <v>377</v>
      </c>
    </row>
    <row r="267" spans="1:3" x14ac:dyDescent="0.25">
      <c r="A267" s="2" t="s">
        <v>324</v>
      </c>
      <c r="B267" s="2" t="s">
        <v>357</v>
      </c>
      <c r="C267" s="2">
        <f>MATCH(A267,'Bump coordination'!$C$10:$C$780,0)</f>
        <v>423</v>
      </c>
    </row>
    <row r="268" spans="1:3" x14ac:dyDescent="0.25">
      <c r="A268" s="2" t="s">
        <v>311</v>
      </c>
      <c r="B268" s="2" t="s">
        <v>357</v>
      </c>
      <c r="C268" s="2">
        <f>MATCH(A268,'Bump coordination'!$C$10:$C$780,0)</f>
        <v>467</v>
      </c>
    </row>
    <row r="269" spans="1:3" x14ac:dyDescent="0.25">
      <c r="A269" s="2" t="s">
        <v>325</v>
      </c>
      <c r="B269" s="2" t="s">
        <v>357</v>
      </c>
      <c r="C269" s="2">
        <f>MATCH(A269,'Bump coordination'!$C$10:$C$780,0)</f>
        <v>483</v>
      </c>
    </row>
    <row r="270" spans="1:3" x14ac:dyDescent="0.25">
      <c r="A270" s="2" t="s">
        <v>326</v>
      </c>
      <c r="B270" s="2" t="s">
        <v>357</v>
      </c>
      <c r="C270" s="2">
        <f>MATCH(A270,'Bump coordination'!$C$10:$C$780,0)</f>
        <v>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I188"/>
  <sheetViews>
    <sheetView showGridLines="0" topLeftCell="A68" workbookViewId="0">
      <selection activeCell="N56" sqref="N56"/>
    </sheetView>
  </sheetViews>
  <sheetFormatPr defaultRowHeight="15" x14ac:dyDescent="0.25"/>
  <cols>
    <col min="2" max="2" width="15.85546875" customWidth="1"/>
    <col min="3" max="3" width="16.5703125" customWidth="1"/>
    <col min="4" max="4" width="22.42578125" bestFit="1" customWidth="1"/>
    <col min="5" max="5" width="8.42578125" bestFit="1" customWidth="1"/>
  </cols>
  <sheetData>
    <row r="1" spans="1:9" s="3" customFormat="1" ht="26.25" customHeight="1" x14ac:dyDescent="0.4">
      <c r="B1" s="3" t="s">
        <v>360</v>
      </c>
    </row>
    <row r="2" spans="1:9" x14ac:dyDescent="0.25">
      <c r="B2" s="4" t="s">
        <v>19</v>
      </c>
      <c r="C2" s="5"/>
      <c r="D2" s="5"/>
      <c r="E2" s="5"/>
      <c r="F2" s="5"/>
      <c r="G2" s="5"/>
      <c r="H2" s="5"/>
      <c r="I2" s="5"/>
    </row>
    <row r="3" spans="1:9" x14ac:dyDescent="0.25">
      <c r="B3" s="5" t="s">
        <v>361</v>
      </c>
      <c r="C3" s="5"/>
      <c r="D3" s="5"/>
      <c r="E3" s="5"/>
      <c r="F3" s="5"/>
      <c r="G3" s="5"/>
      <c r="H3" s="5"/>
      <c r="I3" s="5"/>
    </row>
    <row r="4" spans="1:9" x14ac:dyDescent="0.25">
      <c r="B4" s="5"/>
      <c r="C4" s="5"/>
      <c r="D4" s="5"/>
      <c r="E4" s="5"/>
      <c r="F4" s="5"/>
      <c r="G4" s="5"/>
      <c r="H4" s="5"/>
      <c r="I4" s="5"/>
    </row>
    <row r="5" spans="1:9" s="7" customFormat="1" ht="5.45" customHeight="1" x14ac:dyDescent="0.25">
      <c r="B5" s="6"/>
      <c r="C5" s="6"/>
      <c r="D5" s="6"/>
      <c r="E5" s="6"/>
      <c r="F5" s="6"/>
      <c r="G5" s="6"/>
      <c r="H5" s="6"/>
      <c r="I5" s="6"/>
    </row>
    <row r="8" spans="1:9" ht="21" customHeight="1" x14ac:dyDescent="0.35">
      <c r="A8" s="110" t="s">
        <v>362</v>
      </c>
      <c r="B8" s="98"/>
      <c r="C8" s="98"/>
      <c r="D8" s="98"/>
      <c r="E8" s="98"/>
      <c r="F8" s="98"/>
      <c r="G8" s="98"/>
    </row>
    <row r="10" spans="1:9" x14ac:dyDescent="0.25">
      <c r="B10" s="52" t="s">
        <v>11</v>
      </c>
      <c r="C10" s="51" t="s">
        <v>21</v>
      </c>
    </row>
    <row r="11" spans="1:9" x14ac:dyDescent="0.25">
      <c r="B11" s="2" t="s">
        <v>363</v>
      </c>
      <c r="C11" s="2" t="s">
        <v>364</v>
      </c>
    </row>
    <row r="12" spans="1:9" x14ac:dyDescent="0.25">
      <c r="B12" s="2" t="s">
        <v>365</v>
      </c>
      <c r="C12" s="2" t="s">
        <v>366</v>
      </c>
    </row>
    <row r="13" spans="1:9" x14ac:dyDescent="0.25">
      <c r="B13" s="2" t="s">
        <v>367</v>
      </c>
      <c r="C13" s="2" t="s">
        <v>368</v>
      </c>
    </row>
    <row r="14" spans="1:9" x14ac:dyDescent="0.25">
      <c r="B14" s="2" t="s">
        <v>369</v>
      </c>
      <c r="C14" s="53" t="s">
        <v>370</v>
      </c>
    </row>
    <row r="21" spans="1:7" ht="21" customHeight="1" x14ac:dyDescent="0.35">
      <c r="A21" s="110" t="s">
        <v>371</v>
      </c>
      <c r="B21" s="98"/>
      <c r="C21" s="98"/>
      <c r="D21" s="98"/>
      <c r="E21" s="98"/>
      <c r="F21" s="98"/>
      <c r="G21" s="98"/>
    </row>
    <row r="68" spans="1:7" ht="18.75" customHeight="1" x14ac:dyDescent="0.3">
      <c r="B68" s="54" t="s">
        <v>372</v>
      </c>
    </row>
    <row r="69" spans="1:7" ht="18.75" customHeight="1" x14ac:dyDescent="0.3">
      <c r="C69" s="55" t="s">
        <v>373</v>
      </c>
    </row>
    <row r="73" spans="1:7" ht="21" customHeight="1" x14ac:dyDescent="0.35">
      <c r="A73" s="110" t="s">
        <v>374</v>
      </c>
      <c r="B73" s="98"/>
      <c r="C73" s="98"/>
      <c r="D73" s="98"/>
      <c r="E73" s="98"/>
      <c r="F73" s="98"/>
      <c r="G73" s="98"/>
    </row>
    <row r="75" spans="1:7" x14ac:dyDescent="0.25">
      <c r="B75" s="51" t="s">
        <v>375</v>
      </c>
      <c r="C75" s="51" t="s">
        <v>376</v>
      </c>
      <c r="D75" s="51" t="s">
        <v>377</v>
      </c>
    </row>
    <row r="76" spans="1:7" x14ac:dyDescent="0.25">
      <c r="B76" s="2" t="s">
        <v>378</v>
      </c>
      <c r="C76" s="2" t="s">
        <v>379</v>
      </c>
      <c r="D76" s="2" t="s">
        <v>380</v>
      </c>
    </row>
    <row r="77" spans="1:7" x14ac:dyDescent="0.25">
      <c r="B77" s="2" t="s">
        <v>381</v>
      </c>
      <c r="C77" s="2" t="s">
        <v>382</v>
      </c>
      <c r="D77" s="2" t="s">
        <v>383</v>
      </c>
    </row>
    <row r="78" spans="1:7" x14ac:dyDescent="0.25">
      <c r="B78" s="2" t="s">
        <v>384</v>
      </c>
      <c r="C78" s="2" t="s">
        <v>385</v>
      </c>
      <c r="D78" s="2" t="s">
        <v>386</v>
      </c>
    </row>
    <row r="79" spans="1:7" x14ac:dyDescent="0.25">
      <c r="B79" s="2" t="s">
        <v>387</v>
      </c>
      <c r="C79" s="2" t="s">
        <v>388</v>
      </c>
      <c r="D79" s="2" t="s">
        <v>389</v>
      </c>
    </row>
    <row r="127" spans="1:7" ht="21" customHeight="1" x14ac:dyDescent="0.35">
      <c r="A127" s="110" t="s">
        <v>390</v>
      </c>
      <c r="B127" s="98"/>
      <c r="C127" s="98"/>
      <c r="D127" s="98"/>
      <c r="E127" s="98"/>
      <c r="F127" s="98"/>
      <c r="G127" s="98"/>
    </row>
    <row r="167" spans="2:5" ht="15.75" customHeight="1" thickBot="1" x14ac:dyDescent="0.3"/>
    <row r="168" spans="2:5" ht="15.75" customHeight="1" thickBot="1" x14ac:dyDescent="0.3">
      <c r="B168" s="56" t="s">
        <v>391</v>
      </c>
      <c r="C168" s="57" t="s">
        <v>343</v>
      </c>
      <c r="D168" s="58" t="s">
        <v>392</v>
      </c>
      <c r="E168" s="58" t="s">
        <v>393</v>
      </c>
    </row>
    <row r="169" spans="2:5" ht="15.75" customHeight="1" thickBot="1" x14ac:dyDescent="0.3">
      <c r="B169" s="111" t="s">
        <v>394</v>
      </c>
      <c r="C169" s="112"/>
      <c r="D169" s="112"/>
      <c r="E169" s="112"/>
    </row>
    <row r="170" spans="2:5" ht="15.75" customHeight="1" thickBot="1" x14ac:dyDescent="0.3">
      <c r="B170" s="59" t="s">
        <v>286</v>
      </c>
      <c r="C170" s="60" t="s">
        <v>395</v>
      </c>
      <c r="D170" s="108" t="s">
        <v>396</v>
      </c>
      <c r="E170" s="61" t="s">
        <v>397</v>
      </c>
    </row>
    <row r="171" spans="2:5" ht="15.75" customHeight="1" thickBot="1" x14ac:dyDescent="0.3">
      <c r="B171" s="59" t="s">
        <v>315</v>
      </c>
      <c r="C171" s="60" t="s">
        <v>395</v>
      </c>
      <c r="D171" s="109"/>
      <c r="E171" s="61" t="s">
        <v>397</v>
      </c>
    </row>
    <row r="172" spans="2:5" ht="15.75" customHeight="1" thickBot="1" x14ac:dyDescent="0.3">
      <c r="B172" s="59" t="s">
        <v>328</v>
      </c>
      <c r="C172" s="60" t="s">
        <v>358</v>
      </c>
      <c r="D172" s="61" t="s">
        <v>398</v>
      </c>
      <c r="E172" s="61" t="s">
        <v>399</v>
      </c>
    </row>
    <row r="173" spans="2:5" ht="26.25" customHeight="1" thickBot="1" x14ac:dyDescent="0.3">
      <c r="B173" s="59" t="s">
        <v>400</v>
      </c>
      <c r="C173" s="60" t="s">
        <v>358</v>
      </c>
      <c r="D173" s="61" t="s">
        <v>401</v>
      </c>
      <c r="E173" s="61" t="s">
        <v>399</v>
      </c>
    </row>
    <row r="174" spans="2:5" ht="15.75" customHeight="1" thickBot="1" x14ac:dyDescent="0.3">
      <c r="B174" s="111" t="s">
        <v>402</v>
      </c>
      <c r="C174" s="112"/>
      <c r="D174" s="112"/>
      <c r="E174" s="112"/>
    </row>
    <row r="175" spans="2:5" ht="15.75" customHeight="1" thickBot="1" x14ac:dyDescent="0.3">
      <c r="B175" s="59" t="s">
        <v>314</v>
      </c>
      <c r="C175" s="60" t="s">
        <v>395</v>
      </c>
      <c r="D175" s="61" t="s">
        <v>403</v>
      </c>
      <c r="E175" s="61" t="s">
        <v>397</v>
      </c>
    </row>
    <row r="176" spans="2:5" ht="15.75" customHeight="1" thickBot="1" x14ac:dyDescent="0.3">
      <c r="B176" s="59" t="s">
        <v>327</v>
      </c>
      <c r="C176" s="60" t="s">
        <v>358</v>
      </c>
      <c r="D176" s="61" t="s">
        <v>404</v>
      </c>
      <c r="E176" s="61" t="s">
        <v>405</v>
      </c>
    </row>
    <row r="177" spans="2:5" ht="15.75" customHeight="1" thickBot="1" x14ac:dyDescent="0.3">
      <c r="B177" s="59" t="s">
        <v>298</v>
      </c>
      <c r="C177" s="60" t="s">
        <v>358</v>
      </c>
      <c r="D177" s="61" t="s">
        <v>406</v>
      </c>
      <c r="E177" s="61" t="s">
        <v>405</v>
      </c>
    </row>
    <row r="178" spans="2:5" ht="15.75" customHeight="1" thickBot="1" x14ac:dyDescent="0.3">
      <c r="B178" s="59" t="s">
        <v>258</v>
      </c>
      <c r="C178" s="60" t="s">
        <v>358</v>
      </c>
      <c r="D178" s="61" t="s">
        <v>407</v>
      </c>
      <c r="E178" s="61" t="s">
        <v>405</v>
      </c>
    </row>
    <row r="179" spans="2:5" ht="15.75" customHeight="1" thickBot="1" x14ac:dyDescent="0.3">
      <c r="B179" s="59" t="s">
        <v>299</v>
      </c>
      <c r="C179" s="60" t="s">
        <v>357</v>
      </c>
      <c r="D179" s="61" t="s">
        <v>408</v>
      </c>
      <c r="E179" s="61" t="s">
        <v>405</v>
      </c>
    </row>
    <row r="180" spans="2:5" ht="15.75" customHeight="1" thickBot="1" x14ac:dyDescent="0.3">
      <c r="B180" s="111" t="s">
        <v>409</v>
      </c>
      <c r="C180" s="112"/>
      <c r="D180" s="112"/>
      <c r="E180" s="112"/>
    </row>
    <row r="181" spans="2:5" ht="39" customHeight="1" thickBot="1" x14ac:dyDescent="0.3">
      <c r="B181" s="59" t="s">
        <v>313</v>
      </c>
      <c r="C181" s="62" t="s">
        <v>358</v>
      </c>
      <c r="D181" s="63" t="s">
        <v>410</v>
      </c>
      <c r="E181" s="61" t="s">
        <v>399</v>
      </c>
    </row>
    <row r="182" spans="2:5" ht="26.25" customHeight="1" thickBot="1" x14ac:dyDescent="0.3">
      <c r="B182" s="59" t="s">
        <v>270</v>
      </c>
      <c r="C182" s="62" t="s">
        <v>395</v>
      </c>
      <c r="D182" s="63" t="s">
        <v>411</v>
      </c>
      <c r="E182" s="61" t="s">
        <v>397</v>
      </c>
    </row>
    <row r="183" spans="2:5" ht="26.25" customHeight="1" thickBot="1" x14ac:dyDescent="0.3">
      <c r="B183" s="59" t="s">
        <v>412</v>
      </c>
      <c r="C183" s="62" t="s">
        <v>358</v>
      </c>
      <c r="D183" s="61" t="s">
        <v>413</v>
      </c>
      <c r="E183" s="61" t="s">
        <v>270</v>
      </c>
    </row>
    <row r="184" spans="2:5" ht="26.25" customHeight="1" thickBot="1" x14ac:dyDescent="0.3">
      <c r="B184" s="59" t="s">
        <v>271</v>
      </c>
      <c r="C184" s="62" t="s">
        <v>358</v>
      </c>
      <c r="D184" s="61" t="s">
        <v>414</v>
      </c>
      <c r="E184" s="61" t="s">
        <v>270</v>
      </c>
    </row>
    <row r="185" spans="2:5" ht="26.25" customHeight="1" thickBot="1" x14ac:dyDescent="0.3">
      <c r="B185" s="59" t="s">
        <v>312</v>
      </c>
      <c r="C185" s="62" t="s">
        <v>358</v>
      </c>
      <c r="D185" s="61" t="s">
        <v>415</v>
      </c>
      <c r="E185" s="61" t="s">
        <v>270</v>
      </c>
    </row>
    <row r="186" spans="2:5" ht="26.25" customHeight="1" thickBot="1" x14ac:dyDescent="0.3">
      <c r="B186" s="59" t="s">
        <v>416</v>
      </c>
      <c r="C186" s="64" t="s">
        <v>357</v>
      </c>
      <c r="D186" s="61" t="s">
        <v>417</v>
      </c>
      <c r="E186" s="61" t="s">
        <v>270</v>
      </c>
    </row>
    <row r="187" spans="2:5" ht="26.25" customHeight="1" thickBot="1" x14ac:dyDescent="0.3">
      <c r="B187" s="59" t="s">
        <v>284</v>
      </c>
      <c r="C187" s="64" t="s">
        <v>357</v>
      </c>
      <c r="D187" s="61" t="s">
        <v>418</v>
      </c>
      <c r="E187" s="61" t="s">
        <v>270</v>
      </c>
    </row>
    <row r="188" spans="2:5" ht="26.25" customHeight="1" thickBot="1" x14ac:dyDescent="0.3">
      <c r="B188" s="59" t="s">
        <v>257</v>
      </c>
      <c r="C188" s="64" t="s">
        <v>357</v>
      </c>
      <c r="D188" s="61" t="s">
        <v>419</v>
      </c>
      <c r="E188" s="61" t="s">
        <v>270</v>
      </c>
    </row>
  </sheetData>
  <mergeCells count="8">
    <mergeCell ref="D170:D171"/>
    <mergeCell ref="A127:G127"/>
    <mergeCell ref="B180:E180"/>
    <mergeCell ref="A8:G8"/>
    <mergeCell ref="A21:G21"/>
    <mergeCell ref="B174:E174"/>
    <mergeCell ref="A73:G73"/>
    <mergeCell ref="B169:E16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D1297"/>
  <sheetViews>
    <sheetView showGridLines="0" topLeftCell="S1" zoomScale="70" zoomScaleNormal="70" workbookViewId="0">
      <selection activeCell="AQ1" sqref="AQ1:AU1"/>
    </sheetView>
  </sheetViews>
  <sheetFormatPr defaultRowHeight="15" x14ac:dyDescent="0.25"/>
  <cols>
    <col min="21" max="21" width="9.140625" customWidth="1"/>
    <col min="43" max="43" width="10.28515625" bestFit="1" customWidth="1"/>
    <col min="46" max="46" width="27.140625" bestFit="1" customWidth="1"/>
    <col min="51" max="51" width="27.140625" bestFit="1" customWidth="1"/>
  </cols>
  <sheetData>
    <row r="1" spans="1:56" ht="23.25" customHeight="1" x14ac:dyDescent="0.35">
      <c r="A1" s="65"/>
      <c r="B1" s="65"/>
      <c r="C1" s="65"/>
      <c r="D1" s="65">
        <v>1500</v>
      </c>
      <c r="E1" s="65">
        <f t="shared" ref="E1:AM1" si="0">D1+1000</f>
        <v>2500</v>
      </c>
      <c r="F1" s="65">
        <f t="shared" si="0"/>
        <v>3500</v>
      </c>
      <c r="G1" s="65">
        <f t="shared" si="0"/>
        <v>4500</v>
      </c>
      <c r="H1" s="65">
        <f t="shared" si="0"/>
        <v>5500</v>
      </c>
      <c r="I1" s="65">
        <f t="shared" si="0"/>
        <v>6500</v>
      </c>
      <c r="J1" s="65">
        <f t="shared" si="0"/>
        <v>7500</v>
      </c>
      <c r="K1" s="65">
        <f t="shared" si="0"/>
        <v>8500</v>
      </c>
      <c r="L1" s="65">
        <f t="shared" si="0"/>
        <v>9500</v>
      </c>
      <c r="M1" s="65">
        <f t="shared" si="0"/>
        <v>10500</v>
      </c>
      <c r="N1" s="65">
        <f t="shared" si="0"/>
        <v>11500</v>
      </c>
      <c r="O1" s="65">
        <f t="shared" si="0"/>
        <v>12500</v>
      </c>
      <c r="P1" s="65">
        <f t="shared" si="0"/>
        <v>13500</v>
      </c>
      <c r="Q1" s="65">
        <f t="shared" si="0"/>
        <v>14500</v>
      </c>
      <c r="R1" s="65">
        <f t="shared" si="0"/>
        <v>15500</v>
      </c>
      <c r="S1" s="65">
        <f t="shared" si="0"/>
        <v>16500</v>
      </c>
      <c r="T1" s="65">
        <f t="shared" si="0"/>
        <v>17500</v>
      </c>
      <c r="U1" s="65">
        <f t="shared" si="0"/>
        <v>18500</v>
      </c>
      <c r="V1" s="65">
        <f t="shared" si="0"/>
        <v>19500</v>
      </c>
      <c r="W1" s="65">
        <f t="shared" si="0"/>
        <v>20500</v>
      </c>
      <c r="X1" s="65">
        <f t="shared" si="0"/>
        <v>21500</v>
      </c>
      <c r="Y1" s="65">
        <f t="shared" si="0"/>
        <v>22500</v>
      </c>
      <c r="Z1" s="65">
        <f t="shared" si="0"/>
        <v>23500</v>
      </c>
      <c r="AA1" s="65">
        <f t="shared" si="0"/>
        <v>24500</v>
      </c>
      <c r="AB1" s="65">
        <f t="shared" si="0"/>
        <v>25500</v>
      </c>
      <c r="AC1" s="65">
        <f t="shared" si="0"/>
        <v>26500</v>
      </c>
      <c r="AD1" s="65">
        <f t="shared" si="0"/>
        <v>27500</v>
      </c>
      <c r="AE1" s="65">
        <f t="shared" si="0"/>
        <v>28500</v>
      </c>
      <c r="AF1" s="65">
        <f t="shared" si="0"/>
        <v>29500</v>
      </c>
      <c r="AG1" s="65">
        <f t="shared" si="0"/>
        <v>30500</v>
      </c>
      <c r="AH1" s="65">
        <f t="shared" si="0"/>
        <v>31500</v>
      </c>
      <c r="AI1" s="65">
        <f t="shared" si="0"/>
        <v>32500</v>
      </c>
      <c r="AJ1" s="65">
        <f t="shared" si="0"/>
        <v>33500</v>
      </c>
      <c r="AK1" s="65">
        <f t="shared" si="0"/>
        <v>34500</v>
      </c>
      <c r="AL1" s="65">
        <f t="shared" si="0"/>
        <v>35500</v>
      </c>
      <c r="AM1" s="65">
        <f t="shared" si="0"/>
        <v>36500</v>
      </c>
      <c r="AQ1" s="113" t="s">
        <v>420</v>
      </c>
      <c r="AR1" s="98"/>
      <c r="AS1" s="98"/>
      <c r="AT1" s="98"/>
      <c r="AU1" s="98"/>
    </row>
    <row r="2" spans="1:56" x14ac:dyDescent="0.25">
      <c r="A2" s="65"/>
      <c r="B2" s="65"/>
      <c r="C2" s="66"/>
      <c r="D2" s="66">
        <v>1</v>
      </c>
      <c r="E2" s="66">
        <v>2</v>
      </c>
      <c r="F2" s="66">
        <v>3</v>
      </c>
      <c r="G2" s="66">
        <v>4</v>
      </c>
      <c r="H2" s="66">
        <v>5</v>
      </c>
      <c r="I2" s="66">
        <v>6</v>
      </c>
      <c r="J2" s="66">
        <v>7</v>
      </c>
      <c r="K2" s="66">
        <v>8</v>
      </c>
      <c r="L2" s="66">
        <v>9</v>
      </c>
      <c r="M2" s="66">
        <v>10</v>
      </c>
      <c r="N2" s="66">
        <v>11</v>
      </c>
      <c r="O2" s="66">
        <v>12</v>
      </c>
      <c r="P2" s="66">
        <v>13</v>
      </c>
      <c r="Q2" s="66">
        <v>14</v>
      </c>
      <c r="R2" s="66">
        <v>15</v>
      </c>
      <c r="S2" s="66">
        <v>16</v>
      </c>
      <c r="T2" s="66">
        <v>17</v>
      </c>
      <c r="U2" s="66">
        <v>18</v>
      </c>
      <c r="V2" s="66">
        <v>19</v>
      </c>
      <c r="W2" s="66">
        <v>20</v>
      </c>
      <c r="X2" s="66">
        <v>21</v>
      </c>
      <c r="Y2" s="66">
        <v>22</v>
      </c>
      <c r="Z2" s="66">
        <v>23</v>
      </c>
      <c r="AA2" s="66">
        <v>24</v>
      </c>
      <c r="AB2" s="66">
        <v>25</v>
      </c>
      <c r="AC2" s="66">
        <v>26</v>
      </c>
      <c r="AD2" s="66">
        <v>27</v>
      </c>
      <c r="AE2" s="66">
        <v>28</v>
      </c>
      <c r="AF2" s="66">
        <v>29</v>
      </c>
      <c r="AG2" s="66">
        <v>30</v>
      </c>
      <c r="AH2" s="66">
        <v>31</v>
      </c>
      <c r="AI2" s="66">
        <v>32</v>
      </c>
      <c r="AJ2" s="66">
        <v>33</v>
      </c>
      <c r="AK2" s="66">
        <v>34</v>
      </c>
      <c r="AL2" s="66">
        <v>35</v>
      </c>
      <c r="AM2" s="66">
        <v>36</v>
      </c>
      <c r="AQ2" s="67" t="s">
        <v>421</v>
      </c>
      <c r="AR2" s="67" t="s">
        <v>156</v>
      </c>
      <c r="AS2" s="67" t="s">
        <v>118</v>
      </c>
      <c r="AT2" s="67" t="s">
        <v>422</v>
      </c>
      <c r="AU2" s="46" t="s">
        <v>346</v>
      </c>
      <c r="AW2" s="8" t="s">
        <v>156</v>
      </c>
      <c r="AX2" s="8" t="s">
        <v>118</v>
      </c>
      <c r="AY2" s="8" t="s">
        <v>422</v>
      </c>
      <c r="AZ2" s="46" t="s">
        <v>346</v>
      </c>
    </row>
    <row r="3" spans="1:56" ht="37.5" customHeight="1" x14ac:dyDescent="0.25">
      <c r="A3" s="65">
        <f t="shared" ref="A3:A37" si="1">A4+1000</f>
        <v>36500</v>
      </c>
      <c r="B3" s="65">
        <v>1</v>
      </c>
      <c r="C3" s="66" t="s">
        <v>423</v>
      </c>
      <c r="D3" s="32"/>
      <c r="E3" s="24" t="s">
        <v>48</v>
      </c>
      <c r="F3" s="24" t="s">
        <v>48</v>
      </c>
      <c r="G3" s="24" t="s">
        <v>424</v>
      </c>
      <c r="H3" s="24" t="s">
        <v>425</v>
      </c>
      <c r="I3" s="24" t="s">
        <v>426</v>
      </c>
      <c r="J3" s="24" t="s">
        <v>427</v>
      </c>
      <c r="K3" s="24" t="s">
        <v>428</v>
      </c>
      <c r="L3" s="24" t="s">
        <v>429</v>
      </c>
      <c r="M3" s="24" t="s">
        <v>430</v>
      </c>
      <c r="N3" s="24" t="s">
        <v>431</v>
      </c>
      <c r="O3" s="24" t="s">
        <v>432</v>
      </c>
      <c r="P3" s="24" t="s">
        <v>433</v>
      </c>
      <c r="Q3" s="24" t="s">
        <v>434</v>
      </c>
      <c r="R3" s="24" t="s">
        <v>435</v>
      </c>
      <c r="S3" s="24" t="s">
        <v>436</v>
      </c>
      <c r="T3" s="24" t="s">
        <v>437</v>
      </c>
      <c r="U3" s="24" t="s">
        <v>438</v>
      </c>
      <c r="V3" s="24" t="s">
        <v>48</v>
      </c>
      <c r="W3" s="24" t="s">
        <v>439</v>
      </c>
      <c r="X3" s="24" t="s">
        <v>440</v>
      </c>
      <c r="Y3" s="24" t="s">
        <v>441</v>
      </c>
      <c r="Z3" s="24" t="s">
        <v>442</v>
      </c>
      <c r="AA3" s="24" t="s">
        <v>443</v>
      </c>
      <c r="AB3" s="24" t="s">
        <v>444</v>
      </c>
      <c r="AC3" s="24" t="s">
        <v>445</v>
      </c>
      <c r="AD3" s="24" t="s">
        <v>446</v>
      </c>
      <c r="AE3" s="24" t="s">
        <v>447</v>
      </c>
      <c r="AF3" s="24" t="s">
        <v>448</v>
      </c>
      <c r="AG3" s="24" t="s">
        <v>449</v>
      </c>
      <c r="AH3" s="24" t="s">
        <v>450</v>
      </c>
      <c r="AI3" s="24" t="s">
        <v>451</v>
      </c>
      <c r="AJ3" s="24" t="s">
        <v>452</v>
      </c>
      <c r="AK3" s="24" t="s">
        <v>48</v>
      </c>
      <c r="AL3" s="24" t="s">
        <v>48</v>
      </c>
      <c r="AM3" s="24" t="s">
        <v>48</v>
      </c>
      <c r="AQ3" s="2" t="str">
        <f t="shared" ref="AQ3:AQ66" si="2">AS3&amp;AR3</f>
        <v>A2</v>
      </c>
      <c r="AR3" s="2">
        <v>2</v>
      </c>
      <c r="AS3" s="2" t="s">
        <v>423</v>
      </c>
      <c r="AT3" s="2" t="s">
        <v>48</v>
      </c>
      <c r="AU3" t="str">
        <f>IF(OR(ISERROR(MATCH(AT3,TC_Pin_Spec!$J$3:$J$38,0))=FALSE,ISERROR(MATCH(AT3,TC_Pin_Spec!$L$3:$L$38,0))=FALSE,ISERROR(MATCH(AT3,TC_Pin_Spec!$Q$3:$Q$58,0))=FALSE,ISERROR(MATCH(AT3,TC_Pin_Spec!$S$3:$S$58,0))=FALSE,ISERROR(MATCH(AT3,TC_Pin_Spec!$U$3:$U$58,0))=FALSE,ISERROR(MATCH(AT3,TC_Pin_Spec!$W$3:$W$58,0))=FALSE,ISERROR(MATCH(AT3,TC_Pin_Spec!$Y$3:$Y$58,0))=FALSE,ISERROR(MATCH(AT3,TC_Pin_Spec!$AA$3:$AA$58,0))=FALSE,ISERROR(MATCH(AT3,TC_Pin_Spec!$AC$3:$AC$58,0))=FALSE,ISERROR(MATCH(AT3,TC_Pin_Spec!$AE$3:$AE$58,0))=FALSE)=TRUE, "PASSED","FAILED")</f>
        <v>PASSED</v>
      </c>
      <c r="AW3" s="2">
        <v>2500</v>
      </c>
      <c r="AX3" s="2">
        <v>36500</v>
      </c>
      <c r="AY3" s="2" t="s">
        <v>48</v>
      </c>
      <c r="AZ3" t="str">
        <f>IF(OR(ISERROR(MATCH(AY3,TC_Pin_Spec!$J$3:$J$38,0))=FALSE,ISERROR(MATCH(AY3,TC_Pin_Spec!$L$3:$L$38,0))=FALSE,ISERROR(MATCH(AY3,TC_Pin_Spec!$Q$3:$Q$58,0))=FALSE,ISERROR(MATCH(AY3,TC_Pin_Spec!$S$3:$S$58,0))=FALSE,ISERROR(MATCH(AY3,TC_Pin_Spec!$U$3:$U$58,0))=FALSE,ISERROR(MATCH(AY3,TC_Pin_Spec!$W$3:$W$58,0))=FALSE,ISERROR(MATCH(AY3,TC_Pin_Spec!$Y$3:$Y$58,0))=FALSE,ISERROR(MATCH(AY3,TC_Pin_Spec!$AA$3:$AA$58,0))=FALSE,ISERROR(MATCH(AY3,TC_Pin_Spec!$AC$3:$AC$58,0))=FALSE,ISERROR(MATCH(AY3,TC_Pin_Spec!$AE$3:$AE$58,0))=FALSE)=TRUE, "PASSED","FAILED")</f>
        <v>PASSED</v>
      </c>
      <c r="BD3">
        <f>TC_Pin_Spec!C3</f>
        <v>708</v>
      </c>
    </row>
    <row r="4" spans="1:56" ht="37.5" customHeight="1" x14ac:dyDescent="0.25">
      <c r="A4" s="65">
        <f t="shared" si="1"/>
        <v>35500</v>
      </c>
      <c r="B4" s="65">
        <v>2</v>
      </c>
      <c r="C4" s="66" t="s">
        <v>453</v>
      </c>
      <c r="D4" s="24" t="s">
        <v>48</v>
      </c>
      <c r="E4" s="24" t="s">
        <v>48</v>
      </c>
      <c r="F4" s="24" t="s">
        <v>48</v>
      </c>
      <c r="G4" s="24" t="s">
        <v>454</v>
      </c>
      <c r="H4" s="24" t="s">
        <v>455</v>
      </c>
      <c r="I4" s="24" t="s">
        <v>456</v>
      </c>
      <c r="J4" s="24" t="s">
        <v>457</v>
      </c>
      <c r="K4" s="24" t="s">
        <v>458</v>
      </c>
      <c r="L4" s="24" t="s">
        <v>48</v>
      </c>
      <c r="M4" s="24" t="s">
        <v>459</v>
      </c>
      <c r="N4" s="24" t="s">
        <v>460</v>
      </c>
      <c r="O4" s="24" t="s">
        <v>461</v>
      </c>
      <c r="P4" s="24" t="s">
        <v>462</v>
      </c>
      <c r="Q4" s="24" t="s">
        <v>463</v>
      </c>
      <c r="R4" s="24" t="s">
        <v>464</v>
      </c>
      <c r="S4" s="24" t="s">
        <v>465</v>
      </c>
      <c r="T4" s="24" t="s">
        <v>466</v>
      </c>
      <c r="U4" s="24" t="s">
        <v>467</v>
      </c>
      <c r="V4" s="24" t="s">
        <v>48</v>
      </c>
      <c r="W4" s="24" t="s">
        <v>468</v>
      </c>
      <c r="X4" s="24" t="s">
        <v>469</v>
      </c>
      <c r="Y4" s="24" t="s">
        <v>470</v>
      </c>
      <c r="Z4" s="24" t="s">
        <v>471</v>
      </c>
      <c r="AA4" s="24" t="s">
        <v>472</v>
      </c>
      <c r="AB4" s="24" t="s">
        <v>473</v>
      </c>
      <c r="AC4" s="24" t="s">
        <v>474</v>
      </c>
      <c r="AD4" s="24" t="s">
        <v>475</v>
      </c>
      <c r="AE4" s="24" t="s">
        <v>476</v>
      </c>
      <c r="AF4" s="24" t="s">
        <v>48</v>
      </c>
      <c r="AG4" s="24" t="s">
        <v>477</v>
      </c>
      <c r="AH4" s="24" t="s">
        <v>478</v>
      </c>
      <c r="AI4" s="24" t="s">
        <v>479</v>
      </c>
      <c r="AJ4" s="24" t="s">
        <v>480</v>
      </c>
      <c r="AK4" s="24" t="s">
        <v>48</v>
      </c>
      <c r="AL4" s="24" t="s">
        <v>48</v>
      </c>
      <c r="AM4" s="24" t="s">
        <v>48</v>
      </c>
      <c r="AQ4" s="2" t="str">
        <f t="shared" si="2"/>
        <v>A3</v>
      </c>
      <c r="AR4" s="2">
        <v>3</v>
      </c>
      <c r="AS4" s="2" t="s">
        <v>423</v>
      </c>
      <c r="AT4" s="2" t="s">
        <v>48</v>
      </c>
      <c r="AU4" t="str">
        <f>IF(OR(ISERROR(MATCH(AT4,TC_Pin_Spec!$J$3:$J$38,0))=FALSE,ISERROR(MATCH(AT4,TC_Pin_Spec!$L$3:$L$38,0))=FALSE,ISERROR(MATCH(AT4,TC_Pin_Spec!$Q$3:$Q$58,0))=FALSE,ISERROR(MATCH(AT4,TC_Pin_Spec!$S$3:$S$58,0))=FALSE,ISERROR(MATCH(AT4,TC_Pin_Spec!$U$3:$U$58,0))=FALSE,ISERROR(MATCH(AT4,TC_Pin_Spec!$W$3:$W$58,0))=FALSE,ISERROR(MATCH(AT4,TC_Pin_Spec!$Y$3:$Y$58,0))=FALSE,ISERROR(MATCH(AT4,TC_Pin_Spec!$AA$3:$AA$58,0))=FALSE,ISERROR(MATCH(AT4,TC_Pin_Spec!$AC$3:$AC$58,0))=FALSE,ISERROR(MATCH(AT4,TC_Pin_Spec!$AE$3:$AE$58,0))=FALSE)=TRUE, "PASSED","FAILED")</f>
        <v>PASSED</v>
      </c>
      <c r="AW4" s="2">
        <v>3500</v>
      </c>
      <c r="AX4" s="2">
        <v>36500</v>
      </c>
      <c r="AY4" s="2" t="s">
        <v>48</v>
      </c>
      <c r="AZ4" t="str">
        <f>IF(OR(ISERROR(MATCH(AY4,TC_Pin_Spec!$J$3:$J$38,0))=FALSE,ISERROR(MATCH(AY4,TC_Pin_Spec!$L$3:$L$38,0))=FALSE,ISERROR(MATCH(AY4,TC_Pin_Spec!$Q$3:$Q$58,0))=FALSE,ISERROR(MATCH(AY4,TC_Pin_Spec!$S$3:$S$58,0))=FALSE,ISERROR(MATCH(AY4,TC_Pin_Spec!$U$3:$U$58,0))=FALSE,ISERROR(MATCH(AY4,TC_Pin_Spec!$W$3:$W$58,0))=FALSE,ISERROR(MATCH(AY4,TC_Pin_Spec!$Y$3:$Y$58,0))=FALSE,ISERROR(MATCH(AY4,TC_Pin_Spec!$AA$3:$AA$58,0))=FALSE,ISERROR(MATCH(AY4,TC_Pin_Spec!$AC$3:$AC$58,0))=FALSE,ISERROR(MATCH(AY4,TC_Pin_Spec!$AE$3:$AE$58,0))=FALSE)=TRUE, "PASSED","FAILED")</f>
        <v>PASSED</v>
      </c>
    </row>
    <row r="5" spans="1:56" ht="37.5" customHeight="1" x14ac:dyDescent="0.25">
      <c r="A5" s="65">
        <f t="shared" si="1"/>
        <v>34500</v>
      </c>
      <c r="B5" s="65">
        <v>3</v>
      </c>
      <c r="C5" s="66" t="s">
        <v>481</v>
      </c>
      <c r="D5" s="24" t="s">
        <v>48</v>
      </c>
      <c r="E5" s="24" t="s">
        <v>48</v>
      </c>
      <c r="F5" s="24" t="s">
        <v>48</v>
      </c>
      <c r="G5" s="24" t="s">
        <v>482</v>
      </c>
      <c r="H5" s="24" t="s">
        <v>483</v>
      </c>
      <c r="I5" s="24" t="s">
        <v>484</v>
      </c>
      <c r="J5" s="24" t="s">
        <v>485</v>
      </c>
      <c r="K5" s="24" t="s">
        <v>486</v>
      </c>
      <c r="L5" s="24" t="s">
        <v>48</v>
      </c>
      <c r="M5" s="24" t="s">
        <v>487</v>
      </c>
      <c r="N5" s="24" t="s">
        <v>488</v>
      </c>
      <c r="O5" s="24" t="s">
        <v>489</v>
      </c>
      <c r="P5" s="24" t="s">
        <v>490</v>
      </c>
      <c r="Q5" s="24" t="s">
        <v>491</v>
      </c>
      <c r="R5" s="24" t="s">
        <v>492</v>
      </c>
      <c r="S5" s="24" t="s">
        <v>493</v>
      </c>
      <c r="T5" s="24" t="s">
        <v>494</v>
      </c>
      <c r="U5" s="24" t="s">
        <v>495</v>
      </c>
      <c r="V5" s="24" t="s">
        <v>48</v>
      </c>
      <c r="W5" s="24" t="s">
        <v>496</v>
      </c>
      <c r="X5" s="24" t="s">
        <v>497</v>
      </c>
      <c r="Y5" s="24" t="s">
        <v>498</v>
      </c>
      <c r="Z5" s="24" t="s">
        <v>499</v>
      </c>
      <c r="AA5" s="24" t="s">
        <v>500</v>
      </c>
      <c r="AB5" s="24" t="s">
        <v>501</v>
      </c>
      <c r="AC5" s="24" t="s">
        <v>502</v>
      </c>
      <c r="AD5" s="24" t="s">
        <v>503</v>
      </c>
      <c r="AE5" s="24" t="s">
        <v>504</v>
      </c>
      <c r="AF5" s="24" t="s">
        <v>48</v>
      </c>
      <c r="AG5" s="24" t="s">
        <v>505</v>
      </c>
      <c r="AH5" s="24" t="s">
        <v>506</v>
      </c>
      <c r="AI5" s="24" t="s">
        <v>507</v>
      </c>
      <c r="AJ5" s="24" t="s">
        <v>508</v>
      </c>
      <c r="AK5" s="24" t="s">
        <v>48</v>
      </c>
      <c r="AL5" s="24" t="s">
        <v>48</v>
      </c>
      <c r="AM5" s="24" t="s">
        <v>48</v>
      </c>
      <c r="AQ5" s="2" t="str">
        <f t="shared" si="2"/>
        <v>A4</v>
      </c>
      <c r="AR5" s="2">
        <v>4</v>
      </c>
      <c r="AS5" s="2" t="s">
        <v>423</v>
      </c>
      <c r="AT5" s="2" t="s">
        <v>424</v>
      </c>
      <c r="AU5" t="str">
        <f>IF(OR(ISERROR(MATCH(AT5,TC_Pin_Spec!$J$3:$J$38,0))=FALSE,ISERROR(MATCH(AT5,TC_Pin_Spec!$L$3:$L$38,0))=FALSE,ISERROR(MATCH(AT5,TC_Pin_Spec!$Q$3:$Q$58,0))=FALSE,ISERROR(MATCH(AT5,TC_Pin_Spec!$S$3:$S$58,0))=FALSE,ISERROR(MATCH(AT5,TC_Pin_Spec!$U$3:$U$58,0))=FALSE,ISERROR(MATCH(AT5,TC_Pin_Spec!$W$3:$W$58,0))=FALSE,ISERROR(MATCH(AT5,TC_Pin_Spec!$Y$3:$Y$58,0))=FALSE,ISERROR(MATCH(AT5,TC_Pin_Spec!$AA$3:$AA$58,0))=FALSE,ISERROR(MATCH(AT5,TC_Pin_Spec!$AC$3:$AC$58,0))=FALSE,ISERROR(MATCH(AT5,TC_Pin_Spec!$AE$3:$AE$58,0))=FALSE)=TRUE, "PASSED","FAILED")</f>
        <v>PASSED</v>
      </c>
      <c r="AW5" s="2">
        <v>4500</v>
      </c>
      <c r="AX5" s="2">
        <v>36500</v>
      </c>
      <c r="AY5" s="2" t="s">
        <v>424</v>
      </c>
      <c r="AZ5" t="str">
        <f>IF(OR(ISERROR(MATCH(AY5,TC_Pin_Spec!$J$3:$J$38,0))=FALSE,ISERROR(MATCH(AY5,TC_Pin_Spec!$L$3:$L$38,0))=FALSE,ISERROR(MATCH(AY5,TC_Pin_Spec!$Q$3:$Q$58,0))=FALSE,ISERROR(MATCH(AY5,TC_Pin_Spec!$S$3:$S$58,0))=FALSE,ISERROR(MATCH(AY5,TC_Pin_Spec!$U$3:$U$58,0))=FALSE,ISERROR(MATCH(AY5,TC_Pin_Spec!$W$3:$W$58,0))=FALSE,ISERROR(MATCH(AY5,TC_Pin_Spec!$Y$3:$Y$58,0))=FALSE,ISERROR(MATCH(AY5,TC_Pin_Spec!$AA$3:$AA$58,0))=FALSE,ISERROR(MATCH(AY5,TC_Pin_Spec!$AC$3:$AC$58,0))=FALSE,ISERROR(MATCH(AY5,TC_Pin_Spec!$AE$3:$AE$58,0))=FALSE)=TRUE, "PASSED","FAILED")</f>
        <v>PASSED</v>
      </c>
    </row>
    <row r="6" spans="1:56" ht="37.5" customHeight="1" x14ac:dyDescent="0.25">
      <c r="A6" s="65">
        <f t="shared" si="1"/>
        <v>33500</v>
      </c>
      <c r="B6" s="65">
        <v>4</v>
      </c>
      <c r="C6" s="66" t="s">
        <v>509</v>
      </c>
      <c r="D6" s="24" t="s">
        <v>510</v>
      </c>
      <c r="E6" s="24" t="s">
        <v>511</v>
      </c>
      <c r="F6" s="24" t="s">
        <v>512</v>
      </c>
      <c r="G6" s="24" t="s">
        <v>48</v>
      </c>
      <c r="H6" s="24" t="s">
        <v>513</v>
      </c>
      <c r="I6" s="24" t="s">
        <v>48</v>
      </c>
      <c r="J6" s="24" t="s">
        <v>514</v>
      </c>
      <c r="K6" s="24" t="s">
        <v>515</v>
      </c>
      <c r="L6" s="24" t="s">
        <v>48</v>
      </c>
      <c r="M6" s="24" t="s">
        <v>48</v>
      </c>
      <c r="N6" s="24" t="s">
        <v>516</v>
      </c>
      <c r="O6" s="24" t="s">
        <v>517</v>
      </c>
      <c r="P6" s="24" t="s">
        <v>518</v>
      </c>
      <c r="Q6" s="24" t="s">
        <v>519</v>
      </c>
      <c r="R6" s="24" t="s">
        <v>48</v>
      </c>
      <c r="S6" s="24" t="s">
        <v>520</v>
      </c>
      <c r="T6" s="24" t="s">
        <v>48</v>
      </c>
      <c r="U6" s="24" t="s">
        <v>521</v>
      </c>
      <c r="V6" s="24" t="s">
        <v>48</v>
      </c>
      <c r="W6" s="24" t="s">
        <v>48</v>
      </c>
      <c r="X6" s="24" t="s">
        <v>522</v>
      </c>
      <c r="Y6" s="24" t="s">
        <v>48</v>
      </c>
      <c r="Z6" s="24" t="s">
        <v>523</v>
      </c>
      <c r="AA6" s="24" t="s">
        <v>524</v>
      </c>
      <c r="AB6" s="24" t="s">
        <v>525</v>
      </c>
      <c r="AC6" s="24" t="s">
        <v>526</v>
      </c>
      <c r="AD6" s="24" t="s">
        <v>48</v>
      </c>
      <c r="AE6" s="24" t="s">
        <v>527</v>
      </c>
      <c r="AF6" s="24" t="s">
        <v>48</v>
      </c>
      <c r="AG6" s="24" t="s">
        <v>528</v>
      </c>
      <c r="AH6" s="24" t="s">
        <v>48</v>
      </c>
      <c r="AI6" s="24" t="s">
        <v>529</v>
      </c>
      <c r="AJ6" s="24" t="s">
        <v>48</v>
      </c>
      <c r="AK6" s="24" t="s">
        <v>530</v>
      </c>
      <c r="AL6" s="24" t="s">
        <v>531</v>
      </c>
      <c r="AM6" s="24" t="s">
        <v>532</v>
      </c>
      <c r="AQ6" s="2" t="str">
        <f t="shared" si="2"/>
        <v>A5</v>
      </c>
      <c r="AR6" s="2">
        <v>5</v>
      </c>
      <c r="AS6" s="2" t="s">
        <v>423</v>
      </c>
      <c r="AT6" s="2" t="s">
        <v>425</v>
      </c>
      <c r="AU6" t="str">
        <f>IF(OR(ISERROR(MATCH(AT6,TC_Pin_Spec!$J$3:$J$38,0))=FALSE,ISERROR(MATCH(AT6,TC_Pin_Spec!$L$3:$L$38,0))=FALSE,ISERROR(MATCH(AT6,TC_Pin_Spec!$Q$3:$Q$58,0))=FALSE,ISERROR(MATCH(AT6,TC_Pin_Spec!$S$3:$S$58,0))=FALSE,ISERROR(MATCH(AT6,TC_Pin_Spec!$U$3:$U$58,0))=FALSE,ISERROR(MATCH(AT6,TC_Pin_Spec!$W$3:$W$58,0))=FALSE,ISERROR(MATCH(AT6,TC_Pin_Spec!$Y$3:$Y$58,0))=FALSE,ISERROR(MATCH(AT6,TC_Pin_Spec!$AA$3:$AA$58,0))=FALSE,ISERROR(MATCH(AT6,TC_Pin_Spec!$AC$3:$AC$58,0))=FALSE,ISERROR(MATCH(AT6,TC_Pin_Spec!$AE$3:$AE$58,0))=FALSE)=TRUE, "PASSED","FAILED")</f>
        <v>PASSED</v>
      </c>
      <c r="AW6" s="2">
        <v>5500</v>
      </c>
      <c r="AX6" s="2">
        <v>36500</v>
      </c>
      <c r="AY6" s="2" t="s">
        <v>425</v>
      </c>
      <c r="AZ6" t="str">
        <f>IF(OR(ISERROR(MATCH(AY6,TC_Pin_Spec!$J$3:$J$38,0))=FALSE,ISERROR(MATCH(AY6,TC_Pin_Spec!$L$3:$L$38,0))=FALSE,ISERROR(MATCH(AY6,TC_Pin_Spec!$Q$3:$Q$58,0))=FALSE,ISERROR(MATCH(AY6,TC_Pin_Spec!$S$3:$S$58,0))=FALSE,ISERROR(MATCH(AY6,TC_Pin_Spec!$U$3:$U$58,0))=FALSE,ISERROR(MATCH(AY6,TC_Pin_Spec!$W$3:$W$58,0))=FALSE,ISERROR(MATCH(AY6,TC_Pin_Spec!$Y$3:$Y$58,0))=FALSE,ISERROR(MATCH(AY6,TC_Pin_Spec!$AA$3:$AA$58,0))=FALSE,ISERROR(MATCH(AY6,TC_Pin_Spec!$AC$3:$AC$58,0))=FALSE,ISERROR(MATCH(AY6,TC_Pin_Spec!$AE$3:$AE$58,0))=FALSE)=TRUE, "PASSED","FAILED")</f>
        <v>PASSED</v>
      </c>
    </row>
    <row r="7" spans="1:56" ht="37.5" customHeight="1" x14ac:dyDescent="0.25">
      <c r="A7" s="65">
        <f t="shared" si="1"/>
        <v>32500</v>
      </c>
      <c r="B7" s="65">
        <v>5</v>
      </c>
      <c r="C7" s="66" t="s">
        <v>533</v>
      </c>
      <c r="D7" s="24" t="s">
        <v>534</v>
      </c>
      <c r="E7" s="24" t="s">
        <v>535</v>
      </c>
      <c r="F7" s="24" t="s">
        <v>536</v>
      </c>
      <c r="G7" s="24" t="s">
        <v>48</v>
      </c>
      <c r="H7" s="24" t="s">
        <v>537</v>
      </c>
      <c r="I7" s="24" t="s">
        <v>48</v>
      </c>
      <c r="J7" s="24" t="s">
        <v>538</v>
      </c>
      <c r="K7" s="24" t="s">
        <v>539</v>
      </c>
      <c r="L7" s="24" t="s">
        <v>48</v>
      </c>
      <c r="M7" s="24" t="s">
        <v>48</v>
      </c>
      <c r="N7" s="24" t="s">
        <v>540</v>
      </c>
      <c r="O7" s="24" t="s">
        <v>541</v>
      </c>
      <c r="P7" s="24" t="s">
        <v>542</v>
      </c>
      <c r="Q7" s="24" t="s">
        <v>543</v>
      </c>
      <c r="R7" s="24" t="s">
        <v>48</v>
      </c>
      <c r="S7" s="24" t="s">
        <v>544</v>
      </c>
      <c r="T7" s="24" t="s">
        <v>48</v>
      </c>
      <c r="U7" s="24" t="s">
        <v>545</v>
      </c>
      <c r="V7" s="24" t="s">
        <v>48</v>
      </c>
      <c r="W7" s="24" t="s">
        <v>48</v>
      </c>
      <c r="X7" s="24" t="s">
        <v>546</v>
      </c>
      <c r="Y7" s="24" t="s">
        <v>48</v>
      </c>
      <c r="Z7" s="24" t="s">
        <v>547</v>
      </c>
      <c r="AA7" s="24" t="s">
        <v>548</v>
      </c>
      <c r="AB7" s="24" t="s">
        <v>549</v>
      </c>
      <c r="AC7" s="24" t="s">
        <v>550</v>
      </c>
      <c r="AD7" s="24" t="s">
        <v>48</v>
      </c>
      <c r="AE7" s="24" t="s">
        <v>551</v>
      </c>
      <c r="AF7" s="24" t="s">
        <v>48</v>
      </c>
      <c r="AG7" s="24" t="s">
        <v>552</v>
      </c>
      <c r="AH7" s="24" t="s">
        <v>48</v>
      </c>
      <c r="AI7" s="24" t="s">
        <v>553</v>
      </c>
      <c r="AJ7" s="24" t="s">
        <v>48</v>
      </c>
      <c r="AK7" s="24" t="s">
        <v>554</v>
      </c>
      <c r="AL7" s="24" t="s">
        <v>555</v>
      </c>
      <c r="AM7" s="24" t="s">
        <v>556</v>
      </c>
      <c r="AQ7" s="2" t="str">
        <f t="shared" si="2"/>
        <v>A6</v>
      </c>
      <c r="AR7" s="2">
        <v>6</v>
      </c>
      <c r="AS7" s="2" t="s">
        <v>423</v>
      </c>
      <c r="AT7" s="2" t="s">
        <v>426</v>
      </c>
      <c r="AU7" t="str">
        <f>IF(OR(ISERROR(MATCH(AT7,TC_Pin_Spec!$J$3:$J$38,0))=FALSE,ISERROR(MATCH(AT7,TC_Pin_Spec!$L$3:$L$38,0))=FALSE,ISERROR(MATCH(AT7,TC_Pin_Spec!$Q$3:$Q$58,0))=FALSE,ISERROR(MATCH(AT7,TC_Pin_Spec!$S$3:$S$58,0))=FALSE,ISERROR(MATCH(AT7,TC_Pin_Spec!$U$3:$U$58,0))=FALSE,ISERROR(MATCH(AT7,TC_Pin_Spec!$W$3:$W$58,0))=FALSE,ISERROR(MATCH(AT7,TC_Pin_Spec!$Y$3:$Y$58,0))=FALSE,ISERROR(MATCH(AT7,TC_Pin_Spec!$AA$3:$AA$58,0))=FALSE,ISERROR(MATCH(AT7,TC_Pin_Spec!$AC$3:$AC$58,0))=FALSE,ISERROR(MATCH(AT7,TC_Pin_Spec!$AE$3:$AE$58,0))=FALSE)=TRUE, "PASSED","FAILED")</f>
        <v>PASSED</v>
      </c>
      <c r="AW7" s="2">
        <v>6500</v>
      </c>
      <c r="AX7" s="2">
        <v>36500</v>
      </c>
      <c r="AY7" s="2" t="s">
        <v>426</v>
      </c>
      <c r="AZ7" t="str">
        <f>IF(OR(ISERROR(MATCH(AY7,TC_Pin_Spec!$J$3:$J$38,0))=FALSE,ISERROR(MATCH(AY7,TC_Pin_Spec!$L$3:$L$38,0))=FALSE,ISERROR(MATCH(AY7,TC_Pin_Spec!$Q$3:$Q$58,0))=FALSE,ISERROR(MATCH(AY7,TC_Pin_Spec!$S$3:$S$58,0))=FALSE,ISERROR(MATCH(AY7,TC_Pin_Spec!$U$3:$U$58,0))=FALSE,ISERROR(MATCH(AY7,TC_Pin_Spec!$W$3:$W$58,0))=FALSE,ISERROR(MATCH(AY7,TC_Pin_Spec!$Y$3:$Y$58,0))=FALSE,ISERROR(MATCH(AY7,TC_Pin_Spec!$AA$3:$AA$58,0))=FALSE,ISERROR(MATCH(AY7,TC_Pin_Spec!$AC$3:$AC$58,0))=FALSE,ISERROR(MATCH(AY7,TC_Pin_Spec!$AE$3:$AE$58,0))=FALSE)=TRUE, "PASSED","FAILED")</f>
        <v>PASSED</v>
      </c>
    </row>
    <row r="8" spans="1:56" ht="37.5" customHeight="1" x14ac:dyDescent="0.25">
      <c r="A8" s="65">
        <f t="shared" si="1"/>
        <v>31500</v>
      </c>
      <c r="B8" s="65">
        <v>6</v>
      </c>
      <c r="C8" s="66" t="s">
        <v>557</v>
      </c>
      <c r="D8" s="24" t="s">
        <v>558</v>
      </c>
      <c r="E8" s="24" t="s">
        <v>559</v>
      </c>
      <c r="F8" s="24" t="s">
        <v>560</v>
      </c>
      <c r="G8" s="24" t="s">
        <v>48</v>
      </c>
      <c r="H8" s="24" t="s">
        <v>561</v>
      </c>
      <c r="I8" s="24" t="s">
        <v>48</v>
      </c>
      <c r="J8" s="24" t="s">
        <v>562</v>
      </c>
      <c r="K8" s="24" t="s">
        <v>563</v>
      </c>
      <c r="L8" s="24" t="s">
        <v>48</v>
      </c>
      <c r="M8" s="24" t="s">
        <v>48</v>
      </c>
      <c r="N8" s="24" t="s">
        <v>564</v>
      </c>
      <c r="O8" s="24" t="s">
        <v>565</v>
      </c>
      <c r="P8" s="24" t="s">
        <v>566</v>
      </c>
      <c r="Q8" s="24" t="s">
        <v>567</v>
      </c>
      <c r="R8" s="24" t="s">
        <v>48</v>
      </c>
      <c r="S8" s="24" t="s">
        <v>568</v>
      </c>
      <c r="T8" s="24" t="s">
        <v>48</v>
      </c>
      <c r="U8" s="24" t="s">
        <v>569</v>
      </c>
      <c r="V8" s="24" t="s">
        <v>570</v>
      </c>
      <c r="W8" s="24" t="s">
        <v>48</v>
      </c>
      <c r="X8" s="24" t="s">
        <v>571</v>
      </c>
      <c r="Y8" s="24" t="s">
        <v>48</v>
      </c>
      <c r="Z8" s="24" t="s">
        <v>572</v>
      </c>
      <c r="AA8" s="24" t="s">
        <v>573</v>
      </c>
      <c r="AB8" s="24" t="s">
        <v>574</v>
      </c>
      <c r="AC8" s="24" t="s">
        <v>575</v>
      </c>
      <c r="AD8" s="24" t="s">
        <v>48</v>
      </c>
      <c r="AE8" s="24" t="s">
        <v>576</v>
      </c>
      <c r="AF8" s="24" t="s">
        <v>48</v>
      </c>
      <c r="AG8" s="24" t="s">
        <v>577</v>
      </c>
      <c r="AH8" s="24" t="s">
        <v>578</v>
      </c>
      <c r="AI8" s="24" t="s">
        <v>579</v>
      </c>
      <c r="AJ8" s="24" t="s">
        <v>48</v>
      </c>
      <c r="AK8" s="24" t="s">
        <v>580</v>
      </c>
      <c r="AL8" s="24" t="s">
        <v>581</v>
      </c>
      <c r="AM8" s="24" t="s">
        <v>582</v>
      </c>
      <c r="AQ8" s="2" t="str">
        <f t="shared" si="2"/>
        <v>A7</v>
      </c>
      <c r="AR8" s="2">
        <v>7</v>
      </c>
      <c r="AS8" s="2" t="s">
        <v>423</v>
      </c>
      <c r="AT8" s="2" t="s">
        <v>427</v>
      </c>
      <c r="AU8" t="str">
        <f>IF(OR(ISERROR(MATCH(AT8,TC_Pin_Spec!$J$3:$J$38,0))=FALSE,ISERROR(MATCH(AT8,TC_Pin_Spec!$L$3:$L$38,0))=FALSE,ISERROR(MATCH(AT8,TC_Pin_Spec!$Q$3:$Q$58,0))=FALSE,ISERROR(MATCH(AT8,TC_Pin_Spec!$S$3:$S$58,0))=FALSE,ISERROR(MATCH(AT8,TC_Pin_Spec!$U$3:$U$58,0))=FALSE,ISERROR(MATCH(AT8,TC_Pin_Spec!$W$3:$W$58,0))=FALSE,ISERROR(MATCH(AT8,TC_Pin_Spec!$Y$3:$Y$58,0))=FALSE,ISERROR(MATCH(AT8,TC_Pin_Spec!$AA$3:$AA$58,0))=FALSE,ISERROR(MATCH(AT8,TC_Pin_Spec!$AC$3:$AC$58,0))=FALSE,ISERROR(MATCH(AT8,TC_Pin_Spec!$AE$3:$AE$58,0))=FALSE)=TRUE, "PASSED","FAILED")</f>
        <v>PASSED</v>
      </c>
      <c r="AW8" s="2">
        <v>7500</v>
      </c>
      <c r="AX8" s="2">
        <v>36500</v>
      </c>
      <c r="AY8" s="2" t="s">
        <v>427</v>
      </c>
      <c r="AZ8" t="str">
        <f>IF(OR(ISERROR(MATCH(AY8,TC_Pin_Spec!$J$3:$J$38,0))=FALSE,ISERROR(MATCH(AY8,TC_Pin_Spec!$L$3:$L$38,0))=FALSE,ISERROR(MATCH(AY8,TC_Pin_Spec!$Q$3:$Q$58,0))=FALSE,ISERROR(MATCH(AY8,TC_Pin_Spec!$S$3:$S$58,0))=FALSE,ISERROR(MATCH(AY8,TC_Pin_Spec!$U$3:$U$58,0))=FALSE,ISERROR(MATCH(AY8,TC_Pin_Spec!$W$3:$W$58,0))=FALSE,ISERROR(MATCH(AY8,TC_Pin_Spec!$Y$3:$Y$58,0))=FALSE,ISERROR(MATCH(AY8,TC_Pin_Spec!$AA$3:$AA$58,0))=FALSE,ISERROR(MATCH(AY8,TC_Pin_Spec!$AC$3:$AC$58,0))=FALSE,ISERROR(MATCH(AY8,TC_Pin_Spec!$AE$3:$AE$58,0))=FALSE)=TRUE, "PASSED","FAILED")</f>
        <v>PASSED</v>
      </c>
    </row>
    <row r="9" spans="1:56" ht="37.5" customHeight="1" x14ac:dyDescent="0.25">
      <c r="A9" s="65">
        <f t="shared" si="1"/>
        <v>30500</v>
      </c>
      <c r="B9" s="65">
        <v>7</v>
      </c>
      <c r="C9" s="66" t="s">
        <v>583</v>
      </c>
      <c r="D9" s="24" t="s">
        <v>584</v>
      </c>
      <c r="E9" s="24" t="s">
        <v>585</v>
      </c>
      <c r="F9" s="24" t="s">
        <v>586</v>
      </c>
      <c r="G9" s="24" t="s">
        <v>48</v>
      </c>
      <c r="H9" s="24" t="s">
        <v>48</v>
      </c>
      <c r="I9" s="24" t="s">
        <v>48</v>
      </c>
      <c r="J9" s="24" t="s">
        <v>587</v>
      </c>
      <c r="K9" s="24" t="s">
        <v>48</v>
      </c>
      <c r="L9" s="24" t="s">
        <v>48</v>
      </c>
      <c r="M9" s="24" t="s">
        <v>48</v>
      </c>
      <c r="N9" s="24" t="s">
        <v>48</v>
      </c>
      <c r="O9" s="24" t="s">
        <v>48</v>
      </c>
      <c r="P9" s="24" t="s">
        <v>48</v>
      </c>
      <c r="Q9" s="24" t="s">
        <v>48</v>
      </c>
      <c r="R9" s="24" t="s">
        <v>48</v>
      </c>
      <c r="S9" s="24" t="s">
        <v>588</v>
      </c>
      <c r="T9" s="24" t="s">
        <v>48</v>
      </c>
      <c r="U9" s="24" t="s">
        <v>48</v>
      </c>
      <c r="V9" s="24" t="s">
        <v>48</v>
      </c>
      <c r="W9" s="24" t="s">
        <v>48</v>
      </c>
      <c r="X9" s="24" t="s">
        <v>589</v>
      </c>
      <c r="Y9" s="24" t="s">
        <v>48</v>
      </c>
      <c r="Z9" s="24" t="s">
        <v>48</v>
      </c>
      <c r="AA9" s="24" t="s">
        <v>48</v>
      </c>
      <c r="AB9" s="24" t="s">
        <v>48</v>
      </c>
      <c r="AC9" s="24" t="s">
        <v>48</v>
      </c>
      <c r="AD9" s="24" t="s">
        <v>590</v>
      </c>
      <c r="AE9" s="24" t="s">
        <v>590</v>
      </c>
      <c r="AF9" s="24" t="s">
        <v>48</v>
      </c>
      <c r="AG9" s="68" t="s">
        <v>591</v>
      </c>
      <c r="AH9" s="69" t="s">
        <v>592</v>
      </c>
      <c r="AI9" s="69" t="s">
        <v>592</v>
      </c>
      <c r="AJ9" s="24" t="s">
        <v>48</v>
      </c>
      <c r="AK9" s="24" t="s">
        <v>593</v>
      </c>
      <c r="AL9" s="24" t="s">
        <v>594</v>
      </c>
      <c r="AM9" s="24" t="s">
        <v>595</v>
      </c>
      <c r="AQ9" s="2" t="str">
        <f t="shared" si="2"/>
        <v>A8</v>
      </c>
      <c r="AR9" s="2">
        <v>8</v>
      </c>
      <c r="AS9" s="2" t="s">
        <v>423</v>
      </c>
      <c r="AT9" s="2" t="s">
        <v>428</v>
      </c>
      <c r="AU9" t="str">
        <f>IF(OR(ISERROR(MATCH(AT9,TC_Pin_Spec!$J$3:$J$38,0))=FALSE,ISERROR(MATCH(AT9,TC_Pin_Spec!$L$3:$L$38,0))=FALSE,ISERROR(MATCH(AT9,TC_Pin_Spec!$Q$3:$Q$58,0))=FALSE,ISERROR(MATCH(AT9,TC_Pin_Spec!$S$3:$S$58,0))=FALSE,ISERROR(MATCH(AT9,TC_Pin_Spec!$U$3:$U$58,0))=FALSE,ISERROR(MATCH(AT9,TC_Pin_Spec!$W$3:$W$58,0))=FALSE,ISERROR(MATCH(AT9,TC_Pin_Spec!$Y$3:$Y$58,0))=FALSE,ISERROR(MATCH(AT9,TC_Pin_Spec!$AA$3:$AA$58,0))=FALSE,ISERROR(MATCH(AT9,TC_Pin_Spec!$AC$3:$AC$58,0))=FALSE,ISERROR(MATCH(AT9,TC_Pin_Spec!$AE$3:$AE$58,0))=FALSE)=TRUE, "PASSED","FAILED")</f>
        <v>PASSED</v>
      </c>
      <c r="AW9" s="2">
        <v>8500</v>
      </c>
      <c r="AX9" s="2">
        <v>36500</v>
      </c>
      <c r="AY9" s="2" t="s">
        <v>428</v>
      </c>
      <c r="AZ9" t="str">
        <f>IF(OR(ISERROR(MATCH(AY9,TC_Pin_Spec!$J$3:$J$38,0))=FALSE,ISERROR(MATCH(AY9,TC_Pin_Spec!$L$3:$L$38,0))=FALSE,ISERROR(MATCH(AY9,TC_Pin_Spec!$Q$3:$Q$58,0))=FALSE,ISERROR(MATCH(AY9,TC_Pin_Spec!$S$3:$S$58,0))=FALSE,ISERROR(MATCH(AY9,TC_Pin_Spec!$U$3:$U$58,0))=FALSE,ISERROR(MATCH(AY9,TC_Pin_Spec!$W$3:$W$58,0))=FALSE,ISERROR(MATCH(AY9,TC_Pin_Spec!$Y$3:$Y$58,0))=FALSE,ISERROR(MATCH(AY9,TC_Pin_Spec!$AA$3:$AA$58,0))=FALSE,ISERROR(MATCH(AY9,TC_Pin_Spec!$AC$3:$AC$58,0))=FALSE,ISERROR(MATCH(AY9,TC_Pin_Spec!$AE$3:$AE$58,0))=FALSE)=TRUE, "PASSED","FAILED")</f>
        <v>PASSED</v>
      </c>
    </row>
    <row r="10" spans="1:56" ht="37.5" customHeight="1" x14ac:dyDescent="0.25">
      <c r="A10" s="65">
        <f t="shared" si="1"/>
        <v>29500</v>
      </c>
      <c r="B10" s="65">
        <v>8</v>
      </c>
      <c r="C10" s="66" t="s">
        <v>596</v>
      </c>
      <c r="D10" s="24" t="s">
        <v>597</v>
      </c>
      <c r="E10" s="24" t="s">
        <v>598</v>
      </c>
      <c r="F10" s="24" t="s">
        <v>599</v>
      </c>
      <c r="G10" s="24" t="s">
        <v>48</v>
      </c>
      <c r="H10" s="24" t="s">
        <v>600</v>
      </c>
      <c r="I10" s="24" t="s">
        <v>48</v>
      </c>
      <c r="J10" s="24" t="s">
        <v>48</v>
      </c>
      <c r="K10" s="24" t="s">
        <v>48</v>
      </c>
      <c r="L10" s="24" t="s">
        <v>48</v>
      </c>
      <c r="M10" s="24" t="s">
        <v>48</v>
      </c>
      <c r="N10" s="24" t="s">
        <v>48</v>
      </c>
      <c r="O10" s="24" t="s">
        <v>48</v>
      </c>
      <c r="P10" s="24" t="s">
        <v>48</v>
      </c>
      <c r="Q10" s="24" t="s">
        <v>48</v>
      </c>
      <c r="R10" s="24" t="s">
        <v>48</v>
      </c>
      <c r="S10" s="24" t="s">
        <v>48</v>
      </c>
      <c r="T10" s="24" t="s">
        <v>48</v>
      </c>
      <c r="U10" s="24" t="s">
        <v>48</v>
      </c>
      <c r="V10" s="24" t="s">
        <v>48</v>
      </c>
      <c r="W10" s="24" t="s">
        <v>48</v>
      </c>
      <c r="X10" s="24" t="s">
        <v>48</v>
      </c>
      <c r="Y10" s="24" t="s">
        <v>48</v>
      </c>
      <c r="Z10" s="24" t="s">
        <v>48</v>
      </c>
      <c r="AA10" s="24" t="s">
        <v>48</v>
      </c>
      <c r="AB10" s="24" t="s">
        <v>48</v>
      </c>
      <c r="AC10" s="24" t="s">
        <v>48</v>
      </c>
      <c r="AD10" s="24" t="s">
        <v>48</v>
      </c>
      <c r="AE10" s="24" t="s">
        <v>48</v>
      </c>
      <c r="AF10" s="24" t="s">
        <v>48</v>
      </c>
      <c r="AG10" s="68" t="s">
        <v>591</v>
      </c>
      <c r="AH10" s="70" t="s">
        <v>601</v>
      </c>
      <c r="AI10" s="70" t="s">
        <v>601</v>
      </c>
      <c r="AJ10" s="24" t="s">
        <v>48</v>
      </c>
      <c r="AK10" s="24" t="s">
        <v>602</v>
      </c>
      <c r="AL10" s="24" t="s">
        <v>603</v>
      </c>
      <c r="AM10" s="24" t="s">
        <v>604</v>
      </c>
      <c r="AQ10" s="2" t="str">
        <f t="shared" si="2"/>
        <v>A9</v>
      </c>
      <c r="AR10" s="2">
        <v>9</v>
      </c>
      <c r="AS10" s="2" t="s">
        <v>423</v>
      </c>
      <c r="AT10" s="2" t="s">
        <v>429</v>
      </c>
      <c r="AU10" t="str">
        <f>IF(OR(ISERROR(MATCH(AT10,TC_Pin_Spec!$J$3:$J$38,0))=FALSE,ISERROR(MATCH(AT10,TC_Pin_Spec!$L$3:$L$38,0))=FALSE,ISERROR(MATCH(AT10,TC_Pin_Spec!$Q$3:$Q$58,0))=FALSE,ISERROR(MATCH(AT10,TC_Pin_Spec!$S$3:$S$58,0))=FALSE,ISERROR(MATCH(AT10,TC_Pin_Spec!$U$3:$U$58,0))=FALSE,ISERROR(MATCH(AT10,TC_Pin_Spec!$W$3:$W$58,0))=FALSE,ISERROR(MATCH(AT10,TC_Pin_Spec!$Y$3:$Y$58,0))=FALSE,ISERROR(MATCH(AT10,TC_Pin_Spec!$AA$3:$AA$58,0))=FALSE,ISERROR(MATCH(AT10,TC_Pin_Spec!$AC$3:$AC$58,0))=FALSE,ISERROR(MATCH(AT10,TC_Pin_Spec!$AE$3:$AE$58,0))=FALSE)=TRUE, "PASSED","FAILED")</f>
        <v>PASSED</v>
      </c>
      <c r="AW10" s="2">
        <v>9500</v>
      </c>
      <c r="AX10" s="2">
        <v>36500</v>
      </c>
      <c r="AY10" s="2" t="s">
        <v>429</v>
      </c>
      <c r="AZ10" t="str">
        <f>IF(OR(ISERROR(MATCH(AY10,TC_Pin_Spec!$J$3:$J$38,0))=FALSE,ISERROR(MATCH(AY10,TC_Pin_Spec!$L$3:$L$38,0))=FALSE,ISERROR(MATCH(AY10,TC_Pin_Spec!$Q$3:$Q$58,0))=FALSE,ISERROR(MATCH(AY10,TC_Pin_Spec!$S$3:$S$58,0))=FALSE,ISERROR(MATCH(AY10,TC_Pin_Spec!$U$3:$U$58,0))=FALSE,ISERROR(MATCH(AY10,TC_Pin_Spec!$W$3:$W$58,0))=FALSE,ISERROR(MATCH(AY10,TC_Pin_Spec!$Y$3:$Y$58,0))=FALSE,ISERROR(MATCH(AY10,TC_Pin_Spec!$AA$3:$AA$58,0))=FALSE,ISERROR(MATCH(AY10,TC_Pin_Spec!$AC$3:$AC$58,0))=FALSE,ISERROR(MATCH(AY10,TC_Pin_Spec!$AE$3:$AE$58,0))=FALSE)=TRUE, "PASSED","FAILED")</f>
        <v>PASSED</v>
      </c>
    </row>
    <row r="11" spans="1:56" ht="37.5" customHeight="1" x14ac:dyDescent="0.25">
      <c r="A11" s="65">
        <f t="shared" si="1"/>
        <v>28500</v>
      </c>
      <c r="B11" s="65">
        <v>9</v>
      </c>
      <c r="C11" s="66" t="s">
        <v>605</v>
      </c>
      <c r="D11" s="24" t="s">
        <v>606</v>
      </c>
      <c r="E11" s="24" t="s">
        <v>607</v>
      </c>
      <c r="F11" s="24" t="s">
        <v>608</v>
      </c>
      <c r="G11" s="24" t="s">
        <v>48</v>
      </c>
      <c r="H11" s="24" t="s">
        <v>609</v>
      </c>
      <c r="I11" s="24" t="s">
        <v>48</v>
      </c>
      <c r="J11" s="68" t="s">
        <v>610</v>
      </c>
      <c r="K11" s="24" t="s">
        <v>48</v>
      </c>
      <c r="L11" s="24" t="s">
        <v>48</v>
      </c>
      <c r="M11" s="24" t="s">
        <v>48</v>
      </c>
      <c r="N11" s="24" t="s">
        <v>48</v>
      </c>
      <c r="O11" s="24" t="s">
        <v>48</v>
      </c>
      <c r="P11" s="24" t="s">
        <v>48</v>
      </c>
      <c r="Q11" s="24" t="s">
        <v>48</v>
      </c>
      <c r="R11" s="24" t="s">
        <v>48</v>
      </c>
      <c r="S11" s="24" t="s">
        <v>48</v>
      </c>
      <c r="T11" s="24" t="s">
        <v>48</v>
      </c>
      <c r="U11" s="24" t="s">
        <v>48</v>
      </c>
      <c r="V11" s="24" t="s">
        <v>48</v>
      </c>
      <c r="W11" s="24" t="s">
        <v>48</v>
      </c>
      <c r="X11" s="24" t="s">
        <v>48</v>
      </c>
      <c r="Y11" s="24" t="s">
        <v>48</v>
      </c>
      <c r="Z11" s="24" t="s">
        <v>48</v>
      </c>
      <c r="AA11" s="24" t="s">
        <v>48</v>
      </c>
      <c r="AB11" s="24" t="s">
        <v>48</v>
      </c>
      <c r="AC11" s="24" t="s">
        <v>48</v>
      </c>
      <c r="AD11" s="24" t="s">
        <v>48</v>
      </c>
      <c r="AE11" s="71" t="s">
        <v>611</v>
      </c>
      <c r="AF11" s="24" t="s">
        <v>48</v>
      </c>
      <c r="AG11" s="24" t="s">
        <v>48</v>
      </c>
      <c r="AH11" s="48" t="s">
        <v>612</v>
      </c>
      <c r="AI11" s="48" t="s">
        <v>612</v>
      </c>
      <c r="AJ11" s="24" t="s">
        <v>48</v>
      </c>
      <c r="AK11" s="24" t="s">
        <v>613</v>
      </c>
      <c r="AL11" s="24" t="s">
        <v>614</v>
      </c>
      <c r="AM11" s="24" t="s">
        <v>615</v>
      </c>
      <c r="AQ11" s="2" t="str">
        <f t="shared" si="2"/>
        <v>A10</v>
      </c>
      <c r="AR11" s="2">
        <v>10</v>
      </c>
      <c r="AS11" s="2" t="s">
        <v>423</v>
      </c>
      <c r="AT11" s="2" t="s">
        <v>430</v>
      </c>
      <c r="AU11" t="str">
        <f>IF(OR(ISERROR(MATCH(AT11,TC_Pin_Spec!$J$3:$J$38,0))=FALSE,ISERROR(MATCH(AT11,TC_Pin_Spec!$L$3:$L$38,0))=FALSE,ISERROR(MATCH(AT11,TC_Pin_Spec!$Q$3:$Q$58,0))=FALSE,ISERROR(MATCH(AT11,TC_Pin_Spec!$S$3:$S$58,0))=FALSE,ISERROR(MATCH(AT11,TC_Pin_Spec!$U$3:$U$58,0))=FALSE,ISERROR(MATCH(AT11,TC_Pin_Spec!$W$3:$W$58,0))=FALSE,ISERROR(MATCH(AT11,TC_Pin_Spec!$Y$3:$Y$58,0))=FALSE,ISERROR(MATCH(AT11,TC_Pin_Spec!$AA$3:$AA$58,0))=FALSE,ISERROR(MATCH(AT11,TC_Pin_Spec!$AC$3:$AC$58,0))=FALSE,ISERROR(MATCH(AT11,TC_Pin_Spec!$AE$3:$AE$58,0))=FALSE)=TRUE, "PASSED","FAILED")</f>
        <v>PASSED</v>
      </c>
      <c r="AW11" s="2">
        <v>10500</v>
      </c>
      <c r="AX11" s="2">
        <v>36500</v>
      </c>
      <c r="AY11" s="2" t="s">
        <v>430</v>
      </c>
      <c r="AZ11" t="str">
        <f>IF(OR(ISERROR(MATCH(AY11,TC_Pin_Spec!$J$3:$J$38,0))=FALSE,ISERROR(MATCH(AY11,TC_Pin_Spec!$L$3:$L$38,0))=FALSE,ISERROR(MATCH(AY11,TC_Pin_Spec!$Q$3:$Q$58,0))=FALSE,ISERROR(MATCH(AY11,TC_Pin_Spec!$S$3:$S$58,0))=FALSE,ISERROR(MATCH(AY11,TC_Pin_Spec!$U$3:$U$58,0))=FALSE,ISERROR(MATCH(AY11,TC_Pin_Spec!$W$3:$W$58,0))=FALSE,ISERROR(MATCH(AY11,TC_Pin_Spec!$Y$3:$Y$58,0))=FALSE,ISERROR(MATCH(AY11,TC_Pin_Spec!$AA$3:$AA$58,0))=FALSE,ISERROR(MATCH(AY11,TC_Pin_Spec!$AC$3:$AC$58,0))=FALSE,ISERROR(MATCH(AY11,TC_Pin_Spec!$AE$3:$AE$58,0))=FALSE)=TRUE, "PASSED","FAILED")</f>
        <v>PASSED</v>
      </c>
    </row>
    <row r="12" spans="1:56" ht="37.5" customHeight="1" x14ac:dyDescent="0.25">
      <c r="A12" s="65">
        <f t="shared" si="1"/>
        <v>27500</v>
      </c>
      <c r="B12" s="65">
        <v>10</v>
      </c>
      <c r="C12" s="66" t="s">
        <v>616</v>
      </c>
      <c r="D12" s="24" t="s">
        <v>617</v>
      </c>
      <c r="E12" s="24" t="s">
        <v>618</v>
      </c>
      <c r="F12" s="24" t="s">
        <v>619</v>
      </c>
      <c r="G12" s="24" t="s">
        <v>48</v>
      </c>
      <c r="H12" s="24" t="s">
        <v>48</v>
      </c>
      <c r="I12" s="24" t="s">
        <v>48</v>
      </c>
      <c r="J12" s="68" t="s">
        <v>610</v>
      </c>
      <c r="K12" s="24" t="s">
        <v>48</v>
      </c>
      <c r="L12" s="71" t="s">
        <v>620</v>
      </c>
      <c r="M12" s="24" t="s">
        <v>48</v>
      </c>
      <c r="N12" s="24" t="s">
        <v>48</v>
      </c>
      <c r="O12" s="24" t="s">
        <v>48</v>
      </c>
      <c r="P12" s="24" t="s">
        <v>48</v>
      </c>
      <c r="Q12" s="24" t="s">
        <v>48</v>
      </c>
      <c r="R12" s="24" t="s">
        <v>48</v>
      </c>
      <c r="S12" s="24" t="s">
        <v>48</v>
      </c>
      <c r="T12" s="24" t="s">
        <v>48</v>
      </c>
      <c r="U12" s="24" t="s">
        <v>48</v>
      </c>
      <c r="V12" s="24" t="s">
        <v>48</v>
      </c>
      <c r="W12" s="24" t="s">
        <v>48</v>
      </c>
      <c r="X12" s="24" t="s">
        <v>48</v>
      </c>
      <c r="Y12" s="24" t="s">
        <v>48</v>
      </c>
      <c r="Z12" s="24" t="s">
        <v>48</v>
      </c>
      <c r="AA12" s="24" t="s">
        <v>48</v>
      </c>
      <c r="AB12" s="24" t="s">
        <v>48</v>
      </c>
      <c r="AC12" s="24" t="s">
        <v>48</v>
      </c>
      <c r="AD12" s="24" t="s">
        <v>48</v>
      </c>
      <c r="AE12" s="71" t="s">
        <v>611</v>
      </c>
      <c r="AF12" s="24" t="s">
        <v>48</v>
      </c>
      <c r="AG12" s="68" t="s">
        <v>591</v>
      </c>
      <c r="AH12" s="24" t="s">
        <v>48</v>
      </c>
      <c r="AI12" s="24" t="s">
        <v>48</v>
      </c>
      <c r="AJ12" s="24" t="s">
        <v>48</v>
      </c>
      <c r="AK12" s="24" t="s">
        <v>621</v>
      </c>
      <c r="AL12" s="24" t="s">
        <v>622</v>
      </c>
      <c r="AM12" s="24" t="s">
        <v>623</v>
      </c>
      <c r="AQ12" s="2" t="str">
        <f t="shared" si="2"/>
        <v>A11</v>
      </c>
      <c r="AR12" s="2">
        <v>11</v>
      </c>
      <c r="AS12" s="2" t="s">
        <v>423</v>
      </c>
      <c r="AT12" s="2" t="s">
        <v>431</v>
      </c>
      <c r="AU12" t="str">
        <f>IF(OR(ISERROR(MATCH(AT12,TC_Pin_Spec!$J$3:$J$38,0))=FALSE,ISERROR(MATCH(AT12,TC_Pin_Spec!$L$3:$L$38,0))=FALSE,ISERROR(MATCH(AT12,TC_Pin_Spec!$Q$3:$Q$58,0))=FALSE,ISERROR(MATCH(AT12,TC_Pin_Spec!$S$3:$S$58,0))=FALSE,ISERROR(MATCH(AT12,TC_Pin_Spec!$U$3:$U$58,0))=FALSE,ISERROR(MATCH(AT12,TC_Pin_Spec!$W$3:$W$58,0))=FALSE,ISERROR(MATCH(AT12,TC_Pin_Spec!$Y$3:$Y$58,0))=FALSE,ISERROR(MATCH(AT12,TC_Pin_Spec!$AA$3:$AA$58,0))=FALSE,ISERROR(MATCH(AT12,TC_Pin_Spec!$AC$3:$AC$58,0))=FALSE,ISERROR(MATCH(AT12,TC_Pin_Spec!$AE$3:$AE$58,0))=FALSE)=TRUE, "PASSED","FAILED")</f>
        <v>PASSED</v>
      </c>
      <c r="AW12" s="2">
        <v>11500</v>
      </c>
      <c r="AX12" s="2">
        <v>36500</v>
      </c>
      <c r="AY12" s="2" t="s">
        <v>431</v>
      </c>
      <c r="AZ12" t="str">
        <f>IF(OR(ISERROR(MATCH(AY12,TC_Pin_Spec!$J$3:$J$38,0))=FALSE,ISERROR(MATCH(AY12,TC_Pin_Spec!$L$3:$L$38,0))=FALSE,ISERROR(MATCH(AY12,TC_Pin_Spec!$Q$3:$Q$58,0))=FALSE,ISERROR(MATCH(AY12,TC_Pin_Spec!$S$3:$S$58,0))=FALSE,ISERROR(MATCH(AY12,TC_Pin_Spec!$U$3:$U$58,0))=FALSE,ISERROR(MATCH(AY12,TC_Pin_Spec!$W$3:$W$58,0))=FALSE,ISERROR(MATCH(AY12,TC_Pin_Spec!$Y$3:$Y$58,0))=FALSE,ISERROR(MATCH(AY12,TC_Pin_Spec!$AA$3:$AA$58,0))=FALSE,ISERROR(MATCH(AY12,TC_Pin_Spec!$AC$3:$AC$58,0))=FALSE,ISERROR(MATCH(AY12,TC_Pin_Spec!$AE$3:$AE$58,0))=FALSE)=TRUE, "PASSED","FAILED")</f>
        <v>PASSED</v>
      </c>
    </row>
    <row r="13" spans="1:56" ht="37.5" customHeight="1" x14ac:dyDescent="0.25">
      <c r="A13" s="65">
        <f t="shared" si="1"/>
        <v>26500</v>
      </c>
      <c r="B13" s="65">
        <v>11</v>
      </c>
      <c r="C13" s="66" t="s">
        <v>624</v>
      </c>
      <c r="D13" s="24" t="s">
        <v>48</v>
      </c>
      <c r="E13" s="24" t="s">
        <v>48</v>
      </c>
      <c r="F13" s="24" t="s">
        <v>48</v>
      </c>
      <c r="G13" s="24" t="s">
        <v>48</v>
      </c>
      <c r="H13" s="48" t="s">
        <v>625</v>
      </c>
      <c r="I13" s="48" t="s">
        <v>625</v>
      </c>
      <c r="J13" s="24" t="s">
        <v>48</v>
      </c>
      <c r="K13" s="24" t="s">
        <v>48</v>
      </c>
      <c r="L13" s="71" t="s">
        <v>620</v>
      </c>
      <c r="M13" s="24" t="s">
        <v>48</v>
      </c>
      <c r="N13" s="24" t="s">
        <v>48</v>
      </c>
      <c r="O13" s="24" t="s">
        <v>48</v>
      </c>
      <c r="P13" s="24" t="s">
        <v>48</v>
      </c>
      <c r="Q13" s="24" t="s">
        <v>48</v>
      </c>
      <c r="R13" s="24" t="s">
        <v>48</v>
      </c>
      <c r="S13" s="24" t="s">
        <v>48</v>
      </c>
      <c r="T13" s="24" t="s">
        <v>48</v>
      </c>
      <c r="U13" s="24" t="s">
        <v>48</v>
      </c>
      <c r="V13" s="24" t="s">
        <v>48</v>
      </c>
      <c r="W13" s="24" t="s">
        <v>48</v>
      </c>
      <c r="X13" s="24" t="s">
        <v>48</v>
      </c>
      <c r="Y13" s="24" t="s">
        <v>48</v>
      </c>
      <c r="Z13" s="24" t="s">
        <v>48</v>
      </c>
      <c r="AA13" s="24" t="s">
        <v>48</v>
      </c>
      <c r="AB13" s="24" t="s">
        <v>48</v>
      </c>
      <c r="AC13" s="24" t="s">
        <v>48</v>
      </c>
      <c r="AD13" s="24" t="s">
        <v>48</v>
      </c>
      <c r="AE13" s="24" t="s">
        <v>48</v>
      </c>
      <c r="AF13" s="24" t="s">
        <v>48</v>
      </c>
      <c r="AG13" s="68" t="s">
        <v>591</v>
      </c>
      <c r="AH13" s="24" t="s">
        <v>48</v>
      </c>
      <c r="AI13" s="24" t="s">
        <v>626</v>
      </c>
      <c r="AJ13" s="24" t="s">
        <v>48</v>
      </c>
      <c r="AK13" s="24" t="s">
        <v>48</v>
      </c>
      <c r="AL13" s="24" t="s">
        <v>48</v>
      </c>
      <c r="AM13" s="24" t="s">
        <v>627</v>
      </c>
      <c r="AQ13" s="2" t="str">
        <f t="shared" si="2"/>
        <v>A12</v>
      </c>
      <c r="AR13" s="2">
        <v>12</v>
      </c>
      <c r="AS13" s="2" t="s">
        <v>423</v>
      </c>
      <c r="AT13" s="2" t="s">
        <v>432</v>
      </c>
      <c r="AU13" t="str">
        <f>IF(OR(ISERROR(MATCH(AT13,TC_Pin_Spec!$J$3:$J$38,0))=FALSE,ISERROR(MATCH(AT13,TC_Pin_Spec!$L$3:$L$38,0))=FALSE,ISERROR(MATCH(AT13,TC_Pin_Spec!$Q$3:$Q$58,0))=FALSE,ISERROR(MATCH(AT13,TC_Pin_Spec!$S$3:$S$58,0))=FALSE,ISERROR(MATCH(AT13,TC_Pin_Spec!$U$3:$U$58,0))=FALSE,ISERROR(MATCH(AT13,TC_Pin_Spec!$W$3:$W$58,0))=FALSE,ISERROR(MATCH(AT13,TC_Pin_Spec!$Y$3:$Y$58,0))=FALSE,ISERROR(MATCH(AT13,TC_Pin_Spec!$AA$3:$AA$58,0))=FALSE,ISERROR(MATCH(AT13,TC_Pin_Spec!$AC$3:$AC$58,0))=FALSE,ISERROR(MATCH(AT13,TC_Pin_Spec!$AE$3:$AE$58,0))=FALSE)=TRUE, "PASSED","FAILED")</f>
        <v>PASSED</v>
      </c>
      <c r="AW13" s="2">
        <v>12500</v>
      </c>
      <c r="AX13" s="2">
        <v>36500</v>
      </c>
      <c r="AY13" s="2" t="s">
        <v>432</v>
      </c>
      <c r="AZ13" t="str">
        <f>IF(OR(ISERROR(MATCH(AY13,TC_Pin_Spec!$J$3:$J$38,0))=FALSE,ISERROR(MATCH(AY13,TC_Pin_Spec!$L$3:$L$38,0))=FALSE,ISERROR(MATCH(AY13,TC_Pin_Spec!$Q$3:$Q$58,0))=FALSE,ISERROR(MATCH(AY13,TC_Pin_Spec!$S$3:$S$58,0))=FALSE,ISERROR(MATCH(AY13,TC_Pin_Spec!$U$3:$U$58,0))=FALSE,ISERROR(MATCH(AY13,TC_Pin_Spec!$W$3:$W$58,0))=FALSE,ISERROR(MATCH(AY13,TC_Pin_Spec!$Y$3:$Y$58,0))=FALSE,ISERROR(MATCH(AY13,TC_Pin_Spec!$AA$3:$AA$58,0))=FALSE,ISERROR(MATCH(AY13,TC_Pin_Spec!$AC$3:$AC$58,0))=FALSE,ISERROR(MATCH(AY13,TC_Pin_Spec!$AE$3:$AE$58,0))=FALSE)=TRUE, "PASSED","FAILED")</f>
        <v>PASSED</v>
      </c>
    </row>
    <row r="14" spans="1:56" ht="37.5" customHeight="1" x14ac:dyDescent="0.25">
      <c r="A14" s="65">
        <f t="shared" si="1"/>
        <v>25500</v>
      </c>
      <c r="B14" s="65">
        <v>12</v>
      </c>
      <c r="C14" s="66" t="s">
        <v>628</v>
      </c>
      <c r="D14" s="24" t="s">
        <v>629</v>
      </c>
      <c r="E14" s="24" t="s">
        <v>630</v>
      </c>
      <c r="F14" s="24" t="s">
        <v>631</v>
      </c>
      <c r="G14" s="24" t="s">
        <v>48</v>
      </c>
      <c r="H14" s="70" t="s">
        <v>632</v>
      </c>
      <c r="I14" s="70" t="s">
        <v>632</v>
      </c>
      <c r="J14" s="68" t="s">
        <v>610</v>
      </c>
      <c r="K14" s="24" t="s">
        <v>48</v>
      </c>
      <c r="L14" s="24" t="s">
        <v>48</v>
      </c>
      <c r="M14" s="24" t="s">
        <v>48</v>
      </c>
      <c r="N14" s="24" t="s">
        <v>48</v>
      </c>
      <c r="O14" s="24" t="s">
        <v>48</v>
      </c>
      <c r="P14" s="24" t="s">
        <v>48</v>
      </c>
      <c r="Q14" s="24" t="s">
        <v>48</v>
      </c>
      <c r="R14" s="24" t="s">
        <v>48</v>
      </c>
      <c r="S14" s="24" t="s">
        <v>48</v>
      </c>
      <c r="T14" s="24" t="s">
        <v>48</v>
      </c>
      <c r="U14" s="24" t="s">
        <v>48</v>
      </c>
      <c r="V14" s="24" t="s">
        <v>633</v>
      </c>
      <c r="W14" s="24" t="s">
        <v>633</v>
      </c>
      <c r="X14" s="24" t="s">
        <v>48</v>
      </c>
      <c r="Y14" s="68" t="s">
        <v>634</v>
      </c>
      <c r="Z14" s="69" t="s">
        <v>635</v>
      </c>
      <c r="AA14" s="69" t="s">
        <v>635</v>
      </c>
      <c r="AB14" s="24" t="s">
        <v>48</v>
      </c>
      <c r="AC14" s="24" t="s">
        <v>48</v>
      </c>
      <c r="AD14" s="24" t="s">
        <v>48</v>
      </c>
      <c r="AE14" s="24" t="s">
        <v>48</v>
      </c>
      <c r="AF14" s="24" t="s">
        <v>48</v>
      </c>
      <c r="AG14" s="24" t="s">
        <v>48</v>
      </c>
      <c r="AH14" s="24" t="s">
        <v>48</v>
      </c>
      <c r="AI14" s="24" t="s">
        <v>636</v>
      </c>
      <c r="AJ14" s="24" t="s">
        <v>48</v>
      </c>
      <c r="AK14" s="24" t="s">
        <v>637</v>
      </c>
      <c r="AL14" s="24" t="s">
        <v>638</v>
      </c>
      <c r="AM14" s="24" t="s">
        <v>639</v>
      </c>
      <c r="AQ14" s="2" t="str">
        <f t="shared" si="2"/>
        <v>A13</v>
      </c>
      <c r="AR14" s="2">
        <v>13</v>
      </c>
      <c r="AS14" s="2" t="s">
        <v>423</v>
      </c>
      <c r="AT14" s="2" t="s">
        <v>433</v>
      </c>
      <c r="AU14" t="str">
        <f>IF(OR(ISERROR(MATCH(AT14,TC_Pin_Spec!$J$3:$J$38,0))=FALSE,ISERROR(MATCH(AT14,TC_Pin_Spec!$L$3:$L$38,0))=FALSE,ISERROR(MATCH(AT14,TC_Pin_Spec!$Q$3:$Q$58,0))=FALSE,ISERROR(MATCH(AT14,TC_Pin_Spec!$S$3:$S$58,0))=FALSE,ISERROR(MATCH(AT14,TC_Pin_Spec!$U$3:$U$58,0))=FALSE,ISERROR(MATCH(AT14,TC_Pin_Spec!$W$3:$W$58,0))=FALSE,ISERROR(MATCH(AT14,TC_Pin_Spec!$Y$3:$Y$58,0))=FALSE,ISERROR(MATCH(AT14,TC_Pin_Spec!$AA$3:$AA$58,0))=FALSE,ISERROR(MATCH(AT14,TC_Pin_Spec!$AC$3:$AC$58,0))=FALSE,ISERROR(MATCH(AT14,TC_Pin_Spec!$AE$3:$AE$58,0))=FALSE)=TRUE, "PASSED","FAILED")</f>
        <v>PASSED</v>
      </c>
      <c r="AW14" s="2">
        <v>13500</v>
      </c>
      <c r="AX14" s="2">
        <v>36500</v>
      </c>
      <c r="AY14" s="2" t="s">
        <v>433</v>
      </c>
      <c r="AZ14" t="str">
        <f>IF(OR(ISERROR(MATCH(AY14,TC_Pin_Spec!$J$3:$J$38,0))=FALSE,ISERROR(MATCH(AY14,TC_Pin_Spec!$L$3:$L$38,0))=FALSE,ISERROR(MATCH(AY14,TC_Pin_Spec!$Q$3:$Q$58,0))=FALSE,ISERROR(MATCH(AY14,TC_Pin_Spec!$S$3:$S$58,0))=FALSE,ISERROR(MATCH(AY14,TC_Pin_Spec!$U$3:$U$58,0))=FALSE,ISERROR(MATCH(AY14,TC_Pin_Spec!$W$3:$W$58,0))=FALSE,ISERROR(MATCH(AY14,TC_Pin_Spec!$Y$3:$Y$58,0))=FALSE,ISERROR(MATCH(AY14,TC_Pin_Spec!$AA$3:$AA$58,0))=FALSE,ISERROR(MATCH(AY14,TC_Pin_Spec!$AC$3:$AC$58,0))=FALSE,ISERROR(MATCH(AY14,TC_Pin_Spec!$AE$3:$AE$58,0))=FALSE)=TRUE, "PASSED","FAILED")</f>
        <v>PASSED</v>
      </c>
    </row>
    <row r="15" spans="1:56" ht="37.5" customHeight="1" x14ac:dyDescent="0.25">
      <c r="A15" s="65">
        <f t="shared" si="1"/>
        <v>24500</v>
      </c>
      <c r="B15" s="65">
        <v>13</v>
      </c>
      <c r="C15" s="66" t="s">
        <v>640</v>
      </c>
      <c r="D15" s="24" t="s">
        <v>641</v>
      </c>
      <c r="E15" s="24" t="s">
        <v>642</v>
      </c>
      <c r="F15" s="24" t="s">
        <v>643</v>
      </c>
      <c r="G15" s="24" t="s">
        <v>48</v>
      </c>
      <c r="H15" s="69" t="s">
        <v>644</v>
      </c>
      <c r="I15" s="69" t="s">
        <v>644</v>
      </c>
      <c r="J15" s="68" t="s">
        <v>610</v>
      </c>
      <c r="K15" s="24" t="s">
        <v>48</v>
      </c>
      <c r="L15" s="24" t="s">
        <v>645</v>
      </c>
      <c r="M15" s="24" t="s">
        <v>645</v>
      </c>
      <c r="N15" s="24" t="s">
        <v>48</v>
      </c>
      <c r="O15" s="24" t="s">
        <v>48</v>
      </c>
      <c r="P15" s="24" t="s">
        <v>48</v>
      </c>
      <c r="Q15" s="24" t="s">
        <v>48</v>
      </c>
      <c r="R15" s="24" t="s">
        <v>48</v>
      </c>
      <c r="S15" s="24" t="s">
        <v>48</v>
      </c>
      <c r="T15" s="24" t="s">
        <v>48</v>
      </c>
      <c r="U15" s="24" t="s">
        <v>48</v>
      </c>
      <c r="V15" s="24" t="s">
        <v>48</v>
      </c>
      <c r="W15" s="24" t="s">
        <v>48</v>
      </c>
      <c r="X15" s="24" t="s">
        <v>48</v>
      </c>
      <c r="Y15" s="68" t="s">
        <v>634</v>
      </c>
      <c r="Z15" s="70" t="s">
        <v>646</v>
      </c>
      <c r="AA15" s="70" t="s">
        <v>646</v>
      </c>
      <c r="AB15" s="24" t="s">
        <v>48</v>
      </c>
      <c r="AC15" s="24" t="s">
        <v>48</v>
      </c>
      <c r="AD15" s="24" t="s">
        <v>48</v>
      </c>
      <c r="AE15" s="24" t="s">
        <v>48</v>
      </c>
      <c r="AF15" s="24" t="s">
        <v>48</v>
      </c>
      <c r="AG15" s="24" t="s">
        <v>48</v>
      </c>
      <c r="AH15" s="24" t="s">
        <v>48</v>
      </c>
      <c r="AI15" s="24" t="s">
        <v>48</v>
      </c>
      <c r="AJ15" s="24" t="s">
        <v>48</v>
      </c>
      <c r="AK15" s="24" t="s">
        <v>647</v>
      </c>
      <c r="AL15" s="24" t="s">
        <v>648</v>
      </c>
      <c r="AM15" s="24" t="s">
        <v>649</v>
      </c>
      <c r="AQ15" s="2" t="str">
        <f t="shared" si="2"/>
        <v>A14</v>
      </c>
      <c r="AR15" s="2">
        <v>14</v>
      </c>
      <c r="AS15" s="2" t="s">
        <v>423</v>
      </c>
      <c r="AT15" s="2" t="s">
        <v>434</v>
      </c>
      <c r="AU15" t="str">
        <f>IF(OR(ISERROR(MATCH(AT15,TC_Pin_Spec!$J$3:$J$38,0))=FALSE,ISERROR(MATCH(AT15,TC_Pin_Spec!$L$3:$L$38,0))=FALSE,ISERROR(MATCH(AT15,TC_Pin_Spec!$Q$3:$Q$58,0))=FALSE,ISERROR(MATCH(AT15,TC_Pin_Spec!$S$3:$S$58,0))=FALSE,ISERROR(MATCH(AT15,TC_Pin_Spec!$U$3:$U$58,0))=FALSE,ISERROR(MATCH(AT15,TC_Pin_Spec!$W$3:$W$58,0))=FALSE,ISERROR(MATCH(AT15,TC_Pin_Spec!$Y$3:$Y$58,0))=FALSE,ISERROR(MATCH(AT15,TC_Pin_Spec!$AA$3:$AA$58,0))=FALSE,ISERROR(MATCH(AT15,TC_Pin_Spec!$AC$3:$AC$58,0))=FALSE,ISERROR(MATCH(AT15,TC_Pin_Spec!$AE$3:$AE$58,0))=FALSE)=TRUE, "PASSED","FAILED")</f>
        <v>PASSED</v>
      </c>
      <c r="AW15" s="2">
        <v>14500</v>
      </c>
      <c r="AX15" s="2">
        <v>36500</v>
      </c>
      <c r="AY15" s="2" t="s">
        <v>434</v>
      </c>
      <c r="AZ15" t="str">
        <f>IF(OR(ISERROR(MATCH(AY15,TC_Pin_Spec!$J$3:$J$38,0))=FALSE,ISERROR(MATCH(AY15,TC_Pin_Spec!$L$3:$L$38,0))=FALSE,ISERROR(MATCH(AY15,TC_Pin_Spec!$Q$3:$Q$58,0))=FALSE,ISERROR(MATCH(AY15,TC_Pin_Spec!$S$3:$S$58,0))=FALSE,ISERROR(MATCH(AY15,TC_Pin_Spec!$U$3:$U$58,0))=FALSE,ISERROR(MATCH(AY15,TC_Pin_Spec!$W$3:$W$58,0))=FALSE,ISERROR(MATCH(AY15,TC_Pin_Spec!$Y$3:$Y$58,0))=FALSE,ISERROR(MATCH(AY15,TC_Pin_Spec!$AA$3:$AA$58,0))=FALSE,ISERROR(MATCH(AY15,TC_Pin_Spec!$AC$3:$AC$58,0))=FALSE,ISERROR(MATCH(AY15,TC_Pin_Spec!$AE$3:$AE$58,0))=FALSE)=TRUE, "PASSED","FAILED")</f>
        <v>PASSED</v>
      </c>
    </row>
    <row r="16" spans="1:56" ht="37.5" customHeight="1" x14ac:dyDescent="0.25">
      <c r="A16" s="65">
        <f t="shared" si="1"/>
        <v>23500</v>
      </c>
      <c r="B16" s="65">
        <v>14</v>
      </c>
      <c r="C16" s="66" t="s">
        <v>650</v>
      </c>
      <c r="D16" s="24" t="s">
        <v>651</v>
      </c>
      <c r="E16" s="24" t="s">
        <v>652</v>
      </c>
      <c r="F16" s="24" t="s">
        <v>653</v>
      </c>
      <c r="G16" s="24" t="s">
        <v>48</v>
      </c>
      <c r="H16" s="24" t="s">
        <v>48</v>
      </c>
      <c r="I16" s="24" t="s">
        <v>48</v>
      </c>
      <c r="J16" s="24" t="s">
        <v>48</v>
      </c>
      <c r="K16" s="24" t="s">
        <v>48</v>
      </c>
      <c r="L16" s="24" t="s">
        <v>48</v>
      </c>
      <c r="M16" s="24" t="s">
        <v>48</v>
      </c>
      <c r="N16" s="24" t="s">
        <v>48</v>
      </c>
      <c r="O16" s="24" t="s">
        <v>48</v>
      </c>
      <c r="P16" s="24" t="s">
        <v>48</v>
      </c>
      <c r="Q16" s="24" t="s">
        <v>48</v>
      </c>
      <c r="R16" s="68" t="s">
        <v>654</v>
      </c>
      <c r="S16" s="24" t="s">
        <v>48</v>
      </c>
      <c r="T16" s="24" t="s">
        <v>48</v>
      </c>
      <c r="U16" s="24" t="s">
        <v>48</v>
      </c>
      <c r="V16" s="24" t="s">
        <v>48</v>
      </c>
      <c r="W16" s="71" t="s">
        <v>655</v>
      </c>
      <c r="X16" s="24" t="s">
        <v>48</v>
      </c>
      <c r="Y16" s="24" t="s">
        <v>48</v>
      </c>
      <c r="Z16" s="48" t="s">
        <v>656</v>
      </c>
      <c r="AA16" s="48" t="s">
        <v>656</v>
      </c>
      <c r="AB16" s="24" t="s">
        <v>48</v>
      </c>
      <c r="AC16" s="24" t="s">
        <v>48</v>
      </c>
      <c r="AD16" s="24" t="s">
        <v>48</v>
      </c>
      <c r="AE16" s="24" t="s">
        <v>657</v>
      </c>
      <c r="AF16" s="24" t="s">
        <v>48</v>
      </c>
      <c r="AG16" s="24" t="s">
        <v>48</v>
      </c>
      <c r="AH16" s="24" t="s">
        <v>48</v>
      </c>
      <c r="AI16" s="24" t="s">
        <v>48</v>
      </c>
      <c r="AJ16" s="24" t="s">
        <v>48</v>
      </c>
      <c r="AK16" s="24" t="s">
        <v>658</v>
      </c>
      <c r="AL16" s="24" t="s">
        <v>659</v>
      </c>
      <c r="AM16" s="24" t="s">
        <v>660</v>
      </c>
      <c r="AQ16" s="2" t="str">
        <f t="shared" si="2"/>
        <v>A15</v>
      </c>
      <c r="AR16" s="2">
        <v>15</v>
      </c>
      <c r="AS16" s="2" t="s">
        <v>423</v>
      </c>
      <c r="AT16" s="2" t="s">
        <v>435</v>
      </c>
      <c r="AU16" t="str">
        <f>IF(OR(ISERROR(MATCH(AT16,TC_Pin_Spec!$J$3:$J$38,0))=FALSE,ISERROR(MATCH(AT16,TC_Pin_Spec!$L$3:$L$38,0))=FALSE,ISERROR(MATCH(AT16,TC_Pin_Spec!$Q$3:$Q$58,0))=FALSE,ISERROR(MATCH(AT16,TC_Pin_Spec!$S$3:$S$58,0))=FALSE,ISERROR(MATCH(AT16,TC_Pin_Spec!$U$3:$U$58,0))=FALSE,ISERROR(MATCH(AT16,TC_Pin_Spec!$W$3:$W$58,0))=FALSE,ISERROR(MATCH(AT16,TC_Pin_Spec!$Y$3:$Y$58,0))=FALSE,ISERROR(MATCH(AT16,TC_Pin_Spec!$AA$3:$AA$58,0))=FALSE,ISERROR(MATCH(AT16,TC_Pin_Spec!$AC$3:$AC$58,0))=FALSE,ISERROR(MATCH(AT16,TC_Pin_Spec!$AE$3:$AE$58,0))=FALSE)=TRUE, "PASSED","FAILED")</f>
        <v>PASSED</v>
      </c>
      <c r="AW16" s="2">
        <v>15500</v>
      </c>
      <c r="AX16" s="2">
        <v>36500</v>
      </c>
      <c r="AY16" s="2" t="s">
        <v>435</v>
      </c>
      <c r="AZ16" t="str">
        <f>IF(OR(ISERROR(MATCH(AY16,TC_Pin_Spec!$J$3:$J$38,0))=FALSE,ISERROR(MATCH(AY16,TC_Pin_Spec!$L$3:$L$38,0))=FALSE,ISERROR(MATCH(AY16,TC_Pin_Spec!$Q$3:$Q$58,0))=FALSE,ISERROR(MATCH(AY16,TC_Pin_Spec!$S$3:$S$58,0))=FALSE,ISERROR(MATCH(AY16,TC_Pin_Spec!$U$3:$U$58,0))=FALSE,ISERROR(MATCH(AY16,TC_Pin_Spec!$W$3:$W$58,0))=FALSE,ISERROR(MATCH(AY16,TC_Pin_Spec!$Y$3:$Y$58,0))=FALSE,ISERROR(MATCH(AY16,TC_Pin_Spec!$AA$3:$AA$58,0))=FALSE,ISERROR(MATCH(AY16,TC_Pin_Spec!$AC$3:$AC$58,0))=FALSE,ISERROR(MATCH(AY16,TC_Pin_Spec!$AE$3:$AE$58,0))=FALSE)=TRUE, "PASSED","FAILED")</f>
        <v>PASSED</v>
      </c>
    </row>
    <row r="17" spans="1:52" ht="37.5" customHeight="1" x14ac:dyDescent="0.25">
      <c r="A17" s="65">
        <f t="shared" si="1"/>
        <v>22500</v>
      </c>
      <c r="B17" s="65">
        <v>15</v>
      </c>
      <c r="C17" s="66" t="s">
        <v>661</v>
      </c>
      <c r="D17" s="24" t="s">
        <v>662</v>
      </c>
      <c r="E17" s="24" t="s">
        <v>663</v>
      </c>
      <c r="F17" s="24" t="s">
        <v>664</v>
      </c>
      <c r="G17" s="24" t="s">
        <v>48</v>
      </c>
      <c r="H17" s="24" t="s">
        <v>48</v>
      </c>
      <c r="I17" s="24" t="s">
        <v>48</v>
      </c>
      <c r="J17" s="24" t="s">
        <v>48</v>
      </c>
      <c r="K17" s="24" t="s">
        <v>48</v>
      </c>
      <c r="L17" s="24" t="s">
        <v>665</v>
      </c>
      <c r="M17" s="24" t="s">
        <v>48</v>
      </c>
      <c r="N17" s="24" t="s">
        <v>48</v>
      </c>
      <c r="O17" s="24" t="s">
        <v>48</v>
      </c>
      <c r="P17" s="24" t="s">
        <v>48</v>
      </c>
      <c r="Q17" s="24" t="s">
        <v>48</v>
      </c>
      <c r="R17" s="68" t="s">
        <v>654</v>
      </c>
      <c r="S17" s="24" t="s">
        <v>48</v>
      </c>
      <c r="T17" s="71" t="s">
        <v>666</v>
      </c>
      <c r="U17" s="24" t="s">
        <v>48</v>
      </c>
      <c r="V17" s="24" t="s">
        <v>48</v>
      </c>
      <c r="W17" s="71" t="s">
        <v>655</v>
      </c>
      <c r="X17" s="24" t="s">
        <v>48</v>
      </c>
      <c r="Y17" s="68" t="s">
        <v>634</v>
      </c>
      <c r="Z17" s="24" t="s">
        <v>48</v>
      </c>
      <c r="AA17" s="24" t="s">
        <v>48</v>
      </c>
      <c r="AB17" s="24" t="s">
        <v>48</v>
      </c>
      <c r="AC17" s="24" t="s">
        <v>48</v>
      </c>
      <c r="AD17" s="24" t="s">
        <v>48</v>
      </c>
      <c r="AE17" s="24" t="s">
        <v>667</v>
      </c>
      <c r="AF17" s="24" t="s">
        <v>48</v>
      </c>
      <c r="AG17" s="24" t="s">
        <v>48</v>
      </c>
      <c r="AH17" s="24" t="s">
        <v>48</v>
      </c>
      <c r="AI17" s="24" t="s">
        <v>48</v>
      </c>
      <c r="AJ17" s="24" t="s">
        <v>48</v>
      </c>
      <c r="AK17" s="24" t="s">
        <v>668</v>
      </c>
      <c r="AL17" s="24" t="s">
        <v>669</v>
      </c>
      <c r="AM17" s="24" t="s">
        <v>670</v>
      </c>
      <c r="AQ17" s="2" t="str">
        <f t="shared" si="2"/>
        <v>A16</v>
      </c>
      <c r="AR17" s="2">
        <v>16</v>
      </c>
      <c r="AS17" s="2" t="s">
        <v>423</v>
      </c>
      <c r="AT17" s="2" t="s">
        <v>436</v>
      </c>
      <c r="AU17" t="str">
        <f>IF(OR(ISERROR(MATCH(AT17,TC_Pin_Spec!$J$3:$J$38,0))=FALSE,ISERROR(MATCH(AT17,TC_Pin_Spec!$L$3:$L$38,0))=FALSE,ISERROR(MATCH(AT17,TC_Pin_Spec!$Q$3:$Q$58,0))=FALSE,ISERROR(MATCH(AT17,TC_Pin_Spec!$S$3:$S$58,0))=FALSE,ISERROR(MATCH(AT17,TC_Pin_Spec!$U$3:$U$58,0))=FALSE,ISERROR(MATCH(AT17,TC_Pin_Spec!$W$3:$W$58,0))=FALSE,ISERROR(MATCH(AT17,TC_Pin_Spec!$Y$3:$Y$58,0))=FALSE,ISERROR(MATCH(AT17,TC_Pin_Spec!$AA$3:$AA$58,0))=FALSE,ISERROR(MATCH(AT17,TC_Pin_Spec!$AC$3:$AC$58,0))=FALSE,ISERROR(MATCH(AT17,TC_Pin_Spec!$AE$3:$AE$58,0))=FALSE)=TRUE, "PASSED","FAILED")</f>
        <v>PASSED</v>
      </c>
      <c r="AW17" s="2">
        <v>16500</v>
      </c>
      <c r="AX17" s="2">
        <v>36500</v>
      </c>
      <c r="AY17" s="2" t="s">
        <v>436</v>
      </c>
      <c r="AZ17" t="str">
        <f>IF(OR(ISERROR(MATCH(AY17,TC_Pin_Spec!$J$3:$J$38,0))=FALSE,ISERROR(MATCH(AY17,TC_Pin_Spec!$L$3:$L$38,0))=FALSE,ISERROR(MATCH(AY17,TC_Pin_Spec!$Q$3:$Q$58,0))=FALSE,ISERROR(MATCH(AY17,TC_Pin_Spec!$S$3:$S$58,0))=FALSE,ISERROR(MATCH(AY17,TC_Pin_Spec!$U$3:$U$58,0))=FALSE,ISERROR(MATCH(AY17,TC_Pin_Spec!$W$3:$W$58,0))=FALSE,ISERROR(MATCH(AY17,TC_Pin_Spec!$Y$3:$Y$58,0))=FALSE,ISERROR(MATCH(AY17,TC_Pin_Spec!$AA$3:$AA$58,0))=FALSE,ISERROR(MATCH(AY17,TC_Pin_Spec!$AC$3:$AC$58,0))=FALSE,ISERROR(MATCH(AY17,TC_Pin_Spec!$AE$3:$AE$58,0))=FALSE)=TRUE, "PASSED","FAILED")</f>
        <v>PASSED</v>
      </c>
    </row>
    <row r="18" spans="1:52" ht="37.5" customHeight="1" x14ac:dyDescent="0.25">
      <c r="A18" s="65">
        <f t="shared" si="1"/>
        <v>21500</v>
      </c>
      <c r="B18" s="65">
        <v>16</v>
      </c>
      <c r="C18" s="66" t="s">
        <v>671</v>
      </c>
      <c r="D18" s="24" t="s">
        <v>672</v>
      </c>
      <c r="E18" s="24" t="s">
        <v>673</v>
      </c>
      <c r="F18" s="24" t="s">
        <v>674</v>
      </c>
      <c r="G18" s="24" t="s">
        <v>48</v>
      </c>
      <c r="H18" s="24" t="s">
        <v>48</v>
      </c>
      <c r="I18" s="24" t="s">
        <v>48</v>
      </c>
      <c r="J18" s="24" t="s">
        <v>48</v>
      </c>
      <c r="K18" s="24" t="s">
        <v>48</v>
      </c>
      <c r="L18" s="24" t="s">
        <v>675</v>
      </c>
      <c r="M18" s="24" t="s">
        <v>48</v>
      </c>
      <c r="N18" s="24" t="s">
        <v>48</v>
      </c>
      <c r="O18" s="24" t="s">
        <v>48</v>
      </c>
      <c r="P18" s="48" t="s">
        <v>676</v>
      </c>
      <c r="Q18" s="48" t="s">
        <v>676</v>
      </c>
      <c r="R18" s="24" t="s">
        <v>48</v>
      </c>
      <c r="S18" s="24" t="s">
        <v>48</v>
      </c>
      <c r="T18" s="71" t="s">
        <v>666</v>
      </c>
      <c r="U18" s="24" t="s">
        <v>48</v>
      </c>
      <c r="V18" s="24" t="s">
        <v>48</v>
      </c>
      <c r="W18" s="24" t="s">
        <v>48</v>
      </c>
      <c r="X18" s="24" t="s">
        <v>48</v>
      </c>
      <c r="Y18" s="68" t="s">
        <v>634</v>
      </c>
      <c r="Z18" s="24" t="s">
        <v>48</v>
      </c>
      <c r="AA18" s="24" t="s">
        <v>48</v>
      </c>
      <c r="AB18" s="24" t="s">
        <v>48</v>
      </c>
      <c r="AC18" s="24" t="s">
        <v>48</v>
      </c>
      <c r="AD18" s="24" t="s">
        <v>48</v>
      </c>
      <c r="AE18" s="24" t="s">
        <v>48</v>
      </c>
      <c r="AF18" s="24" t="s">
        <v>48</v>
      </c>
      <c r="AG18" s="24" t="s">
        <v>48</v>
      </c>
      <c r="AH18" s="24" t="s">
        <v>48</v>
      </c>
      <c r="AI18" s="24" t="s">
        <v>48</v>
      </c>
      <c r="AJ18" s="24" t="s">
        <v>48</v>
      </c>
      <c r="AK18" s="24" t="s">
        <v>677</v>
      </c>
      <c r="AL18" s="24" t="s">
        <v>678</v>
      </c>
      <c r="AM18" s="24" t="s">
        <v>679</v>
      </c>
      <c r="AQ18" s="2" t="str">
        <f t="shared" si="2"/>
        <v>A17</v>
      </c>
      <c r="AR18" s="2">
        <v>17</v>
      </c>
      <c r="AS18" s="2" t="s">
        <v>423</v>
      </c>
      <c r="AT18" s="2" t="s">
        <v>437</v>
      </c>
      <c r="AU18" t="str">
        <f>IF(OR(ISERROR(MATCH(AT18,TC_Pin_Spec!$J$3:$J$38,0))=FALSE,ISERROR(MATCH(AT18,TC_Pin_Spec!$L$3:$L$38,0))=FALSE,ISERROR(MATCH(AT18,TC_Pin_Spec!$Q$3:$Q$58,0))=FALSE,ISERROR(MATCH(AT18,TC_Pin_Spec!$S$3:$S$58,0))=FALSE,ISERROR(MATCH(AT18,TC_Pin_Spec!$U$3:$U$58,0))=FALSE,ISERROR(MATCH(AT18,TC_Pin_Spec!$W$3:$W$58,0))=FALSE,ISERROR(MATCH(AT18,TC_Pin_Spec!$Y$3:$Y$58,0))=FALSE,ISERROR(MATCH(AT18,TC_Pin_Spec!$AA$3:$AA$58,0))=FALSE,ISERROR(MATCH(AT18,TC_Pin_Spec!$AC$3:$AC$58,0))=FALSE,ISERROR(MATCH(AT18,TC_Pin_Spec!$AE$3:$AE$58,0))=FALSE)=TRUE, "PASSED","FAILED")</f>
        <v>PASSED</v>
      </c>
      <c r="AW18" s="2">
        <v>17500</v>
      </c>
      <c r="AX18" s="2">
        <v>36500</v>
      </c>
      <c r="AY18" s="2" t="s">
        <v>437</v>
      </c>
      <c r="AZ18" t="str">
        <f>IF(OR(ISERROR(MATCH(AY18,TC_Pin_Spec!$J$3:$J$38,0))=FALSE,ISERROR(MATCH(AY18,TC_Pin_Spec!$L$3:$L$38,0))=FALSE,ISERROR(MATCH(AY18,TC_Pin_Spec!$Q$3:$Q$58,0))=FALSE,ISERROR(MATCH(AY18,TC_Pin_Spec!$S$3:$S$58,0))=FALSE,ISERROR(MATCH(AY18,TC_Pin_Spec!$U$3:$U$58,0))=FALSE,ISERROR(MATCH(AY18,TC_Pin_Spec!$W$3:$W$58,0))=FALSE,ISERROR(MATCH(AY18,TC_Pin_Spec!$Y$3:$Y$58,0))=FALSE,ISERROR(MATCH(AY18,TC_Pin_Spec!$AA$3:$AA$58,0))=FALSE,ISERROR(MATCH(AY18,TC_Pin_Spec!$AC$3:$AC$58,0))=FALSE,ISERROR(MATCH(AY18,TC_Pin_Spec!$AE$3:$AE$58,0))=FALSE)=TRUE, "PASSED","FAILED")</f>
        <v>PASSED</v>
      </c>
    </row>
    <row r="19" spans="1:52" ht="37.5" customHeight="1" x14ac:dyDescent="0.25">
      <c r="A19" s="65">
        <f t="shared" si="1"/>
        <v>20500</v>
      </c>
      <c r="B19" s="65">
        <v>17</v>
      </c>
      <c r="C19" s="66" t="s">
        <v>680</v>
      </c>
      <c r="D19" s="24" t="s">
        <v>681</v>
      </c>
      <c r="E19" s="24" t="s">
        <v>682</v>
      </c>
      <c r="F19" s="24" t="s">
        <v>683</v>
      </c>
      <c r="G19" s="24" t="s">
        <v>48</v>
      </c>
      <c r="H19" s="24" t="s">
        <v>48</v>
      </c>
      <c r="I19" s="24" t="s">
        <v>48</v>
      </c>
      <c r="J19" s="24" t="s">
        <v>48</v>
      </c>
      <c r="K19" s="24" t="s">
        <v>48</v>
      </c>
      <c r="L19" s="24" t="s">
        <v>48</v>
      </c>
      <c r="M19" s="24" t="s">
        <v>48</v>
      </c>
      <c r="N19" s="24" t="s">
        <v>48</v>
      </c>
      <c r="O19" s="24" t="s">
        <v>48</v>
      </c>
      <c r="P19" s="70" t="s">
        <v>684</v>
      </c>
      <c r="Q19" s="70" t="s">
        <v>684</v>
      </c>
      <c r="R19" s="68" t="s">
        <v>654</v>
      </c>
      <c r="S19" s="24" t="s">
        <v>48</v>
      </c>
      <c r="T19" s="24" t="s">
        <v>48</v>
      </c>
      <c r="U19" s="24" t="s">
        <v>48</v>
      </c>
      <c r="V19" s="24" t="s">
        <v>48</v>
      </c>
      <c r="W19" s="24" t="s">
        <v>48</v>
      </c>
      <c r="X19" s="24" t="s">
        <v>48</v>
      </c>
      <c r="Y19" s="24" t="s">
        <v>48</v>
      </c>
      <c r="Z19" s="24" t="s">
        <v>48</v>
      </c>
      <c r="AA19" s="24" t="s">
        <v>48</v>
      </c>
      <c r="AB19" s="24" t="s">
        <v>48</v>
      </c>
      <c r="AC19" s="24" t="s">
        <v>48</v>
      </c>
      <c r="AD19" s="24" t="s">
        <v>48</v>
      </c>
      <c r="AE19" s="24" t="s">
        <v>48</v>
      </c>
      <c r="AF19" s="24" t="s">
        <v>48</v>
      </c>
      <c r="AG19" s="24" t="s">
        <v>48</v>
      </c>
      <c r="AH19" s="24" t="s">
        <v>48</v>
      </c>
      <c r="AI19" s="24" t="s">
        <v>48</v>
      </c>
      <c r="AJ19" s="24" t="s">
        <v>48</v>
      </c>
      <c r="AK19" s="24" t="s">
        <v>685</v>
      </c>
      <c r="AL19" s="24" t="s">
        <v>686</v>
      </c>
      <c r="AM19" s="24" t="s">
        <v>687</v>
      </c>
      <c r="AQ19" s="2" t="str">
        <f t="shared" si="2"/>
        <v>A18</v>
      </c>
      <c r="AR19" s="2">
        <v>18</v>
      </c>
      <c r="AS19" s="2" t="s">
        <v>423</v>
      </c>
      <c r="AT19" s="2" t="s">
        <v>438</v>
      </c>
      <c r="AU19" t="str">
        <f>IF(OR(ISERROR(MATCH(AT19,TC_Pin_Spec!$J$3:$J$38,0))=FALSE,ISERROR(MATCH(AT19,TC_Pin_Spec!$L$3:$L$38,0))=FALSE,ISERROR(MATCH(AT19,TC_Pin_Spec!$Q$3:$Q$58,0))=FALSE,ISERROR(MATCH(AT19,TC_Pin_Spec!$S$3:$S$58,0))=FALSE,ISERROR(MATCH(AT19,TC_Pin_Spec!$U$3:$U$58,0))=FALSE,ISERROR(MATCH(AT19,TC_Pin_Spec!$W$3:$W$58,0))=FALSE,ISERROR(MATCH(AT19,TC_Pin_Spec!$Y$3:$Y$58,0))=FALSE,ISERROR(MATCH(AT19,TC_Pin_Spec!$AA$3:$AA$58,0))=FALSE,ISERROR(MATCH(AT19,TC_Pin_Spec!$AC$3:$AC$58,0))=FALSE,ISERROR(MATCH(AT19,TC_Pin_Spec!$AE$3:$AE$58,0))=FALSE)=TRUE, "PASSED","FAILED")</f>
        <v>PASSED</v>
      </c>
      <c r="AW19" s="2">
        <v>18500</v>
      </c>
      <c r="AX19" s="2">
        <v>36500</v>
      </c>
      <c r="AY19" s="2" t="s">
        <v>438</v>
      </c>
      <c r="AZ19" t="str">
        <f>IF(OR(ISERROR(MATCH(AY19,TC_Pin_Spec!$J$3:$J$38,0))=FALSE,ISERROR(MATCH(AY19,TC_Pin_Spec!$L$3:$L$38,0))=FALSE,ISERROR(MATCH(AY19,TC_Pin_Spec!$Q$3:$Q$58,0))=FALSE,ISERROR(MATCH(AY19,TC_Pin_Spec!$S$3:$S$58,0))=FALSE,ISERROR(MATCH(AY19,TC_Pin_Spec!$U$3:$U$58,0))=FALSE,ISERROR(MATCH(AY19,TC_Pin_Spec!$W$3:$W$58,0))=FALSE,ISERROR(MATCH(AY19,TC_Pin_Spec!$Y$3:$Y$58,0))=FALSE,ISERROR(MATCH(AY19,TC_Pin_Spec!$AA$3:$AA$58,0))=FALSE,ISERROR(MATCH(AY19,TC_Pin_Spec!$AC$3:$AC$58,0))=FALSE,ISERROR(MATCH(AY19,TC_Pin_Spec!$AE$3:$AE$58,0))=FALSE)=TRUE, "PASSED","FAILED")</f>
        <v>PASSED</v>
      </c>
    </row>
    <row r="20" spans="1:52" ht="37.5" customHeight="1" x14ac:dyDescent="0.25">
      <c r="A20" s="65">
        <f t="shared" si="1"/>
        <v>19500</v>
      </c>
      <c r="B20" s="65">
        <v>18</v>
      </c>
      <c r="C20" s="66" t="s">
        <v>688</v>
      </c>
      <c r="D20" s="24" t="s">
        <v>689</v>
      </c>
      <c r="E20" s="24" t="s">
        <v>690</v>
      </c>
      <c r="F20" s="24" t="s">
        <v>691</v>
      </c>
      <c r="G20" s="24" t="s">
        <v>48</v>
      </c>
      <c r="H20" s="24" t="s">
        <v>48</v>
      </c>
      <c r="I20" s="24" t="s">
        <v>48</v>
      </c>
      <c r="J20" s="24" t="s">
        <v>48</v>
      </c>
      <c r="K20" s="24" t="s">
        <v>48</v>
      </c>
      <c r="L20" s="24" t="s">
        <v>48</v>
      </c>
      <c r="M20" s="24" t="s">
        <v>48</v>
      </c>
      <c r="N20" s="24" t="s">
        <v>48</v>
      </c>
      <c r="O20" s="24" t="s">
        <v>48</v>
      </c>
      <c r="P20" s="69" t="s">
        <v>692</v>
      </c>
      <c r="Q20" s="69" t="s">
        <v>692</v>
      </c>
      <c r="R20" s="68" t="s">
        <v>654</v>
      </c>
      <c r="S20" s="24" t="s">
        <v>48</v>
      </c>
      <c r="T20" s="24" t="s">
        <v>693</v>
      </c>
      <c r="U20" s="24" t="s">
        <v>693</v>
      </c>
      <c r="V20" s="24" t="s">
        <v>48</v>
      </c>
      <c r="W20" s="24" t="s">
        <v>48</v>
      </c>
      <c r="X20" s="24" t="s">
        <v>48</v>
      </c>
      <c r="Y20" s="24" t="s">
        <v>48</v>
      </c>
      <c r="Z20" s="24" t="s">
        <v>694</v>
      </c>
      <c r="AA20" s="24" t="s">
        <v>694</v>
      </c>
      <c r="AB20" s="24" t="s">
        <v>48</v>
      </c>
      <c r="AC20" s="68" t="s">
        <v>695</v>
      </c>
      <c r="AD20" s="69" t="s">
        <v>696</v>
      </c>
      <c r="AE20" s="69" t="s">
        <v>696</v>
      </c>
      <c r="AF20" s="24" t="s">
        <v>48</v>
      </c>
      <c r="AG20" s="24" t="s">
        <v>48</v>
      </c>
      <c r="AH20" s="24" t="s">
        <v>48</v>
      </c>
      <c r="AI20" s="24" t="s">
        <v>48</v>
      </c>
      <c r="AJ20" s="24" t="s">
        <v>48</v>
      </c>
      <c r="AK20" s="24" t="s">
        <v>697</v>
      </c>
      <c r="AL20" s="24" t="s">
        <v>698</v>
      </c>
      <c r="AM20" s="24" t="s">
        <v>699</v>
      </c>
      <c r="AQ20" s="2" t="str">
        <f t="shared" si="2"/>
        <v>A19</v>
      </c>
      <c r="AR20" s="2">
        <v>19</v>
      </c>
      <c r="AS20" s="2" t="s">
        <v>423</v>
      </c>
      <c r="AT20" s="2" t="s">
        <v>48</v>
      </c>
      <c r="AU20" t="str">
        <f>IF(OR(ISERROR(MATCH(AT20,TC_Pin_Spec!$J$3:$J$38,0))=FALSE,ISERROR(MATCH(AT20,TC_Pin_Spec!$L$3:$L$38,0))=FALSE,ISERROR(MATCH(AT20,TC_Pin_Spec!$Q$3:$Q$58,0))=FALSE,ISERROR(MATCH(AT20,TC_Pin_Spec!$S$3:$S$58,0))=FALSE,ISERROR(MATCH(AT20,TC_Pin_Spec!$U$3:$U$58,0))=FALSE,ISERROR(MATCH(AT20,TC_Pin_Spec!$W$3:$W$58,0))=FALSE,ISERROR(MATCH(AT20,TC_Pin_Spec!$Y$3:$Y$58,0))=FALSE,ISERROR(MATCH(AT20,TC_Pin_Spec!$AA$3:$AA$58,0))=FALSE,ISERROR(MATCH(AT20,TC_Pin_Spec!$AC$3:$AC$58,0))=FALSE,ISERROR(MATCH(AT20,TC_Pin_Spec!$AE$3:$AE$58,0))=FALSE)=TRUE, "PASSED","FAILED")</f>
        <v>PASSED</v>
      </c>
      <c r="AW20" s="2">
        <v>19500</v>
      </c>
      <c r="AX20" s="2">
        <v>36500</v>
      </c>
      <c r="AY20" s="2" t="s">
        <v>48</v>
      </c>
      <c r="AZ20" t="str">
        <f>IF(OR(ISERROR(MATCH(AY20,TC_Pin_Spec!$J$3:$J$38,0))=FALSE,ISERROR(MATCH(AY20,TC_Pin_Spec!$L$3:$L$38,0))=FALSE,ISERROR(MATCH(AY20,TC_Pin_Spec!$Q$3:$Q$58,0))=FALSE,ISERROR(MATCH(AY20,TC_Pin_Spec!$S$3:$S$58,0))=FALSE,ISERROR(MATCH(AY20,TC_Pin_Spec!$U$3:$U$58,0))=FALSE,ISERROR(MATCH(AY20,TC_Pin_Spec!$W$3:$W$58,0))=FALSE,ISERROR(MATCH(AY20,TC_Pin_Spec!$Y$3:$Y$58,0))=FALSE,ISERROR(MATCH(AY20,TC_Pin_Spec!$AA$3:$AA$58,0))=FALSE,ISERROR(MATCH(AY20,TC_Pin_Spec!$AC$3:$AC$58,0))=FALSE,ISERROR(MATCH(AY20,TC_Pin_Spec!$AE$3:$AE$58,0))=FALSE)=TRUE, "PASSED","FAILED")</f>
        <v>PASSED</v>
      </c>
    </row>
    <row r="21" spans="1:52" ht="37.5" customHeight="1" x14ac:dyDescent="0.25">
      <c r="A21" s="65">
        <f t="shared" si="1"/>
        <v>18500</v>
      </c>
      <c r="B21" s="65">
        <v>19</v>
      </c>
      <c r="C21" s="66" t="s">
        <v>700</v>
      </c>
      <c r="D21" s="24" t="s">
        <v>701</v>
      </c>
      <c r="E21" s="24" t="s">
        <v>702</v>
      </c>
      <c r="F21" s="24" t="s">
        <v>703</v>
      </c>
      <c r="G21" s="24" t="s">
        <v>48</v>
      </c>
      <c r="H21" s="24" t="s">
        <v>48</v>
      </c>
      <c r="I21" s="24" t="s">
        <v>48</v>
      </c>
      <c r="J21" s="24" t="s">
        <v>48</v>
      </c>
      <c r="K21" s="24" t="s">
        <v>48</v>
      </c>
      <c r="L21" s="24" t="s">
        <v>48</v>
      </c>
      <c r="M21" s="24" t="s">
        <v>48</v>
      </c>
      <c r="N21" s="24" t="s">
        <v>48</v>
      </c>
      <c r="O21" s="24" t="s">
        <v>48</v>
      </c>
      <c r="P21" s="24" t="s">
        <v>48</v>
      </c>
      <c r="Q21" s="24" t="s">
        <v>48</v>
      </c>
      <c r="R21" s="24" t="s">
        <v>48</v>
      </c>
      <c r="S21" s="24" t="s">
        <v>48</v>
      </c>
      <c r="T21" s="24" t="s">
        <v>48</v>
      </c>
      <c r="U21" s="24" t="s">
        <v>48</v>
      </c>
      <c r="V21" s="24" t="s">
        <v>48</v>
      </c>
      <c r="W21" s="24" t="s">
        <v>48</v>
      </c>
      <c r="X21" s="24" t="s">
        <v>48</v>
      </c>
      <c r="Y21" s="24" t="s">
        <v>48</v>
      </c>
      <c r="Z21" s="24" t="s">
        <v>48</v>
      </c>
      <c r="AA21" s="24" t="s">
        <v>48</v>
      </c>
      <c r="AB21" s="24" t="s">
        <v>48</v>
      </c>
      <c r="AC21" s="68" t="s">
        <v>695</v>
      </c>
      <c r="AD21" s="70" t="s">
        <v>704</v>
      </c>
      <c r="AE21" s="70" t="s">
        <v>704</v>
      </c>
      <c r="AF21" s="24" t="s">
        <v>48</v>
      </c>
      <c r="AG21" s="24" t="s">
        <v>48</v>
      </c>
      <c r="AH21" s="24" t="s">
        <v>48</v>
      </c>
      <c r="AI21" s="24" t="s">
        <v>48</v>
      </c>
      <c r="AJ21" s="24" t="s">
        <v>48</v>
      </c>
      <c r="AK21" s="24" t="s">
        <v>705</v>
      </c>
      <c r="AL21" s="24" t="s">
        <v>706</v>
      </c>
      <c r="AM21" s="24" t="s">
        <v>707</v>
      </c>
      <c r="AQ21" s="2" t="str">
        <f t="shared" si="2"/>
        <v>A20</v>
      </c>
      <c r="AR21" s="2">
        <v>20</v>
      </c>
      <c r="AS21" s="2" t="s">
        <v>423</v>
      </c>
      <c r="AT21" s="2" t="s">
        <v>439</v>
      </c>
      <c r="AU21" t="str">
        <f>IF(OR(ISERROR(MATCH(AT21,TC_Pin_Spec!$J$3:$J$38,0))=FALSE,ISERROR(MATCH(AT21,TC_Pin_Spec!$L$3:$L$38,0))=FALSE,ISERROR(MATCH(AT21,TC_Pin_Spec!$Q$3:$Q$58,0))=FALSE,ISERROR(MATCH(AT21,TC_Pin_Spec!$S$3:$S$58,0))=FALSE,ISERROR(MATCH(AT21,TC_Pin_Spec!$U$3:$U$58,0))=FALSE,ISERROR(MATCH(AT21,TC_Pin_Spec!$W$3:$W$58,0))=FALSE,ISERROR(MATCH(AT21,TC_Pin_Spec!$Y$3:$Y$58,0))=FALSE,ISERROR(MATCH(AT21,TC_Pin_Spec!$AA$3:$AA$58,0))=FALSE,ISERROR(MATCH(AT21,TC_Pin_Spec!$AC$3:$AC$58,0))=FALSE,ISERROR(MATCH(AT21,TC_Pin_Spec!$AE$3:$AE$58,0))=FALSE)=TRUE, "PASSED","FAILED")</f>
        <v>PASSED</v>
      </c>
      <c r="AW21" s="2">
        <v>20500</v>
      </c>
      <c r="AX21" s="2">
        <v>36500</v>
      </c>
      <c r="AY21" s="2" t="s">
        <v>439</v>
      </c>
      <c r="AZ21" t="str">
        <f>IF(OR(ISERROR(MATCH(AY21,TC_Pin_Spec!$J$3:$J$38,0))=FALSE,ISERROR(MATCH(AY21,TC_Pin_Spec!$L$3:$L$38,0))=FALSE,ISERROR(MATCH(AY21,TC_Pin_Spec!$Q$3:$Q$58,0))=FALSE,ISERROR(MATCH(AY21,TC_Pin_Spec!$S$3:$S$58,0))=FALSE,ISERROR(MATCH(AY21,TC_Pin_Spec!$U$3:$U$58,0))=FALSE,ISERROR(MATCH(AY21,TC_Pin_Spec!$W$3:$W$58,0))=FALSE,ISERROR(MATCH(AY21,TC_Pin_Spec!$Y$3:$Y$58,0))=FALSE,ISERROR(MATCH(AY21,TC_Pin_Spec!$AA$3:$AA$58,0))=FALSE,ISERROR(MATCH(AY21,TC_Pin_Spec!$AC$3:$AC$58,0))=FALSE,ISERROR(MATCH(AY21,TC_Pin_Spec!$AE$3:$AE$58,0))=FALSE)=TRUE, "PASSED","FAILED")</f>
        <v>PASSED</v>
      </c>
    </row>
    <row r="22" spans="1:52" ht="37.5" customHeight="1" x14ac:dyDescent="0.25">
      <c r="A22" s="65">
        <f t="shared" si="1"/>
        <v>17500</v>
      </c>
      <c r="B22" s="65">
        <v>20</v>
      </c>
      <c r="C22" s="66" t="s">
        <v>118</v>
      </c>
      <c r="D22" s="24" t="s">
        <v>708</v>
      </c>
      <c r="E22" s="24" t="s">
        <v>709</v>
      </c>
      <c r="F22" s="24" t="s">
        <v>710</v>
      </c>
      <c r="G22" s="24" t="s">
        <v>48</v>
      </c>
      <c r="H22" s="24" t="s">
        <v>48</v>
      </c>
      <c r="I22" s="24" t="s">
        <v>48</v>
      </c>
      <c r="J22" s="24" t="s">
        <v>48</v>
      </c>
      <c r="K22" s="24" t="s">
        <v>48</v>
      </c>
      <c r="L22" s="24" t="s">
        <v>48</v>
      </c>
      <c r="M22" s="24" t="s">
        <v>48</v>
      </c>
      <c r="N22" s="68" t="s">
        <v>711</v>
      </c>
      <c r="O22" s="24" t="s">
        <v>48</v>
      </c>
      <c r="P22" s="24" t="s">
        <v>48</v>
      </c>
      <c r="Q22" s="24" t="s">
        <v>48</v>
      </c>
      <c r="R22" s="24" t="s">
        <v>48</v>
      </c>
      <c r="S22" s="24" t="s">
        <v>48</v>
      </c>
      <c r="T22" s="24" t="s">
        <v>48</v>
      </c>
      <c r="U22" s="24" t="s">
        <v>48</v>
      </c>
      <c r="V22" s="24" t="s">
        <v>48</v>
      </c>
      <c r="W22" s="24" t="s">
        <v>48</v>
      </c>
      <c r="X22" s="24" t="s">
        <v>48</v>
      </c>
      <c r="Y22" s="24" t="s">
        <v>48</v>
      </c>
      <c r="Z22" s="24" t="s">
        <v>48</v>
      </c>
      <c r="AA22" s="71" t="s">
        <v>712</v>
      </c>
      <c r="AB22" s="24" t="s">
        <v>48</v>
      </c>
      <c r="AC22" s="24" t="s">
        <v>48</v>
      </c>
      <c r="AD22" s="48" t="s">
        <v>713</v>
      </c>
      <c r="AE22" s="48" t="s">
        <v>713</v>
      </c>
      <c r="AF22" s="24" t="s">
        <v>48</v>
      </c>
      <c r="AG22" s="24" t="s">
        <v>48</v>
      </c>
      <c r="AH22" s="24" t="s">
        <v>714</v>
      </c>
      <c r="AI22" s="24" t="s">
        <v>48</v>
      </c>
      <c r="AJ22" s="24" t="s">
        <v>48</v>
      </c>
      <c r="AK22" s="24" t="s">
        <v>715</v>
      </c>
      <c r="AL22" s="24" t="s">
        <v>716</v>
      </c>
      <c r="AM22" s="24" t="s">
        <v>717</v>
      </c>
      <c r="AQ22" s="2" t="str">
        <f t="shared" si="2"/>
        <v>A21</v>
      </c>
      <c r="AR22" s="2">
        <v>21</v>
      </c>
      <c r="AS22" s="2" t="s">
        <v>423</v>
      </c>
      <c r="AT22" s="2" t="s">
        <v>440</v>
      </c>
      <c r="AU22" t="str">
        <f>IF(OR(ISERROR(MATCH(AT22,TC_Pin_Spec!$J$3:$J$38,0))=FALSE,ISERROR(MATCH(AT22,TC_Pin_Spec!$L$3:$L$38,0))=FALSE,ISERROR(MATCH(AT22,TC_Pin_Spec!$Q$3:$Q$58,0))=FALSE,ISERROR(MATCH(AT22,TC_Pin_Spec!$S$3:$S$58,0))=FALSE,ISERROR(MATCH(AT22,TC_Pin_Spec!$U$3:$U$58,0))=FALSE,ISERROR(MATCH(AT22,TC_Pin_Spec!$W$3:$W$58,0))=FALSE,ISERROR(MATCH(AT22,TC_Pin_Spec!$Y$3:$Y$58,0))=FALSE,ISERROR(MATCH(AT22,TC_Pin_Spec!$AA$3:$AA$58,0))=FALSE,ISERROR(MATCH(AT22,TC_Pin_Spec!$AC$3:$AC$58,0))=FALSE,ISERROR(MATCH(AT22,TC_Pin_Spec!$AE$3:$AE$58,0))=FALSE)=TRUE, "PASSED","FAILED")</f>
        <v>PASSED</v>
      </c>
      <c r="AW22" s="2">
        <v>21500</v>
      </c>
      <c r="AX22" s="2">
        <v>36500</v>
      </c>
      <c r="AY22" s="2" t="s">
        <v>440</v>
      </c>
      <c r="AZ22" t="str">
        <f>IF(OR(ISERROR(MATCH(AY22,TC_Pin_Spec!$J$3:$J$38,0))=FALSE,ISERROR(MATCH(AY22,TC_Pin_Spec!$L$3:$L$38,0))=FALSE,ISERROR(MATCH(AY22,TC_Pin_Spec!$Q$3:$Q$58,0))=FALSE,ISERROR(MATCH(AY22,TC_Pin_Spec!$S$3:$S$58,0))=FALSE,ISERROR(MATCH(AY22,TC_Pin_Spec!$U$3:$U$58,0))=FALSE,ISERROR(MATCH(AY22,TC_Pin_Spec!$W$3:$W$58,0))=FALSE,ISERROR(MATCH(AY22,TC_Pin_Spec!$Y$3:$Y$58,0))=FALSE,ISERROR(MATCH(AY22,TC_Pin_Spec!$AA$3:$AA$58,0))=FALSE,ISERROR(MATCH(AY22,TC_Pin_Spec!$AC$3:$AC$58,0))=FALSE,ISERROR(MATCH(AY22,TC_Pin_Spec!$AE$3:$AE$58,0))=FALSE)=TRUE, "PASSED","FAILED")</f>
        <v>PASSED</v>
      </c>
    </row>
    <row r="23" spans="1:52" ht="37.5" customHeight="1" x14ac:dyDescent="0.25">
      <c r="A23" s="65">
        <f t="shared" si="1"/>
        <v>16500</v>
      </c>
      <c r="B23" s="65">
        <v>21</v>
      </c>
      <c r="C23" s="66" t="s">
        <v>718</v>
      </c>
      <c r="D23" s="24" t="s">
        <v>719</v>
      </c>
      <c r="E23" s="24" t="s">
        <v>720</v>
      </c>
      <c r="F23" s="24" t="s">
        <v>721</v>
      </c>
      <c r="G23" s="24" t="s">
        <v>48</v>
      </c>
      <c r="H23" s="24" t="s">
        <v>48</v>
      </c>
      <c r="I23" s="24" t="s">
        <v>722</v>
      </c>
      <c r="J23" s="24" t="s">
        <v>48</v>
      </c>
      <c r="K23" s="24" t="s">
        <v>48</v>
      </c>
      <c r="L23" s="24" t="s">
        <v>48</v>
      </c>
      <c r="M23" s="24" t="s">
        <v>48</v>
      </c>
      <c r="N23" s="68" t="s">
        <v>711</v>
      </c>
      <c r="O23" s="24" t="s">
        <v>48</v>
      </c>
      <c r="P23" s="71" t="s">
        <v>723</v>
      </c>
      <c r="Q23" s="24" t="s">
        <v>48</v>
      </c>
      <c r="R23" s="24" t="s">
        <v>48</v>
      </c>
      <c r="S23" s="24" t="s">
        <v>48</v>
      </c>
      <c r="T23" s="24" t="s">
        <v>48</v>
      </c>
      <c r="U23" s="24" t="s">
        <v>48</v>
      </c>
      <c r="V23" s="24" t="s">
        <v>48</v>
      </c>
      <c r="W23" s="24" t="s">
        <v>48</v>
      </c>
      <c r="X23" s="24" t="s">
        <v>48</v>
      </c>
      <c r="Y23" s="24" t="s">
        <v>48</v>
      </c>
      <c r="Z23" s="24" t="s">
        <v>48</v>
      </c>
      <c r="AA23" s="71" t="s">
        <v>712</v>
      </c>
      <c r="AB23" s="24" t="s">
        <v>48</v>
      </c>
      <c r="AC23" s="68" t="s">
        <v>695</v>
      </c>
      <c r="AD23" s="24" t="s">
        <v>48</v>
      </c>
      <c r="AE23" s="24" t="s">
        <v>48</v>
      </c>
      <c r="AF23" s="24" t="s">
        <v>48</v>
      </c>
      <c r="AG23" s="24" t="s">
        <v>48</v>
      </c>
      <c r="AH23" s="24" t="s">
        <v>724</v>
      </c>
      <c r="AI23" s="24" t="s">
        <v>48</v>
      </c>
      <c r="AJ23" s="24" t="s">
        <v>48</v>
      </c>
      <c r="AK23" s="24" t="s">
        <v>725</v>
      </c>
      <c r="AL23" s="24" t="s">
        <v>726</v>
      </c>
      <c r="AM23" s="24" t="s">
        <v>727</v>
      </c>
      <c r="AQ23" s="2" t="str">
        <f t="shared" si="2"/>
        <v>A22</v>
      </c>
      <c r="AR23" s="2">
        <v>22</v>
      </c>
      <c r="AS23" s="2" t="s">
        <v>423</v>
      </c>
      <c r="AT23" s="2" t="s">
        <v>441</v>
      </c>
      <c r="AU23" t="str">
        <f>IF(OR(ISERROR(MATCH(AT23,TC_Pin_Spec!$J$3:$J$38,0))=FALSE,ISERROR(MATCH(AT23,TC_Pin_Spec!$L$3:$L$38,0))=FALSE,ISERROR(MATCH(AT23,TC_Pin_Spec!$Q$3:$Q$58,0))=FALSE,ISERROR(MATCH(AT23,TC_Pin_Spec!$S$3:$S$58,0))=FALSE,ISERROR(MATCH(AT23,TC_Pin_Spec!$U$3:$U$58,0))=FALSE,ISERROR(MATCH(AT23,TC_Pin_Spec!$W$3:$W$58,0))=FALSE,ISERROR(MATCH(AT23,TC_Pin_Spec!$Y$3:$Y$58,0))=FALSE,ISERROR(MATCH(AT23,TC_Pin_Spec!$AA$3:$AA$58,0))=FALSE,ISERROR(MATCH(AT23,TC_Pin_Spec!$AC$3:$AC$58,0))=FALSE,ISERROR(MATCH(AT23,TC_Pin_Spec!$AE$3:$AE$58,0))=FALSE)=TRUE, "PASSED","FAILED")</f>
        <v>PASSED</v>
      </c>
      <c r="AW23" s="2">
        <v>22500</v>
      </c>
      <c r="AX23" s="2">
        <v>36500</v>
      </c>
      <c r="AY23" s="2" t="s">
        <v>441</v>
      </c>
      <c r="AZ23" t="str">
        <f>IF(OR(ISERROR(MATCH(AY23,TC_Pin_Spec!$J$3:$J$38,0))=FALSE,ISERROR(MATCH(AY23,TC_Pin_Spec!$L$3:$L$38,0))=FALSE,ISERROR(MATCH(AY23,TC_Pin_Spec!$Q$3:$Q$58,0))=FALSE,ISERROR(MATCH(AY23,TC_Pin_Spec!$S$3:$S$58,0))=FALSE,ISERROR(MATCH(AY23,TC_Pin_Spec!$U$3:$U$58,0))=FALSE,ISERROR(MATCH(AY23,TC_Pin_Spec!$W$3:$W$58,0))=FALSE,ISERROR(MATCH(AY23,TC_Pin_Spec!$Y$3:$Y$58,0))=FALSE,ISERROR(MATCH(AY23,TC_Pin_Spec!$AA$3:$AA$58,0))=FALSE,ISERROR(MATCH(AY23,TC_Pin_Spec!$AC$3:$AC$58,0))=FALSE,ISERROR(MATCH(AY23,TC_Pin_Spec!$AE$3:$AE$58,0))=FALSE)=TRUE, "PASSED","FAILED")</f>
        <v>PASSED</v>
      </c>
    </row>
    <row r="24" spans="1:52" ht="37.5" customHeight="1" x14ac:dyDescent="0.25">
      <c r="A24" s="65">
        <f t="shared" si="1"/>
        <v>15500</v>
      </c>
      <c r="B24" s="65">
        <v>22</v>
      </c>
      <c r="C24" s="66" t="s">
        <v>728</v>
      </c>
      <c r="D24" s="24" t="s">
        <v>729</v>
      </c>
      <c r="E24" s="24" t="s">
        <v>730</v>
      </c>
      <c r="F24" s="24" t="s">
        <v>731</v>
      </c>
      <c r="G24" s="24" t="s">
        <v>48</v>
      </c>
      <c r="H24" s="24" t="s">
        <v>48</v>
      </c>
      <c r="I24" s="24" t="s">
        <v>732</v>
      </c>
      <c r="J24" s="24" t="s">
        <v>48</v>
      </c>
      <c r="K24" s="24" t="s">
        <v>48</v>
      </c>
      <c r="L24" s="48" t="s">
        <v>733</v>
      </c>
      <c r="M24" s="48" t="s">
        <v>733</v>
      </c>
      <c r="N24" s="24" t="s">
        <v>48</v>
      </c>
      <c r="O24" s="24" t="s">
        <v>48</v>
      </c>
      <c r="P24" s="71" t="s">
        <v>723</v>
      </c>
      <c r="Q24" s="24" t="s">
        <v>48</v>
      </c>
      <c r="R24" s="24" t="s">
        <v>48</v>
      </c>
      <c r="S24" s="24" t="s">
        <v>48</v>
      </c>
      <c r="T24" s="24" t="s">
        <v>48</v>
      </c>
      <c r="U24" s="24" t="s">
        <v>48</v>
      </c>
      <c r="V24" s="24" t="s">
        <v>48</v>
      </c>
      <c r="W24" s="24" t="s">
        <v>48</v>
      </c>
      <c r="X24" s="24" t="s">
        <v>48</v>
      </c>
      <c r="Y24" s="24" t="s">
        <v>48</v>
      </c>
      <c r="Z24" s="24" t="s">
        <v>48</v>
      </c>
      <c r="AA24" s="24" t="s">
        <v>48</v>
      </c>
      <c r="AB24" s="24" t="s">
        <v>48</v>
      </c>
      <c r="AC24" s="68" t="s">
        <v>695</v>
      </c>
      <c r="AD24" s="24" t="s">
        <v>48</v>
      </c>
      <c r="AE24" s="24" t="s">
        <v>48</v>
      </c>
      <c r="AF24" s="24" t="s">
        <v>48</v>
      </c>
      <c r="AG24" s="24" t="s">
        <v>48</v>
      </c>
      <c r="AH24" s="24" t="s">
        <v>48</v>
      </c>
      <c r="AI24" s="24" t="s">
        <v>48</v>
      </c>
      <c r="AJ24" s="24" t="s">
        <v>48</v>
      </c>
      <c r="AK24" s="24" t="s">
        <v>734</v>
      </c>
      <c r="AL24" s="24" t="s">
        <v>735</v>
      </c>
      <c r="AM24" s="24" t="s">
        <v>736</v>
      </c>
      <c r="AQ24" s="2" t="str">
        <f t="shared" si="2"/>
        <v>A23</v>
      </c>
      <c r="AR24" s="2">
        <v>23</v>
      </c>
      <c r="AS24" s="2" t="s">
        <v>423</v>
      </c>
      <c r="AT24" s="2" t="s">
        <v>442</v>
      </c>
      <c r="AU24" t="str">
        <f>IF(OR(ISERROR(MATCH(AT24,TC_Pin_Spec!$J$3:$J$38,0))=FALSE,ISERROR(MATCH(AT24,TC_Pin_Spec!$L$3:$L$38,0))=FALSE,ISERROR(MATCH(AT24,TC_Pin_Spec!$Q$3:$Q$58,0))=FALSE,ISERROR(MATCH(AT24,TC_Pin_Spec!$S$3:$S$58,0))=FALSE,ISERROR(MATCH(AT24,TC_Pin_Spec!$U$3:$U$58,0))=FALSE,ISERROR(MATCH(AT24,TC_Pin_Spec!$W$3:$W$58,0))=FALSE,ISERROR(MATCH(AT24,TC_Pin_Spec!$Y$3:$Y$58,0))=FALSE,ISERROR(MATCH(AT24,TC_Pin_Spec!$AA$3:$AA$58,0))=FALSE,ISERROR(MATCH(AT24,TC_Pin_Spec!$AC$3:$AC$58,0))=FALSE,ISERROR(MATCH(AT24,TC_Pin_Spec!$AE$3:$AE$58,0))=FALSE)=TRUE, "PASSED","FAILED")</f>
        <v>PASSED</v>
      </c>
      <c r="AW24" s="2">
        <v>23500</v>
      </c>
      <c r="AX24" s="2">
        <v>36500</v>
      </c>
      <c r="AY24" s="2" t="s">
        <v>442</v>
      </c>
      <c r="AZ24" t="str">
        <f>IF(OR(ISERROR(MATCH(AY24,TC_Pin_Spec!$J$3:$J$38,0))=FALSE,ISERROR(MATCH(AY24,TC_Pin_Spec!$L$3:$L$38,0))=FALSE,ISERROR(MATCH(AY24,TC_Pin_Spec!$Q$3:$Q$58,0))=FALSE,ISERROR(MATCH(AY24,TC_Pin_Spec!$S$3:$S$58,0))=FALSE,ISERROR(MATCH(AY24,TC_Pin_Spec!$U$3:$U$58,0))=FALSE,ISERROR(MATCH(AY24,TC_Pin_Spec!$W$3:$W$58,0))=FALSE,ISERROR(MATCH(AY24,TC_Pin_Spec!$Y$3:$Y$58,0))=FALSE,ISERROR(MATCH(AY24,TC_Pin_Spec!$AA$3:$AA$58,0))=FALSE,ISERROR(MATCH(AY24,TC_Pin_Spec!$AC$3:$AC$58,0))=FALSE,ISERROR(MATCH(AY24,TC_Pin_Spec!$AE$3:$AE$58,0))=FALSE)=TRUE, "PASSED","FAILED")</f>
        <v>PASSED</v>
      </c>
    </row>
    <row r="25" spans="1:52" ht="37.5" customHeight="1" x14ac:dyDescent="0.25">
      <c r="A25" s="65">
        <f t="shared" si="1"/>
        <v>14500</v>
      </c>
      <c r="B25" s="65">
        <v>23</v>
      </c>
      <c r="C25" s="66" t="s">
        <v>737</v>
      </c>
      <c r="D25" s="24" t="s">
        <v>738</v>
      </c>
      <c r="E25" s="24" t="s">
        <v>739</v>
      </c>
      <c r="F25" s="24" t="s">
        <v>740</v>
      </c>
      <c r="G25" s="24" t="s">
        <v>48</v>
      </c>
      <c r="H25" s="24" t="s">
        <v>48</v>
      </c>
      <c r="I25" s="24" t="s">
        <v>48</v>
      </c>
      <c r="J25" s="24" t="s">
        <v>48</v>
      </c>
      <c r="K25" s="24" t="s">
        <v>48</v>
      </c>
      <c r="L25" s="70" t="s">
        <v>741</v>
      </c>
      <c r="M25" s="70" t="s">
        <v>741</v>
      </c>
      <c r="N25" s="68" t="s">
        <v>711</v>
      </c>
      <c r="O25" s="24" t="s">
        <v>48</v>
      </c>
      <c r="P25" s="24" t="s">
        <v>48</v>
      </c>
      <c r="Q25" s="24" t="s">
        <v>48</v>
      </c>
      <c r="R25" s="24" t="s">
        <v>48</v>
      </c>
      <c r="S25" s="24" t="s">
        <v>48</v>
      </c>
      <c r="T25" s="24" t="s">
        <v>48</v>
      </c>
      <c r="U25" s="24" t="s">
        <v>48</v>
      </c>
      <c r="V25" s="24" t="s">
        <v>48</v>
      </c>
      <c r="W25" s="24" t="s">
        <v>48</v>
      </c>
      <c r="X25" s="24" t="s">
        <v>48</v>
      </c>
      <c r="Y25" s="24" t="s">
        <v>48</v>
      </c>
      <c r="Z25" s="24" t="s">
        <v>48</v>
      </c>
      <c r="AA25" s="24" t="s">
        <v>48</v>
      </c>
      <c r="AB25" s="24" t="s">
        <v>48</v>
      </c>
      <c r="AC25" s="24" t="s">
        <v>48</v>
      </c>
      <c r="AD25" s="24" t="s">
        <v>742</v>
      </c>
      <c r="AE25" s="24" t="s">
        <v>742</v>
      </c>
      <c r="AF25" s="24" t="s">
        <v>48</v>
      </c>
      <c r="AG25" s="68" t="s">
        <v>743</v>
      </c>
      <c r="AH25" s="69" t="s">
        <v>744</v>
      </c>
      <c r="AI25" s="69" t="s">
        <v>744</v>
      </c>
      <c r="AJ25" s="24" t="s">
        <v>48</v>
      </c>
      <c r="AK25" s="24" t="s">
        <v>745</v>
      </c>
      <c r="AL25" s="24" t="s">
        <v>746</v>
      </c>
      <c r="AM25" s="24" t="s">
        <v>747</v>
      </c>
      <c r="AQ25" s="2" t="str">
        <f t="shared" si="2"/>
        <v>A24</v>
      </c>
      <c r="AR25" s="2">
        <v>24</v>
      </c>
      <c r="AS25" s="2" t="s">
        <v>423</v>
      </c>
      <c r="AT25" s="2" t="s">
        <v>443</v>
      </c>
      <c r="AU25" t="str">
        <f>IF(OR(ISERROR(MATCH(AT25,TC_Pin_Spec!$J$3:$J$38,0))=FALSE,ISERROR(MATCH(AT25,TC_Pin_Spec!$L$3:$L$38,0))=FALSE,ISERROR(MATCH(AT25,TC_Pin_Spec!$Q$3:$Q$58,0))=FALSE,ISERROR(MATCH(AT25,TC_Pin_Spec!$S$3:$S$58,0))=FALSE,ISERROR(MATCH(AT25,TC_Pin_Spec!$U$3:$U$58,0))=FALSE,ISERROR(MATCH(AT25,TC_Pin_Spec!$W$3:$W$58,0))=FALSE,ISERROR(MATCH(AT25,TC_Pin_Spec!$Y$3:$Y$58,0))=FALSE,ISERROR(MATCH(AT25,TC_Pin_Spec!$AA$3:$AA$58,0))=FALSE,ISERROR(MATCH(AT25,TC_Pin_Spec!$AC$3:$AC$58,0))=FALSE,ISERROR(MATCH(AT25,TC_Pin_Spec!$AE$3:$AE$58,0))=FALSE)=TRUE, "PASSED","FAILED")</f>
        <v>PASSED</v>
      </c>
      <c r="AW25" s="2">
        <v>24500</v>
      </c>
      <c r="AX25" s="2">
        <v>36500</v>
      </c>
      <c r="AY25" s="2" t="s">
        <v>443</v>
      </c>
      <c r="AZ25" t="str">
        <f>IF(OR(ISERROR(MATCH(AY25,TC_Pin_Spec!$J$3:$J$38,0))=FALSE,ISERROR(MATCH(AY25,TC_Pin_Spec!$L$3:$L$38,0))=FALSE,ISERROR(MATCH(AY25,TC_Pin_Spec!$Q$3:$Q$58,0))=FALSE,ISERROR(MATCH(AY25,TC_Pin_Spec!$S$3:$S$58,0))=FALSE,ISERROR(MATCH(AY25,TC_Pin_Spec!$U$3:$U$58,0))=FALSE,ISERROR(MATCH(AY25,TC_Pin_Spec!$W$3:$W$58,0))=FALSE,ISERROR(MATCH(AY25,TC_Pin_Spec!$Y$3:$Y$58,0))=FALSE,ISERROR(MATCH(AY25,TC_Pin_Spec!$AA$3:$AA$58,0))=FALSE,ISERROR(MATCH(AY25,TC_Pin_Spec!$AC$3:$AC$58,0))=FALSE,ISERROR(MATCH(AY25,TC_Pin_Spec!$AE$3:$AE$58,0))=FALSE)=TRUE, "PASSED","FAILED")</f>
        <v>PASSED</v>
      </c>
    </row>
    <row r="26" spans="1:52" ht="37.5" customHeight="1" x14ac:dyDescent="0.25">
      <c r="A26" s="65">
        <f t="shared" si="1"/>
        <v>13500</v>
      </c>
      <c r="B26" s="65">
        <v>24</v>
      </c>
      <c r="C26" s="66" t="s">
        <v>748</v>
      </c>
      <c r="D26" s="24" t="s">
        <v>749</v>
      </c>
      <c r="E26" s="24" t="s">
        <v>750</v>
      </c>
      <c r="F26" s="24" t="s">
        <v>751</v>
      </c>
      <c r="G26" s="24" t="s">
        <v>48</v>
      </c>
      <c r="H26" s="24" t="s">
        <v>752</v>
      </c>
      <c r="I26" s="24" t="s">
        <v>48</v>
      </c>
      <c r="J26" s="24" t="s">
        <v>48</v>
      </c>
      <c r="K26" s="24" t="s">
        <v>48</v>
      </c>
      <c r="L26" s="69" t="s">
        <v>753</v>
      </c>
      <c r="M26" s="69" t="s">
        <v>753</v>
      </c>
      <c r="N26" s="68" t="s">
        <v>711</v>
      </c>
      <c r="O26" s="24" t="s">
        <v>48</v>
      </c>
      <c r="P26" s="24" t="s">
        <v>754</v>
      </c>
      <c r="Q26" s="24" t="s">
        <v>754</v>
      </c>
      <c r="R26" s="24" t="s">
        <v>48</v>
      </c>
      <c r="S26" s="24" t="s">
        <v>48</v>
      </c>
      <c r="T26" s="24" t="s">
        <v>48</v>
      </c>
      <c r="U26" s="24" t="s">
        <v>48</v>
      </c>
      <c r="V26" s="24" t="s">
        <v>48</v>
      </c>
      <c r="W26" s="24" t="s">
        <v>48</v>
      </c>
      <c r="X26" s="24" t="s">
        <v>48</v>
      </c>
      <c r="Y26" s="24" t="s">
        <v>48</v>
      </c>
      <c r="Z26" s="24" t="s">
        <v>48</v>
      </c>
      <c r="AA26" s="24" t="s">
        <v>48</v>
      </c>
      <c r="AB26" s="24" t="s">
        <v>48</v>
      </c>
      <c r="AC26" s="24" t="s">
        <v>48</v>
      </c>
      <c r="AD26" s="24" t="s">
        <v>48</v>
      </c>
      <c r="AE26" s="24" t="s">
        <v>48</v>
      </c>
      <c r="AF26" s="24" t="s">
        <v>48</v>
      </c>
      <c r="AG26" s="68" t="s">
        <v>743</v>
      </c>
      <c r="AH26" s="70" t="s">
        <v>755</v>
      </c>
      <c r="AI26" s="70" t="s">
        <v>755</v>
      </c>
      <c r="AJ26" s="24" t="s">
        <v>48</v>
      </c>
      <c r="AK26" s="24" t="s">
        <v>756</v>
      </c>
      <c r="AL26" s="24" t="s">
        <v>757</v>
      </c>
      <c r="AM26" s="24" t="s">
        <v>758</v>
      </c>
      <c r="AQ26" s="2" t="str">
        <f t="shared" si="2"/>
        <v>A25</v>
      </c>
      <c r="AR26" s="2">
        <v>25</v>
      </c>
      <c r="AS26" s="2" t="s">
        <v>423</v>
      </c>
      <c r="AT26" s="2" t="s">
        <v>444</v>
      </c>
      <c r="AU26" t="str">
        <f>IF(OR(ISERROR(MATCH(AT26,TC_Pin_Spec!$J$3:$J$38,0))=FALSE,ISERROR(MATCH(AT26,TC_Pin_Spec!$L$3:$L$38,0))=FALSE,ISERROR(MATCH(AT26,TC_Pin_Spec!$Q$3:$Q$58,0))=FALSE,ISERROR(MATCH(AT26,TC_Pin_Spec!$S$3:$S$58,0))=FALSE,ISERROR(MATCH(AT26,TC_Pin_Spec!$U$3:$U$58,0))=FALSE,ISERROR(MATCH(AT26,TC_Pin_Spec!$W$3:$W$58,0))=FALSE,ISERROR(MATCH(AT26,TC_Pin_Spec!$Y$3:$Y$58,0))=FALSE,ISERROR(MATCH(AT26,TC_Pin_Spec!$AA$3:$AA$58,0))=FALSE,ISERROR(MATCH(AT26,TC_Pin_Spec!$AC$3:$AC$58,0))=FALSE,ISERROR(MATCH(AT26,TC_Pin_Spec!$AE$3:$AE$58,0))=FALSE)=TRUE, "PASSED","FAILED")</f>
        <v>PASSED</v>
      </c>
      <c r="AW26" s="2">
        <v>25500</v>
      </c>
      <c r="AX26" s="2">
        <v>36500</v>
      </c>
      <c r="AY26" s="2" t="s">
        <v>444</v>
      </c>
      <c r="AZ26" t="str">
        <f>IF(OR(ISERROR(MATCH(AY26,TC_Pin_Spec!$J$3:$J$38,0))=FALSE,ISERROR(MATCH(AY26,TC_Pin_Spec!$L$3:$L$38,0))=FALSE,ISERROR(MATCH(AY26,TC_Pin_Spec!$Q$3:$Q$58,0))=FALSE,ISERROR(MATCH(AY26,TC_Pin_Spec!$S$3:$S$58,0))=FALSE,ISERROR(MATCH(AY26,TC_Pin_Spec!$U$3:$U$58,0))=FALSE,ISERROR(MATCH(AY26,TC_Pin_Spec!$W$3:$W$58,0))=FALSE,ISERROR(MATCH(AY26,TC_Pin_Spec!$Y$3:$Y$58,0))=FALSE,ISERROR(MATCH(AY26,TC_Pin_Spec!$AA$3:$AA$58,0))=FALSE,ISERROR(MATCH(AY26,TC_Pin_Spec!$AC$3:$AC$58,0))=FALSE,ISERROR(MATCH(AY26,TC_Pin_Spec!$AE$3:$AE$58,0))=FALSE)=TRUE, "PASSED","FAILED")</f>
        <v>PASSED</v>
      </c>
    </row>
    <row r="27" spans="1:52" ht="37.5" customHeight="1" x14ac:dyDescent="0.25">
      <c r="A27" s="65">
        <f t="shared" si="1"/>
        <v>12500</v>
      </c>
      <c r="B27" s="65">
        <v>25</v>
      </c>
      <c r="C27" s="66" t="s">
        <v>759</v>
      </c>
      <c r="D27" s="24" t="s">
        <v>760</v>
      </c>
      <c r="E27" s="24" t="s">
        <v>761</v>
      </c>
      <c r="F27" s="24" t="s">
        <v>762</v>
      </c>
      <c r="G27" s="24" t="s">
        <v>48</v>
      </c>
      <c r="H27" s="24" t="s">
        <v>763</v>
      </c>
      <c r="I27" s="24" t="s">
        <v>48</v>
      </c>
      <c r="J27" s="68" t="s">
        <v>764</v>
      </c>
      <c r="K27" s="24" t="s">
        <v>48</v>
      </c>
      <c r="L27" s="24" t="s">
        <v>48</v>
      </c>
      <c r="M27" s="24" t="s">
        <v>48</v>
      </c>
      <c r="N27" s="24" t="s">
        <v>48</v>
      </c>
      <c r="O27" s="24" t="s">
        <v>48</v>
      </c>
      <c r="P27" s="24" t="s">
        <v>48</v>
      </c>
      <c r="Q27" s="24" t="s">
        <v>48</v>
      </c>
      <c r="R27" s="24" t="s">
        <v>48</v>
      </c>
      <c r="S27" s="24" t="s">
        <v>48</v>
      </c>
      <c r="T27" s="24" t="s">
        <v>48</v>
      </c>
      <c r="U27" s="24" t="s">
        <v>48</v>
      </c>
      <c r="V27" s="24" t="s">
        <v>48</v>
      </c>
      <c r="W27" s="24" t="s">
        <v>48</v>
      </c>
      <c r="X27" s="24" t="s">
        <v>48</v>
      </c>
      <c r="Y27" s="24" t="s">
        <v>48</v>
      </c>
      <c r="Z27" s="24" t="s">
        <v>48</v>
      </c>
      <c r="AA27" s="24" t="s">
        <v>48</v>
      </c>
      <c r="AB27" s="24" t="s">
        <v>48</v>
      </c>
      <c r="AC27" s="24" t="s">
        <v>48</v>
      </c>
      <c r="AD27" s="24" t="s">
        <v>48</v>
      </c>
      <c r="AE27" s="71" t="s">
        <v>765</v>
      </c>
      <c r="AF27" s="24" t="s">
        <v>48</v>
      </c>
      <c r="AG27" s="24" t="s">
        <v>48</v>
      </c>
      <c r="AH27" s="48" t="s">
        <v>766</v>
      </c>
      <c r="AI27" s="48" t="s">
        <v>766</v>
      </c>
      <c r="AJ27" s="24" t="s">
        <v>48</v>
      </c>
      <c r="AK27" s="24" t="s">
        <v>767</v>
      </c>
      <c r="AL27" s="24" t="s">
        <v>768</v>
      </c>
      <c r="AM27" s="24" t="s">
        <v>769</v>
      </c>
      <c r="AQ27" s="2" t="str">
        <f t="shared" si="2"/>
        <v>A26</v>
      </c>
      <c r="AR27" s="2">
        <v>26</v>
      </c>
      <c r="AS27" s="2" t="s">
        <v>423</v>
      </c>
      <c r="AT27" s="2" t="s">
        <v>445</v>
      </c>
      <c r="AU27" t="str">
        <f>IF(OR(ISERROR(MATCH(AT27,TC_Pin_Spec!$J$3:$J$38,0))=FALSE,ISERROR(MATCH(AT27,TC_Pin_Spec!$L$3:$L$38,0))=FALSE,ISERROR(MATCH(AT27,TC_Pin_Spec!$Q$3:$Q$58,0))=FALSE,ISERROR(MATCH(AT27,TC_Pin_Spec!$S$3:$S$58,0))=FALSE,ISERROR(MATCH(AT27,TC_Pin_Spec!$U$3:$U$58,0))=FALSE,ISERROR(MATCH(AT27,TC_Pin_Spec!$W$3:$W$58,0))=FALSE,ISERROR(MATCH(AT27,TC_Pin_Spec!$Y$3:$Y$58,0))=FALSE,ISERROR(MATCH(AT27,TC_Pin_Spec!$AA$3:$AA$58,0))=FALSE,ISERROR(MATCH(AT27,TC_Pin_Spec!$AC$3:$AC$58,0))=FALSE,ISERROR(MATCH(AT27,TC_Pin_Spec!$AE$3:$AE$58,0))=FALSE)=TRUE, "PASSED","FAILED")</f>
        <v>PASSED</v>
      </c>
      <c r="AW27" s="2">
        <v>26500</v>
      </c>
      <c r="AX27" s="2">
        <v>36500</v>
      </c>
      <c r="AY27" s="2" t="s">
        <v>445</v>
      </c>
      <c r="AZ27" t="str">
        <f>IF(OR(ISERROR(MATCH(AY27,TC_Pin_Spec!$J$3:$J$38,0))=FALSE,ISERROR(MATCH(AY27,TC_Pin_Spec!$L$3:$L$38,0))=FALSE,ISERROR(MATCH(AY27,TC_Pin_Spec!$Q$3:$Q$58,0))=FALSE,ISERROR(MATCH(AY27,TC_Pin_Spec!$S$3:$S$58,0))=FALSE,ISERROR(MATCH(AY27,TC_Pin_Spec!$U$3:$U$58,0))=FALSE,ISERROR(MATCH(AY27,TC_Pin_Spec!$W$3:$W$58,0))=FALSE,ISERROR(MATCH(AY27,TC_Pin_Spec!$Y$3:$Y$58,0))=FALSE,ISERROR(MATCH(AY27,TC_Pin_Spec!$AA$3:$AA$58,0))=FALSE,ISERROR(MATCH(AY27,TC_Pin_Spec!$AC$3:$AC$58,0))=FALSE,ISERROR(MATCH(AY27,TC_Pin_Spec!$AE$3:$AE$58,0))=FALSE)=TRUE, "PASSED","FAILED")</f>
        <v>PASSED</v>
      </c>
    </row>
    <row r="28" spans="1:52" ht="37.5" customHeight="1" x14ac:dyDescent="0.25">
      <c r="A28" s="65">
        <f t="shared" si="1"/>
        <v>11500</v>
      </c>
      <c r="B28" s="65">
        <v>26</v>
      </c>
      <c r="C28" s="66" t="s">
        <v>770</v>
      </c>
      <c r="D28" s="24" t="s">
        <v>771</v>
      </c>
      <c r="E28" s="24" t="s">
        <v>48</v>
      </c>
      <c r="F28" s="24" t="s">
        <v>48</v>
      </c>
      <c r="G28" s="24" t="s">
        <v>48</v>
      </c>
      <c r="H28" s="24" t="s">
        <v>48</v>
      </c>
      <c r="I28" s="24" t="s">
        <v>48</v>
      </c>
      <c r="J28" s="68" t="s">
        <v>764</v>
      </c>
      <c r="K28" s="24" t="s">
        <v>48</v>
      </c>
      <c r="L28" s="71" t="s">
        <v>772</v>
      </c>
      <c r="M28" s="24" t="s">
        <v>48</v>
      </c>
      <c r="N28" s="24" t="s">
        <v>48</v>
      </c>
      <c r="O28" s="24" t="s">
        <v>48</v>
      </c>
      <c r="P28" s="24" t="s">
        <v>48</v>
      </c>
      <c r="Q28" s="24" t="s">
        <v>48</v>
      </c>
      <c r="R28" s="24" t="s">
        <v>48</v>
      </c>
      <c r="S28" s="24" t="s">
        <v>48</v>
      </c>
      <c r="T28" s="24" t="s">
        <v>48</v>
      </c>
      <c r="U28" s="24" t="s">
        <v>48</v>
      </c>
      <c r="V28" s="24" t="s">
        <v>48</v>
      </c>
      <c r="W28" s="24" t="s">
        <v>48</v>
      </c>
      <c r="X28" s="24" t="s">
        <v>48</v>
      </c>
      <c r="Y28" s="24" t="s">
        <v>48</v>
      </c>
      <c r="Z28" s="24" t="s">
        <v>48</v>
      </c>
      <c r="AA28" s="24" t="s">
        <v>48</v>
      </c>
      <c r="AB28" s="24" t="s">
        <v>48</v>
      </c>
      <c r="AC28" s="24" t="s">
        <v>48</v>
      </c>
      <c r="AD28" s="24" t="s">
        <v>48</v>
      </c>
      <c r="AE28" s="71" t="s">
        <v>765</v>
      </c>
      <c r="AF28" s="24" t="s">
        <v>48</v>
      </c>
      <c r="AG28" s="68" t="s">
        <v>743</v>
      </c>
      <c r="AH28" s="24" t="s">
        <v>48</v>
      </c>
      <c r="AI28" s="24" t="s">
        <v>48</v>
      </c>
      <c r="AJ28" s="24" t="s">
        <v>48</v>
      </c>
      <c r="AK28" s="24" t="s">
        <v>773</v>
      </c>
      <c r="AL28" s="24" t="s">
        <v>774</v>
      </c>
      <c r="AM28" s="24" t="s">
        <v>775</v>
      </c>
      <c r="AQ28" s="2" t="str">
        <f t="shared" si="2"/>
        <v>A27</v>
      </c>
      <c r="AR28" s="2">
        <v>27</v>
      </c>
      <c r="AS28" s="2" t="s">
        <v>423</v>
      </c>
      <c r="AT28" s="2" t="s">
        <v>446</v>
      </c>
      <c r="AU28" t="str">
        <f>IF(OR(ISERROR(MATCH(AT28,TC_Pin_Spec!$J$3:$J$38,0))=FALSE,ISERROR(MATCH(AT28,TC_Pin_Spec!$L$3:$L$38,0))=FALSE,ISERROR(MATCH(AT28,TC_Pin_Spec!$Q$3:$Q$58,0))=FALSE,ISERROR(MATCH(AT28,TC_Pin_Spec!$S$3:$S$58,0))=FALSE,ISERROR(MATCH(AT28,TC_Pin_Spec!$U$3:$U$58,0))=FALSE,ISERROR(MATCH(AT28,TC_Pin_Spec!$W$3:$W$58,0))=FALSE,ISERROR(MATCH(AT28,TC_Pin_Spec!$Y$3:$Y$58,0))=FALSE,ISERROR(MATCH(AT28,TC_Pin_Spec!$AA$3:$AA$58,0))=FALSE,ISERROR(MATCH(AT28,TC_Pin_Spec!$AC$3:$AC$58,0))=FALSE,ISERROR(MATCH(AT28,TC_Pin_Spec!$AE$3:$AE$58,0))=FALSE)=TRUE, "PASSED","FAILED")</f>
        <v>PASSED</v>
      </c>
      <c r="AW28" s="2">
        <v>27500</v>
      </c>
      <c r="AX28" s="2">
        <v>36500</v>
      </c>
      <c r="AY28" s="2" t="s">
        <v>446</v>
      </c>
      <c r="AZ28" t="str">
        <f>IF(OR(ISERROR(MATCH(AY28,TC_Pin_Spec!$J$3:$J$38,0))=FALSE,ISERROR(MATCH(AY28,TC_Pin_Spec!$L$3:$L$38,0))=FALSE,ISERROR(MATCH(AY28,TC_Pin_Spec!$Q$3:$Q$58,0))=FALSE,ISERROR(MATCH(AY28,TC_Pin_Spec!$S$3:$S$58,0))=FALSE,ISERROR(MATCH(AY28,TC_Pin_Spec!$U$3:$U$58,0))=FALSE,ISERROR(MATCH(AY28,TC_Pin_Spec!$W$3:$W$58,0))=FALSE,ISERROR(MATCH(AY28,TC_Pin_Spec!$Y$3:$Y$58,0))=FALSE,ISERROR(MATCH(AY28,TC_Pin_Spec!$AA$3:$AA$58,0))=FALSE,ISERROR(MATCH(AY28,TC_Pin_Spec!$AC$3:$AC$58,0))=FALSE,ISERROR(MATCH(AY28,TC_Pin_Spec!$AE$3:$AE$58,0))=FALSE)=TRUE, "PASSED","FAILED")</f>
        <v>PASSED</v>
      </c>
    </row>
    <row r="29" spans="1:52" ht="37.5" customHeight="1" x14ac:dyDescent="0.25">
      <c r="A29" s="65">
        <f t="shared" si="1"/>
        <v>10500</v>
      </c>
      <c r="B29" s="65">
        <v>27</v>
      </c>
      <c r="C29" s="66" t="s">
        <v>776</v>
      </c>
      <c r="D29" s="24" t="s">
        <v>777</v>
      </c>
      <c r="E29" s="24" t="s">
        <v>778</v>
      </c>
      <c r="F29" s="24" t="s">
        <v>779</v>
      </c>
      <c r="G29" s="24" t="s">
        <v>48</v>
      </c>
      <c r="H29" s="48" t="s">
        <v>780</v>
      </c>
      <c r="I29" s="48" t="s">
        <v>780</v>
      </c>
      <c r="J29" s="24" t="s">
        <v>48</v>
      </c>
      <c r="K29" s="24" t="s">
        <v>48</v>
      </c>
      <c r="L29" s="71" t="s">
        <v>772</v>
      </c>
      <c r="M29" s="24" t="s">
        <v>48</v>
      </c>
      <c r="N29" s="24" t="s">
        <v>48</v>
      </c>
      <c r="O29" s="24" t="s">
        <v>48</v>
      </c>
      <c r="P29" s="24" t="s">
        <v>48</v>
      </c>
      <c r="Q29" s="24" t="s">
        <v>48</v>
      </c>
      <c r="R29" s="24" t="s">
        <v>48</v>
      </c>
      <c r="S29" s="24" t="s">
        <v>48</v>
      </c>
      <c r="T29" s="24" t="s">
        <v>48</v>
      </c>
      <c r="U29" s="24" t="s">
        <v>48</v>
      </c>
      <c r="V29" s="24" t="s">
        <v>48</v>
      </c>
      <c r="W29" s="24" t="s">
        <v>48</v>
      </c>
      <c r="X29" s="24" t="s">
        <v>48</v>
      </c>
      <c r="Y29" s="24" t="s">
        <v>48</v>
      </c>
      <c r="Z29" s="24" t="s">
        <v>48</v>
      </c>
      <c r="AA29" s="24" t="s">
        <v>48</v>
      </c>
      <c r="AB29" s="24" t="s">
        <v>48</v>
      </c>
      <c r="AC29" s="24" t="s">
        <v>48</v>
      </c>
      <c r="AD29" s="24" t="s">
        <v>48</v>
      </c>
      <c r="AE29" s="24" t="s">
        <v>48</v>
      </c>
      <c r="AF29" s="24" t="s">
        <v>48</v>
      </c>
      <c r="AG29" s="68" t="s">
        <v>743</v>
      </c>
      <c r="AH29" s="24" t="s">
        <v>48</v>
      </c>
      <c r="AI29" s="24" t="s">
        <v>781</v>
      </c>
      <c r="AJ29" s="24" t="s">
        <v>48</v>
      </c>
      <c r="AK29" s="24" t="s">
        <v>782</v>
      </c>
      <c r="AL29" s="24" t="s">
        <v>783</v>
      </c>
      <c r="AM29" s="24" t="s">
        <v>784</v>
      </c>
      <c r="AQ29" s="2" t="str">
        <f t="shared" si="2"/>
        <v>A28</v>
      </c>
      <c r="AR29" s="2">
        <v>28</v>
      </c>
      <c r="AS29" s="2" t="s">
        <v>423</v>
      </c>
      <c r="AT29" s="2" t="s">
        <v>447</v>
      </c>
      <c r="AU29" t="str">
        <f>IF(OR(ISERROR(MATCH(AT29,TC_Pin_Spec!$J$3:$J$38,0))=FALSE,ISERROR(MATCH(AT29,TC_Pin_Spec!$L$3:$L$38,0))=FALSE,ISERROR(MATCH(AT29,TC_Pin_Spec!$Q$3:$Q$58,0))=FALSE,ISERROR(MATCH(AT29,TC_Pin_Spec!$S$3:$S$58,0))=FALSE,ISERROR(MATCH(AT29,TC_Pin_Spec!$U$3:$U$58,0))=FALSE,ISERROR(MATCH(AT29,TC_Pin_Spec!$W$3:$W$58,0))=FALSE,ISERROR(MATCH(AT29,TC_Pin_Spec!$Y$3:$Y$58,0))=FALSE,ISERROR(MATCH(AT29,TC_Pin_Spec!$AA$3:$AA$58,0))=FALSE,ISERROR(MATCH(AT29,TC_Pin_Spec!$AC$3:$AC$58,0))=FALSE,ISERROR(MATCH(AT29,TC_Pin_Spec!$AE$3:$AE$58,0))=FALSE)=TRUE, "PASSED","FAILED")</f>
        <v>PASSED</v>
      </c>
      <c r="AW29" s="2">
        <v>28500</v>
      </c>
      <c r="AX29" s="2">
        <v>36500</v>
      </c>
      <c r="AY29" s="2" t="s">
        <v>447</v>
      </c>
      <c r="AZ29" t="str">
        <f>IF(OR(ISERROR(MATCH(AY29,TC_Pin_Spec!$J$3:$J$38,0))=FALSE,ISERROR(MATCH(AY29,TC_Pin_Spec!$L$3:$L$38,0))=FALSE,ISERROR(MATCH(AY29,TC_Pin_Spec!$Q$3:$Q$58,0))=FALSE,ISERROR(MATCH(AY29,TC_Pin_Spec!$S$3:$S$58,0))=FALSE,ISERROR(MATCH(AY29,TC_Pin_Spec!$U$3:$U$58,0))=FALSE,ISERROR(MATCH(AY29,TC_Pin_Spec!$W$3:$W$58,0))=FALSE,ISERROR(MATCH(AY29,TC_Pin_Spec!$Y$3:$Y$58,0))=FALSE,ISERROR(MATCH(AY29,TC_Pin_Spec!$AA$3:$AA$58,0))=FALSE,ISERROR(MATCH(AY29,TC_Pin_Spec!$AC$3:$AC$58,0))=FALSE,ISERROR(MATCH(AY29,TC_Pin_Spec!$AE$3:$AE$58,0))=FALSE)=TRUE, "PASSED","FAILED")</f>
        <v>PASSED</v>
      </c>
    </row>
    <row r="30" spans="1:52" ht="37.5" customHeight="1" x14ac:dyDescent="0.25">
      <c r="A30" s="65">
        <f t="shared" si="1"/>
        <v>9500</v>
      </c>
      <c r="B30" s="65">
        <v>28</v>
      </c>
      <c r="C30" s="66" t="s">
        <v>785</v>
      </c>
      <c r="D30" s="24" t="s">
        <v>786</v>
      </c>
      <c r="E30" s="24" t="s">
        <v>787</v>
      </c>
      <c r="F30" s="24" t="s">
        <v>788</v>
      </c>
      <c r="G30" s="24" t="s">
        <v>48</v>
      </c>
      <c r="H30" s="70" t="s">
        <v>789</v>
      </c>
      <c r="I30" s="70" t="s">
        <v>789</v>
      </c>
      <c r="J30" s="68" t="s">
        <v>764</v>
      </c>
      <c r="K30" s="24" t="s">
        <v>48</v>
      </c>
      <c r="L30" s="24" t="s">
        <v>48</v>
      </c>
      <c r="M30" s="24" t="s">
        <v>48</v>
      </c>
      <c r="N30" s="24" t="s">
        <v>48</v>
      </c>
      <c r="O30" s="24" t="s">
        <v>48</v>
      </c>
      <c r="P30" s="24" t="s">
        <v>48</v>
      </c>
      <c r="Q30" s="24" t="s">
        <v>48</v>
      </c>
      <c r="R30" s="24" t="s">
        <v>48</v>
      </c>
      <c r="S30" s="24" t="s">
        <v>48</v>
      </c>
      <c r="T30" s="24" t="s">
        <v>48</v>
      </c>
      <c r="U30" s="24" t="s">
        <v>48</v>
      </c>
      <c r="V30" s="24" t="s">
        <v>48</v>
      </c>
      <c r="W30" s="24" t="s">
        <v>48</v>
      </c>
      <c r="X30" s="24" t="s">
        <v>48</v>
      </c>
      <c r="Y30" s="24" t="s">
        <v>48</v>
      </c>
      <c r="Z30" s="24" t="s">
        <v>48</v>
      </c>
      <c r="AA30" s="24" t="s">
        <v>48</v>
      </c>
      <c r="AB30" s="24" t="s">
        <v>48</v>
      </c>
      <c r="AC30" s="24" t="s">
        <v>48</v>
      </c>
      <c r="AD30" s="24" t="s">
        <v>48</v>
      </c>
      <c r="AE30" s="24" t="s">
        <v>48</v>
      </c>
      <c r="AF30" s="24" t="s">
        <v>48</v>
      </c>
      <c r="AG30" s="24" t="s">
        <v>48</v>
      </c>
      <c r="AH30" s="24" t="s">
        <v>48</v>
      </c>
      <c r="AI30" s="24" t="s">
        <v>790</v>
      </c>
      <c r="AJ30" s="24" t="s">
        <v>48</v>
      </c>
      <c r="AK30" s="24" t="s">
        <v>791</v>
      </c>
      <c r="AL30" s="24" t="s">
        <v>792</v>
      </c>
      <c r="AM30" s="24" t="s">
        <v>793</v>
      </c>
      <c r="AQ30" s="2" t="str">
        <f t="shared" si="2"/>
        <v>A29</v>
      </c>
      <c r="AR30" s="2">
        <v>29</v>
      </c>
      <c r="AS30" s="2" t="s">
        <v>423</v>
      </c>
      <c r="AT30" s="2" t="s">
        <v>448</v>
      </c>
      <c r="AU30" t="str">
        <f>IF(OR(ISERROR(MATCH(AT30,TC_Pin_Spec!$J$3:$J$38,0))=FALSE,ISERROR(MATCH(AT30,TC_Pin_Spec!$L$3:$L$38,0))=FALSE,ISERROR(MATCH(AT30,TC_Pin_Spec!$Q$3:$Q$58,0))=FALSE,ISERROR(MATCH(AT30,TC_Pin_Spec!$S$3:$S$58,0))=FALSE,ISERROR(MATCH(AT30,TC_Pin_Spec!$U$3:$U$58,0))=FALSE,ISERROR(MATCH(AT30,TC_Pin_Spec!$W$3:$W$58,0))=FALSE,ISERROR(MATCH(AT30,TC_Pin_Spec!$Y$3:$Y$58,0))=FALSE,ISERROR(MATCH(AT30,TC_Pin_Spec!$AA$3:$AA$58,0))=FALSE,ISERROR(MATCH(AT30,TC_Pin_Spec!$AC$3:$AC$58,0))=FALSE,ISERROR(MATCH(AT30,TC_Pin_Spec!$AE$3:$AE$58,0))=FALSE)=TRUE, "PASSED","FAILED")</f>
        <v>PASSED</v>
      </c>
      <c r="AW30" s="2">
        <v>29500</v>
      </c>
      <c r="AX30" s="2">
        <v>36500</v>
      </c>
      <c r="AY30" s="2" t="s">
        <v>448</v>
      </c>
      <c r="AZ30" t="str">
        <f>IF(OR(ISERROR(MATCH(AY30,TC_Pin_Spec!$J$3:$J$38,0))=FALSE,ISERROR(MATCH(AY30,TC_Pin_Spec!$L$3:$L$38,0))=FALSE,ISERROR(MATCH(AY30,TC_Pin_Spec!$Q$3:$Q$58,0))=FALSE,ISERROR(MATCH(AY30,TC_Pin_Spec!$S$3:$S$58,0))=FALSE,ISERROR(MATCH(AY30,TC_Pin_Spec!$U$3:$U$58,0))=FALSE,ISERROR(MATCH(AY30,TC_Pin_Spec!$W$3:$W$58,0))=FALSE,ISERROR(MATCH(AY30,TC_Pin_Spec!$Y$3:$Y$58,0))=FALSE,ISERROR(MATCH(AY30,TC_Pin_Spec!$AA$3:$AA$58,0))=FALSE,ISERROR(MATCH(AY30,TC_Pin_Spec!$AC$3:$AC$58,0))=FALSE,ISERROR(MATCH(AY30,TC_Pin_Spec!$AE$3:$AE$58,0))=FALSE)=TRUE, "PASSED","FAILED")</f>
        <v>PASSED</v>
      </c>
    </row>
    <row r="31" spans="1:52" ht="37.5" customHeight="1" x14ac:dyDescent="0.25">
      <c r="A31" s="65">
        <f t="shared" si="1"/>
        <v>8500</v>
      </c>
      <c r="B31" s="65">
        <v>29</v>
      </c>
      <c r="C31" s="66" t="s">
        <v>794</v>
      </c>
      <c r="D31" s="24" t="s">
        <v>795</v>
      </c>
      <c r="E31" s="24" t="s">
        <v>796</v>
      </c>
      <c r="F31" s="24" t="s">
        <v>797</v>
      </c>
      <c r="G31" s="24" t="s">
        <v>48</v>
      </c>
      <c r="H31" s="69" t="s">
        <v>798</v>
      </c>
      <c r="I31" s="69" t="s">
        <v>798</v>
      </c>
      <c r="J31" s="68" t="s">
        <v>764</v>
      </c>
      <c r="K31" s="24" t="s">
        <v>48</v>
      </c>
      <c r="L31" s="24" t="s">
        <v>799</v>
      </c>
      <c r="M31" s="24" t="s">
        <v>799</v>
      </c>
      <c r="N31" s="24" t="s">
        <v>48</v>
      </c>
      <c r="O31" s="24" t="s">
        <v>48</v>
      </c>
      <c r="P31" s="24" t="s">
        <v>48</v>
      </c>
      <c r="Q31" s="24" t="s">
        <v>48</v>
      </c>
      <c r="R31" s="24" t="s">
        <v>48</v>
      </c>
      <c r="S31" s="24" t="s">
        <v>48</v>
      </c>
      <c r="T31" s="24" t="s">
        <v>48</v>
      </c>
      <c r="U31" s="24" t="s">
        <v>48</v>
      </c>
      <c r="V31" s="24" t="s">
        <v>48</v>
      </c>
      <c r="W31" s="24" t="s">
        <v>48</v>
      </c>
      <c r="X31" s="24" t="s">
        <v>48</v>
      </c>
      <c r="Y31" s="24" t="s">
        <v>48</v>
      </c>
      <c r="Z31" s="24" t="s">
        <v>48</v>
      </c>
      <c r="AA31" s="24" t="s">
        <v>48</v>
      </c>
      <c r="AB31" s="24" t="s">
        <v>48</v>
      </c>
      <c r="AC31" s="24" t="s">
        <v>48</v>
      </c>
      <c r="AD31" s="24" t="s">
        <v>48</v>
      </c>
      <c r="AE31" s="24" t="s">
        <v>48</v>
      </c>
      <c r="AF31" s="24" t="s">
        <v>48</v>
      </c>
      <c r="AG31" s="24" t="s">
        <v>48</v>
      </c>
      <c r="AH31" s="24" t="s">
        <v>48</v>
      </c>
      <c r="AI31" s="24" t="s">
        <v>48</v>
      </c>
      <c r="AJ31" s="24" t="s">
        <v>48</v>
      </c>
      <c r="AK31" s="24" t="s">
        <v>800</v>
      </c>
      <c r="AL31" s="24" t="s">
        <v>801</v>
      </c>
      <c r="AM31" s="24" t="s">
        <v>802</v>
      </c>
      <c r="AQ31" s="2" t="str">
        <f t="shared" si="2"/>
        <v>A30</v>
      </c>
      <c r="AR31" s="2">
        <v>30</v>
      </c>
      <c r="AS31" s="2" t="s">
        <v>423</v>
      </c>
      <c r="AT31" s="2" t="s">
        <v>449</v>
      </c>
      <c r="AU31" t="str">
        <f>IF(OR(ISERROR(MATCH(AT31,TC_Pin_Spec!$J$3:$J$38,0))=FALSE,ISERROR(MATCH(AT31,TC_Pin_Spec!$L$3:$L$38,0))=FALSE,ISERROR(MATCH(AT31,TC_Pin_Spec!$Q$3:$Q$58,0))=FALSE,ISERROR(MATCH(AT31,TC_Pin_Spec!$S$3:$S$58,0))=FALSE,ISERROR(MATCH(AT31,TC_Pin_Spec!$U$3:$U$58,0))=FALSE,ISERROR(MATCH(AT31,TC_Pin_Spec!$W$3:$W$58,0))=FALSE,ISERROR(MATCH(AT31,TC_Pin_Spec!$Y$3:$Y$58,0))=FALSE,ISERROR(MATCH(AT31,TC_Pin_Spec!$AA$3:$AA$58,0))=FALSE,ISERROR(MATCH(AT31,TC_Pin_Spec!$AC$3:$AC$58,0))=FALSE,ISERROR(MATCH(AT31,TC_Pin_Spec!$AE$3:$AE$58,0))=FALSE)=TRUE, "PASSED","FAILED")</f>
        <v>PASSED</v>
      </c>
      <c r="AW31" s="2">
        <v>30500</v>
      </c>
      <c r="AX31" s="2">
        <v>36500</v>
      </c>
      <c r="AY31" s="2" t="s">
        <v>449</v>
      </c>
      <c r="AZ31" t="str">
        <f>IF(OR(ISERROR(MATCH(AY31,TC_Pin_Spec!$J$3:$J$38,0))=FALSE,ISERROR(MATCH(AY31,TC_Pin_Spec!$L$3:$L$38,0))=FALSE,ISERROR(MATCH(AY31,TC_Pin_Spec!$Q$3:$Q$58,0))=FALSE,ISERROR(MATCH(AY31,TC_Pin_Spec!$S$3:$S$58,0))=FALSE,ISERROR(MATCH(AY31,TC_Pin_Spec!$U$3:$U$58,0))=FALSE,ISERROR(MATCH(AY31,TC_Pin_Spec!$W$3:$W$58,0))=FALSE,ISERROR(MATCH(AY31,TC_Pin_Spec!$Y$3:$Y$58,0))=FALSE,ISERROR(MATCH(AY31,TC_Pin_Spec!$AA$3:$AA$58,0))=FALSE,ISERROR(MATCH(AY31,TC_Pin_Spec!$AC$3:$AC$58,0))=FALSE,ISERROR(MATCH(AY31,TC_Pin_Spec!$AE$3:$AE$58,0))=FALSE)=TRUE, "PASSED","FAILED")</f>
        <v>PASSED</v>
      </c>
    </row>
    <row r="32" spans="1:52" ht="37.5" customHeight="1" x14ac:dyDescent="0.25">
      <c r="A32" s="65">
        <f t="shared" si="1"/>
        <v>7500</v>
      </c>
      <c r="B32" s="65">
        <v>30</v>
      </c>
      <c r="C32" s="66" t="s">
        <v>803</v>
      </c>
      <c r="D32" s="24" t="s">
        <v>804</v>
      </c>
      <c r="E32" s="24" t="s">
        <v>805</v>
      </c>
      <c r="F32" s="24" t="s">
        <v>806</v>
      </c>
      <c r="G32" s="24" t="s">
        <v>48</v>
      </c>
      <c r="H32" s="24" t="s">
        <v>48</v>
      </c>
      <c r="I32" s="24" t="s">
        <v>48</v>
      </c>
      <c r="J32" s="24" t="s">
        <v>807</v>
      </c>
      <c r="K32" s="24" t="s">
        <v>48</v>
      </c>
      <c r="L32" s="24" t="s">
        <v>48</v>
      </c>
      <c r="M32" s="24" t="s">
        <v>48</v>
      </c>
      <c r="N32" s="24" t="s">
        <v>48</v>
      </c>
      <c r="O32" s="24" t="s">
        <v>48</v>
      </c>
      <c r="P32" s="24" t="s">
        <v>48</v>
      </c>
      <c r="Q32" s="24" t="s">
        <v>48</v>
      </c>
      <c r="R32" s="24" t="s">
        <v>48</v>
      </c>
      <c r="S32" s="24" t="s">
        <v>808</v>
      </c>
      <c r="T32" s="24" t="s">
        <v>48</v>
      </c>
      <c r="U32" s="24" t="s">
        <v>48</v>
      </c>
      <c r="V32" s="24" t="s">
        <v>48</v>
      </c>
      <c r="W32" s="24" t="s">
        <v>48</v>
      </c>
      <c r="X32" s="24" t="s">
        <v>809</v>
      </c>
      <c r="Y32" s="24" t="s">
        <v>48</v>
      </c>
      <c r="Z32" s="24" t="s">
        <v>48</v>
      </c>
      <c r="AA32" s="24" t="s">
        <v>48</v>
      </c>
      <c r="AB32" s="24" t="s">
        <v>48</v>
      </c>
      <c r="AC32" s="24" t="s">
        <v>48</v>
      </c>
      <c r="AD32" s="24" t="s">
        <v>48</v>
      </c>
      <c r="AE32" s="24" t="s">
        <v>48</v>
      </c>
      <c r="AF32" s="24" t="s">
        <v>48</v>
      </c>
      <c r="AG32" s="24" t="s">
        <v>810</v>
      </c>
      <c r="AH32" s="24" t="s">
        <v>48</v>
      </c>
      <c r="AI32" s="24" t="s">
        <v>48</v>
      </c>
      <c r="AJ32" s="24" t="s">
        <v>48</v>
      </c>
      <c r="AK32" s="24" t="s">
        <v>48</v>
      </c>
      <c r="AL32" s="24" t="s">
        <v>48</v>
      </c>
      <c r="AM32" s="24" t="s">
        <v>48</v>
      </c>
      <c r="AQ32" s="2" t="str">
        <f t="shared" si="2"/>
        <v>A31</v>
      </c>
      <c r="AR32" s="2">
        <v>31</v>
      </c>
      <c r="AS32" s="2" t="s">
        <v>423</v>
      </c>
      <c r="AT32" s="2" t="s">
        <v>450</v>
      </c>
      <c r="AU32" t="str">
        <f>IF(OR(ISERROR(MATCH(AT32,TC_Pin_Spec!$J$3:$J$38,0))=FALSE,ISERROR(MATCH(AT32,TC_Pin_Spec!$L$3:$L$38,0))=FALSE,ISERROR(MATCH(AT32,TC_Pin_Spec!$Q$3:$Q$58,0))=FALSE,ISERROR(MATCH(AT32,TC_Pin_Spec!$S$3:$S$58,0))=FALSE,ISERROR(MATCH(AT32,TC_Pin_Spec!$U$3:$U$58,0))=FALSE,ISERROR(MATCH(AT32,TC_Pin_Spec!$W$3:$W$58,0))=FALSE,ISERROR(MATCH(AT32,TC_Pin_Spec!$Y$3:$Y$58,0))=FALSE,ISERROR(MATCH(AT32,TC_Pin_Spec!$AA$3:$AA$58,0))=FALSE,ISERROR(MATCH(AT32,TC_Pin_Spec!$AC$3:$AC$58,0))=FALSE,ISERROR(MATCH(AT32,TC_Pin_Spec!$AE$3:$AE$58,0))=FALSE)=TRUE, "PASSED","FAILED")</f>
        <v>PASSED</v>
      </c>
      <c r="AW32" s="2">
        <v>31500</v>
      </c>
      <c r="AX32" s="2">
        <v>36500</v>
      </c>
      <c r="AY32" s="2" t="s">
        <v>450</v>
      </c>
      <c r="AZ32" t="str">
        <f>IF(OR(ISERROR(MATCH(AY32,TC_Pin_Spec!$J$3:$J$38,0))=FALSE,ISERROR(MATCH(AY32,TC_Pin_Spec!$L$3:$L$38,0))=FALSE,ISERROR(MATCH(AY32,TC_Pin_Spec!$Q$3:$Q$58,0))=FALSE,ISERROR(MATCH(AY32,TC_Pin_Spec!$S$3:$S$58,0))=FALSE,ISERROR(MATCH(AY32,TC_Pin_Spec!$U$3:$U$58,0))=FALSE,ISERROR(MATCH(AY32,TC_Pin_Spec!$W$3:$W$58,0))=FALSE,ISERROR(MATCH(AY32,TC_Pin_Spec!$Y$3:$Y$58,0))=FALSE,ISERROR(MATCH(AY32,TC_Pin_Spec!$AA$3:$AA$58,0))=FALSE,ISERROR(MATCH(AY32,TC_Pin_Spec!$AC$3:$AC$58,0))=FALSE,ISERROR(MATCH(AY32,TC_Pin_Spec!$AE$3:$AE$58,0))=FALSE)=TRUE, "PASSED","FAILED")</f>
        <v>PASSED</v>
      </c>
    </row>
    <row r="33" spans="1:52" ht="37.5" customHeight="1" x14ac:dyDescent="0.25">
      <c r="A33" s="65">
        <f t="shared" si="1"/>
        <v>6500</v>
      </c>
      <c r="B33" s="65">
        <v>31</v>
      </c>
      <c r="C33" s="66" t="s">
        <v>811</v>
      </c>
      <c r="D33" s="24" t="s">
        <v>812</v>
      </c>
      <c r="E33" s="24" t="s">
        <v>813</v>
      </c>
      <c r="F33" s="24" t="s">
        <v>814</v>
      </c>
      <c r="G33" s="24" t="s">
        <v>48</v>
      </c>
      <c r="H33" s="24" t="s">
        <v>815</v>
      </c>
      <c r="I33" s="24" t="s">
        <v>48</v>
      </c>
      <c r="J33" s="24" t="s">
        <v>816</v>
      </c>
      <c r="K33" s="24" t="s">
        <v>817</v>
      </c>
      <c r="L33" s="24" t="s">
        <v>48</v>
      </c>
      <c r="M33" s="24" t="s">
        <v>48</v>
      </c>
      <c r="N33" s="24" t="s">
        <v>818</v>
      </c>
      <c r="O33" s="24" t="s">
        <v>819</v>
      </c>
      <c r="P33" s="24" t="s">
        <v>820</v>
      </c>
      <c r="Q33" s="24" t="s">
        <v>821</v>
      </c>
      <c r="R33" s="24" t="s">
        <v>48</v>
      </c>
      <c r="S33" s="24" t="s">
        <v>822</v>
      </c>
      <c r="T33" s="24" t="s">
        <v>48</v>
      </c>
      <c r="U33" s="24" t="s">
        <v>48</v>
      </c>
      <c r="V33" s="24" t="s">
        <v>823</v>
      </c>
      <c r="W33" s="24" t="s">
        <v>48</v>
      </c>
      <c r="X33" s="24" t="s">
        <v>824</v>
      </c>
      <c r="Y33" s="24" t="s">
        <v>48</v>
      </c>
      <c r="Z33" s="24" t="s">
        <v>825</v>
      </c>
      <c r="AA33" s="24" t="s">
        <v>826</v>
      </c>
      <c r="AB33" s="24" t="s">
        <v>827</v>
      </c>
      <c r="AC33" s="24" t="s">
        <v>828</v>
      </c>
      <c r="AD33" s="24" t="s">
        <v>48</v>
      </c>
      <c r="AE33" s="24" t="s">
        <v>48</v>
      </c>
      <c r="AF33" s="24" t="s">
        <v>829</v>
      </c>
      <c r="AG33" s="24" t="s">
        <v>830</v>
      </c>
      <c r="AH33" s="24" t="s">
        <v>48</v>
      </c>
      <c r="AI33" s="24" t="s">
        <v>831</v>
      </c>
      <c r="AJ33" s="24" t="s">
        <v>48</v>
      </c>
      <c r="AK33" s="24" t="s">
        <v>832</v>
      </c>
      <c r="AL33" s="24" t="s">
        <v>833</v>
      </c>
      <c r="AM33" s="24" t="s">
        <v>834</v>
      </c>
      <c r="AQ33" s="2" t="str">
        <f t="shared" si="2"/>
        <v>A32</v>
      </c>
      <c r="AR33" s="2">
        <v>32</v>
      </c>
      <c r="AS33" s="2" t="s">
        <v>423</v>
      </c>
      <c r="AT33" s="2" t="s">
        <v>451</v>
      </c>
      <c r="AU33" t="str">
        <f>IF(OR(ISERROR(MATCH(AT33,TC_Pin_Spec!$J$3:$J$38,0))=FALSE,ISERROR(MATCH(AT33,TC_Pin_Spec!$L$3:$L$38,0))=FALSE,ISERROR(MATCH(AT33,TC_Pin_Spec!$Q$3:$Q$58,0))=FALSE,ISERROR(MATCH(AT33,TC_Pin_Spec!$S$3:$S$58,0))=FALSE,ISERROR(MATCH(AT33,TC_Pin_Spec!$U$3:$U$58,0))=FALSE,ISERROR(MATCH(AT33,TC_Pin_Spec!$W$3:$W$58,0))=FALSE,ISERROR(MATCH(AT33,TC_Pin_Spec!$Y$3:$Y$58,0))=FALSE,ISERROR(MATCH(AT33,TC_Pin_Spec!$AA$3:$AA$58,0))=FALSE,ISERROR(MATCH(AT33,TC_Pin_Spec!$AC$3:$AC$58,0))=FALSE,ISERROR(MATCH(AT33,TC_Pin_Spec!$AE$3:$AE$58,0))=FALSE)=TRUE, "PASSED","FAILED")</f>
        <v>PASSED</v>
      </c>
      <c r="AW33" s="2">
        <v>32500</v>
      </c>
      <c r="AX33" s="2">
        <v>36500</v>
      </c>
      <c r="AY33" s="2" t="s">
        <v>451</v>
      </c>
      <c r="AZ33" t="str">
        <f>IF(OR(ISERROR(MATCH(AY33,TC_Pin_Spec!$J$3:$J$38,0))=FALSE,ISERROR(MATCH(AY33,TC_Pin_Spec!$L$3:$L$38,0))=FALSE,ISERROR(MATCH(AY33,TC_Pin_Spec!$Q$3:$Q$58,0))=FALSE,ISERROR(MATCH(AY33,TC_Pin_Spec!$S$3:$S$58,0))=FALSE,ISERROR(MATCH(AY33,TC_Pin_Spec!$U$3:$U$58,0))=FALSE,ISERROR(MATCH(AY33,TC_Pin_Spec!$W$3:$W$58,0))=FALSE,ISERROR(MATCH(AY33,TC_Pin_Spec!$Y$3:$Y$58,0))=FALSE,ISERROR(MATCH(AY33,TC_Pin_Spec!$AA$3:$AA$58,0))=FALSE,ISERROR(MATCH(AY33,TC_Pin_Spec!$AC$3:$AC$58,0))=FALSE,ISERROR(MATCH(AY33,TC_Pin_Spec!$AE$3:$AE$58,0))=FALSE)=TRUE, "PASSED","FAILED")</f>
        <v>PASSED</v>
      </c>
    </row>
    <row r="34" spans="1:52" ht="37.5" customHeight="1" x14ac:dyDescent="0.25">
      <c r="A34" s="65">
        <f t="shared" si="1"/>
        <v>5500</v>
      </c>
      <c r="B34" s="65">
        <v>32</v>
      </c>
      <c r="C34" s="66" t="s">
        <v>835</v>
      </c>
      <c r="D34" s="24" t="s">
        <v>836</v>
      </c>
      <c r="E34" s="24" t="s">
        <v>837</v>
      </c>
      <c r="F34" s="24" t="s">
        <v>838</v>
      </c>
      <c r="G34" s="24" t="s">
        <v>48</v>
      </c>
      <c r="H34" s="24" t="s">
        <v>839</v>
      </c>
      <c r="I34" s="24" t="s">
        <v>48</v>
      </c>
      <c r="J34" s="24" t="s">
        <v>840</v>
      </c>
      <c r="K34" s="24" t="s">
        <v>841</v>
      </c>
      <c r="L34" s="24" t="s">
        <v>48</v>
      </c>
      <c r="M34" s="24" t="s">
        <v>48</v>
      </c>
      <c r="N34" s="24" t="s">
        <v>842</v>
      </c>
      <c r="O34" s="24" t="s">
        <v>843</v>
      </c>
      <c r="P34" s="24" t="s">
        <v>844</v>
      </c>
      <c r="Q34" s="24" t="s">
        <v>845</v>
      </c>
      <c r="R34" s="24" t="s">
        <v>48</v>
      </c>
      <c r="S34" s="24" t="s">
        <v>846</v>
      </c>
      <c r="T34" s="24" t="s">
        <v>48</v>
      </c>
      <c r="U34" s="24" t="s">
        <v>48</v>
      </c>
      <c r="V34" s="24" t="s">
        <v>847</v>
      </c>
      <c r="W34" s="24" t="s">
        <v>48</v>
      </c>
      <c r="X34" s="24" t="s">
        <v>848</v>
      </c>
      <c r="Y34" s="24" t="s">
        <v>48</v>
      </c>
      <c r="Z34" s="24" t="s">
        <v>849</v>
      </c>
      <c r="AA34" s="24" t="s">
        <v>850</v>
      </c>
      <c r="AB34" s="24" t="s">
        <v>851</v>
      </c>
      <c r="AC34" s="24" t="s">
        <v>852</v>
      </c>
      <c r="AD34" s="24" t="s">
        <v>48</v>
      </c>
      <c r="AE34" s="24" t="s">
        <v>48</v>
      </c>
      <c r="AF34" s="24" t="s">
        <v>853</v>
      </c>
      <c r="AG34" s="24" t="s">
        <v>854</v>
      </c>
      <c r="AH34" s="24" t="s">
        <v>48</v>
      </c>
      <c r="AI34" s="24" t="s">
        <v>855</v>
      </c>
      <c r="AJ34" s="24" t="s">
        <v>48</v>
      </c>
      <c r="AK34" s="24" t="s">
        <v>856</v>
      </c>
      <c r="AL34" s="24" t="s">
        <v>857</v>
      </c>
      <c r="AM34" s="24" t="s">
        <v>858</v>
      </c>
      <c r="AQ34" s="2" t="str">
        <f t="shared" si="2"/>
        <v>A33</v>
      </c>
      <c r="AR34" s="2">
        <v>33</v>
      </c>
      <c r="AS34" s="2" t="s">
        <v>423</v>
      </c>
      <c r="AT34" s="2" t="s">
        <v>452</v>
      </c>
      <c r="AU34" t="str">
        <f>IF(OR(ISERROR(MATCH(AT34,TC_Pin_Spec!$J$3:$J$38,0))=FALSE,ISERROR(MATCH(AT34,TC_Pin_Spec!$L$3:$L$38,0))=FALSE,ISERROR(MATCH(AT34,TC_Pin_Spec!$Q$3:$Q$58,0))=FALSE,ISERROR(MATCH(AT34,TC_Pin_Spec!$S$3:$S$58,0))=FALSE,ISERROR(MATCH(AT34,TC_Pin_Spec!$U$3:$U$58,0))=FALSE,ISERROR(MATCH(AT34,TC_Pin_Spec!$W$3:$W$58,0))=FALSE,ISERROR(MATCH(AT34,TC_Pin_Spec!$Y$3:$Y$58,0))=FALSE,ISERROR(MATCH(AT34,TC_Pin_Spec!$AA$3:$AA$58,0))=FALSE,ISERROR(MATCH(AT34,TC_Pin_Spec!$AC$3:$AC$58,0))=FALSE,ISERROR(MATCH(AT34,TC_Pin_Spec!$AE$3:$AE$58,0))=FALSE)=TRUE, "PASSED","FAILED")</f>
        <v>PASSED</v>
      </c>
      <c r="AW34" s="2">
        <v>33500</v>
      </c>
      <c r="AX34" s="2">
        <v>36500</v>
      </c>
      <c r="AY34" s="2" t="s">
        <v>452</v>
      </c>
      <c r="AZ34" t="str">
        <f>IF(OR(ISERROR(MATCH(AY34,TC_Pin_Spec!$J$3:$J$38,0))=FALSE,ISERROR(MATCH(AY34,TC_Pin_Spec!$L$3:$L$38,0))=FALSE,ISERROR(MATCH(AY34,TC_Pin_Spec!$Q$3:$Q$58,0))=FALSE,ISERROR(MATCH(AY34,TC_Pin_Spec!$S$3:$S$58,0))=FALSE,ISERROR(MATCH(AY34,TC_Pin_Spec!$U$3:$U$58,0))=FALSE,ISERROR(MATCH(AY34,TC_Pin_Spec!$W$3:$W$58,0))=FALSE,ISERROR(MATCH(AY34,TC_Pin_Spec!$Y$3:$Y$58,0))=FALSE,ISERROR(MATCH(AY34,TC_Pin_Spec!$AA$3:$AA$58,0))=FALSE,ISERROR(MATCH(AY34,TC_Pin_Spec!$AC$3:$AC$58,0))=FALSE,ISERROR(MATCH(AY34,TC_Pin_Spec!$AE$3:$AE$58,0))=FALSE)=TRUE, "PASSED","FAILED")</f>
        <v>PASSED</v>
      </c>
    </row>
    <row r="35" spans="1:52" ht="37.5" customHeight="1" x14ac:dyDescent="0.25">
      <c r="A35" s="65">
        <f t="shared" si="1"/>
        <v>4500</v>
      </c>
      <c r="B35" s="65">
        <v>33</v>
      </c>
      <c r="C35" s="66" t="s">
        <v>859</v>
      </c>
      <c r="D35" s="24" t="s">
        <v>860</v>
      </c>
      <c r="E35" s="24" t="s">
        <v>861</v>
      </c>
      <c r="F35" s="24" t="s">
        <v>862</v>
      </c>
      <c r="G35" s="24" t="s">
        <v>48</v>
      </c>
      <c r="H35" s="24" t="s">
        <v>863</v>
      </c>
      <c r="I35" s="24" t="s">
        <v>48</v>
      </c>
      <c r="J35" s="24" t="s">
        <v>864</v>
      </c>
      <c r="K35" s="24" t="s">
        <v>865</v>
      </c>
      <c r="L35" s="24" t="s">
        <v>48</v>
      </c>
      <c r="M35" s="24" t="s">
        <v>48</v>
      </c>
      <c r="N35" s="24" t="s">
        <v>866</v>
      </c>
      <c r="O35" s="24" t="s">
        <v>867</v>
      </c>
      <c r="P35" s="24" t="s">
        <v>868</v>
      </c>
      <c r="Q35" s="24" t="s">
        <v>869</v>
      </c>
      <c r="R35" s="24" t="s">
        <v>48</v>
      </c>
      <c r="S35" s="24" t="s">
        <v>870</v>
      </c>
      <c r="T35" s="24" t="s">
        <v>48</v>
      </c>
      <c r="U35" s="24" t="s">
        <v>48</v>
      </c>
      <c r="V35" s="24" t="s">
        <v>871</v>
      </c>
      <c r="W35" s="24" t="s">
        <v>48</v>
      </c>
      <c r="X35" s="24" t="s">
        <v>872</v>
      </c>
      <c r="Y35" s="24" t="s">
        <v>48</v>
      </c>
      <c r="Z35" s="24" t="s">
        <v>873</v>
      </c>
      <c r="AA35" s="24" t="s">
        <v>874</v>
      </c>
      <c r="AB35" s="24" t="s">
        <v>875</v>
      </c>
      <c r="AC35" s="24" t="s">
        <v>876</v>
      </c>
      <c r="AD35" s="24" t="s">
        <v>48</v>
      </c>
      <c r="AE35" s="24" t="s">
        <v>48</v>
      </c>
      <c r="AF35" s="24" t="s">
        <v>877</v>
      </c>
      <c r="AG35" s="24" t="s">
        <v>878</v>
      </c>
      <c r="AH35" s="24" t="s">
        <v>48</v>
      </c>
      <c r="AI35" s="24" t="s">
        <v>879</v>
      </c>
      <c r="AJ35" s="24" t="s">
        <v>48</v>
      </c>
      <c r="AK35" s="24" t="s">
        <v>880</v>
      </c>
      <c r="AL35" s="24" t="s">
        <v>881</v>
      </c>
      <c r="AM35" s="24" t="s">
        <v>882</v>
      </c>
      <c r="AQ35" s="2" t="str">
        <f t="shared" si="2"/>
        <v>A34</v>
      </c>
      <c r="AR35" s="2">
        <v>34</v>
      </c>
      <c r="AS35" s="2" t="s">
        <v>423</v>
      </c>
      <c r="AT35" s="2" t="s">
        <v>48</v>
      </c>
      <c r="AU35" t="str">
        <f>IF(OR(ISERROR(MATCH(AT35,TC_Pin_Spec!$J$3:$J$38,0))=FALSE,ISERROR(MATCH(AT35,TC_Pin_Spec!$L$3:$L$38,0))=FALSE,ISERROR(MATCH(AT35,TC_Pin_Spec!$Q$3:$Q$58,0))=FALSE,ISERROR(MATCH(AT35,TC_Pin_Spec!$S$3:$S$58,0))=FALSE,ISERROR(MATCH(AT35,TC_Pin_Spec!$U$3:$U$58,0))=FALSE,ISERROR(MATCH(AT35,TC_Pin_Spec!$W$3:$W$58,0))=FALSE,ISERROR(MATCH(AT35,TC_Pin_Spec!$Y$3:$Y$58,0))=FALSE,ISERROR(MATCH(AT35,TC_Pin_Spec!$AA$3:$AA$58,0))=FALSE,ISERROR(MATCH(AT35,TC_Pin_Spec!$AC$3:$AC$58,0))=FALSE,ISERROR(MATCH(AT35,TC_Pin_Spec!$AE$3:$AE$58,0))=FALSE)=TRUE, "PASSED","FAILED")</f>
        <v>PASSED</v>
      </c>
      <c r="AW35" s="2">
        <v>34500</v>
      </c>
      <c r="AX35" s="2">
        <v>36500</v>
      </c>
      <c r="AY35" s="2" t="s">
        <v>48</v>
      </c>
      <c r="AZ35" t="str">
        <f>IF(OR(ISERROR(MATCH(AY35,TC_Pin_Spec!$J$3:$J$38,0))=FALSE,ISERROR(MATCH(AY35,TC_Pin_Spec!$L$3:$L$38,0))=FALSE,ISERROR(MATCH(AY35,TC_Pin_Spec!$Q$3:$Q$58,0))=FALSE,ISERROR(MATCH(AY35,TC_Pin_Spec!$S$3:$S$58,0))=FALSE,ISERROR(MATCH(AY35,TC_Pin_Spec!$U$3:$U$58,0))=FALSE,ISERROR(MATCH(AY35,TC_Pin_Spec!$W$3:$W$58,0))=FALSE,ISERROR(MATCH(AY35,TC_Pin_Spec!$Y$3:$Y$58,0))=FALSE,ISERROR(MATCH(AY35,TC_Pin_Spec!$AA$3:$AA$58,0))=FALSE,ISERROR(MATCH(AY35,TC_Pin_Spec!$AC$3:$AC$58,0))=FALSE,ISERROR(MATCH(AY35,TC_Pin_Spec!$AE$3:$AE$58,0))=FALSE)=TRUE, "PASSED","FAILED")</f>
        <v>PASSED</v>
      </c>
    </row>
    <row r="36" spans="1:52" ht="37.5" customHeight="1" x14ac:dyDescent="0.25">
      <c r="A36" s="65">
        <f t="shared" si="1"/>
        <v>3500</v>
      </c>
      <c r="B36" s="65">
        <v>34</v>
      </c>
      <c r="C36" s="66" t="s">
        <v>883</v>
      </c>
      <c r="D36" s="24" t="s">
        <v>48</v>
      </c>
      <c r="E36" s="24" t="s">
        <v>48</v>
      </c>
      <c r="F36" s="24" t="s">
        <v>48</v>
      </c>
      <c r="G36" s="24" t="s">
        <v>884</v>
      </c>
      <c r="H36" s="24" t="s">
        <v>885</v>
      </c>
      <c r="I36" s="24" t="s">
        <v>886</v>
      </c>
      <c r="J36" s="24" t="s">
        <v>887</v>
      </c>
      <c r="K36" s="24" t="s">
        <v>888</v>
      </c>
      <c r="L36" s="24" t="s">
        <v>48</v>
      </c>
      <c r="M36" s="24" t="s">
        <v>889</v>
      </c>
      <c r="N36" s="24" t="s">
        <v>890</v>
      </c>
      <c r="O36" s="24" t="s">
        <v>891</v>
      </c>
      <c r="P36" s="24" t="s">
        <v>892</v>
      </c>
      <c r="Q36" s="24" t="s">
        <v>893</v>
      </c>
      <c r="R36" s="24" t="s">
        <v>894</v>
      </c>
      <c r="S36" s="24" t="s">
        <v>895</v>
      </c>
      <c r="T36" s="24" t="s">
        <v>896</v>
      </c>
      <c r="U36" s="24" t="s">
        <v>48</v>
      </c>
      <c r="V36" s="24" t="s">
        <v>897</v>
      </c>
      <c r="W36" s="24" t="s">
        <v>898</v>
      </c>
      <c r="X36" s="24" t="s">
        <v>899</v>
      </c>
      <c r="Y36" s="24" t="s">
        <v>900</v>
      </c>
      <c r="Z36" s="24" t="s">
        <v>901</v>
      </c>
      <c r="AA36" s="24" t="s">
        <v>902</v>
      </c>
      <c r="AB36" s="24" t="s">
        <v>903</v>
      </c>
      <c r="AC36" s="24" t="s">
        <v>904</v>
      </c>
      <c r="AD36" s="24" t="s">
        <v>905</v>
      </c>
      <c r="AE36" s="24" t="s">
        <v>48</v>
      </c>
      <c r="AF36" s="24" t="s">
        <v>906</v>
      </c>
      <c r="AG36" s="24" t="s">
        <v>907</v>
      </c>
      <c r="AH36" s="24" t="s">
        <v>908</v>
      </c>
      <c r="AI36" s="24" t="s">
        <v>909</v>
      </c>
      <c r="AJ36" s="24" t="s">
        <v>910</v>
      </c>
      <c r="AK36" s="24" t="s">
        <v>48</v>
      </c>
      <c r="AL36" s="24" t="s">
        <v>48</v>
      </c>
      <c r="AM36" s="24" t="s">
        <v>48</v>
      </c>
      <c r="AQ36" s="2" t="str">
        <f t="shared" si="2"/>
        <v>A35</v>
      </c>
      <c r="AR36" s="2">
        <v>35</v>
      </c>
      <c r="AS36" s="2" t="s">
        <v>423</v>
      </c>
      <c r="AT36" s="2" t="s">
        <v>48</v>
      </c>
      <c r="AU36" t="str">
        <f>IF(OR(ISERROR(MATCH(AT36,TC_Pin_Spec!$J$3:$J$38,0))=FALSE,ISERROR(MATCH(AT36,TC_Pin_Spec!$L$3:$L$38,0))=FALSE,ISERROR(MATCH(AT36,TC_Pin_Spec!$Q$3:$Q$58,0))=FALSE,ISERROR(MATCH(AT36,TC_Pin_Spec!$S$3:$S$58,0))=FALSE,ISERROR(MATCH(AT36,TC_Pin_Spec!$U$3:$U$58,0))=FALSE,ISERROR(MATCH(AT36,TC_Pin_Spec!$W$3:$W$58,0))=FALSE,ISERROR(MATCH(AT36,TC_Pin_Spec!$Y$3:$Y$58,0))=FALSE,ISERROR(MATCH(AT36,TC_Pin_Spec!$AA$3:$AA$58,0))=FALSE,ISERROR(MATCH(AT36,TC_Pin_Spec!$AC$3:$AC$58,0))=FALSE,ISERROR(MATCH(AT36,TC_Pin_Spec!$AE$3:$AE$58,0))=FALSE)=TRUE, "PASSED","FAILED")</f>
        <v>PASSED</v>
      </c>
      <c r="AW36" s="2">
        <v>35500</v>
      </c>
      <c r="AX36" s="2">
        <v>36500</v>
      </c>
      <c r="AY36" s="2" t="s">
        <v>48</v>
      </c>
      <c r="AZ36" t="str">
        <f>IF(OR(ISERROR(MATCH(AY36,TC_Pin_Spec!$J$3:$J$38,0))=FALSE,ISERROR(MATCH(AY36,TC_Pin_Spec!$L$3:$L$38,0))=FALSE,ISERROR(MATCH(AY36,TC_Pin_Spec!$Q$3:$Q$58,0))=FALSE,ISERROR(MATCH(AY36,TC_Pin_Spec!$S$3:$S$58,0))=FALSE,ISERROR(MATCH(AY36,TC_Pin_Spec!$U$3:$U$58,0))=FALSE,ISERROR(MATCH(AY36,TC_Pin_Spec!$W$3:$W$58,0))=FALSE,ISERROR(MATCH(AY36,TC_Pin_Spec!$Y$3:$Y$58,0))=FALSE,ISERROR(MATCH(AY36,TC_Pin_Spec!$AA$3:$AA$58,0))=FALSE,ISERROR(MATCH(AY36,TC_Pin_Spec!$AC$3:$AC$58,0))=FALSE,ISERROR(MATCH(AY36,TC_Pin_Spec!$AE$3:$AE$58,0))=FALSE)=TRUE, "PASSED","FAILED")</f>
        <v>PASSED</v>
      </c>
    </row>
    <row r="37" spans="1:52" ht="37.5" customHeight="1" x14ac:dyDescent="0.25">
      <c r="A37" s="65">
        <f t="shared" si="1"/>
        <v>2500</v>
      </c>
      <c r="B37" s="65">
        <v>35</v>
      </c>
      <c r="C37" s="66" t="s">
        <v>911</v>
      </c>
      <c r="D37" s="24" t="s">
        <v>48</v>
      </c>
      <c r="E37" s="24" t="s">
        <v>48</v>
      </c>
      <c r="F37" s="24" t="s">
        <v>48</v>
      </c>
      <c r="G37" s="24" t="s">
        <v>912</v>
      </c>
      <c r="H37" s="24" t="s">
        <v>913</v>
      </c>
      <c r="I37" s="24" t="s">
        <v>914</v>
      </c>
      <c r="J37" s="24" t="s">
        <v>915</v>
      </c>
      <c r="K37" s="24" t="s">
        <v>916</v>
      </c>
      <c r="L37" s="24" t="s">
        <v>48</v>
      </c>
      <c r="M37" s="24" t="s">
        <v>917</v>
      </c>
      <c r="N37" s="24" t="s">
        <v>918</v>
      </c>
      <c r="O37" s="24" t="s">
        <v>919</v>
      </c>
      <c r="P37" s="24" t="s">
        <v>920</v>
      </c>
      <c r="Q37" s="24" t="s">
        <v>921</v>
      </c>
      <c r="R37" s="24" t="s">
        <v>922</v>
      </c>
      <c r="S37" s="24" t="s">
        <v>923</v>
      </c>
      <c r="T37" s="24" t="s">
        <v>924</v>
      </c>
      <c r="U37" s="24" t="s">
        <v>48</v>
      </c>
      <c r="V37" s="24" t="s">
        <v>925</v>
      </c>
      <c r="W37" s="24" t="s">
        <v>926</v>
      </c>
      <c r="X37" s="24" t="s">
        <v>927</v>
      </c>
      <c r="Y37" s="24" t="s">
        <v>928</v>
      </c>
      <c r="Z37" s="24" t="s">
        <v>929</v>
      </c>
      <c r="AA37" s="24" t="s">
        <v>930</v>
      </c>
      <c r="AB37" s="24" t="s">
        <v>931</v>
      </c>
      <c r="AC37" s="24" t="s">
        <v>932</v>
      </c>
      <c r="AD37" s="24" t="s">
        <v>933</v>
      </c>
      <c r="AE37" s="24" t="s">
        <v>48</v>
      </c>
      <c r="AF37" s="24" t="s">
        <v>934</v>
      </c>
      <c r="AG37" s="24" t="s">
        <v>935</v>
      </c>
      <c r="AH37" s="24" t="s">
        <v>936</v>
      </c>
      <c r="AI37" s="24" t="s">
        <v>937</v>
      </c>
      <c r="AJ37" s="24" t="s">
        <v>938</v>
      </c>
      <c r="AK37" s="24" t="s">
        <v>48</v>
      </c>
      <c r="AL37" s="24" t="s">
        <v>48</v>
      </c>
      <c r="AM37" s="24" t="s">
        <v>48</v>
      </c>
      <c r="AQ37" s="2" t="str">
        <f t="shared" si="2"/>
        <v>A36</v>
      </c>
      <c r="AR37" s="2">
        <v>36</v>
      </c>
      <c r="AS37" s="2" t="s">
        <v>423</v>
      </c>
      <c r="AT37" s="2" t="s">
        <v>48</v>
      </c>
      <c r="AU37" t="str">
        <f>IF(OR(ISERROR(MATCH(AT37,TC_Pin_Spec!$J$3:$J$38,0))=FALSE,ISERROR(MATCH(AT37,TC_Pin_Spec!$L$3:$L$38,0))=FALSE,ISERROR(MATCH(AT37,TC_Pin_Spec!$Q$3:$Q$58,0))=FALSE,ISERROR(MATCH(AT37,TC_Pin_Spec!$S$3:$S$58,0))=FALSE,ISERROR(MATCH(AT37,TC_Pin_Spec!$U$3:$U$58,0))=FALSE,ISERROR(MATCH(AT37,TC_Pin_Spec!$W$3:$W$58,0))=FALSE,ISERROR(MATCH(AT37,TC_Pin_Spec!$Y$3:$Y$58,0))=FALSE,ISERROR(MATCH(AT37,TC_Pin_Spec!$AA$3:$AA$58,0))=FALSE,ISERROR(MATCH(AT37,TC_Pin_Spec!$AC$3:$AC$58,0))=FALSE,ISERROR(MATCH(AT37,TC_Pin_Spec!$AE$3:$AE$58,0))=FALSE)=TRUE, "PASSED","FAILED")</f>
        <v>PASSED</v>
      </c>
      <c r="AW37" s="2">
        <v>36500</v>
      </c>
      <c r="AX37" s="2">
        <v>36500</v>
      </c>
      <c r="AY37" s="2" t="s">
        <v>48</v>
      </c>
      <c r="AZ37" t="str">
        <f>IF(OR(ISERROR(MATCH(AY37,TC_Pin_Spec!$J$3:$J$38,0))=FALSE,ISERROR(MATCH(AY37,TC_Pin_Spec!$L$3:$L$38,0))=FALSE,ISERROR(MATCH(AY37,TC_Pin_Spec!$Q$3:$Q$58,0))=FALSE,ISERROR(MATCH(AY37,TC_Pin_Spec!$S$3:$S$58,0))=FALSE,ISERROR(MATCH(AY37,TC_Pin_Spec!$U$3:$U$58,0))=FALSE,ISERROR(MATCH(AY37,TC_Pin_Spec!$W$3:$W$58,0))=FALSE,ISERROR(MATCH(AY37,TC_Pin_Spec!$Y$3:$Y$58,0))=FALSE,ISERROR(MATCH(AY37,TC_Pin_Spec!$AA$3:$AA$58,0))=FALSE,ISERROR(MATCH(AY37,TC_Pin_Spec!$AC$3:$AC$58,0))=FALSE,ISERROR(MATCH(AY37,TC_Pin_Spec!$AE$3:$AE$58,0))=FALSE)=TRUE, "PASSED","FAILED")</f>
        <v>PASSED</v>
      </c>
    </row>
    <row r="38" spans="1:52" ht="37.5" customHeight="1" x14ac:dyDescent="0.25">
      <c r="A38" s="65">
        <v>1500</v>
      </c>
      <c r="B38" s="65">
        <v>36</v>
      </c>
      <c r="C38" s="66" t="s">
        <v>939</v>
      </c>
      <c r="D38" s="24" t="s">
        <v>48</v>
      </c>
      <c r="E38" s="24" t="s">
        <v>48</v>
      </c>
      <c r="F38" s="24" t="s">
        <v>48</v>
      </c>
      <c r="G38" s="24" t="s">
        <v>940</v>
      </c>
      <c r="H38" s="24" t="s">
        <v>941</v>
      </c>
      <c r="I38" s="24" t="s">
        <v>942</v>
      </c>
      <c r="J38" s="24" t="s">
        <v>943</v>
      </c>
      <c r="K38" s="24" t="s">
        <v>944</v>
      </c>
      <c r="L38" s="24" t="s">
        <v>945</v>
      </c>
      <c r="M38" s="24" t="s">
        <v>946</v>
      </c>
      <c r="N38" s="24" t="s">
        <v>947</v>
      </c>
      <c r="O38" s="24" t="s">
        <v>948</v>
      </c>
      <c r="P38" s="24" t="s">
        <v>949</v>
      </c>
      <c r="Q38" s="24" t="s">
        <v>950</v>
      </c>
      <c r="R38" s="24" t="s">
        <v>951</v>
      </c>
      <c r="S38" s="24" t="s">
        <v>952</v>
      </c>
      <c r="T38" s="24" t="s">
        <v>953</v>
      </c>
      <c r="U38" s="24" t="s">
        <v>954</v>
      </c>
      <c r="V38" s="24" t="s">
        <v>955</v>
      </c>
      <c r="W38" s="24" t="s">
        <v>956</v>
      </c>
      <c r="X38" s="24" t="s">
        <v>957</v>
      </c>
      <c r="Y38" s="24" t="s">
        <v>958</v>
      </c>
      <c r="Z38" s="24" t="s">
        <v>959</v>
      </c>
      <c r="AA38" s="24" t="s">
        <v>960</v>
      </c>
      <c r="AB38" s="24" t="s">
        <v>961</v>
      </c>
      <c r="AC38" s="24" t="s">
        <v>962</v>
      </c>
      <c r="AD38" s="24" t="s">
        <v>963</v>
      </c>
      <c r="AE38" s="24" t="s">
        <v>964</v>
      </c>
      <c r="AF38" s="24" t="s">
        <v>965</v>
      </c>
      <c r="AG38" s="24" t="s">
        <v>966</v>
      </c>
      <c r="AH38" s="24" t="s">
        <v>967</v>
      </c>
      <c r="AI38" s="24" t="s">
        <v>968</v>
      </c>
      <c r="AJ38" s="24" t="s">
        <v>969</v>
      </c>
      <c r="AK38" s="24" t="s">
        <v>48</v>
      </c>
      <c r="AL38" s="24" t="s">
        <v>48</v>
      </c>
      <c r="AM38" s="24" t="s">
        <v>48</v>
      </c>
      <c r="AQ38" s="2" t="str">
        <f t="shared" si="2"/>
        <v>B1</v>
      </c>
      <c r="AR38" s="2">
        <v>1</v>
      </c>
      <c r="AS38" s="2" t="s">
        <v>453</v>
      </c>
      <c r="AT38" s="2" t="s">
        <v>48</v>
      </c>
      <c r="AU38" t="str">
        <f>IF(OR(ISERROR(MATCH(AT38,TC_Pin_Spec!$J$3:$J$38,0))=FALSE,ISERROR(MATCH(AT38,TC_Pin_Spec!$L$3:$L$38,0))=FALSE,ISERROR(MATCH(AT38,TC_Pin_Spec!$Q$3:$Q$58,0))=FALSE,ISERROR(MATCH(AT38,TC_Pin_Spec!$S$3:$S$58,0))=FALSE,ISERROR(MATCH(AT38,TC_Pin_Spec!$U$3:$U$58,0))=FALSE,ISERROR(MATCH(AT38,TC_Pin_Spec!$W$3:$W$58,0))=FALSE,ISERROR(MATCH(AT38,TC_Pin_Spec!$Y$3:$Y$58,0))=FALSE,ISERROR(MATCH(AT38,TC_Pin_Spec!$AA$3:$AA$58,0))=FALSE,ISERROR(MATCH(AT38,TC_Pin_Spec!$AC$3:$AC$58,0))=FALSE,ISERROR(MATCH(AT38,TC_Pin_Spec!$AE$3:$AE$58,0))=FALSE)=TRUE, "PASSED","FAILED")</f>
        <v>PASSED</v>
      </c>
      <c r="AW38" s="2">
        <v>1500</v>
      </c>
      <c r="AX38" s="2">
        <v>35500</v>
      </c>
      <c r="AY38" s="2" t="s">
        <v>48</v>
      </c>
      <c r="AZ38" t="str">
        <f>IF(OR(ISERROR(MATCH(AY38,TC_Pin_Spec!$J$3:$J$38,0))=FALSE,ISERROR(MATCH(AY38,TC_Pin_Spec!$L$3:$L$38,0))=FALSE,ISERROR(MATCH(AY38,TC_Pin_Spec!$Q$3:$Q$58,0))=FALSE,ISERROR(MATCH(AY38,TC_Pin_Spec!$S$3:$S$58,0))=FALSE,ISERROR(MATCH(AY38,TC_Pin_Spec!$U$3:$U$58,0))=FALSE,ISERROR(MATCH(AY38,TC_Pin_Spec!$W$3:$W$58,0))=FALSE,ISERROR(MATCH(AY38,TC_Pin_Spec!$Y$3:$Y$58,0))=FALSE,ISERROR(MATCH(AY38,TC_Pin_Spec!$AA$3:$AA$58,0))=FALSE,ISERROR(MATCH(AY38,TC_Pin_Spec!$AC$3:$AC$58,0))=FALSE,ISERROR(MATCH(AY38,TC_Pin_Spec!$AE$3:$AE$58,0))=FALSE)=TRUE, "PASSED","FAILED")</f>
        <v>PASSED</v>
      </c>
    </row>
    <row r="39" spans="1:52" x14ac:dyDescent="0.25">
      <c r="AQ39" s="2" t="str">
        <f t="shared" si="2"/>
        <v>B2</v>
      </c>
      <c r="AR39" s="2">
        <v>2</v>
      </c>
      <c r="AS39" s="2" t="s">
        <v>453</v>
      </c>
      <c r="AT39" s="2" t="s">
        <v>48</v>
      </c>
      <c r="AU39" t="str">
        <f>IF(OR(ISERROR(MATCH(AT39,TC_Pin_Spec!$J$3:$J$38,0))=FALSE,ISERROR(MATCH(AT39,TC_Pin_Spec!$L$3:$L$38,0))=FALSE,ISERROR(MATCH(AT39,TC_Pin_Spec!$Q$3:$Q$58,0))=FALSE,ISERROR(MATCH(AT39,TC_Pin_Spec!$S$3:$S$58,0))=FALSE,ISERROR(MATCH(AT39,TC_Pin_Spec!$U$3:$U$58,0))=FALSE,ISERROR(MATCH(AT39,TC_Pin_Spec!$W$3:$W$58,0))=FALSE,ISERROR(MATCH(AT39,TC_Pin_Spec!$Y$3:$Y$58,0))=FALSE,ISERROR(MATCH(AT39,TC_Pin_Spec!$AA$3:$AA$58,0))=FALSE,ISERROR(MATCH(AT39,TC_Pin_Spec!$AC$3:$AC$58,0))=FALSE,ISERROR(MATCH(AT39,TC_Pin_Spec!$AE$3:$AE$58,0))=FALSE)=TRUE, "PASSED","FAILED")</f>
        <v>PASSED</v>
      </c>
      <c r="AW39" s="2">
        <v>2500</v>
      </c>
      <c r="AX39" s="2">
        <v>35500</v>
      </c>
      <c r="AY39" s="2" t="s">
        <v>48</v>
      </c>
      <c r="AZ39" t="str">
        <f>IF(OR(ISERROR(MATCH(AY39,TC_Pin_Spec!$J$3:$J$38,0))=FALSE,ISERROR(MATCH(AY39,TC_Pin_Spec!$L$3:$L$38,0))=FALSE,ISERROR(MATCH(AY39,TC_Pin_Spec!$Q$3:$Q$58,0))=FALSE,ISERROR(MATCH(AY39,TC_Pin_Spec!$S$3:$S$58,0))=FALSE,ISERROR(MATCH(AY39,TC_Pin_Spec!$U$3:$U$58,0))=FALSE,ISERROR(MATCH(AY39,TC_Pin_Spec!$W$3:$W$58,0))=FALSE,ISERROR(MATCH(AY39,TC_Pin_Spec!$Y$3:$Y$58,0))=FALSE,ISERROR(MATCH(AY39,TC_Pin_Spec!$AA$3:$AA$58,0))=FALSE,ISERROR(MATCH(AY39,TC_Pin_Spec!$AC$3:$AC$58,0))=FALSE,ISERROR(MATCH(AY39,TC_Pin_Spec!$AE$3:$AE$58,0))=FALSE)=TRUE, "PASSED","FAILED")</f>
        <v>PASSED</v>
      </c>
    </row>
    <row r="40" spans="1:52" x14ac:dyDescent="0.25">
      <c r="AQ40" s="2" t="str">
        <f t="shared" si="2"/>
        <v>B3</v>
      </c>
      <c r="AR40" s="2">
        <v>3</v>
      </c>
      <c r="AS40" s="2" t="s">
        <v>453</v>
      </c>
      <c r="AT40" s="2" t="s">
        <v>48</v>
      </c>
      <c r="AU40" t="str">
        <f>IF(OR(ISERROR(MATCH(AT40,TC_Pin_Spec!$J$3:$J$38,0))=FALSE,ISERROR(MATCH(AT40,TC_Pin_Spec!$L$3:$L$38,0))=FALSE,ISERROR(MATCH(AT40,TC_Pin_Spec!$Q$3:$Q$58,0))=FALSE,ISERROR(MATCH(AT40,TC_Pin_Spec!$S$3:$S$58,0))=FALSE,ISERROR(MATCH(AT40,TC_Pin_Spec!$U$3:$U$58,0))=FALSE,ISERROR(MATCH(AT40,TC_Pin_Spec!$W$3:$W$58,0))=FALSE,ISERROR(MATCH(AT40,TC_Pin_Spec!$Y$3:$Y$58,0))=FALSE,ISERROR(MATCH(AT40,TC_Pin_Spec!$AA$3:$AA$58,0))=FALSE,ISERROR(MATCH(AT40,TC_Pin_Spec!$AC$3:$AC$58,0))=FALSE,ISERROR(MATCH(AT40,TC_Pin_Spec!$AE$3:$AE$58,0))=FALSE)=TRUE, "PASSED","FAILED")</f>
        <v>PASSED</v>
      </c>
      <c r="AW40" s="2">
        <v>3500</v>
      </c>
      <c r="AX40" s="2">
        <v>35500</v>
      </c>
      <c r="AY40" s="2" t="s">
        <v>48</v>
      </c>
      <c r="AZ40" t="str">
        <f>IF(OR(ISERROR(MATCH(AY40,TC_Pin_Spec!$J$3:$J$38,0))=FALSE,ISERROR(MATCH(AY40,TC_Pin_Spec!$L$3:$L$38,0))=FALSE,ISERROR(MATCH(AY40,TC_Pin_Spec!$Q$3:$Q$58,0))=FALSE,ISERROR(MATCH(AY40,TC_Pin_Spec!$S$3:$S$58,0))=FALSE,ISERROR(MATCH(AY40,TC_Pin_Spec!$U$3:$U$58,0))=FALSE,ISERROR(MATCH(AY40,TC_Pin_Spec!$W$3:$W$58,0))=FALSE,ISERROR(MATCH(AY40,TC_Pin_Spec!$Y$3:$Y$58,0))=FALSE,ISERROR(MATCH(AY40,TC_Pin_Spec!$AA$3:$AA$58,0))=FALSE,ISERROR(MATCH(AY40,TC_Pin_Spec!$AC$3:$AC$58,0))=FALSE,ISERROR(MATCH(AY40,TC_Pin_Spec!$AE$3:$AE$58,0))=FALSE)=TRUE, "PASSED","FAILED")</f>
        <v>PASSED</v>
      </c>
    </row>
    <row r="41" spans="1:52" x14ac:dyDescent="0.25">
      <c r="AQ41" s="2" t="str">
        <f t="shared" si="2"/>
        <v>B4</v>
      </c>
      <c r="AR41" s="2">
        <v>4</v>
      </c>
      <c r="AS41" s="2" t="s">
        <v>453</v>
      </c>
      <c r="AT41" s="2" t="s">
        <v>454</v>
      </c>
      <c r="AU41" t="str">
        <f>IF(OR(ISERROR(MATCH(AT41,TC_Pin_Spec!$J$3:$J$38,0))=FALSE,ISERROR(MATCH(AT41,TC_Pin_Spec!$L$3:$L$38,0))=FALSE,ISERROR(MATCH(AT41,TC_Pin_Spec!$Q$3:$Q$58,0))=FALSE,ISERROR(MATCH(AT41,TC_Pin_Spec!$S$3:$S$58,0))=FALSE,ISERROR(MATCH(AT41,TC_Pin_Spec!$U$3:$U$58,0))=FALSE,ISERROR(MATCH(AT41,TC_Pin_Spec!$W$3:$W$58,0))=FALSE,ISERROR(MATCH(AT41,TC_Pin_Spec!$Y$3:$Y$58,0))=FALSE,ISERROR(MATCH(AT41,TC_Pin_Spec!$AA$3:$AA$58,0))=FALSE,ISERROR(MATCH(AT41,TC_Pin_Spec!$AC$3:$AC$58,0))=FALSE,ISERROR(MATCH(AT41,TC_Pin_Spec!$AE$3:$AE$58,0))=FALSE)=TRUE, "PASSED","FAILED")</f>
        <v>PASSED</v>
      </c>
      <c r="AW41" s="2">
        <v>4500</v>
      </c>
      <c r="AX41" s="2">
        <v>35500</v>
      </c>
      <c r="AY41" s="2" t="s">
        <v>454</v>
      </c>
      <c r="AZ41" t="str">
        <f>IF(OR(ISERROR(MATCH(AY41,TC_Pin_Spec!$J$3:$J$38,0))=FALSE,ISERROR(MATCH(AY41,TC_Pin_Spec!$L$3:$L$38,0))=FALSE,ISERROR(MATCH(AY41,TC_Pin_Spec!$Q$3:$Q$58,0))=FALSE,ISERROR(MATCH(AY41,TC_Pin_Spec!$S$3:$S$58,0))=FALSE,ISERROR(MATCH(AY41,TC_Pin_Spec!$U$3:$U$58,0))=FALSE,ISERROR(MATCH(AY41,TC_Pin_Spec!$W$3:$W$58,0))=FALSE,ISERROR(MATCH(AY41,TC_Pin_Spec!$Y$3:$Y$58,0))=FALSE,ISERROR(MATCH(AY41,TC_Pin_Spec!$AA$3:$AA$58,0))=FALSE,ISERROR(MATCH(AY41,TC_Pin_Spec!$AC$3:$AC$58,0))=FALSE,ISERROR(MATCH(AY41,TC_Pin_Spec!$AE$3:$AE$58,0))=FALSE)=TRUE, "PASSED","FAILED")</f>
        <v>PASSED</v>
      </c>
    </row>
    <row r="42" spans="1:52" x14ac:dyDescent="0.25">
      <c r="AQ42" s="2" t="str">
        <f t="shared" si="2"/>
        <v>B5</v>
      </c>
      <c r="AR42" s="2">
        <v>5</v>
      </c>
      <c r="AS42" s="2" t="s">
        <v>453</v>
      </c>
      <c r="AT42" s="2" t="s">
        <v>455</v>
      </c>
      <c r="AU42" t="str">
        <f>IF(OR(ISERROR(MATCH(AT42,TC_Pin_Spec!$J$3:$J$38,0))=FALSE,ISERROR(MATCH(AT42,TC_Pin_Spec!$L$3:$L$38,0))=FALSE,ISERROR(MATCH(AT42,TC_Pin_Spec!$Q$3:$Q$58,0))=FALSE,ISERROR(MATCH(AT42,TC_Pin_Spec!$S$3:$S$58,0))=FALSE,ISERROR(MATCH(AT42,TC_Pin_Spec!$U$3:$U$58,0))=FALSE,ISERROR(MATCH(AT42,TC_Pin_Spec!$W$3:$W$58,0))=FALSE,ISERROR(MATCH(AT42,TC_Pin_Spec!$Y$3:$Y$58,0))=FALSE,ISERROR(MATCH(AT42,TC_Pin_Spec!$AA$3:$AA$58,0))=FALSE,ISERROR(MATCH(AT42,TC_Pin_Spec!$AC$3:$AC$58,0))=FALSE,ISERROR(MATCH(AT42,TC_Pin_Spec!$AE$3:$AE$58,0))=FALSE)=TRUE, "PASSED","FAILED")</f>
        <v>PASSED</v>
      </c>
      <c r="AW42" s="2">
        <v>5500</v>
      </c>
      <c r="AX42" s="2">
        <v>35500</v>
      </c>
      <c r="AY42" s="2" t="s">
        <v>455</v>
      </c>
      <c r="AZ42" t="str">
        <f>IF(OR(ISERROR(MATCH(AY42,TC_Pin_Spec!$J$3:$J$38,0))=FALSE,ISERROR(MATCH(AY42,TC_Pin_Spec!$L$3:$L$38,0))=FALSE,ISERROR(MATCH(AY42,TC_Pin_Spec!$Q$3:$Q$58,0))=FALSE,ISERROR(MATCH(AY42,TC_Pin_Spec!$S$3:$S$58,0))=FALSE,ISERROR(MATCH(AY42,TC_Pin_Spec!$U$3:$U$58,0))=FALSE,ISERROR(MATCH(AY42,TC_Pin_Spec!$W$3:$W$58,0))=FALSE,ISERROR(MATCH(AY42,TC_Pin_Spec!$Y$3:$Y$58,0))=FALSE,ISERROR(MATCH(AY42,TC_Pin_Spec!$AA$3:$AA$58,0))=FALSE,ISERROR(MATCH(AY42,TC_Pin_Spec!$AC$3:$AC$58,0))=FALSE,ISERROR(MATCH(AY42,TC_Pin_Spec!$AE$3:$AE$58,0))=FALSE)=TRUE, "PASSED","FAILED")</f>
        <v>PASSED</v>
      </c>
    </row>
    <row r="43" spans="1:52" x14ac:dyDescent="0.25">
      <c r="AQ43" s="2" t="str">
        <f t="shared" si="2"/>
        <v>B6</v>
      </c>
      <c r="AR43" s="2">
        <v>6</v>
      </c>
      <c r="AS43" s="2" t="s">
        <v>453</v>
      </c>
      <c r="AT43" s="2" t="s">
        <v>456</v>
      </c>
      <c r="AU43" t="str">
        <f>IF(OR(ISERROR(MATCH(AT43,TC_Pin_Spec!$J$3:$J$38,0))=FALSE,ISERROR(MATCH(AT43,TC_Pin_Spec!$L$3:$L$38,0))=FALSE,ISERROR(MATCH(AT43,TC_Pin_Spec!$Q$3:$Q$58,0))=FALSE,ISERROR(MATCH(AT43,TC_Pin_Spec!$S$3:$S$58,0))=FALSE,ISERROR(MATCH(AT43,TC_Pin_Spec!$U$3:$U$58,0))=FALSE,ISERROR(MATCH(AT43,TC_Pin_Spec!$W$3:$W$58,0))=FALSE,ISERROR(MATCH(AT43,TC_Pin_Spec!$Y$3:$Y$58,0))=FALSE,ISERROR(MATCH(AT43,TC_Pin_Spec!$AA$3:$AA$58,0))=FALSE,ISERROR(MATCH(AT43,TC_Pin_Spec!$AC$3:$AC$58,0))=FALSE,ISERROR(MATCH(AT43,TC_Pin_Spec!$AE$3:$AE$58,0))=FALSE)=TRUE, "PASSED","FAILED")</f>
        <v>PASSED</v>
      </c>
      <c r="AW43" s="2">
        <v>6500</v>
      </c>
      <c r="AX43" s="2">
        <v>35500</v>
      </c>
      <c r="AY43" s="2" t="s">
        <v>456</v>
      </c>
      <c r="AZ43" t="str">
        <f>IF(OR(ISERROR(MATCH(AY43,TC_Pin_Spec!$J$3:$J$38,0))=FALSE,ISERROR(MATCH(AY43,TC_Pin_Spec!$L$3:$L$38,0))=FALSE,ISERROR(MATCH(AY43,TC_Pin_Spec!$Q$3:$Q$58,0))=FALSE,ISERROR(MATCH(AY43,TC_Pin_Spec!$S$3:$S$58,0))=FALSE,ISERROR(MATCH(AY43,TC_Pin_Spec!$U$3:$U$58,0))=FALSE,ISERROR(MATCH(AY43,TC_Pin_Spec!$W$3:$W$58,0))=FALSE,ISERROR(MATCH(AY43,TC_Pin_Spec!$Y$3:$Y$58,0))=FALSE,ISERROR(MATCH(AY43,TC_Pin_Spec!$AA$3:$AA$58,0))=FALSE,ISERROR(MATCH(AY43,TC_Pin_Spec!$AC$3:$AC$58,0))=FALSE,ISERROR(MATCH(AY43,TC_Pin_Spec!$AE$3:$AE$58,0))=FALSE)=TRUE, "PASSED","FAILED")</f>
        <v>PASSED</v>
      </c>
    </row>
    <row r="44" spans="1:52" x14ac:dyDescent="0.25">
      <c r="AQ44" s="2" t="str">
        <f t="shared" si="2"/>
        <v>B7</v>
      </c>
      <c r="AR44" s="2">
        <v>7</v>
      </c>
      <c r="AS44" s="2" t="s">
        <v>453</v>
      </c>
      <c r="AT44" s="2" t="s">
        <v>457</v>
      </c>
      <c r="AU44" t="str">
        <f>IF(OR(ISERROR(MATCH(AT44,TC_Pin_Spec!$J$3:$J$38,0))=FALSE,ISERROR(MATCH(AT44,TC_Pin_Spec!$L$3:$L$38,0))=FALSE,ISERROR(MATCH(AT44,TC_Pin_Spec!$Q$3:$Q$58,0))=FALSE,ISERROR(MATCH(AT44,TC_Pin_Spec!$S$3:$S$58,0))=FALSE,ISERROR(MATCH(AT44,TC_Pin_Spec!$U$3:$U$58,0))=FALSE,ISERROR(MATCH(AT44,TC_Pin_Spec!$W$3:$W$58,0))=FALSE,ISERROR(MATCH(AT44,TC_Pin_Spec!$Y$3:$Y$58,0))=FALSE,ISERROR(MATCH(AT44,TC_Pin_Spec!$AA$3:$AA$58,0))=FALSE,ISERROR(MATCH(AT44,TC_Pin_Spec!$AC$3:$AC$58,0))=FALSE,ISERROR(MATCH(AT44,TC_Pin_Spec!$AE$3:$AE$58,0))=FALSE)=TRUE, "PASSED","FAILED")</f>
        <v>PASSED</v>
      </c>
      <c r="AW44" s="2">
        <v>7500</v>
      </c>
      <c r="AX44" s="2">
        <v>35500</v>
      </c>
      <c r="AY44" s="2" t="s">
        <v>457</v>
      </c>
      <c r="AZ44" t="str">
        <f>IF(OR(ISERROR(MATCH(AY44,TC_Pin_Spec!$J$3:$J$38,0))=FALSE,ISERROR(MATCH(AY44,TC_Pin_Spec!$L$3:$L$38,0))=FALSE,ISERROR(MATCH(AY44,TC_Pin_Spec!$Q$3:$Q$58,0))=FALSE,ISERROR(MATCH(AY44,TC_Pin_Spec!$S$3:$S$58,0))=FALSE,ISERROR(MATCH(AY44,TC_Pin_Spec!$U$3:$U$58,0))=FALSE,ISERROR(MATCH(AY44,TC_Pin_Spec!$W$3:$W$58,0))=FALSE,ISERROR(MATCH(AY44,TC_Pin_Spec!$Y$3:$Y$58,0))=FALSE,ISERROR(MATCH(AY44,TC_Pin_Spec!$AA$3:$AA$58,0))=FALSE,ISERROR(MATCH(AY44,TC_Pin_Spec!$AC$3:$AC$58,0))=FALSE,ISERROR(MATCH(AY44,TC_Pin_Spec!$AE$3:$AE$58,0))=FALSE)=TRUE, "PASSED","FAILED")</f>
        <v>PASSED</v>
      </c>
    </row>
    <row r="45" spans="1:52" x14ac:dyDescent="0.25">
      <c r="AQ45" s="2" t="str">
        <f t="shared" si="2"/>
        <v>B8</v>
      </c>
      <c r="AR45" s="2">
        <v>8</v>
      </c>
      <c r="AS45" s="2" t="s">
        <v>453</v>
      </c>
      <c r="AT45" s="2" t="s">
        <v>458</v>
      </c>
      <c r="AU45" t="str">
        <f>IF(OR(ISERROR(MATCH(AT45,TC_Pin_Spec!$J$3:$J$38,0))=FALSE,ISERROR(MATCH(AT45,TC_Pin_Spec!$L$3:$L$38,0))=FALSE,ISERROR(MATCH(AT45,TC_Pin_Spec!$Q$3:$Q$58,0))=FALSE,ISERROR(MATCH(AT45,TC_Pin_Spec!$S$3:$S$58,0))=FALSE,ISERROR(MATCH(AT45,TC_Pin_Spec!$U$3:$U$58,0))=FALSE,ISERROR(MATCH(AT45,TC_Pin_Spec!$W$3:$W$58,0))=FALSE,ISERROR(MATCH(AT45,TC_Pin_Spec!$Y$3:$Y$58,0))=FALSE,ISERROR(MATCH(AT45,TC_Pin_Spec!$AA$3:$AA$58,0))=FALSE,ISERROR(MATCH(AT45,TC_Pin_Spec!$AC$3:$AC$58,0))=FALSE,ISERROR(MATCH(AT45,TC_Pin_Spec!$AE$3:$AE$58,0))=FALSE)=TRUE, "PASSED","FAILED")</f>
        <v>PASSED</v>
      </c>
      <c r="AW45" s="2">
        <v>8500</v>
      </c>
      <c r="AX45" s="2">
        <v>35500</v>
      </c>
      <c r="AY45" s="2" t="s">
        <v>458</v>
      </c>
      <c r="AZ45" t="str">
        <f>IF(OR(ISERROR(MATCH(AY45,TC_Pin_Spec!$J$3:$J$38,0))=FALSE,ISERROR(MATCH(AY45,TC_Pin_Spec!$L$3:$L$38,0))=FALSE,ISERROR(MATCH(AY45,TC_Pin_Spec!$Q$3:$Q$58,0))=FALSE,ISERROR(MATCH(AY45,TC_Pin_Spec!$S$3:$S$58,0))=FALSE,ISERROR(MATCH(AY45,TC_Pin_Spec!$U$3:$U$58,0))=FALSE,ISERROR(MATCH(AY45,TC_Pin_Spec!$W$3:$W$58,0))=FALSE,ISERROR(MATCH(AY45,TC_Pin_Spec!$Y$3:$Y$58,0))=FALSE,ISERROR(MATCH(AY45,TC_Pin_Spec!$AA$3:$AA$58,0))=FALSE,ISERROR(MATCH(AY45,TC_Pin_Spec!$AC$3:$AC$58,0))=FALSE,ISERROR(MATCH(AY45,TC_Pin_Spec!$AE$3:$AE$58,0))=FALSE)=TRUE, "PASSED","FAILED")</f>
        <v>PASSED</v>
      </c>
    </row>
    <row r="46" spans="1:52" x14ac:dyDescent="0.25">
      <c r="AQ46" s="2" t="str">
        <f t="shared" si="2"/>
        <v>B9</v>
      </c>
      <c r="AR46" s="2">
        <v>9</v>
      </c>
      <c r="AS46" s="2" t="s">
        <v>453</v>
      </c>
      <c r="AT46" s="2" t="s">
        <v>48</v>
      </c>
      <c r="AU46" t="str">
        <f>IF(OR(ISERROR(MATCH(AT46,TC_Pin_Spec!$J$3:$J$38,0))=FALSE,ISERROR(MATCH(AT46,TC_Pin_Spec!$L$3:$L$38,0))=FALSE,ISERROR(MATCH(AT46,TC_Pin_Spec!$Q$3:$Q$58,0))=FALSE,ISERROR(MATCH(AT46,TC_Pin_Spec!$S$3:$S$58,0))=FALSE,ISERROR(MATCH(AT46,TC_Pin_Spec!$U$3:$U$58,0))=FALSE,ISERROR(MATCH(AT46,TC_Pin_Spec!$W$3:$W$58,0))=FALSE,ISERROR(MATCH(AT46,TC_Pin_Spec!$Y$3:$Y$58,0))=FALSE,ISERROR(MATCH(AT46,TC_Pin_Spec!$AA$3:$AA$58,0))=FALSE,ISERROR(MATCH(AT46,TC_Pin_Spec!$AC$3:$AC$58,0))=FALSE,ISERROR(MATCH(AT46,TC_Pin_Spec!$AE$3:$AE$58,0))=FALSE)=TRUE, "PASSED","FAILED")</f>
        <v>PASSED</v>
      </c>
      <c r="AW46" s="2">
        <v>9500</v>
      </c>
      <c r="AX46" s="2">
        <v>35500</v>
      </c>
      <c r="AY46" s="2" t="s">
        <v>48</v>
      </c>
      <c r="AZ46" t="str">
        <f>IF(OR(ISERROR(MATCH(AY46,TC_Pin_Spec!$J$3:$J$38,0))=FALSE,ISERROR(MATCH(AY46,TC_Pin_Spec!$L$3:$L$38,0))=FALSE,ISERROR(MATCH(AY46,TC_Pin_Spec!$Q$3:$Q$58,0))=FALSE,ISERROR(MATCH(AY46,TC_Pin_Spec!$S$3:$S$58,0))=FALSE,ISERROR(MATCH(AY46,TC_Pin_Spec!$U$3:$U$58,0))=FALSE,ISERROR(MATCH(AY46,TC_Pin_Spec!$W$3:$W$58,0))=FALSE,ISERROR(MATCH(AY46,TC_Pin_Spec!$Y$3:$Y$58,0))=FALSE,ISERROR(MATCH(AY46,TC_Pin_Spec!$AA$3:$AA$58,0))=FALSE,ISERROR(MATCH(AY46,TC_Pin_Spec!$AC$3:$AC$58,0))=FALSE,ISERROR(MATCH(AY46,TC_Pin_Spec!$AE$3:$AE$58,0))=FALSE)=TRUE, "PASSED","FAILED")</f>
        <v>PASSED</v>
      </c>
    </row>
    <row r="47" spans="1:52" x14ac:dyDescent="0.25">
      <c r="AQ47" s="2" t="str">
        <f t="shared" si="2"/>
        <v>B10</v>
      </c>
      <c r="AR47" s="2">
        <v>10</v>
      </c>
      <c r="AS47" s="2" t="s">
        <v>453</v>
      </c>
      <c r="AT47" s="2" t="s">
        <v>459</v>
      </c>
      <c r="AU47" t="str">
        <f>IF(OR(ISERROR(MATCH(AT47,TC_Pin_Spec!$J$3:$J$38,0))=FALSE,ISERROR(MATCH(AT47,TC_Pin_Spec!$L$3:$L$38,0))=FALSE,ISERROR(MATCH(AT47,TC_Pin_Spec!$Q$3:$Q$58,0))=FALSE,ISERROR(MATCH(AT47,TC_Pin_Spec!$S$3:$S$58,0))=FALSE,ISERROR(MATCH(AT47,TC_Pin_Spec!$U$3:$U$58,0))=FALSE,ISERROR(MATCH(AT47,TC_Pin_Spec!$W$3:$W$58,0))=FALSE,ISERROR(MATCH(AT47,TC_Pin_Spec!$Y$3:$Y$58,0))=FALSE,ISERROR(MATCH(AT47,TC_Pin_Spec!$AA$3:$AA$58,0))=FALSE,ISERROR(MATCH(AT47,TC_Pin_Spec!$AC$3:$AC$58,0))=FALSE,ISERROR(MATCH(AT47,TC_Pin_Spec!$AE$3:$AE$58,0))=FALSE)=TRUE, "PASSED","FAILED")</f>
        <v>PASSED</v>
      </c>
      <c r="AW47" s="2">
        <v>10500</v>
      </c>
      <c r="AX47" s="2">
        <v>35500</v>
      </c>
      <c r="AY47" s="2" t="s">
        <v>459</v>
      </c>
      <c r="AZ47" t="str">
        <f>IF(OR(ISERROR(MATCH(AY47,TC_Pin_Spec!$J$3:$J$38,0))=FALSE,ISERROR(MATCH(AY47,TC_Pin_Spec!$L$3:$L$38,0))=FALSE,ISERROR(MATCH(AY47,TC_Pin_Spec!$Q$3:$Q$58,0))=FALSE,ISERROR(MATCH(AY47,TC_Pin_Spec!$S$3:$S$58,0))=FALSE,ISERROR(MATCH(AY47,TC_Pin_Spec!$U$3:$U$58,0))=FALSE,ISERROR(MATCH(AY47,TC_Pin_Spec!$W$3:$W$58,0))=FALSE,ISERROR(MATCH(AY47,TC_Pin_Spec!$Y$3:$Y$58,0))=FALSE,ISERROR(MATCH(AY47,TC_Pin_Spec!$AA$3:$AA$58,0))=FALSE,ISERROR(MATCH(AY47,TC_Pin_Spec!$AC$3:$AC$58,0))=FALSE,ISERROR(MATCH(AY47,TC_Pin_Spec!$AE$3:$AE$58,0))=FALSE)=TRUE, "PASSED","FAILED")</f>
        <v>PASSED</v>
      </c>
    </row>
    <row r="48" spans="1:52" x14ac:dyDescent="0.25">
      <c r="AQ48" s="2" t="str">
        <f t="shared" si="2"/>
        <v>B11</v>
      </c>
      <c r="AR48" s="2">
        <v>11</v>
      </c>
      <c r="AS48" s="2" t="s">
        <v>453</v>
      </c>
      <c r="AT48" s="2" t="s">
        <v>460</v>
      </c>
      <c r="AU48" t="str">
        <f>IF(OR(ISERROR(MATCH(AT48,TC_Pin_Spec!$J$3:$J$38,0))=FALSE,ISERROR(MATCH(AT48,TC_Pin_Spec!$L$3:$L$38,0))=FALSE,ISERROR(MATCH(AT48,TC_Pin_Spec!$Q$3:$Q$58,0))=FALSE,ISERROR(MATCH(AT48,TC_Pin_Spec!$S$3:$S$58,0))=FALSE,ISERROR(MATCH(AT48,TC_Pin_Spec!$U$3:$U$58,0))=FALSE,ISERROR(MATCH(AT48,TC_Pin_Spec!$W$3:$W$58,0))=FALSE,ISERROR(MATCH(AT48,TC_Pin_Spec!$Y$3:$Y$58,0))=FALSE,ISERROR(MATCH(AT48,TC_Pin_Spec!$AA$3:$AA$58,0))=FALSE,ISERROR(MATCH(AT48,TC_Pin_Spec!$AC$3:$AC$58,0))=FALSE,ISERROR(MATCH(AT48,TC_Pin_Spec!$AE$3:$AE$58,0))=FALSE)=TRUE, "PASSED","FAILED")</f>
        <v>PASSED</v>
      </c>
      <c r="AW48" s="2">
        <v>11500</v>
      </c>
      <c r="AX48" s="2">
        <v>35500</v>
      </c>
      <c r="AY48" s="2" t="s">
        <v>460</v>
      </c>
      <c r="AZ48" t="str">
        <f>IF(OR(ISERROR(MATCH(AY48,TC_Pin_Spec!$J$3:$J$38,0))=FALSE,ISERROR(MATCH(AY48,TC_Pin_Spec!$L$3:$L$38,0))=FALSE,ISERROR(MATCH(AY48,TC_Pin_Spec!$Q$3:$Q$58,0))=FALSE,ISERROR(MATCH(AY48,TC_Pin_Spec!$S$3:$S$58,0))=FALSE,ISERROR(MATCH(AY48,TC_Pin_Spec!$U$3:$U$58,0))=FALSE,ISERROR(MATCH(AY48,TC_Pin_Spec!$W$3:$W$58,0))=FALSE,ISERROR(MATCH(AY48,TC_Pin_Spec!$Y$3:$Y$58,0))=FALSE,ISERROR(MATCH(AY48,TC_Pin_Spec!$AA$3:$AA$58,0))=FALSE,ISERROR(MATCH(AY48,TC_Pin_Spec!$AC$3:$AC$58,0))=FALSE,ISERROR(MATCH(AY48,TC_Pin_Spec!$AE$3:$AE$58,0))=FALSE)=TRUE, "PASSED","FAILED")</f>
        <v>PASSED</v>
      </c>
    </row>
    <row r="49" spans="43:52" x14ac:dyDescent="0.25">
      <c r="AQ49" s="2" t="str">
        <f t="shared" si="2"/>
        <v>B12</v>
      </c>
      <c r="AR49" s="2">
        <v>12</v>
      </c>
      <c r="AS49" s="2" t="s">
        <v>453</v>
      </c>
      <c r="AT49" s="2" t="s">
        <v>461</v>
      </c>
      <c r="AU49" t="str">
        <f>IF(OR(ISERROR(MATCH(AT49,TC_Pin_Spec!$J$3:$J$38,0))=FALSE,ISERROR(MATCH(AT49,TC_Pin_Spec!$L$3:$L$38,0))=FALSE,ISERROR(MATCH(AT49,TC_Pin_Spec!$Q$3:$Q$58,0))=FALSE,ISERROR(MATCH(AT49,TC_Pin_Spec!$S$3:$S$58,0))=FALSE,ISERROR(MATCH(AT49,TC_Pin_Spec!$U$3:$U$58,0))=FALSE,ISERROR(MATCH(AT49,TC_Pin_Spec!$W$3:$W$58,0))=FALSE,ISERROR(MATCH(AT49,TC_Pin_Spec!$Y$3:$Y$58,0))=FALSE,ISERROR(MATCH(AT49,TC_Pin_Spec!$AA$3:$AA$58,0))=FALSE,ISERROR(MATCH(AT49,TC_Pin_Spec!$AC$3:$AC$58,0))=FALSE,ISERROR(MATCH(AT49,TC_Pin_Spec!$AE$3:$AE$58,0))=FALSE)=TRUE, "PASSED","FAILED")</f>
        <v>PASSED</v>
      </c>
      <c r="AW49" s="2">
        <v>12500</v>
      </c>
      <c r="AX49" s="2">
        <v>35500</v>
      </c>
      <c r="AY49" s="2" t="s">
        <v>461</v>
      </c>
      <c r="AZ49" t="str">
        <f>IF(OR(ISERROR(MATCH(AY49,TC_Pin_Spec!$J$3:$J$38,0))=FALSE,ISERROR(MATCH(AY49,TC_Pin_Spec!$L$3:$L$38,0))=FALSE,ISERROR(MATCH(AY49,TC_Pin_Spec!$Q$3:$Q$58,0))=FALSE,ISERROR(MATCH(AY49,TC_Pin_Spec!$S$3:$S$58,0))=FALSE,ISERROR(MATCH(AY49,TC_Pin_Spec!$U$3:$U$58,0))=FALSE,ISERROR(MATCH(AY49,TC_Pin_Spec!$W$3:$W$58,0))=FALSE,ISERROR(MATCH(AY49,TC_Pin_Spec!$Y$3:$Y$58,0))=FALSE,ISERROR(MATCH(AY49,TC_Pin_Spec!$AA$3:$AA$58,0))=FALSE,ISERROR(MATCH(AY49,TC_Pin_Spec!$AC$3:$AC$58,0))=FALSE,ISERROR(MATCH(AY49,TC_Pin_Spec!$AE$3:$AE$58,0))=FALSE)=TRUE, "PASSED","FAILED")</f>
        <v>PASSED</v>
      </c>
    </row>
    <row r="50" spans="43:52" x14ac:dyDescent="0.25">
      <c r="AQ50" s="2" t="str">
        <f t="shared" si="2"/>
        <v>B13</v>
      </c>
      <c r="AR50" s="2">
        <v>13</v>
      </c>
      <c r="AS50" s="2" t="s">
        <v>453</v>
      </c>
      <c r="AT50" s="2" t="s">
        <v>462</v>
      </c>
      <c r="AU50" t="str">
        <f>IF(OR(ISERROR(MATCH(AT50,TC_Pin_Spec!$J$3:$J$38,0))=FALSE,ISERROR(MATCH(AT50,TC_Pin_Spec!$L$3:$L$38,0))=FALSE,ISERROR(MATCH(AT50,TC_Pin_Spec!$Q$3:$Q$58,0))=FALSE,ISERROR(MATCH(AT50,TC_Pin_Spec!$S$3:$S$58,0))=FALSE,ISERROR(MATCH(AT50,TC_Pin_Spec!$U$3:$U$58,0))=FALSE,ISERROR(MATCH(AT50,TC_Pin_Spec!$W$3:$W$58,0))=FALSE,ISERROR(MATCH(AT50,TC_Pin_Spec!$Y$3:$Y$58,0))=FALSE,ISERROR(MATCH(AT50,TC_Pin_Spec!$AA$3:$AA$58,0))=FALSE,ISERROR(MATCH(AT50,TC_Pin_Spec!$AC$3:$AC$58,0))=FALSE,ISERROR(MATCH(AT50,TC_Pin_Spec!$AE$3:$AE$58,0))=FALSE)=TRUE, "PASSED","FAILED")</f>
        <v>PASSED</v>
      </c>
      <c r="AW50" s="2">
        <v>13500</v>
      </c>
      <c r="AX50" s="2">
        <v>35500</v>
      </c>
      <c r="AY50" s="2" t="s">
        <v>462</v>
      </c>
      <c r="AZ50" t="str">
        <f>IF(OR(ISERROR(MATCH(AY50,TC_Pin_Spec!$J$3:$J$38,0))=FALSE,ISERROR(MATCH(AY50,TC_Pin_Spec!$L$3:$L$38,0))=FALSE,ISERROR(MATCH(AY50,TC_Pin_Spec!$Q$3:$Q$58,0))=FALSE,ISERROR(MATCH(AY50,TC_Pin_Spec!$S$3:$S$58,0))=FALSE,ISERROR(MATCH(AY50,TC_Pin_Spec!$U$3:$U$58,0))=FALSE,ISERROR(MATCH(AY50,TC_Pin_Spec!$W$3:$W$58,0))=FALSE,ISERROR(MATCH(AY50,TC_Pin_Spec!$Y$3:$Y$58,0))=FALSE,ISERROR(MATCH(AY50,TC_Pin_Spec!$AA$3:$AA$58,0))=FALSE,ISERROR(MATCH(AY50,TC_Pin_Spec!$AC$3:$AC$58,0))=FALSE,ISERROR(MATCH(AY50,TC_Pin_Spec!$AE$3:$AE$58,0))=FALSE)=TRUE, "PASSED","FAILED")</f>
        <v>PASSED</v>
      </c>
    </row>
    <row r="51" spans="43:52" x14ac:dyDescent="0.25">
      <c r="AQ51" s="2" t="str">
        <f t="shared" si="2"/>
        <v>B14</v>
      </c>
      <c r="AR51" s="2">
        <v>14</v>
      </c>
      <c r="AS51" s="2" t="s">
        <v>453</v>
      </c>
      <c r="AT51" s="2" t="s">
        <v>463</v>
      </c>
      <c r="AU51" t="str">
        <f>IF(OR(ISERROR(MATCH(AT51,TC_Pin_Spec!$J$3:$J$38,0))=FALSE,ISERROR(MATCH(AT51,TC_Pin_Spec!$L$3:$L$38,0))=FALSE,ISERROR(MATCH(AT51,TC_Pin_Spec!$Q$3:$Q$58,0))=FALSE,ISERROR(MATCH(AT51,TC_Pin_Spec!$S$3:$S$58,0))=FALSE,ISERROR(MATCH(AT51,TC_Pin_Spec!$U$3:$U$58,0))=FALSE,ISERROR(MATCH(AT51,TC_Pin_Spec!$W$3:$W$58,0))=FALSE,ISERROR(MATCH(AT51,TC_Pin_Spec!$Y$3:$Y$58,0))=FALSE,ISERROR(MATCH(AT51,TC_Pin_Spec!$AA$3:$AA$58,0))=FALSE,ISERROR(MATCH(AT51,TC_Pin_Spec!$AC$3:$AC$58,0))=FALSE,ISERROR(MATCH(AT51,TC_Pin_Spec!$AE$3:$AE$58,0))=FALSE)=TRUE, "PASSED","FAILED")</f>
        <v>PASSED</v>
      </c>
      <c r="AW51" s="2">
        <v>14500</v>
      </c>
      <c r="AX51" s="2">
        <v>35500</v>
      </c>
      <c r="AY51" s="2" t="s">
        <v>463</v>
      </c>
      <c r="AZ51" t="str">
        <f>IF(OR(ISERROR(MATCH(AY51,TC_Pin_Spec!$J$3:$J$38,0))=FALSE,ISERROR(MATCH(AY51,TC_Pin_Spec!$L$3:$L$38,0))=FALSE,ISERROR(MATCH(AY51,TC_Pin_Spec!$Q$3:$Q$58,0))=FALSE,ISERROR(MATCH(AY51,TC_Pin_Spec!$S$3:$S$58,0))=FALSE,ISERROR(MATCH(AY51,TC_Pin_Spec!$U$3:$U$58,0))=FALSE,ISERROR(MATCH(AY51,TC_Pin_Spec!$W$3:$W$58,0))=FALSE,ISERROR(MATCH(AY51,TC_Pin_Spec!$Y$3:$Y$58,0))=FALSE,ISERROR(MATCH(AY51,TC_Pin_Spec!$AA$3:$AA$58,0))=FALSE,ISERROR(MATCH(AY51,TC_Pin_Spec!$AC$3:$AC$58,0))=FALSE,ISERROR(MATCH(AY51,TC_Pin_Spec!$AE$3:$AE$58,0))=FALSE)=TRUE, "PASSED","FAILED")</f>
        <v>PASSED</v>
      </c>
    </row>
    <row r="52" spans="43:52" x14ac:dyDescent="0.25">
      <c r="AQ52" s="2" t="str">
        <f t="shared" si="2"/>
        <v>B15</v>
      </c>
      <c r="AR52" s="2">
        <v>15</v>
      </c>
      <c r="AS52" s="2" t="s">
        <v>453</v>
      </c>
      <c r="AT52" s="2" t="s">
        <v>464</v>
      </c>
      <c r="AU52" t="str">
        <f>IF(OR(ISERROR(MATCH(AT52,TC_Pin_Spec!$J$3:$J$38,0))=FALSE,ISERROR(MATCH(AT52,TC_Pin_Spec!$L$3:$L$38,0))=FALSE,ISERROR(MATCH(AT52,TC_Pin_Spec!$Q$3:$Q$58,0))=FALSE,ISERROR(MATCH(AT52,TC_Pin_Spec!$S$3:$S$58,0))=FALSE,ISERROR(MATCH(AT52,TC_Pin_Spec!$U$3:$U$58,0))=FALSE,ISERROR(MATCH(AT52,TC_Pin_Spec!$W$3:$W$58,0))=FALSE,ISERROR(MATCH(AT52,TC_Pin_Spec!$Y$3:$Y$58,0))=FALSE,ISERROR(MATCH(AT52,TC_Pin_Spec!$AA$3:$AA$58,0))=FALSE,ISERROR(MATCH(AT52,TC_Pin_Spec!$AC$3:$AC$58,0))=FALSE,ISERROR(MATCH(AT52,TC_Pin_Spec!$AE$3:$AE$58,0))=FALSE)=TRUE, "PASSED","FAILED")</f>
        <v>PASSED</v>
      </c>
      <c r="AW52" s="2">
        <v>15500</v>
      </c>
      <c r="AX52" s="2">
        <v>35500</v>
      </c>
      <c r="AY52" s="2" t="s">
        <v>464</v>
      </c>
      <c r="AZ52" t="str">
        <f>IF(OR(ISERROR(MATCH(AY52,TC_Pin_Spec!$J$3:$J$38,0))=FALSE,ISERROR(MATCH(AY52,TC_Pin_Spec!$L$3:$L$38,0))=FALSE,ISERROR(MATCH(AY52,TC_Pin_Spec!$Q$3:$Q$58,0))=FALSE,ISERROR(MATCH(AY52,TC_Pin_Spec!$S$3:$S$58,0))=FALSE,ISERROR(MATCH(AY52,TC_Pin_Spec!$U$3:$U$58,0))=FALSE,ISERROR(MATCH(AY52,TC_Pin_Spec!$W$3:$W$58,0))=FALSE,ISERROR(MATCH(AY52,TC_Pin_Spec!$Y$3:$Y$58,0))=FALSE,ISERROR(MATCH(AY52,TC_Pin_Spec!$AA$3:$AA$58,0))=FALSE,ISERROR(MATCH(AY52,TC_Pin_Spec!$AC$3:$AC$58,0))=FALSE,ISERROR(MATCH(AY52,TC_Pin_Spec!$AE$3:$AE$58,0))=FALSE)=TRUE, "PASSED","FAILED")</f>
        <v>PASSED</v>
      </c>
    </row>
    <row r="53" spans="43:52" x14ac:dyDescent="0.25">
      <c r="AQ53" s="2" t="str">
        <f t="shared" si="2"/>
        <v>B16</v>
      </c>
      <c r="AR53" s="2">
        <v>16</v>
      </c>
      <c r="AS53" s="2" t="s">
        <v>453</v>
      </c>
      <c r="AT53" s="2" t="s">
        <v>465</v>
      </c>
      <c r="AU53" t="str">
        <f>IF(OR(ISERROR(MATCH(AT53,TC_Pin_Spec!$J$3:$J$38,0))=FALSE,ISERROR(MATCH(AT53,TC_Pin_Spec!$L$3:$L$38,0))=FALSE,ISERROR(MATCH(AT53,TC_Pin_Spec!$Q$3:$Q$58,0))=FALSE,ISERROR(MATCH(AT53,TC_Pin_Spec!$S$3:$S$58,0))=FALSE,ISERROR(MATCH(AT53,TC_Pin_Spec!$U$3:$U$58,0))=FALSE,ISERROR(MATCH(AT53,TC_Pin_Spec!$W$3:$W$58,0))=FALSE,ISERROR(MATCH(AT53,TC_Pin_Spec!$Y$3:$Y$58,0))=FALSE,ISERROR(MATCH(AT53,TC_Pin_Spec!$AA$3:$AA$58,0))=FALSE,ISERROR(MATCH(AT53,TC_Pin_Spec!$AC$3:$AC$58,0))=FALSE,ISERROR(MATCH(AT53,TC_Pin_Spec!$AE$3:$AE$58,0))=FALSE)=TRUE, "PASSED","FAILED")</f>
        <v>PASSED</v>
      </c>
      <c r="AW53" s="2">
        <v>16500</v>
      </c>
      <c r="AX53" s="2">
        <v>35500</v>
      </c>
      <c r="AY53" s="2" t="s">
        <v>465</v>
      </c>
      <c r="AZ53" t="str">
        <f>IF(OR(ISERROR(MATCH(AY53,TC_Pin_Spec!$J$3:$J$38,0))=FALSE,ISERROR(MATCH(AY53,TC_Pin_Spec!$L$3:$L$38,0))=FALSE,ISERROR(MATCH(AY53,TC_Pin_Spec!$Q$3:$Q$58,0))=FALSE,ISERROR(MATCH(AY53,TC_Pin_Spec!$S$3:$S$58,0))=FALSE,ISERROR(MATCH(AY53,TC_Pin_Spec!$U$3:$U$58,0))=FALSE,ISERROR(MATCH(AY53,TC_Pin_Spec!$W$3:$W$58,0))=FALSE,ISERROR(MATCH(AY53,TC_Pin_Spec!$Y$3:$Y$58,0))=FALSE,ISERROR(MATCH(AY53,TC_Pin_Spec!$AA$3:$AA$58,0))=FALSE,ISERROR(MATCH(AY53,TC_Pin_Spec!$AC$3:$AC$58,0))=FALSE,ISERROR(MATCH(AY53,TC_Pin_Spec!$AE$3:$AE$58,0))=FALSE)=TRUE, "PASSED","FAILED")</f>
        <v>PASSED</v>
      </c>
    </row>
    <row r="54" spans="43:52" x14ac:dyDescent="0.25">
      <c r="AQ54" s="2" t="str">
        <f t="shared" si="2"/>
        <v>B17</v>
      </c>
      <c r="AR54" s="2">
        <v>17</v>
      </c>
      <c r="AS54" s="2" t="s">
        <v>453</v>
      </c>
      <c r="AT54" s="2" t="s">
        <v>466</v>
      </c>
      <c r="AU54" t="str">
        <f>IF(OR(ISERROR(MATCH(AT54,TC_Pin_Spec!$J$3:$J$38,0))=FALSE,ISERROR(MATCH(AT54,TC_Pin_Spec!$L$3:$L$38,0))=FALSE,ISERROR(MATCH(AT54,TC_Pin_Spec!$Q$3:$Q$58,0))=FALSE,ISERROR(MATCH(AT54,TC_Pin_Spec!$S$3:$S$58,0))=FALSE,ISERROR(MATCH(AT54,TC_Pin_Spec!$U$3:$U$58,0))=FALSE,ISERROR(MATCH(AT54,TC_Pin_Spec!$W$3:$W$58,0))=FALSE,ISERROR(MATCH(AT54,TC_Pin_Spec!$Y$3:$Y$58,0))=FALSE,ISERROR(MATCH(AT54,TC_Pin_Spec!$AA$3:$AA$58,0))=FALSE,ISERROR(MATCH(AT54,TC_Pin_Spec!$AC$3:$AC$58,0))=FALSE,ISERROR(MATCH(AT54,TC_Pin_Spec!$AE$3:$AE$58,0))=FALSE)=TRUE, "PASSED","FAILED")</f>
        <v>PASSED</v>
      </c>
      <c r="AW54" s="2">
        <v>17500</v>
      </c>
      <c r="AX54" s="2">
        <v>35500</v>
      </c>
      <c r="AY54" s="2" t="s">
        <v>466</v>
      </c>
      <c r="AZ54" t="str">
        <f>IF(OR(ISERROR(MATCH(AY54,TC_Pin_Spec!$J$3:$J$38,0))=FALSE,ISERROR(MATCH(AY54,TC_Pin_Spec!$L$3:$L$38,0))=FALSE,ISERROR(MATCH(AY54,TC_Pin_Spec!$Q$3:$Q$58,0))=FALSE,ISERROR(MATCH(AY54,TC_Pin_Spec!$S$3:$S$58,0))=FALSE,ISERROR(MATCH(AY54,TC_Pin_Spec!$U$3:$U$58,0))=FALSE,ISERROR(MATCH(AY54,TC_Pin_Spec!$W$3:$W$58,0))=FALSE,ISERROR(MATCH(AY54,TC_Pin_Spec!$Y$3:$Y$58,0))=FALSE,ISERROR(MATCH(AY54,TC_Pin_Spec!$AA$3:$AA$58,0))=FALSE,ISERROR(MATCH(AY54,TC_Pin_Spec!$AC$3:$AC$58,0))=FALSE,ISERROR(MATCH(AY54,TC_Pin_Spec!$AE$3:$AE$58,0))=FALSE)=TRUE, "PASSED","FAILED")</f>
        <v>PASSED</v>
      </c>
    </row>
    <row r="55" spans="43:52" x14ac:dyDescent="0.25">
      <c r="AQ55" s="2" t="str">
        <f t="shared" si="2"/>
        <v>B18</v>
      </c>
      <c r="AR55" s="2">
        <v>18</v>
      </c>
      <c r="AS55" s="2" t="s">
        <v>453</v>
      </c>
      <c r="AT55" s="2" t="s">
        <v>467</v>
      </c>
      <c r="AU55" t="str">
        <f>IF(OR(ISERROR(MATCH(AT55,TC_Pin_Spec!$J$3:$J$38,0))=FALSE,ISERROR(MATCH(AT55,TC_Pin_Spec!$L$3:$L$38,0))=FALSE,ISERROR(MATCH(AT55,TC_Pin_Spec!$Q$3:$Q$58,0))=FALSE,ISERROR(MATCH(AT55,TC_Pin_Spec!$S$3:$S$58,0))=FALSE,ISERROR(MATCH(AT55,TC_Pin_Spec!$U$3:$U$58,0))=FALSE,ISERROR(MATCH(AT55,TC_Pin_Spec!$W$3:$W$58,0))=FALSE,ISERROR(MATCH(AT55,TC_Pin_Spec!$Y$3:$Y$58,0))=FALSE,ISERROR(MATCH(AT55,TC_Pin_Spec!$AA$3:$AA$58,0))=FALSE,ISERROR(MATCH(AT55,TC_Pin_Spec!$AC$3:$AC$58,0))=FALSE,ISERROR(MATCH(AT55,TC_Pin_Spec!$AE$3:$AE$58,0))=FALSE)=TRUE, "PASSED","FAILED")</f>
        <v>PASSED</v>
      </c>
      <c r="AW55" s="2">
        <v>18500</v>
      </c>
      <c r="AX55" s="2">
        <v>35500</v>
      </c>
      <c r="AY55" s="2" t="s">
        <v>467</v>
      </c>
      <c r="AZ55" t="str">
        <f>IF(OR(ISERROR(MATCH(AY55,TC_Pin_Spec!$J$3:$J$38,0))=FALSE,ISERROR(MATCH(AY55,TC_Pin_Spec!$L$3:$L$38,0))=FALSE,ISERROR(MATCH(AY55,TC_Pin_Spec!$Q$3:$Q$58,0))=FALSE,ISERROR(MATCH(AY55,TC_Pin_Spec!$S$3:$S$58,0))=FALSE,ISERROR(MATCH(AY55,TC_Pin_Spec!$U$3:$U$58,0))=FALSE,ISERROR(MATCH(AY55,TC_Pin_Spec!$W$3:$W$58,0))=FALSE,ISERROR(MATCH(AY55,TC_Pin_Spec!$Y$3:$Y$58,0))=FALSE,ISERROR(MATCH(AY55,TC_Pin_Spec!$AA$3:$AA$58,0))=FALSE,ISERROR(MATCH(AY55,TC_Pin_Spec!$AC$3:$AC$58,0))=FALSE,ISERROR(MATCH(AY55,TC_Pin_Spec!$AE$3:$AE$58,0))=FALSE)=TRUE, "PASSED","FAILED")</f>
        <v>PASSED</v>
      </c>
    </row>
    <row r="56" spans="43:52" x14ac:dyDescent="0.25">
      <c r="AQ56" s="2" t="str">
        <f t="shared" si="2"/>
        <v>B19</v>
      </c>
      <c r="AR56" s="2">
        <v>19</v>
      </c>
      <c r="AS56" s="2" t="s">
        <v>453</v>
      </c>
      <c r="AT56" s="2" t="s">
        <v>48</v>
      </c>
      <c r="AU56" t="str">
        <f>IF(OR(ISERROR(MATCH(AT56,TC_Pin_Spec!$J$3:$J$38,0))=FALSE,ISERROR(MATCH(AT56,TC_Pin_Spec!$L$3:$L$38,0))=FALSE,ISERROR(MATCH(AT56,TC_Pin_Spec!$Q$3:$Q$58,0))=FALSE,ISERROR(MATCH(AT56,TC_Pin_Spec!$S$3:$S$58,0))=FALSE,ISERROR(MATCH(AT56,TC_Pin_Spec!$U$3:$U$58,0))=FALSE,ISERROR(MATCH(AT56,TC_Pin_Spec!$W$3:$W$58,0))=FALSE,ISERROR(MATCH(AT56,TC_Pin_Spec!$Y$3:$Y$58,0))=FALSE,ISERROR(MATCH(AT56,TC_Pin_Spec!$AA$3:$AA$58,0))=FALSE,ISERROR(MATCH(AT56,TC_Pin_Spec!$AC$3:$AC$58,0))=FALSE,ISERROR(MATCH(AT56,TC_Pin_Spec!$AE$3:$AE$58,0))=FALSE)=TRUE, "PASSED","FAILED")</f>
        <v>PASSED</v>
      </c>
      <c r="AW56" s="2">
        <v>19500</v>
      </c>
      <c r="AX56" s="2">
        <v>35500</v>
      </c>
      <c r="AY56" s="2" t="s">
        <v>48</v>
      </c>
      <c r="AZ56" t="str">
        <f>IF(OR(ISERROR(MATCH(AY56,TC_Pin_Spec!$J$3:$J$38,0))=FALSE,ISERROR(MATCH(AY56,TC_Pin_Spec!$L$3:$L$38,0))=FALSE,ISERROR(MATCH(AY56,TC_Pin_Spec!$Q$3:$Q$58,0))=FALSE,ISERROR(MATCH(AY56,TC_Pin_Spec!$S$3:$S$58,0))=FALSE,ISERROR(MATCH(AY56,TC_Pin_Spec!$U$3:$U$58,0))=FALSE,ISERROR(MATCH(AY56,TC_Pin_Spec!$W$3:$W$58,0))=FALSE,ISERROR(MATCH(AY56,TC_Pin_Spec!$Y$3:$Y$58,0))=FALSE,ISERROR(MATCH(AY56,TC_Pin_Spec!$AA$3:$AA$58,0))=FALSE,ISERROR(MATCH(AY56,TC_Pin_Spec!$AC$3:$AC$58,0))=FALSE,ISERROR(MATCH(AY56,TC_Pin_Spec!$AE$3:$AE$58,0))=FALSE)=TRUE, "PASSED","FAILED")</f>
        <v>PASSED</v>
      </c>
    </row>
    <row r="57" spans="43:52" x14ac:dyDescent="0.25">
      <c r="AQ57" s="2" t="str">
        <f t="shared" si="2"/>
        <v>B20</v>
      </c>
      <c r="AR57" s="2">
        <v>20</v>
      </c>
      <c r="AS57" s="2" t="s">
        <v>453</v>
      </c>
      <c r="AT57" s="2" t="s">
        <v>468</v>
      </c>
      <c r="AU57" t="str">
        <f>IF(OR(ISERROR(MATCH(AT57,TC_Pin_Spec!$J$3:$J$38,0))=FALSE,ISERROR(MATCH(AT57,TC_Pin_Spec!$L$3:$L$38,0))=FALSE,ISERROR(MATCH(AT57,TC_Pin_Spec!$Q$3:$Q$58,0))=FALSE,ISERROR(MATCH(AT57,TC_Pin_Spec!$S$3:$S$58,0))=FALSE,ISERROR(MATCH(AT57,TC_Pin_Spec!$U$3:$U$58,0))=FALSE,ISERROR(MATCH(AT57,TC_Pin_Spec!$W$3:$W$58,0))=FALSE,ISERROR(MATCH(AT57,TC_Pin_Spec!$Y$3:$Y$58,0))=FALSE,ISERROR(MATCH(AT57,TC_Pin_Spec!$AA$3:$AA$58,0))=FALSE,ISERROR(MATCH(AT57,TC_Pin_Spec!$AC$3:$AC$58,0))=FALSE,ISERROR(MATCH(AT57,TC_Pin_Spec!$AE$3:$AE$58,0))=FALSE)=TRUE, "PASSED","FAILED")</f>
        <v>PASSED</v>
      </c>
      <c r="AW57" s="2">
        <v>20500</v>
      </c>
      <c r="AX57" s="2">
        <v>35500</v>
      </c>
      <c r="AY57" s="2" t="s">
        <v>468</v>
      </c>
      <c r="AZ57" t="str">
        <f>IF(OR(ISERROR(MATCH(AY57,TC_Pin_Spec!$J$3:$J$38,0))=FALSE,ISERROR(MATCH(AY57,TC_Pin_Spec!$L$3:$L$38,0))=FALSE,ISERROR(MATCH(AY57,TC_Pin_Spec!$Q$3:$Q$58,0))=FALSE,ISERROR(MATCH(AY57,TC_Pin_Spec!$S$3:$S$58,0))=FALSE,ISERROR(MATCH(AY57,TC_Pin_Spec!$U$3:$U$58,0))=FALSE,ISERROR(MATCH(AY57,TC_Pin_Spec!$W$3:$W$58,0))=FALSE,ISERROR(MATCH(AY57,TC_Pin_Spec!$Y$3:$Y$58,0))=FALSE,ISERROR(MATCH(AY57,TC_Pin_Spec!$AA$3:$AA$58,0))=FALSE,ISERROR(MATCH(AY57,TC_Pin_Spec!$AC$3:$AC$58,0))=FALSE,ISERROR(MATCH(AY57,TC_Pin_Spec!$AE$3:$AE$58,0))=FALSE)=TRUE, "PASSED","FAILED")</f>
        <v>PASSED</v>
      </c>
    </row>
    <row r="58" spans="43:52" x14ac:dyDescent="0.25">
      <c r="AQ58" s="2" t="str">
        <f t="shared" si="2"/>
        <v>B21</v>
      </c>
      <c r="AR58" s="2">
        <v>21</v>
      </c>
      <c r="AS58" s="2" t="s">
        <v>453</v>
      </c>
      <c r="AT58" s="2" t="s">
        <v>469</v>
      </c>
      <c r="AU58" t="str">
        <f>IF(OR(ISERROR(MATCH(AT58,TC_Pin_Spec!$J$3:$J$38,0))=FALSE,ISERROR(MATCH(AT58,TC_Pin_Spec!$L$3:$L$38,0))=FALSE,ISERROR(MATCH(AT58,TC_Pin_Spec!$Q$3:$Q$58,0))=FALSE,ISERROR(MATCH(AT58,TC_Pin_Spec!$S$3:$S$58,0))=FALSE,ISERROR(MATCH(AT58,TC_Pin_Spec!$U$3:$U$58,0))=FALSE,ISERROR(MATCH(AT58,TC_Pin_Spec!$W$3:$W$58,0))=FALSE,ISERROR(MATCH(AT58,TC_Pin_Spec!$Y$3:$Y$58,0))=FALSE,ISERROR(MATCH(AT58,TC_Pin_Spec!$AA$3:$AA$58,0))=FALSE,ISERROR(MATCH(AT58,TC_Pin_Spec!$AC$3:$AC$58,0))=FALSE,ISERROR(MATCH(AT58,TC_Pin_Spec!$AE$3:$AE$58,0))=FALSE)=TRUE, "PASSED","FAILED")</f>
        <v>PASSED</v>
      </c>
      <c r="AW58" s="2">
        <v>21500</v>
      </c>
      <c r="AX58" s="2">
        <v>35500</v>
      </c>
      <c r="AY58" s="2" t="s">
        <v>469</v>
      </c>
      <c r="AZ58" t="str">
        <f>IF(OR(ISERROR(MATCH(AY58,TC_Pin_Spec!$J$3:$J$38,0))=FALSE,ISERROR(MATCH(AY58,TC_Pin_Spec!$L$3:$L$38,0))=FALSE,ISERROR(MATCH(AY58,TC_Pin_Spec!$Q$3:$Q$58,0))=FALSE,ISERROR(MATCH(AY58,TC_Pin_Spec!$S$3:$S$58,0))=FALSE,ISERROR(MATCH(AY58,TC_Pin_Spec!$U$3:$U$58,0))=FALSE,ISERROR(MATCH(AY58,TC_Pin_Spec!$W$3:$W$58,0))=FALSE,ISERROR(MATCH(AY58,TC_Pin_Spec!$Y$3:$Y$58,0))=FALSE,ISERROR(MATCH(AY58,TC_Pin_Spec!$AA$3:$AA$58,0))=FALSE,ISERROR(MATCH(AY58,TC_Pin_Spec!$AC$3:$AC$58,0))=FALSE,ISERROR(MATCH(AY58,TC_Pin_Spec!$AE$3:$AE$58,0))=FALSE)=TRUE, "PASSED","FAILED")</f>
        <v>PASSED</v>
      </c>
    </row>
    <row r="59" spans="43:52" x14ac:dyDescent="0.25">
      <c r="AQ59" s="2" t="str">
        <f t="shared" si="2"/>
        <v>B22</v>
      </c>
      <c r="AR59" s="2">
        <v>22</v>
      </c>
      <c r="AS59" s="2" t="s">
        <v>453</v>
      </c>
      <c r="AT59" s="2" t="s">
        <v>470</v>
      </c>
      <c r="AU59" t="str">
        <f>IF(OR(ISERROR(MATCH(AT59,TC_Pin_Spec!$J$3:$J$38,0))=FALSE,ISERROR(MATCH(AT59,TC_Pin_Spec!$L$3:$L$38,0))=FALSE,ISERROR(MATCH(AT59,TC_Pin_Spec!$Q$3:$Q$58,0))=FALSE,ISERROR(MATCH(AT59,TC_Pin_Spec!$S$3:$S$58,0))=FALSE,ISERROR(MATCH(AT59,TC_Pin_Spec!$U$3:$U$58,0))=FALSE,ISERROR(MATCH(AT59,TC_Pin_Spec!$W$3:$W$58,0))=FALSE,ISERROR(MATCH(AT59,TC_Pin_Spec!$Y$3:$Y$58,0))=FALSE,ISERROR(MATCH(AT59,TC_Pin_Spec!$AA$3:$AA$58,0))=FALSE,ISERROR(MATCH(AT59,TC_Pin_Spec!$AC$3:$AC$58,0))=FALSE,ISERROR(MATCH(AT59,TC_Pin_Spec!$AE$3:$AE$58,0))=FALSE)=TRUE, "PASSED","FAILED")</f>
        <v>PASSED</v>
      </c>
      <c r="AW59" s="2">
        <v>22500</v>
      </c>
      <c r="AX59" s="2">
        <v>35500</v>
      </c>
      <c r="AY59" s="2" t="s">
        <v>470</v>
      </c>
      <c r="AZ59" t="str">
        <f>IF(OR(ISERROR(MATCH(AY59,TC_Pin_Spec!$J$3:$J$38,0))=FALSE,ISERROR(MATCH(AY59,TC_Pin_Spec!$L$3:$L$38,0))=FALSE,ISERROR(MATCH(AY59,TC_Pin_Spec!$Q$3:$Q$58,0))=FALSE,ISERROR(MATCH(AY59,TC_Pin_Spec!$S$3:$S$58,0))=FALSE,ISERROR(MATCH(AY59,TC_Pin_Spec!$U$3:$U$58,0))=FALSE,ISERROR(MATCH(AY59,TC_Pin_Spec!$W$3:$W$58,0))=FALSE,ISERROR(MATCH(AY59,TC_Pin_Spec!$Y$3:$Y$58,0))=FALSE,ISERROR(MATCH(AY59,TC_Pin_Spec!$AA$3:$AA$58,0))=FALSE,ISERROR(MATCH(AY59,TC_Pin_Spec!$AC$3:$AC$58,0))=FALSE,ISERROR(MATCH(AY59,TC_Pin_Spec!$AE$3:$AE$58,0))=FALSE)=TRUE, "PASSED","FAILED")</f>
        <v>PASSED</v>
      </c>
    </row>
    <row r="60" spans="43:52" x14ac:dyDescent="0.25">
      <c r="AQ60" s="2" t="str">
        <f t="shared" si="2"/>
        <v>B23</v>
      </c>
      <c r="AR60" s="2">
        <v>23</v>
      </c>
      <c r="AS60" s="2" t="s">
        <v>453</v>
      </c>
      <c r="AT60" s="2" t="s">
        <v>471</v>
      </c>
      <c r="AU60" t="str">
        <f>IF(OR(ISERROR(MATCH(AT60,TC_Pin_Spec!$J$3:$J$38,0))=FALSE,ISERROR(MATCH(AT60,TC_Pin_Spec!$L$3:$L$38,0))=FALSE,ISERROR(MATCH(AT60,TC_Pin_Spec!$Q$3:$Q$58,0))=FALSE,ISERROR(MATCH(AT60,TC_Pin_Spec!$S$3:$S$58,0))=FALSE,ISERROR(MATCH(AT60,TC_Pin_Spec!$U$3:$U$58,0))=FALSE,ISERROR(MATCH(AT60,TC_Pin_Spec!$W$3:$W$58,0))=FALSE,ISERROR(MATCH(AT60,TC_Pin_Spec!$Y$3:$Y$58,0))=FALSE,ISERROR(MATCH(AT60,TC_Pin_Spec!$AA$3:$AA$58,0))=FALSE,ISERROR(MATCH(AT60,TC_Pin_Spec!$AC$3:$AC$58,0))=FALSE,ISERROR(MATCH(AT60,TC_Pin_Spec!$AE$3:$AE$58,0))=FALSE)=TRUE, "PASSED","FAILED")</f>
        <v>PASSED</v>
      </c>
      <c r="AW60" s="2">
        <v>23500</v>
      </c>
      <c r="AX60" s="2">
        <v>35500</v>
      </c>
      <c r="AY60" s="2" t="s">
        <v>471</v>
      </c>
      <c r="AZ60" t="str">
        <f>IF(OR(ISERROR(MATCH(AY60,TC_Pin_Spec!$J$3:$J$38,0))=FALSE,ISERROR(MATCH(AY60,TC_Pin_Spec!$L$3:$L$38,0))=FALSE,ISERROR(MATCH(AY60,TC_Pin_Spec!$Q$3:$Q$58,0))=FALSE,ISERROR(MATCH(AY60,TC_Pin_Spec!$S$3:$S$58,0))=FALSE,ISERROR(MATCH(AY60,TC_Pin_Spec!$U$3:$U$58,0))=FALSE,ISERROR(MATCH(AY60,TC_Pin_Spec!$W$3:$W$58,0))=FALSE,ISERROR(MATCH(AY60,TC_Pin_Spec!$Y$3:$Y$58,0))=FALSE,ISERROR(MATCH(AY60,TC_Pin_Spec!$AA$3:$AA$58,0))=FALSE,ISERROR(MATCH(AY60,TC_Pin_Spec!$AC$3:$AC$58,0))=FALSE,ISERROR(MATCH(AY60,TC_Pin_Spec!$AE$3:$AE$58,0))=FALSE)=TRUE, "PASSED","FAILED")</f>
        <v>PASSED</v>
      </c>
    </row>
    <row r="61" spans="43:52" x14ac:dyDescent="0.25">
      <c r="AQ61" s="2" t="str">
        <f t="shared" si="2"/>
        <v>B24</v>
      </c>
      <c r="AR61" s="2">
        <v>24</v>
      </c>
      <c r="AS61" s="2" t="s">
        <v>453</v>
      </c>
      <c r="AT61" s="2" t="s">
        <v>472</v>
      </c>
      <c r="AU61" t="str">
        <f>IF(OR(ISERROR(MATCH(AT61,TC_Pin_Spec!$J$3:$J$38,0))=FALSE,ISERROR(MATCH(AT61,TC_Pin_Spec!$L$3:$L$38,0))=FALSE,ISERROR(MATCH(AT61,TC_Pin_Spec!$Q$3:$Q$58,0))=FALSE,ISERROR(MATCH(AT61,TC_Pin_Spec!$S$3:$S$58,0))=FALSE,ISERROR(MATCH(AT61,TC_Pin_Spec!$U$3:$U$58,0))=FALSE,ISERROR(MATCH(AT61,TC_Pin_Spec!$W$3:$W$58,0))=FALSE,ISERROR(MATCH(AT61,TC_Pin_Spec!$Y$3:$Y$58,0))=FALSE,ISERROR(MATCH(AT61,TC_Pin_Spec!$AA$3:$AA$58,0))=FALSE,ISERROR(MATCH(AT61,TC_Pin_Spec!$AC$3:$AC$58,0))=FALSE,ISERROR(MATCH(AT61,TC_Pin_Spec!$AE$3:$AE$58,0))=FALSE)=TRUE, "PASSED","FAILED")</f>
        <v>PASSED</v>
      </c>
      <c r="AW61" s="2">
        <v>24500</v>
      </c>
      <c r="AX61" s="2">
        <v>35500</v>
      </c>
      <c r="AY61" s="2" t="s">
        <v>472</v>
      </c>
      <c r="AZ61" t="str">
        <f>IF(OR(ISERROR(MATCH(AY61,TC_Pin_Spec!$J$3:$J$38,0))=FALSE,ISERROR(MATCH(AY61,TC_Pin_Spec!$L$3:$L$38,0))=FALSE,ISERROR(MATCH(AY61,TC_Pin_Spec!$Q$3:$Q$58,0))=FALSE,ISERROR(MATCH(AY61,TC_Pin_Spec!$S$3:$S$58,0))=FALSE,ISERROR(MATCH(AY61,TC_Pin_Spec!$U$3:$U$58,0))=FALSE,ISERROR(MATCH(AY61,TC_Pin_Spec!$W$3:$W$58,0))=FALSE,ISERROR(MATCH(AY61,TC_Pin_Spec!$Y$3:$Y$58,0))=FALSE,ISERROR(MATCH(AY61,TC_Pin_Spec!$AA$3:$AA$58,0))=FALSE,ISERROR(MATCH(AY61,TC_Pin_Spec!$AC$3:$AC$58,0))=FALSE,ISERROR(MATCH(AY61,TC_Pin_Spec!$AE$3:$AE$58,0))=FALSE)=TRUE, "PASSED","FAILED")</f>
        <v>PASSED</v>
      </c>
    </row>
    <row r="62" spans="43:52" x14ac:dyDescent="0.25">
      <c r="AQ62" s="2" t="str">
        <f t="shared" si="2"/>
        <v>B25</v>
      </c>
      <c r="AR62" s="2">
        <v>25</v>
      </c>
      <c r="AS62" s="2" t="s">
        <v>453</v>
      </c>
      <c r="AT62" s="2" t="s">
        <v>473</v>
      </c>
      <c r="AU62" t="str">
        <f>IF(OR(ISERROR(MATCH(AT62,TC_Pin_Spec!$J$3:$J$38,0))=FALSE,ISERROR(MATCH(AT62,TC_Pin_Spec!$L$3:$L$38,0))=FALSE,ISERROR(MATCH(AT62,TC_Pin_Spec!$Q$3:$Q$58,0))=FALSE,ISERROR(MATCH(AT62,TC_Pin_Spec!$S$3:$S$58,0))=FALSE,ISERROR(MATCH(AT62,TC_Pin_Spec!$U$3:$U$58,0))=FALSE,ISERROR(MATCH(AT62,TC_Pin_Spec!$W$3:$W$58,0))=FALSE,ISERROR(MATCH(AT62,TC_Pin_Spec!$Y$3:$Y$58,0))=FALSE,ISERROR(MATCH(AT62,TC_Pin_Spec!$AA$3:$AA$58,0))=FALSE,ISERROR(MATCH(AT62,TC_Pin_Spec!$AC$3:$AC$58,0))=FALSE,ISERROR(MATCH(AT62,TC_Pin_Spec!$AE$3:$AE$58,0))=FALSE)=TRUE, "PASSED","FAILED")</f>
        <v>PASSED</v>
      </c>
      <c r="AW62" s="2">
        <v>25500</v>
      </c>
      <c r="AX62" s="2">
        <v>35500</v>
      </c>
      <c r="AY62" s="2" t="s">
        <v>473</v>
      </c>
      <c r="AZ62" t="str">
        <f>IF(OR(ISERROR(MATCH(AY62,TC_Pin_Spec!$J$3:$J$38,0))=FALSE,ISERROR(MATCH(AY62,TC_Pin_Spec!$L$3:$L$38,0))=FALSE,ISERROR(MATCH(AY62,TC_Pin_Spec!$Q$3:$Q$58,0))=FALSE,ISERROR(MATCH(AY62,TC_Pin_Spec!$S$3:$S$58,0))=FALSE,ISERROR(MATCH(AY62,TC_Pin_Spec!$U$3:$U$58,0))=FALSE,ISERROR(MATCH(AY62,TC_Pin_Spec!$W$3:$W$58,0))=FALSE,ISERROR(MATCH(AY62,TC_Pin_Spec!$Y$3:$Y$58,0))=FALSE,ISERROR(MATCH(AY62,TC_Pin_Spec!$AA$3:$AA$58,0))=FALSE,ISERROR(MATCH(AY62,TC_Pin_Spec!$AC$3:$AC$58,0))=FALSE,ISERROR(MATCH(AY62,TC_Pin_Spec!$AE$3:$AE$58,0))=FALSE)=TRUE, "PASSED","FAILED")</f>
        <v>PASSED</v>
      </c>
    </row>
    <row r="63" spans="43:52" x14ac:dyDescent="0.25">
      <c r="AQ63" s="2" t="str">
        <f t="shared" si="2"/>
        <v>B26</v>
      </c>
      <c r="AR63" s="2">
        <v>26</v>
      </c>
      <c r="AS63" s="2" t="s">
        <v>453</v>
      </c>
      <c r="AT63" s="2" t="s">
        <v>474</v>
      </c>
      <c r="AU63" t="str">
        <f>IF(OR(ISERROR(MATCH(AT63,TC_Pin_Spec!$J$3:$J$38,0))=FALSE,ISERROR(MATCH(AT63,TC_Pin_Spec!$L$3:$L$38,0))=FALSE,ISERROR(MATCH(AT63,TC_Pin_Spec!$Q$3:$Q$58,0))=FALSE,ISERROR(MATCH(AT63,TC_Pin_Spec!$S$3:$S$58,0))=FALSE,ISERROR(MATCH(AT63,TC_Pin_Spec!$U$3:$U$58,0))=FALSE,ISERROR(MATCH(AT63,TC_Pin_Spec!$W$3:$W$58,0))=FALSE,ISERROR(MATCH(AT63,TC_Pin_Spec!$Y$3:$Y$58,0))=FALSE,ISERROR(MATCH(AT63,TC_Pin_Spec!$AA$3:$AA$58,0))=FALSE,ISERROR(MATCH(AT63,TC_Pin_Spec!$AC$3:$AC$58,0))=FALSE,ISERROR(MATCH(AT63,TC_Pin_Spec!$AE$3:$AE$58,0))=FALSE)=TRUE, "PASSED","FAILED")</f>
        <v>PASSED</v>
      </c>
      <c r="AW63" s="2">
        <v>26500</v>
      </c>
      <c r="AX63" s="2">
        <v>35500</v>
      </c>
      <c r="AY63" s="2" t="s">
        <v>474</v>
      </c>
      <c r="AZ63" t="str">
        <f>IF(OR(ISERROR(MATCH(AY63,TC_Pin_Spec!$J$3:$J$38,0))=FALSE,ISERROR(MATCH(AY63,TC_Pin_Spec!$L$3:$L$38,0))=FALSE,ISERROR(MATCH(AY63,TC_Pin_Spec!$Q$3:$Q$58,0))=FALSE,ISERROR(MATCH(AY63,TC_Pin_Spec!$S$3:$S$58,0))=FALSE,ISERROR(MATCH(AY63,TC_Pin_Spec!$U$3:$U$58,0))=FALSE,ISERROR(MATCH(AY63,TC_Pin_Spec!$W$3:$W$58,0))=FALSE,ISERROR(MATCH(AY63,TC_Pin_Spec!$Y$3:$Y$58,0))=FALSE,ISERROR(MATCH(AY63,TC_Pin_Spec!$AA$3:$AA$58,0))=FALSE,ISERROR(MATCH(AY63,TC_Pin_Spec!$AC$3:$AC$58,0))=FALSE,ISERROR(MATCH(AY63,TC_Pin_Spec!$AE$3:$AE$58,0))=FALSE)=TRUE, "PASSED","FAILED")</f>
        <v>PASSED</v>
      </c>
    </row>
    <row r="64" spans="43:52" x14ac:dyDescent="0.25">
      <c r="AQ64" s="2" t="str">
        <f t="shared" si="2"/>
        <v>B27</v>
      </c>
      <c r="AR64" s="2">
        <v>27</v>
      </c>
      <c r="AS64" s="2" t="s">
        <v>453</v>
      </c>
      <c r="AT64" s="2" t="s">
        <v>475</v>
      </c>
      <c r="AU64" t="str">
        <f>IF(OR(ISERROR(MATCH(AT64,TC_Pin_Spec!$J$3:$J$38,0))=FALSE,ISERROR(MATCH(AT64,TC_Pin_Spec!$L$3:$L$38,0))=FALSE,ISERROR(MATCH(AT64,TC_Pin_Spec!$Q$3:$Q$58,0))=FALSE,ISERROR(MATCH(AT64,TC_Pin_Spec!$S$3:$S$58,0))=FALSE,ISERROR(MATCH(AT64,TC_Pin_Spec!$U$3:$U$58,0))=FALSE,ISERROR(MATCH(AT64,TC_Pin_Spec!$W$3:$W$58,0))=FALSE,ISERROR(MATCH(AT64,TC_Pin_Spec!$Y$3:$Y$58,0))=FALSE,ISERROR(MATCH(AT64,TC_Pin_Spec!$AA$3:$AA$58,0))=FALSE,ISERROR(MATCH(AT64,TC_Pin_Spec!$AC$3:$AC$58,0))=FALSE,ISERROR(MATCH(AT64,TC_Pin_Spec!$AE$3:$AE$58,0))=FALSE)=TRUE, "PASSED","FAILED")</f>
        <v>PASSED</v>
      </c>
      <c r="AW64" s="2">
        <v>27500</v>
      </c>
      <c r="AX64" s="2">
        <v>35500</v>
      </c>
      <c r="AY64" s="2" t="s">
        <v>475</v>
      </c>
      <c r="AZ64" t="str">
        <f>IF(OR(ISERROR(MATCH(AY64,TC_Pin_Spec!$J$3:$J$38,0))=FALSE,ISERROR(MATCH(AY64,TC_Pin_Spec!$L$3:$L$38,0))=FALSE,ISERROR(MATCH(AY64,TC_Pin_Spec!$Q$3:$Q$58,0))=FALSE,ISERROR(MATCH(AY64,TC_Pin_Spec!$S$3:$S$58,0))=FALSE,ISERROR(MATCH(AY64,TC_Pin_Spec!$U$3:$U$58,0))=FALSE,ISERROR(MATCH(AY64,TC_Pin_Spec!$W$3:$W$58,0))=FALSE,ISERROR(MATCH(AY64,TC_Pin_Spec!$Y$3:$Y$58,0))=FALSE,ISERROR(MATCH(AY64,TC_Pin_Spec!$AA$3:$AA$58,0))=FALSE,ISERROR(MATCH(AY64,TC_Pin_Spec!$AC$3:$AC$58,0))=FALSE,ISERROR(MATCH(AY64,TC_Pin_Spec!$AE$3:$AE$58,0))=FALSE)=TRUE, "PASSED","FAILED")</f>
        <v>PASSED</v>
      </c>
    </row>
    <row r="65" spans="43:52" x14ac:dyDescent="0.25">
      <c r="AQ65" s="2" t="str">
        <f t="shared" si="2"/>
        <v>B28</v>
      </c>
      <c r="AR65" s="2">
        <v>28</v>
      </c>
      <c r="AS65" s="2" t="s">
        <v>453</v>
      </c>
      <c r="AT65" s="2" t="s">
        <v>476</v>
      </c>
      <c r="AU65" t="str">
        <f>IF(OR(ISERROR(MATCH(AT65,TC_Pin_Spec!$J$3:$J$38,0))=FALSE,ISERROR(MATCH(AT65,TC_Pin_Spec!$L$3:$L$38,0))=FALSE,ISERROR(MATCH(AT65,TC_Pin_Spec!$Q$3:$Q$58,0))=FALSE,ISERROR(MATCH(AT65,TC_Pin_Spec!$S$3:$S$58,0))=FALSE,ISERROR(MATCH(AT65,TC_Pin_Spec!$U$3:$U$58,0))=FALSE,ISERROR(MATCH(AT65,TC_Pin_Spec!$W$3:$W$58,0))=FALSE,ISERROR(MATCH(AT65,TC_Pin_Spec!$Y$3:$Y$58,0))=FALSE,ISERROR(MATCH(AT65,TC_Pin_Spec!$AA$3:$AA$58,0))=FALSE,ISERROR(MATCH(AT65,TC_Pin_Spec!$AC$3:$AC$58,0))=FALSE,ISERROR(MATCH(AT65,TC_Pin_Spec!$AE$3:$AE$58,0))=FALSE)=TRUE, "PASSED","FAILED")</f>
        <v>PASSED</v>
      </c>
      <c r="AW65" s="2">
        <v>28500</v>
      </c>
      <c r="AX65" s="2">
        <v>35500</v>
      </c>
      <c r="AY65" s="2" t="s">
        <v>476</v>
      </c>
      <c r="AZ65" t="str">
        <f>IF(OR(ISERROR(MATCH(AY65,TC_Pin_Spec!$J$3:$J$38,0))=FALSE,ISERROR(MATCH(AY65,TC_Pin_Spec!$L$3:$L$38,0))=FALSE,ISERROR(MATCH(AY65,TC_Pin_Spec!$Q$3:$Q$58,0))=FALSE,ISERROR(MATCH(AY65,TC_Pin_Spec!$S$3:$S$58,0))=FALSE,ISERROR(MATCH(AY65,TC_Pin_Spec!$U$3:$U$58,0))=FALSE,ISERROR(MATCH(AY65,TC_Pin_Spec!$W$3:$W$58,0))=FALSE,ISERROR(MATCH(AY65,TC_Pin_Spec!$Y$3:$Y$58,0))=FALSE,ISERROR(MATCH(AY65,TC_Pin_Spec!$AA$3:$AA$58,0))=FALSE,ISERROR(MATCH(AY65,TC_Pin_Spec!$AC$3:$AC$58,0))=FALSE,ISERROR(MATCH(AY65,TC_Pin_Spec!$AE$3:$AE$58,0))=FALSE)=TRUE, "PASSED","FAILED")</f>
        <v>PASSED</v>
      </c>
    </row>
    <row r="66" spans="43:52" x14ac:dyDescent="0.25">
      <c r="AQ66" s="2" t="str">
        <f t="shared" si="2"/>
        <v>B29</v>
      </c>
      <c r="AR66" s="2">
        <v>29</v>
      </c>
      <c r="AS66" s="2" t="s">
        <v>453</v>
      </c>
      <c r="AT66" s="2" t="s">
        <v>48</v>
      </c>
      <c r="AU66" t="str">
        <f>IF(OR(ISERROR(MATCH(AT66,TC_Pin_Spec!$J$3:$J$38,0))=FALSE,ISERROR(MATCH(AT66,TC_Pin_Spec!$L$3:$L$38,0))=FALSE,ISERROR(MATCH(AT66,TC_Pin_Spec!$Q$3:$Q$58,0))=FALSE,ISERROR(MATCH(AT66,TC_Pin_Spec!$S$3:$S$58,0))=FALSE,ISERROR(MATCH(AT66,TC_Pin_Spec!$U$3:$U$58,0))=FALSE,ISERROR(MATCH(AT66,TC_Pin_Spec!$W$3:$W$58,0))=FALSE,ISERROR(MATCH(AT66,TC_Pin_Spec!$Y$3:$Y$58,0))=FALSE,ISERROR(MATCH(AT66,TC_Pin_Spec!$AA$3:$AA$58,0))=FALSE,ISERROR(MATCH(AT66,TC_Pin_Spec!$AC$3:$AC$58,0))=FALSE,ISERROR(MATCH(AT66,TC_Pin_Spec!$AE$3:$AE$58,0))=FALSE)=TRUE, "PASSED","FAILED")</f>
        <v>PASSED</v>
      </c>
      <c r="AW66" s="2">
        <v>29500</v>
      </c>
      <c r="AX66" s="2">
        <v>35500</v>
      </c>
      <c r="AY66" s="2" t="s">
        <v>48</v>
      </c>
      <c r="AZ66" t="str">
        <f>IF(OR(ISERROR(MATCH(AY66,TC_Pin_Spec!$J$3:$J$38,0))=FALSE,ISERROR(MATCH(AY66,TC_Pin_Spec!$L$3:$L$38,0))=FALSE,ISERROR(MATCH(AY66,TC_Pin_Spec!$Q$3:$Q$58,0))=FALSE,ISERROR(MATCH(AY66,TC_Pin_Spec!$S$3:$S$58,0))=FALSE,ISERROR(MATCH(AY66,TC_Pin_Spec!$U$3:$U$58,0))=FALSE,ISERROR(MATCH(AY66,TC_Pin_Spec!$W$3:$W$58,0))=FALSE,ISERROR(MATCH(AY66,TC_Pin_Spec!$Y$3:$Y$58,0))=FALSE,ISERROR(MATCH(AY66,TC_Pin_Spec!$AA$3:$AA$58,0))=FALSE,ISERROR(MATCH(AY66,TC_Pin_Spec!$AC$3:$AC$58,0))=FALSE,ISERROR(MATCH(AY66,TC_Pin_Spec!$AE$3:$AE$58,0))=FALSE)=TRUE, "PASSED","FAILED")</f>
        <v>PASSED</v>
      </c>
    </row>
    <row r="67" spans="43:52" x14ac:dyDescent="0.25">
      <c r="AQ67" s="2" t="str">
        <f t="shared" ref="AQ67:AQ130" si="3">AS67&amp;AR67</f>
        <v>B30</v>
      </c>
      <c r="AR67" s="2">
        <v>30</v>
      </c>
      <c r="AS67" s="2" t="s">
        <v>453</v>
      </c>
      <c r="AT67" s="2" t="s">
        <v>477</v>
      </c>
      <c r="AU67" t="str">
        <f>IF(OR(ISERROR(MATCH(AT67,TC_Pin_Spec!$J$3:$J$38,0))=FALSE,ISERROR(MATCH(AT67,TC_Pin_Spec!$L$3:$L$38,0))=FALSE,ISERROR(MATCH(AT67,TC_Pin_Spec!$Q$3:$Q$58,0))=FALSE,ISERROR(MATCH(AT67,TC_Pin_Spec!$S$3:$S$58,0))=FALSE,ISERROR(MATCH(AT67,TC_Pin_Spec!$U$3:$U$58,0))=FALSE,ISERROR(MATCH(AT67,TC_Pin_Spec!$W$3:$W$58,0))=FALSE,ISERROR(MATCH(AT67,TC_Pin_Spec!$Y$3:$Y$58,0))=FALSE,ISERROR(MATCH(AT67,TC_Pin_Spec!$AA$3:$AA$58,0))=FALSE,ISERROR(MATCH(AT67,TC_Pin_Spec!$AC$3:$AC$58,0))=FALSE,ISERROR(MATCH(AT67,TC_Pin_Spec!$AE$3:$AE$58,0))=FALSE)=TRUE, "PASSED","FAILED")</f>
        <v>PASSED</v>
      </c>
      <c r="AW67" s="2">
        <v>30500</v>
      </c>
      <c r="AX67" s="2">
        <v>35500</v>
      </c>
      <c r="AY67" s="2" t="s">
        <v>477</v>
      </c>
      <c r="AZ67" t="str">
        <f>IF(OR(ISERROR(MATCH(AY67,TC_Pin_Spec!$J$3:$J$38,0))=FALSE,ISERROR(MATCH(AY67,TC_Pin_Spec!$L$3:$L$38,0))=FALSE,ISERROR(MATCH(AY67,TC_Pin_Spec!$Q$3:$Q$58,0))=FALSE,ISERROR(MATCH(AY67,TC_Pin_Spec!$S$3:$S$58,0))=FALSE,ISERROR(MATCH(AY67,TC_Pin_Spec!$U$3:$U$58,0))=FALSE,ISERROR(MATCH(AY67,TC_Pin_Spec!$W$3:$W$58,0))=FALSE,ISERROR(MATCH(AY67,TC_Pin_Spec!$Y$3:$Y$58,0))=FALSE,ISERROR(MATCH(AY67,TC_Pin_Spec!$AA$3:$AA$58,0))=FALSE,ISERROR(MATCH(AY67,TC_Pin_Spec!$AC$3:$AC$58,0))=FALSE,ISERROR(MATCH(AY67,TC_Pin_Spec!$AE$3:$AE$58,0))=FALSE)=TRUE, "PASSED","FAILED")</f>
        <v>PASSED</v>
      </c>
    </row>
    <row r="68" spans="43:52" x14ac:dyDescent="0.25">
      <c r="AQ68" s="2" t="str">
        <f t="shared" si="3"/>
        <v>B31</v>
      </c>
      <c r="AR68" s="2">
        <v>31</v>
      </c>
      <c r="AS68" s="2" t="s">
        <v>453</v>
      </c>
      <c r="AT68" s="2" t="s">
        <v>478</v>
      </c>
      <c r="AU68" t="str">
        <f>IF(OR(ISERROR(MATCH(AT68,TC_Pin_Spec!$J$3:$J$38,0))=FALSE,ISERROR(MATCH(AT68,TC_Pin_Spec!$L$3:$L$38,0))=FALSE,ISERROR(MATCH(AT68,TC_Pin_Spec!$Q$3:$Q$58,0))=FALSE,ISERROR(MATCH(AT68,TC_Pin_Spec!$S$3:$S$58,0))=FALSE,ISERROR(MATCH(AT68,TC_Pin_Spec!$U$3:$U$58,0))=FALSE,ISERROR(MATCH(AT68,TC_Pin_Spec!$W$3:$W$58,0))=FALSE,ISERROR(MATCH(AT68,TC_Pin_Spec!$Y$3:$Y$58,0))=FALSE,ISERROR(MATCH(AT68,TC_Pin_Spec!$AA$3:$AA$58,0))=FALSE,ISERROR(MATCH(AT68,TC_Pin_Spec!$AC$3:$AC$58,0))=FALSE,ISERROR(MATCH(AT68,TC_Pin_Spec!$AE$3:$AE$58,0))=FALSE)=TRUE, "PASSED","FAILED")</f>
        <v>PASSED</v>
      </c>
      <c r="AW68" s="2">
        <v>31500</v>
      </c>
      <c r="AX68" s="2">
        <v>35500</v>
      </c>
      <c r="AY68" s="2" t="s">
        <v>478</v>
      </c>
      <c r="AZ68" t="str">
        <f>IF(OR(ISERROR(MATCH(AY68,TC_Pin_Spec!$J$3:$J$38,0))=FALSE,ISERROR(MATCH(AY68,TC_Pin_Spec!$L$3:$L$38,0))=FALSE,ISERROR(MATCH(AY68,TC_Pin_Spec!$Q$3:$Q$58,0))=FALSE,ISERROR(MATCH(AY68,TC_Pin_Spec!$S$3:$S$58,0))=FALSE,ISERROR(MATCH(AY68,TC_Pin_Spec!$U$3:$U$58,0))=FALSE,ISERROR(MATCH(AY68,TC_Pin_Spec!$W$3:$W$58,0))=FALSE,ISERROR(MATCH(AY68,TC_Pin_Spec!$Y$3:$Y$58,0))=FALSE,ISERROR(MATCH(AY68,TC_Pin_Spec!$AA$3:$AA$58,0))=FALSE,ISERROR(MATCH(AY68,TC_Pin_Spec!$AC$3:$AC$58,0))=FALSE,ISERROR(MATCH(AY68,TC_Pin_Spec!$AE$3:$AE$58,0))=FALSE)=TRUE, "PASSED","FAILED")</f>
        <v>PASSED</v>
      </c>
    </row>
    <row r="69" spans="43:52" x14ac:dyDescent="0.25">
      <c r="AQ69" s="2" t="str">
        <f t="shared" si="3"/>
        <v>B32</v>
      </c>
      <c r="AR69" s="2">
        <v>32</v>
      </c>
      <c r="AS69" s="2" t="s">
        <v>453</v>
      </c>
      <c r="AT69" s="2" t="s">
        <v>479</v>
      </c>
      <c r="AU69" t="str">
        <f>IF(OR(ISERROR(MATCH(AT69,TC_Pin_Spec!$J$3:$J$38,0))=FALSE,ISERROR(MATCH(AT69,TC_Pin_Spec!$L$3:$L$38,0))=FALSE,ISERROR(MATCH(AT69,TC_Pin_Spec!$Q$3:$Q$58,0))=FALSE,ISERROR(MATCH(AT69,TC_Pin_Spec!$S$3:$S$58,0))=FALSE,ISERROR(MATCH(AT69,TC_Pin_Spec!$U$3:$U$58,0))=FALSE,ISERROR(MATCH(AT69,TC_Pin_Spec!$W$3:$W$58,0))=FALSE,ISERROR(MATCH(AT69,TC_Pin_Spec!$Y$3:$Y$58,0))=FALSE,ISERROR(MATCH(AT69,TC_Pin_Spec!$AA$3:$AA$58,0))=FALSE,ISERROR(MATCH(AT69,TC_Pin_Spec!$AC$3:$AC$58,0))=FALSE,ISERROR(MATCH(AT69,TC_Pin_Spec!$AE$3:$AE$58,0))=FALSE)=TRUE, "PASSED","FAILED")</f>
        <v>PASSED</v>
      </c>
      <c r="AW69" s="2">
        <v>32500</v>
      </c>
      <c r="AX69" s="2">
        <v>35500</v>
      </c>
      <c r="AY69" s="2" t="s">
        <v>479</v>
      </c>
      <c r="AZ69" t="str">
        <f>IF(OR(ISERROR(MATCH(AY69,TC_Pin_Spec!$J$3:$J$38,0))=FALSE,ISERROR(MATCH(AY69,TC_Pin_Spec!$L$3:$L$38,0))=FALSE,ISERROR(MATCH(AY69,TC_Pin_Spec!$Q$3:$Q$58,0))=FALSE,ISERROR(MATCH(AY69,TC_Pin_Spec!$S$3:$S$58,0))=FALSE,ISERROR(MATCH(AY69,TC_Pin_Spec!$U$3:$U$58,0))=FALSE,ISERROR(MATCH(AY69,TC_Pin_Spec!$W$3:$W$58,0))=FALSE,ISERROR(MATCH(AY69,TC_Pin_Spec!$Y$3:$Y$58,0))=FALSE,ISERROR(MATCH(AY69,TC_Pin_Spec!$AA$3:$AA$58,0))=FALSE,ISERROR(MATCH(AY69,TC_Pin_Spec!$AC$3:$AC$58,0))=FALSE,ISERROR(MATCH(AY69,TC_Pin_Spec!$AE$3:$AE$58,0))=FALSE)=TRUE, "PASSED","FAILED")</f>
        <v>PASSED</v>
      </c>
    </row>
    <row r="70" spans="43:52" x14ac:dyDescent="0.25">
      <c r="AQ70" s="2" t="str">
        <f t="shared" si="3"/>
        <v>B33</v>
      </c>
      <c r="AR70" s="2">
        <v>33</v>
      </c>
      <c r="AS70" s="2" t="s">
        <v>453</v>
      </c>
      <c r="AT70" s="2" t="s">
        <v>480</v>
      </c>
      <c r="AU70" t="str">
        <f>IF(OR(ISERROR(MATCH(AT70,TC_Pin_Spec!$J$3:$J$38,0))=FALSE,ISERROR(MATCH(AT70,TC_Pin_Spec!$L$3:$L$38,0))=FALSE,ISERROR(MATCH(AT70,TC_Pin_Spec!$Q$3:$Q$58,0))=FALSE,ISERROR(MATCH(AT70,TC_Pin_Spec!$S$3:$S$58,0))=FALSE,ISERROR(MATCH(AT70,TC_Pin_Spec!$U$3:$U$58,0))=FALSE,ISERROR(MATCH(AT70,TC_Pin_Spec!$W$3:$W$58,0))=FALSE,ISERROR(MATCH(AT70,TC_Pin_Spec!$Y$3:$Y$58,0))=FALSE,ISERROR(MATCH(AT70,TC_Pin_Spec!$AA$3:$AA$58,0))=FALSE,ISERROR(MATCH(AT70,TC_Pin_Spec!$AC$3:$AC$58,0))=FALSE,ISERROR(MATCH(AT70,TC_Pin_Spec!$AE$3:$AE$58,0))=FALSE)=TRUE, "PASSED","FAILED")</f>
        <v>PASSED</v>
      </c>
      <c r="AW70" s="2">
        <v>33500</v>
      </c>
      <c r="AX70" s="2">
        <v>35500</v>
      </c>
      <c r="AY70" s="2" t="s">
        <v>480</v>
      </c>
      <c r="AZ70" t="str">
        <f>IF(OR(ISERROR(MATCH(AY70,TC_Pin_Spec!$J$3:$J$38,0))=FALSE,ISERROR(MATCH(AY70,TC_Pin_Spec!$L$3:$L$38,0))=FALSE,ISERROR(MATCH(AY70,TC_Pin_Spec!$Q$3:$Q$58,0))=FALSE,ISERROR(MATCH(AY70,TC_Pin_Spec!$S$3:$S$58,0))=FALSE,ISERROR(MATCH(AY70,TC_Pin_Spec!$U$3:$U$58,0))=FALSE,ISERROR(MATCH(AY70,TC_Pin_Spec!$W$3:$W$58,0))=FALSE,ISERROR(MATCH(AY70,TC_Pin_Spec!$Y$3:$Y$58,0))=FALSE,ISERROR(MATCH(AY70,TC_Pin_Spec!$AA$3:$AA$58,0))=FALSE,ISERROR(MATCH(AY70,TC_Pin_Spec!$AC$3:$AC$58,0))=FALSE,ISERROR(MATCH(AY70,TC_Pin_Spec!$AE$3:$AE$58,0))=FALSE)=TRUE, "PASSED","FAILED")</f>
        <v>PASSED</v>
      </c>
    </row>
    <row r="71" spans="43:52" x14ac:dyDescent="0.25">
      <c r="AQ71" s="2" t="str">
        <f t="shared" si="3"/>
        <v>B34</v>
      </c>
      <c r="AR71" s="2">
        <v>34</v>
      </c>
      <c r="AS71" s="2" t="s">
        <v>453</v>
      </c>
      <c r="AT71" s="2" t="s">
        <v>48</v>
      </c>
      <c r="AU71" t="str">
        <f>IF(OR(ISERROR(MATCH(AT71,TC_Pin_Spec!$J$3:$J$38,0))=FALSE,ISERROR(MATCH(AT71,TC_Pin_Spec!$L$3:$L$38,0))=FALSE,ISERROR(MATCH(AT71,TC_Pin_Spec!$Q$3:$Q$58,0))=FALSE,ISERROR(MATCH(AT71,TC_Pin_Spec!$S$3:$S$58,0))=FALSE,ISERROR(MATCH(AT71,TC_Pin_Spec!$U$3:$U$58,0))=FALSE,ISERROR(MATCH(AT71,TC_Pin_Spec!$W$3:$W$58,0))=FALSE,ISERROR(MATCH(AT71,TC_Pin_Spec!$Y$3:$Y$58,0))=FALSE,ISERROR(MATCH(AT71,TC_Pin_Spec!$AA$3:$AA$58,0))=FALSE,ISERROR(MATCH(AT71,TC_Pin_Spec!$AC$3:$AC$58,0))=FALSE,ISERROR(MATCH(AT71,TC_Pin_Spec!$AE$3:$AE$58,0))=FALSE)=TRUE, "PASSED","FAILED")</f>
        <v>PASSED</v>
      </c>
      <c r="AW71" s="2">
        <v>34500</v>
      </c>
      <c r="AX71" s="2">
        <v>35500</v>
      </c>
      <c r="AY71" s="2" t="s">
        <v>48</v>
      </c>
      <c r="AZ71" t="str">
        <f>IF(OR(ISERROR(MATCH(AY71,TC_Pin_Spec!$J$3:$J$38,0))=FALSE,ISERROR(MATCH(AY71,TC_Pin_Spec!$L$3:$L$38,0))=FALSE,ISERROR(MATCH(AY71,TC_Pin_Spec!$Q$3:$Q$58,0))=FALSE,ISERROR(MATCH(AY71,TC_Pin_Spec!$S$3:$S$58,0))=FALSE,ISERROR(MATCH(AY71,TC_Pin_Spec!$U$3:$U$58,0))=FALSE,ISERROR(MATCH(AY71,TC_Pin_Spec!$W$3:$W$58,0))=FALSE,ISERROR(MATCH(AY71,TC_Pin_Spec!$Y$3:$Y$58,0))=FALSE,ISERROR(MATCH(AY71,TC_Pin_Spec!$AA$3:$AA$58,0))=FALSE,ISERROR(MATCH(AY71,TC_Pin_Spec!$AC$3:$AC$58,0))=FALSE,ISERROR(MATCH(AY71,TC_Pin_Spec!$AE$3:$AE$58,0))=FALSE)=TRUE, "PASSED","FAILED")</f>
        <v>PASSED</v>
      </c>
    </row>
    <row r="72" spans="43:52" x14ac:dyDescent="0.25">
      <c r="AQ72" s="2" t="str">
        <f t="shared" si="3"/>
        <v>B35</v>
      </c>
      <c r="AR72" s="2">
        <v>35</v>
      </c>
      <c r="AS72" s="2" t="s">
        <v>453</v>
      </c>
      <c r="AT72" s="2" t="s">
        <v>48</v>
      </c>
      <c r="AU72" t="str">
        <f>IF(OR(ISERROR(MATCH(AT72,TC_Pin_Spec!$J$3:$J$38,0))=FALSE,ISERROR(MATCH(AT72,TC_Pin_Spec!$L$3:$L$38,0))=FALSE,ISERROR(MATCH(AT72,TC_Pin_Spec!$Q$3:$Q$58,0))=FALSE,ISERROR(MATCH(AT72,TC_Pin_Spec!$S$3:$S$58,0))=FALSE,ISERROR(MATCH(AT72,TC_Pin_Spec!$U$3:$U$58,0))=FALSE,ISERROR(MATCH(AT72,TC_Pin_Spec!$W$3:$W$58,0))=FALSE,ISERROR(MATCH(AT72,TC_Pin_Spec!$Y$3:$Y$58,0))=FALSE,ISERROR(MATCH(AT72,TC_Pin_Spec!$AA$3:$AA$58,0))=FALSE,ISERROR(MATCH(AT72,TC_Pin_Spec!$AC$3:$AC$58,0))=FALSE,ISERROR(MATCH(AT72,TC_Pin_Spec!$AE$3:$AE$58,0))=FALSE)=TRUE, "PASSED","FAILED")</f>
        <v>PASSED</v>
      </c>
      <c r="AW72" s="2">
        <v>35500</v>
      </c>
      <c r="AX72" s="2">
        <v>35500</v>
      </c>
      <c r="AY72" s="2" t="s">
        <v>48</v>
      </c>
      <c r="AZ72" t="str">
        <f>IF(OR(ISERROR(MATCH(AY72,TC_Pin_Spec!$J$3:$J$38,0))=FALSE,ISERROR(MATCH(AY72,TC_Pin_Spec!$L$3:$L$38,0))=FALSE,ISERROR(MATCH(AY72,TC_Pin_Spec!$Q$3:$Q$58,0))=FALSE,ISERROR(MATCH(AY72,TC_Pin_Spec!$S$3:$S$58,0))=FALSE,ISERROR(MATCH(AY72,TC_Pin_Spec!$U$3:$U$58,0))=FALSE,ISERROR(MATCH(AY72,TC_Pin_Spec!$W$3:$W$58,0))=FALSE,ISERROR(MATCH(AY72,TC_Pin_Spec!$Y$3:$Y$58,0))=FALSE,ISERROR(MATCH(AY72,TC_Pin_Spec!$AA$3:$AA$58,0))=FALSE,ISERROR(MATCH(AY72,TC_Pin_Spec!$AC$3:$AC$58,0))=FALSE,ISERROR(MATCH(AY72,TC_Pin_Spec!$AE$3:$AE$58,0))=FALSE)=TRUE, "PASSED","FAILED")</f>
        <v>PASSED</v>
      </c>
    </row>
    <row r="73" spans="43:52" x14ac:dyDescent="0.25">
      <c r="AQ73" s="2" t="str">
        <f t="shared" si="3"/>
        <v>B36</v>
      </c>
      <c r="AR73" s="2">
        <v>36</v>
      </c>
      <c r="AS73" s="2" t="s">
        <v>453</v>
      </c>
      <c r="AT73" s="2" t="s">
        <v>48</v>
      </c>
      <c r="AU73" t="str">
        <f>IF(OR(ISERROR(MATCH(AT73,TC_Pin_Spec!$J$3:$J$38,0))=FALSE,ISERROR(MATCH(AT73,TC_Pin_Spec!$L$3:$L$38,0))=FALSE,ISERROR(MATCH(AT73,TC_Pin_Spec!$Q$3:$Q$58,0))=FALSE,ISERROR(MATCH(AT73,TC_Pin_Spec!$S$3:$S$58,0))=FALSE,ISERROR(MATCH(AT73,TC_Pin_Spec!$U$3:$U$58,0))=FALSE,ISERROR(MATCH(AT73,TC_Pin_Spec!$W$3:$W$58,0))=FALSE,ISERROR(MATCH(AT73,TC_Pin_Spec!$Y$3:$Y$58,0))=FALSE,ISERROR(MATCH(AT73,TC_Pin_Spec!$AA$3:$AA$58,0))=FALSE,ISERROR(MATCH(AT73,TC_Pin_Spec!$AC$3:$AC$58,0))=FALSE,ISERROR(MATCH(AT73,TC_Pin_Spec!$AE$3:$AE$58,0))=FALSE)=TRUE, "PASSED","FAILED")</f>
        <v>PASSED</v>
      </c>
      <c r="AW73" s="2">
        <v>36500</v>
      </c>
      <c r="AX73" s="2">
        <v>35500</v>
      </c>
      <c r="AY73" s="2" t="s">
        <v>48</v>
      </c>
      <c r="AZ73" t="str">
        <f>IF(OR(ISERROR(MATCH(AY73,TC_Pin_Spec!$J$3:$J$38,0))=FALSE,ISERROR(MATCH(AY73,TC_Pin_Spec!$L$3:$L$38,0))=FALSE,ISERROR(MATCH(AY73,TC_Pin_Spec!$Q$3:$Q$58,0))=FALSE,ISERROR(MATCH(AY73,TC_Pin_Spec!$S$3:$S$58,0))=FALSE,ISERROR(MATCH(AY73,TC_Pin_Spec!$U$3:$U$58,0))=FALSE,ISERROR(MATCH(AY73,TC_Pin_Spec!$W$3:$W$58,0))=FALSE,ISERROR(MATCH(AY73,TC_Pin_Spec!$Y$3:$Y$58,0))=FALSE,ISERROR(MATCH(AY73,TC_Pin_Spec!$AA$3:$AA$58,0))=FALSE,ISERROR(MATCH(AY73,TC_Pin_Spec!$AC$3:$AC$58,0))=FALSE,ISERROR(MATCH(AY73,TC_Pin_Spec!$AE$3:$AE$58,0))=FALSE)=TRUE, "PASSED","FAILED")</f>
        <v>PASSED</v>
      </c>
    </row>
    <row r="74" spans="43:52" x14ac:dyDescent="0.25">
      <c r="AQ74" s="2" t="str">
        <f t="shared" si="3"/>
        <v>C1</v>
      </c>
      <c r="AR74" s="2">
        <v>1</v>
      </c>
      <c r="AS74" s="2" t="s">
        <v>481</v>
      </c>
      <c r="AT74" s="2" t="s">
        <v>48</v>
      </c>
      <c r="AU74" t="str">
        <f>IF(OR(ISERROR(MATCH(AT74,TC_Pin_Spec!$J$3:$J$38,0))=FALSE,ISERROR(MATCH(AT74,TC_Pin_Spec!$L$3:$L$38,0))=FALSE,ISERROR(MATCH(AT74,TC_Pin_Spec!$Q$3:$Q$58,0))=FALSE,ISERROR(MATCH(AT74,TC_Pin_Spec!$S$3:$S$58,0))=FALSE,ISERROR(MATCH(AT74,TC_Pin_Spec!$U$3:$U$58,0))=FALSE,ISERROR(MATCH(AT74,TC_Pin_Spec!$W$3:$W$58,0))=FALSE,ISERROR(MATCH(AT74,TC_Pin_Spec!$Y$3:$Y$58,0))=FALSE,ISERROR(MATCH(AT74,TC_Pin_Spec!$AA$3:$AA$58,0))=FALSE,ISERROR(MATCH(AT74,TC_Pin_Spec!$AC$3:$AC$58,0))=FALSE,ISERROR(MATCH(AT74,TC_Pin_Spec!$AE$3:$AE$58,0))=FALSE)=TRUE, "PASSED","FAILED")</f>
        <v>PASSED</v>
      </c>
      <c r="AW74" s="2">
        <v>1500</v>
      </c>
      <c r="AX74" s="2">
        <v>34500</v>
      </c>
      <c r="AY74" s="2" t="s">
        <v>48</v>
      </c>
      <c r="AZ74" t="str">
        <f>IF(OR(ISERROR(MATCH(AY74,TC_Pin_Spec!$J$3:$J$38,0))=FALSE,ISERROR(MATCH(AY74,TC_Pin_Spec!$L$3:$L$38,0))=FALSE,ISERROR(MATCH(AY74,TC_Pin_Spec!$Q$3:$Q$58,0))=FALSE,ISERROR(MATCH(AY74,TC_Pin_Spec!$S$3:$S$58,0))=FALSE,ISERROR(MATCH(AY74,TC_Pin_Spec!$U$3:$U$58,0))=FALSE,ISERROR(MATCH(AY74,TC_Pin_Spec!$W$3:$W$58,0))=FALSE,ISERROR(MATCH(AY74,TC_Pin_Spec!$Y$3:$Y$58,0))=FALSE,ISERROR(MATCH(AY74,TC_Pin_Spec!$AA$3:$AA$58,0))=FALSE,ISERROR(MATCH(AY74,TC_Pin_Spec!$AC$3:$AC$58,0))=FALSE,ISERROR(MATCH(AY74,TC_Pin_Spec!$AE$3:$AE$58,0))=FALSE)=TRUE, "PASSED","FAILED")</f>
        <v>PASSED</v>
      </c>
    </row>
    <row r="75" spans="43:52" x14ac:dyDescent="0.25">
      <c r="AQ75" s="2" t="str">
        <f t="shared" si="3"/>
        <v>C2</v>
      </c>
      <c r="AR75" s="2">
        <v>2</v>
      </c>
      <c r="AS75" s="2" t="s">
        <v>481</v>
      </c>
      <c r="AT75" s="2" t="s">
        <v>48</v>
      </c>
      <c r="AU75" t="str">
        <f>IF(OR(ISERROR(MATCH(AT75,TC_Pin_Spec!$J$3:$J$38,0))=FALSE,ISERROR(MATCH(AT75,TC_Pin_Spec!$L$3:$L$38,0))=FALSE,ISERROR(MATCH(AT75,TC_Pin_Spec!$Q$3:$Q$58,0))=FALSE,ISERROR(MATCH(AT75,TC_Pin_Spec!$S$3:$S$58,0))=FALSE,ISERROR(MATCH(AT75,TC_Pin_Spec!$U$3:$U$58,0))=FALSE,ISERROR(MATCH(AT75,TC_Pin_Spec!$W$3:$W$58,0))=FALSE,ISERROR(MATCH(AT75,TC_Pin_Spec!$Y$3:$Y$58,0))=FALSE,ISERROR(MATCH(AT75,TC_Pin_Spec!$AA$3:$AA$58,0))=FALSE,ISERROR(MATCH(AT75,TC_Pin_Spec!$AC$3:$AC$58,0))=FALSE,ISERROR(MATCH(AT75,TC_Pin_Spec!$AE$3:$AE$58,0))=FALSE)=TRUE, "PASSED","FAILED")</f>
        <v>PASSED</v>
      </c>
      <c r="AW75" s="2">
        <v>2500</v>
      </c>
      <c r="AX75" s="2">
        <v>34500</v>
      </c>
      <c r="AY75" s="2" t="s">
        <v>48</v>
      </c>
      <c r="AZ75" t="str">
        <f>IF(OR(ISERROR(MATCH(AY75,TC_Pin_Spec!$J$3:$J$38,0))=FALSE,ISERROR(MATCH(AY75,TC_Pin_Spec!$L$3:$L$38,0))=FALSE,ISERROR(MATCH(AY75,TC_Pin_Spec!$Q$3:$Q$58,0))=FALSE,ISERROR(MATCH(AY75,TC_Pin_Spec!$S$3:$S$58,0))=FALSE,ISERROR(MATCH(AY75,TC_Pin_Spec!$U$3:$U$58,0))=FALSE,ISERROR(MATCH(AY75,TC_Pin_Spec!$W$3:$W$58,0))=FALSE,ISERROR(MATCH(AY75,TC_Pin_Spec!$Y$3:$Y$58,0))=FALSE,ISERROR(MATCH(AY75,TC_Pin_Spec!$AA$3:$AA$58,0))=FALSE,ISERROR(MATCH(AY75,TC_Pin_Spec!$AC$3:$AC$58,0))=FALSE,ISERROR(MATCH(AY75,TC_Pin_Spec!$AE$3:$AE$58,0))=FALSE)=TRUE, "PASSED","FAILED")</f>
        <v>PASSED</v>
      </c>
    </row>
    <row r="76" spans="43:52" x14ac:dyDescent="0.25">
      <c r="AQ76" s="2" t="str">
        <f t="shared" si="3"/>
        <v>C3</v>
      </c>
      <c r="AR76" s="2">
        <v>3</v>
      </c>
      <c r="AS76" s="2" t="s">
        <v>481</v>
      </c>
      <c r="AT76" s="2" t="s">
        <v>48</v>
      </c>
      <c r="AU76" t="str">
        <f>IF(OR(ISERROR(MATCH(AT76,TC_Pin_Spec!$J$3:$J$38,0))=FALSE,ISERROR(MATCH(AT76,TC_Pin_Spec!$L$3:$L$38,0))=FALSE,ISERROR(MATCH(AT76,TC_Pin_Spec!$Q$3:$Q$58,0))=FALSE,ISERROR(MATCH(AT76,TC_Pin_Spec!$S$3:$S$58,0))=FALSE,ISERROR(MATCH(AT76,TC_Pin_Spec!$U$3:$U$58,0))=FALSE,ISERROR(MATCH(AT76,TC_Pin_Spec!$W$3:$W$58,0))=FALSE,ISERROR(MATCH(AT76,TC_Pin_Spec!$Y$3:$Y$58,0))=FALSE,ISERROR(MATCH(AT76,TC_Pin_Spec!$AA$3:$AA$58,0))=FALSE,ISERROR(MATCH(AT76,TC_Pin_Spec!$AC$3:$AC$58,0))=FALSE,ISERROR(MATCH(AT76,TC_Pin_Spec!$AE$3:$AE$58,0))=FALSE)=TRUE, "PASSED","FAILED")</f>
        <v>PASSED</v>
      </c>
      <c r="AW76" s="2">
        <v>3500</v>
      </c>
      <c r="AX76" s="2">
        <v>34500</v>
      </c>
      <c r="AY76" s="2" t="s">
        <v>48</v>
      </c>
      <c r="AZ76" t="str">
        <f>IF(OR(ISERROR(MATCH(AY76,TC_Pin_Spec!$J$3:$J$38,0))=FALSE,ISERROR(MATCH(AY76,TC_Pin_Spec!$L$3:$L$38,0))=FALSE,ISERROR(MATCH(AY76,TC_Pin_Spec!$Q$3:$Q$58,0))=FALSE,ISERROR(MATCH(AY76,TC_Pin_Spec!$S$3:$S$58,0))=FALSE,ISERROR(MATCH(AY76,TC_Pin_Spec!$U$3:$U$58,0))=FALSE,ISERROR(MATCH(AY76,TC_Pin_Spec!$W$3:$W$58,0))=FALSE,ISERROR(MATCH(AY76,TC_Pin_Spec!$Y$3:$Y$58,0))=FALSE,ISERROR(MATCH(AY76,TC_Pin_Spec!$AA$3:$AA$58,0))=FALSE,ISERROR(MATCH(AY76,TC_Pin_Spec!$AC$3:$AC$58,0))=FALSE,ISERROR(MATCH(AY76,TC_Pin_Spec!$AE$3:$AE$58,0))=FALSE)=TRUE, "PASSED","FAILED")</f>
        <v>PASSED</v>
      </c>
    </row>
    <row r="77" spans="43:52" x14ac:dyDescent="0.25">
      <c r="AQ77" s="2" t="str">
        <f t="shared" si="3"/>
        <v>C4</v>
      </c>
      <c r="AR77" s="2">
        <v>4</v>
      </c>
      <c r="AS77" s="2" t="s">
        <v>481</v>
      </c>
      <c r="AT77" s="2" t="s">
        <v>482</v>
      </c>
      <c r="AU77" t="str">
        <f>IF(OR(ISERROR(MATCH(AT77,TC_Pin_Spec!$J$3:$J$38,0))=FALSE,ISERROR(MATCH(AT77,TC_Pin_Spec!$L$3:$L$38,0))=FALSE,ISERROR(MATCH(AT77,TC_Pin_Spec!$Q$3:$Q$58,0))=FALSE,ISERROR(MATCH(AT77,TC_Pin_Spec!$S$3:$S$58,0))=FALSE,ISERROR(MATCH(AT77,TC_Pin_Spec!$U$3:$U$58,0))=FALSE,ISERROR(MATCH(AT77,TC_Pin_Spec!$W$3:$W$58,0))=FALSE,ISERROR(MATCH(AT77,TC_Pin_Spec!$Y$3:$Y$58,0))=FALSE,ISERROR(MATCH(AT77,TC_Pin_Spec!$AA$3:$AA$58,0))=FALSE,ISERROR(MATCH(AT77,TC_Pin_Spec!$AC$3:$AC$58,0))=FALSE,ISERROR(MATCH(AT77,TC_Pin_Spec!$AE$3:$AE$58,0))=FALSE)=TRUE, "PASSED","FAILED")</f>
        <v>PASSED</v>
      </c>
      <c r="AW77" s="2">
        <v>4500</v>
      </c>
      <c r="AX77" s="2">
        <v>34500</v>
      </c>
      <c r="AY77" s="2" t="s">
        <v>482</v>
      </c>
      <c r="AZ77" t="str">
        <f>IF(OR(ISERROR(MATCH(AY77,TC_Pin_Spec!$J$3:$J$38,0))=FALSE,ISERROR(MATCH(AY77,TC_Pin_Spec!$L$3:$L$38,0))=FALSE,ISERROR(MATCH(AY77,TC_Pin_Spec!$Q$3:$Q$58,0))=FALSE,ISERROR(MATCH(AY77,TC_Pin_Spec!$S$3:$S$58,0))=FALSE,ISERROR(MATCH(AY77,TC_Pin_Spec!$U$3:$U$58,0))=FALSE,ISERROR(MATCH(AY77,TC_Pin_Spec!$W$3:$W$58,0))=FALSE,ISERROR(MATCH(AY77,TC_Pin_Spec!$Y$3:$Y$58,0))=FALSE,ISERROR(MATCH(AY77,TC_Pin_Spec!$AA$3:$AA$58,0))=FALSE,ISERROR(MATCH(AY77,TC_Pin_Spec!$AC$3:$AC$58,0))=FALSE,ISERROR(MATCH(AY77,TC_Pin_Spec!$AE$3:$AE$58,0))=FALSE)=TRUE, "PASSED","FAILED")</f>
        <v>PASSED</v>
      </c>
    </row>
    <row r="78" spans="43:52" x14ac:dyDescent="0.25">
      <c r="AQ78" s="2" t="str">
        <f t="shared" si="3"/>
        <v>C5</v>
      </c>
      <c r="AR78" s="2">
        <v>5</v>
      </c>
      <c r="AS78" s="2" t="s">
        <v>481</v>
      </c>
      <c r="AT78" s="2" t="s">
        <v>483</v>
      </c>
      <c r="AU78" t="str">
        <f>IF(OR(ISERROR(MATCH(AT78,TC_Pin_Spec!$J$3:$J$38,0))=FALSE,ISERROR(MATCH(AT78,TC_Pin_Spec!$L$3:$L$38,0))=FALSE,ISERROR(MATCH(AT78,TC_Pin_Spec!$Q$3:$Q$58,0))=FALSE,ISERROR(MATCH(AT78,TC_Pin_Spec!$S$3:$S$58,0))=FALSE,ISERROR(MATCH(AT78,TC_Pin_Spec!$U$3:$U$58,0))=FALSE,ISERROR(MATCH(AT78,TC_Pin_Spec!$W$3:$W$58,0))=FALSE,ISERROR(MATCH(AT78,TC_Pin_Spec!$Y$3:$Y$58,0))=FALSE,ISERROR(MATCH(AT78,TC_Pin_Spec!$AA$3:$AA$58,0))=FALSE,ISERROR(MATCH(AT78,TC_Pin_Spec!$AC$3:$AC$58,0))=FALSE,ISERROR(MATCH(AT78,TC_Pin_Spec!$AE$3:$AE$58,0))=FALSE)=TRUE, "PASSED","FAILED")</f>
        <v>PASSED</v>
      </c>
      <c r="AW78" s="2">
        <v>5500</v>
      </c>
      <c r="AX78" s="2">
        <v>34500</v>
      </c>
      <c r="AY78" s="2" t="s">
        <v>483</v>
      </c>
      <c r="AZ78" t="str">
        <f>IF(OR(ISERROR(MATCH(AY78,TC_Pin_Spec!$J$3:$J$38,0))=FALSE,ISERROR(MATCH(AY78,TC_Pin_Spec!$L$3:$L$38,0))=FALSE,ISERROR(MATCH(AY78,TC_Pin_Spec!$Q$3:$Q$58,0))=FALSE,ISERROR(MATCH(AY78,TC_Pin_Spec!$S$3:$S$58,0))=FALSE,ISERROR(MATCH(AY78,TC_Pin_Spec!$U$3:$U$58,0))=FALSE,ISERROR(MATCH(AY78,TC_Pin_Spec!$W$3:$W$58,0))=FALSE,ISERROR(MATCH(AY78,TC_Pin_Spec!$Y$3:$Y$58,0))=FALSE,ISERROR(MATCH(AY78,TC_Pin_Spec!$AA$3:$AA$58,0))=FALSE,ISERROR(MATCH(AY78,TC_Pin_Spec!$AC$3:$AC$58,0))=FALSE,ISERROR(MATCH(AY78,TC_Pin_Spec!$AE$3:$AE$58,0))=FALSE)=TRUE, "PASSED","FAILED")</f>
        <v>PASSED</v>
      </c>
    </row>
    <row r="79" spans="43:52" x14ac:dyDescent="0.25">
      <c r="AQ79" s="2" t="str">
        <f t="shared" si="3"/>
        <v>C6</v>
      </c>
      <c r="AR79" s="2">
        <v>6</v>
      </c>
      <c r="AS79" s="2" t="s">
        <v>481</v>
      </c>
      <c r="AT79" s="2" t="s">
        <v>484</v>
      </c>
      <c r="AU79" t="str">
        <f>IF(OR(ISERROR(MATCH(AT79,TC_Pin_Spec!$J$3:$J$38,0))=FALSE,ISERROR(MATCH(AT79,TC_Pin_Spec!$L$3:$L$38,0))=FALSE,ISERROR(MATCH(AT79,TC_Pin_Spec!$Q$3:$Q$58,0))=FALSE,ISERROR(MATCH(AT79,TC_Pin_Spec!$S$3:$S$58,0))=FALSE,ISERROR(MATCH(AT79,TC_Pin_Spec!$U$3:$U$58,0))=FALSE,ISERROR(MATCH(AT79,TC_Pin_Spec!$W$3:$W$58,0))=FALSE,ISERROR(MATCH(AT79,TC_Pin_Spec!$Y$3:$Y$58,0))=FALSE,ISERROR(MATCH(AT79,TC_Pin_Spec!$AA$3:$AA$58,0))=FALSE,ISERROR(MATCH(AT79,TC_Pin_Spec!$AC$3:$AC$58,0))=FALSE,ISERROR(MATCH(AT79,TC_Pin_Spec!$AE$3:$AE$58,0))=FALSE)=TRUE, "PASSED","FAILED")</f>
        <v>PASSED</v>
      </c>
      <c r="AW79" s="2">
        <v>6500</v>
      </c>
      <c r="AX79" s="2">
        <v>34500</v>
      </c>
      <c r="AY79" s="2" t="s">
        <v>484</v>
      </c>
      <c r="AZ79" t="str">
        <f>IF(OR(ISERROR(MATCH(AY79,TC_Pin_Spec!$J$3:$J$38,0))=FALSE,ISERROR(MATCH(AY79,TC_Pin_Spec!$L$3:$L$38,0))=FALSE,ISERROR(MATCH(AY79,TC_Pin_Spec!$Q$3:$Q$58,0))=FALSE,ISERROR(MATCH(AY79,TC_Pin_Spec!$S$3:$S$58,0))=FALSE,ISERROR(MATCH(AY79,TC_Pin_Spec!$U$3:$U$58,0))=FALSE,ISERROR(MATCH(AY79,TC_Pin_Spec!$W$3:$W$58,0))=FALSE,ISERROR(MATCH(AY79,TC_Pin_Spec!$Y$3:$Y$58,0))=FALSE,ISERROR(MATCH(AY79,TC_Pin_Spec!$AA$3:$AA$58,0))=FALSE,ISERROR(MATCH(AY79,TC_Pin_Spec!$AC$3:$AC$58,0))=FALSE,ISERROR(MATCH(AY79,TC_Pin_Spec!$AE$3:$AE$58,0))=FALSE)=TRUE, "PASSED","FAILED")</f>
        <v>PASSED</v>
      </c>
    </row>
    <row r="80" spans="43:52" x14ac:dyDescent="0.25">
      <c r="AQ80" s="2" t="str">
        <f t="shared" si="3"/>
        <v>C7</v>
      </c>
      <c r="AR80" s="2">
        <v>7</v>
      </c>
      <c r="AS80" s="2" t="s">
        <v>481</v>
      </c>
      <c r="AT80" s="2" t="s">
        <v>485</v>
      </c>
      <c r="AU80" t="str">
        <f>IF(OR(ISERROR(MATCH(AT80,TC_Pin_Spec!$J$3:$J$38,0))=FALSE,ISERROR(MATCH(AT80,TC_Pin_Spec!$L$3:$L$38,0))=FALSE,ISERROR(MATCH(AT80,TC_Pin_Spec!$Q$3:$Q$58,0))=FALSE,ISERROR(MATCH(AT80,TC_Pin_Spec!$S$3:$S$58,0))=FALSE,ISERROR(MATCH(AT80,TC_Pin_Spec!$U$3:$U$58,0))=FALSE,ISERROR(MATCH(AT80,TC_Pin_Spec!$W$3:$W$58,0))=FALSE,ISERROR(MATCH(AT80,TC_Pin_Spec!$Y$3:$Y$58,0))=FALSE,ISERROR(MATCH(AT80,TC_Pin_Spec!$AA$3:$AA$58,0))=FALSE,ISERROR(MATCH(AT80,TC_Pin_Spec!$AC$3:$AC$58,0))=FALSE,ISERROR(MATCH(AT80,TC_Pin_Spec!$AE$3:$AE$58,0))=FALSE)=TRUE, "PASSED","FAILED")</f>
        <v>PASSED</v>
      </c>
      <c r="AW80" s="2">
        <v>7500</v>
      </c>
      <c r="AX80" s="2">
        <v>34500</v>
      </c>
      <c r="AY80" s="2" t="s">
        <v>485</v>
      </c>
      <c r="AZ80" t="str">
        <f>IF(OR(ISERROR(MATCH(AY80,TC_Pin_Spec!$J$3:$J$38,0))=FALSE,ISERROR(MATCH(AY80,TC_Pin_Spec!$L$3:$L$38,0))=FALSE,ISERROR(MATCH(AY80,TC_Pin_Spec!$Q$3:$Q$58,0))=FALSE,ISERROR(MATCH(AY80,TC_Pin_Spec!$S$3:$S$58,0))=FALSE,ISERROR(MATCH(AY80,TC_Pin_Spec!$U$3:$U$58,0))=FALSE,ISERROR(MATCH(AY80,TC_Pin_Spec!$W$3:$W$58,0))=FALSE,ISERROR(MATCH(AY80,TC_Pin_Spec!$Y$3:$Y$58,0))=FALSE,ISERROR(MATCH(AY80,TC_Pin_Spec!$AA$3:$AA$58,0))=FALSE,ISERROR(MATCH(AY80,TC_Pin_Spec!$AC$3:$AC$58,0))=FALSE,ISERROR(MATCH(AY80,TC_Pin_Spec!$AE$3:$AE$58,0))=FALSE)=TRUE, "PASSED","FAILED")</f>
        <v>PASSED</v>
      </c>
    </row>
    <row r="81" spans="43:52" x14ac:dyDescent="0.25">
      <c r="AQ81" s="2" t="str">
        <f t="shared" si="3"/>
        <v>C8</v>
      </c>
      <c r="AR81" s="2">
        <v>8</v>
      </c>
      <c r="AS81" s="2" t="s">
        <v>481</v>
      </c>
      <c r="AT81" s="2" t="s">
        <v>486</v>
      </c>
      <c r="AU81" t="str">
        <f>IF(OR(ISERROR(MATCH(AT81,TC_Pin_Spec!$J$3:$J$38,0))=FALSE,ISERROR(MATCH(AT81,TC_Pin_Spec!$L$3:$L$38,0))=FALSE,ISERROR(MATCH(AT81,TC_Pin_Spec!$Q$3:$Q$58,0))=FALSE,ISERROR(MATCH(AT81,TC_Pin_Spec!$S$3:$S$58,0))=FALSE,ISERROR(MATCH(AT81,TC_Pin_Spec!$U$3:$U$58,0))=FALSE,ISERROR(MATCH(AT81,TC_Pin_Spec!$W$3:$W$58,0))=FALSE,ISERROR(MATCH(AT81,TC_Pin_Spec!$Y$3:$Y$58,0))=FALSE,ISERROR(MATCH(AT81,TC_Pin_Spec!$AA$3:$AA$58,0))=FALSE,ISERROR(MATCH(AT81,TC_Pin_Spec!$AC$3:$AC$58,0))=FALSE,ISERROR(MATCH(AT81,TC_Pin_Spec!$AE$3:$AE$58,0))=FALSE)=TRUE, "PASSED","FAILED")</f>
        <v>PASSED</v>
      </c>
      <c r="AW81" s="2">
        <v>8500</v>
      </c>
      <c r="AX81" s="2">
        <v>34500</v>
      </c>
      <c r="AY81" s="2" t="s">
        <v>486</v>
      </c>
      <c r="AZ81" t="str">
        <f>IF(OR(ISERROR(MATCH(AY81,TC_Pin_Spec!$J$3:$J$38,0))=FALSE,ISERROR(MATCH(AY81,TC_Pin_Spec!$L$3:$L$38,0))=FALSE,ISERROR(MATCH(AY81,TC_Pin_Spec!$Q$3:$Q$58,0))=FALSE,ISERROR(MATCH(AY81,TC_Pin_Spec!$S$3:$S$58,0))=FALSE,ISERROR(MATCH(AY81,TC_Pin_Spec!$U$3:$U$58,0))=FALSE,ISERROR(MATCH(AY81,TC_Pin_Spec!$W$3:$W$58,0))=FALSE,ISERROR(MATCH(AY81,TC_Pin_Spec!$Y$3:$Y$58,0))=FALSE,ISERROR(MATCH(AY81,TC_Pin_Spec!$AA$3:$AA$58,0))=FALSE,ISERROR(MATCH(AY81,TC_Pin_Spec!$AC$3:$AC$58,0))=FALSE,ISERROR(MATCH(AY81,TC_Pin_Spec!$AE$3:$AE$58,0))=FALSE)=TRUE, "PASSED","FAILED")</f>
        <v>PASSED</v>
      </c>
    </row>
    <row r="82" spans="43:52" x14ac:dyDescent="0.25">
      <c r="AQ82" s="2" t="str">
        <f t="shared" si="3"/>
        <v>C9</v>
      </c>
      <c r="AR82" s="2">
        <v>9</v>
      </c>
      <c r="AS82" s="2" t="s">
        <v>481</v>
      </c>
      <c r="AT82" s="2" t="s">
        <v>48</v>
      </c>
      <c r="AU82" t="str">
        <f>IF(OR(ISERROR(MATCH(AT82,TC_Pin_Spec!$J$3:$J$38,0))=FALSE,ISERROR(MATCH(AT82,TC_Pin_Spec!$L$3:$L$38,0))=FALSE,ISERROR(MATCH(AT82,TC_Pin_Spec!$Q$3:$Q$58,0))=FALSE,ISERROR(MATCH(AT82,TC_Pin_Spec!$S$3:$S$58,0))=FALSE,ISERROR(MATCH(AT82,TC_Pin_Spec!$U$3:$U$58,0))=FALSE,ISERROR(MATCH(AT82,TC_Pin_Spec!$W$3:$W$58,0))=FALSE,ISERROR(MATCH(AT82,TC_Pin_Spec!$Y$3:$Y$58,0))=FALSE,ISERROR(MATCH(AT82,TC_Pin_Spec!$AA$3:$AA$58,0))=FALSE,ISERROR(MATCH(AT82,TC_Pin_Spec!$AC$3:$AC$58,0))=FALSE,ISERROR(MATCH(AT82,TC_Pin_Spec!$AE$3:$AE$58,0))=FALSE)=TRUE, "PASSED","FAILED")</f>
        <v>PASSED</v>
      </c>
      <c r="AW82" s="2">
        <v>9500</v>
      </c>
      <c r="AX82" s="2">
        <v>34500</v>
      </c>
      <c r="AY82" s="2" t="s">
        <v>48</v>
      </c>
      <c r="AZ82" t="str">
        <f>IF(OR(ISERROR(MATCH(AY82,TC_Pin_Spec!$J$3:$J$38,0))=FALSE,ISERROR(MATCH(AY82,TC_Pin_Spec!$L$3:$L$38,0))=FALSE,ISERROR(MATCH(AY82,TC_Pin_Spec!$Q$3:$Q$58,0))=FALSE,ISERROR(MATCH(AY82,TC_Pin_Spec!$S$3:$S$58,0))=FALSE,ISERROR(MATCH(AY82,TC_Pin_Spec!$U$3:$U$58,0))=FALSE,ISERROR(MATCH(AY82,TC_Pin_Spec!$W$3:$W$58,0))=FALSE,ISERROR(MATCH(AY82,TC_Pin_Spec!$Y$3:$Y$58,0))=FALSE,ISERROR(MATCH(AY82,TC_Pin_Spec!$AA$3:$AA$58,0))=FALSE,ISERROR(MATCH(AY82,TC_Pin_Spec!$AC$3:$AC$58,0))=FALSE,ISERROR(MATCH(AY82,TC_Pin_Spec!$AE$3:$AE$58,0))=FALSE)=TRUE, "PASSED","FAILED")</f>
        <v>PASSED</v>
      </c>
    </row>
    <row r="83" spans="43:52" x14ac:dyDescent="0.25">
      <c r="AQ83" s="2" t="str">
        <f t="shared" si="3"/>
        <v>C10</v>
      </c>
      <c r="AR83" s="2">
        <v>10</v>
      </c>
      <c r="AS83" s="2" t="s">
        <v>481</v>
      </c>
      <c r="AT83" s="2" t="s">
        <v>487</v>
      </c>
      <c r="AU83" t="str">
        <f>IF(OR(ISERROR(MATCH(AT83,TC_Pin_Spec!$J$3:$J$38,0))=FALSE,ISERROR(MATCH(AT83,TC_Pin_Spec!$L$3:$L$38,0))=FALSE,ISERROR(MATCH(AT83,TC_Pin_Spec!$Q$3:$Q$58,0))=FALSE,ISERROR(MATCH(AT83,TC_Pin_Spec!$S$3:$S$58,0))=FALSE,ISERROR(MATCH(AT83,TC_Pin_Spec!$U$3:$U$58,0))=FALSE,ISERROR(MATCH(AT83,TC_Pin_Spec!$W$3:$W$58,0))=FALSE,ISERROR(MATCH(AT83,TC_Pin_Spec!$Y$3:$Y$58,0))=FALSE,ISERROR(MATCH(AT83,TC_Pin_Spec!$AA$3:$AA$58,0))=FALSE,ISERROR(MATCH(AT83,TC_Pin_Spec!$AC$3:$AC$58,0))=FALSE,ISERROR(MATCH(AT83,TC_Pin_Spec!$AE$3:$AE$58,0))=FALSE)=TRUE, "PASSED","FAILED")</f>
        <v>PASSED</v>
      </c>
      <c r="AW83" s="2">
        <v>10500</v>
      </c>
      <c r="AX83" s="2">
        <v>34500</v>
      </c>
      <c r="AY83" s="2" t="s">
        <v>487</v>
      </c>
      <c r="AZ83" t="str">
        <f>IF(OR(ISERROR(MATCH(AY83,TC_Pin_Spec!$J$3:$J$38,0))=FALSE,ISERROR(MATCH(AY83,TC_Pin_Spec!$L$3:$L$38,0))=FALSE,ISERROR(MATCH(AY83,TC_Pin_Spec!$Q$3:$Q$58,0))=FALSE,ISERROR(MATCH(AY83,TC_Pin_Spec!$S$3:$S$58,0))=FALSE,ISERROR(MATCH(AY83,TC_Pin_Spec!$U$3:$U$58,0))=FALSE,ISERROR(MATCH(AY83,TC_Pin_Spec!$W$3:$W$58,0))=FALSE,ISERROR(MATCH(AY83,TC_Pin_Spec!$Y$3:$Y$58,0))=FALSE,ISERROR(MATCH(AY83,TC_Pin_Spec!$AA$3:$AA$58,0))=FALSE,ISERROR(MATCH(AY83,TC_Pin_Spec!$AC$3:$AC$58,0))=FALSE,ISERROR(MATCH(AY83,TC_Pin_Spec!$AE$3:$AE$58,0))=FALSE)=TRUE, "PASSED","FAILED")</f>
        <v>PASSED</v>
      </c>
    </row>
    <row r="84" spans="43:52" x14ac:dyDescent="0.25">
      <c r="AQ84" s="2" t="str">
        <f t="shared" si="3"/>
        <v>C11</v>
      </c>
      <c r="AR84" s="2">
        <v>11</v>
      </c>
      <c r="AS84" s="2" t="s">
        <v>481</v>
      </c>
      <c r="AT84" s="2" t="s">
        <v>488</v>
      </c>
      <c r="AU84" t="str">
        <f>IF(OR(ISERROR(MATCH(AT84,TC_Pin_Spec!$J$3:$J$38,0))=FALSE,ISERROR(MATCH(AT84,TC_Pin_Spec!$L$3:$L$38,0))=FALSE,ISERROR(MATCH(AT84,TC_Pin_Spec!$Q$3:$Q$58,0))=FALSE,ISERROR(MATCH(AT84,TC_Pin_Spec!$S$3:$S$58,0))=FALSE,ISERROR(MATCH(AT84,TC_Pin_Spec!$U$3:$U$58,0))=FALSE,ISERROR(MATCH(AT84,TC_Pin_Spec!$W$3:$W$58,0))=FALSE,ISERROR(MATCH(AT84,TC_Pin_Spec!$Y$3:$Y$58,0))=FALSE,ISERROR(MATCH(AT84,TC_Pin_Spec!$AA$3:$AA$58,0))=FALSE,ISERROR(MATCH(AT84,TC_Pin_Spec!$AC$3:$AC$58,0))=FALSE,ISERROR(MATCH(AT84,TC_Pin_Spec!$AE$3:$AE$58,0))=FALSE)=TRUE, "PASSED","FAILED")</f>
        <v>PASSED</v>
      </c>
      <c r="AW84" s="2">
        <v>11500</v>
      </c>
      <c r="AX84" s="2">
        <v>34500</v>
      </c>
      <c r="AY84" s="2" t="s">
        <v>488</v>
      </c>
      <c r="AZ84" t="str">
        <f>IF(OR(ISERROR(MATCH(AY84,TC_Pin_Spec!$J$3:$J$38,0))=FALSE,ISERROR(MATCH(AY84,TC_Pin_Spec!$L$3:$L$38,0))=FALSE,ISERROR(MATCH(AY84,TC_Pin_Spec!$Q$3:$Q$58,0))=FALSE,ISERROR(MATCH(AY84,TC_Pin_Spec!$S$3:$S$58,0))=FALSE,ISERROR(MATCH(AY84,TC_Pin_Spec!$U$3:$U$58,0))=FALSE,ISERROR(MATCH(AY84,TC_Pin_Spec!$W$3:$W$58,0))=FALSE,ISERROR(MATCH(AY84,TC_Pin_Spec!$Y$3:$Y$58,0))=FALSE,ISERROR(MATCH(AY84,TC_Pin_Spec!$AA$3:$AA$58,0))=FALSE,ISERROR(MATCH(AY84,TC_Pin_Spec!$AC$3:$AC$58,0))=FALSE,ISERROR(MATCH(AY84,TC_Pin_Spec!$AE$3:$AE$58,0))=FALSE)=TRUE, "PASSED","FAILED")</f>
        <v>PASSED</v>
      </c>
    </row>
    <row r="85" spans="43:52" x14ac:dyDescent="0.25">
      <c r="AQ85" s="2" t="str">
        <f t="shared" si="3"/>
        <v>C12</v>
      </c>
      <c r="AR85" s="2">
        <v>12</v>
      </c>
      <c r="AS85" s="2" t="s">
        <v>481</v>
      </c>
      <c r="AT85" s="2" t="s">
        <v>489</v>
      </c>
      <c r="AU85" t="str">
        <f>IF(OR(ISERROR(MATCH(AT85,TC_Pin_Spec!$J$3:$J$38,0))=FALSE,ISERROR(MATCH(AT85,TC_Pin_Spec!$L$3:$L$38,0))=FALSE,ISERROR(MATCH(AT85,TC_Pin_Spec!$Q$3:$Q$58,0))=FALSE,ISERROR(MATCH(AT85,TC_Pin_Spec!$S$3:$S$58,0))=FALSE,ISERROR(MATCH(AT85,TC_Pin_Spec!$U$3:$U$58,0))=FALSE,ISERROR(MATCH(AT85,TC_Pin_Spec!$W$3:$W$58,0))=FALSE,ISERROR(MATCH(AT85,TC_Pin_Spec!$Y$3:$Y$58,0))=FALSE,ISERROR(MATCH(AT85,TC_Pin_Spec!$AA$3:$AA$58,0))=FALSE,ISERROR(MATCH(AT85,TC_Pin_Spec!$AC$3:$AC$58,0))=FALSE,ISERROR(MATCH(AT85,TC_Pin_Spec!$AE$3:$AE$58,0))=FALSE)=TRUE, "PASSED","FAILED")</f>
        <v>PASSED</v>
      </c>
      <c r="AW85" s="2">
        <v>12500</v>
      </c>
      <c r="AX85" s="2">
        <v>34500</v>
      </c>
      <c r="AY85" s="2" t="s">
        <v>489</v>
      </c>
      <c r="AZ85" t="str">
        <f>IF(OR(ISERROR(MATCH(AY85,TC_Pin_Spec!$J$3:$J$38,0))=FALSE,ISERROR(MATCH(AY85,TC_Pin_Spec!$L$3:$L$38,0))=FALSE,ISERROR(MATCH(AY85,TC_Pin_Spec!$Q$3:$Q$58,0))=FALSE,ISERROR(MATCH(AY85,TC_Pin_Spec!$S$3:$S$58,0))=FALSE,ISERROR(MATCH(AY85,TC_Pin_Spec!$U$3:$U$58,0))=FALSE,ISERROR(MATCH(AY85,TC_Pin_Spec!$W$3:$W$58,0))=FALSE,ISERROR(MATCH(AY85,TC_Pin_Spec!$Y$3:$Y$58,0))=FALSE,ISERROR(MATCH(AY85,TC_Pin_Spec!$AA$3:$AA$58,0))=FALSE,ISERROR(MATCH(AY85,TC_Pin_Spec!$AC$3:$AC$58,0))=FALSE,ISERROR(MATCH(AY85,TC_Pin_Spec!$AE$3:$AE$58,0))=FALSE)=TRUE, "PASSED","FAILED")</f>
        <v>PASSED</v>
      </c>
    </row>
    <row r="86" spans="43:52" x14ac:dyDescent="0.25">
      <c r="AQ86" s="2" t="str">
        <f t="shared" si="3"/>
        <v>C13</v>
      </c>
      <c r="AR86" s="2">
        <v>13</v>
      </c>
      <c r="AS86" s="2" t="s">
        <v>481</v>
      </c>
      <c r="AT86" s="2" t="s">
        <v>490</v>
      </c>
      <c r="AU86" t="str">
        <f>IF(OR(ISERROR(MATCH(AT86,TC_Pin_Spec!$J$3:$J$38,0))=FALSE,ISERROR(MATCH(AT86,TC_Pin_Spec!$L$3:$L$38,0))=FALSE,ISERROR(MATCH(AT86,TC_Pin_Spec!$Q$3:$Q$58,0))=FALSE,ISERROR(MATCH(AT86,TC_Pin_Spec!$S$3:$S$58,0))=FALSE,ISERROR(MATCH(AT86,TC_Pin_Spec!$U$3:$U$58,0))=FALSE,ISERROR(MATCH(AT86,TC_Pin_Spec!$W$3:$W$58,0))=FALSE,ISERROR(MATCH(AT86,TC_Pin_Spec!$Y$3:$Y$58,0))=FALSE,ISERROR(MATCH(AT86,TC_Pin_Spec!$AA$3:$AA$58,0))=FALSE,ISERROR(MATCH(AT86,TC_Pin_Spec!$AC$3:$AC$58,0))=FALSE,ISERROR(MATCH(AT86,TC_Pin_Spec!$AE$3:$AE$58,0))=FALSE)=TRUE, "PASSED","FAILED")</f>
        <v>PASSED</v>
      </c>
      <c r="AW86" s="2">
        <v>13500</v>
      </c>
      <c r="AX86" s="2">
        <v>34500</v>
      </c>
      <c r="AY86" s="2" t="s">
        <v>490</v>
      </c>
      <c r="AZ86" t="str">
        <f>IF(OR(ISERROR(MATCH(AY86,TC_Pin_Spec!$J$3:$J$38,0))=FALSE,ISERROR(MATCH(AY86,TC_Pin_Spec!$L$3:$L$38,0))=FALSE,ISERROR(MATCH(AY86,TC_Pin_Spec!$Q$3:$Q$58,0))=FALSE,ISERROR(MATCH(AY86,TC_Pin_Spec!$S$3:$S$58,0))=FALSE,ISERROR(MATCH(AY86,TC_Pin_Spec!$U$3:$U$58,0))=FALSE,ISERROR(MATCH(AY86,TC_Pin_Spec!$W$3:$W$58,0))=FALSE,ISERROR(MATCH(AY86,TC_Pin_Spec!$Y$3:$Y$58,0))=FALSE,ISERROR(MATCH(AY86,TC_Pin_Spec!$AA$3:$AA$58,0))=FALSE,ISERROR(MATCH(AY86,TC_Pin_Spec!$AC$3:$AC$58,0))=FALSE,ISERROR(MATCH(AY86,TC_Pin_Spec!$AE$3:$AE$58,0))=FALSE)=TRUE, "PASSED","FAILED")</f>
        <v>PASSED</v>
      </c>
    </row>
    <row r="87" spans="43:52" x14ac:dyDescent="0.25">
      <c r="AQ87" s="2" t="str">
        <f t="shared" si="3"/>
        <v>C14</v>
      </c>
      <c r="AR87" s="2">
        <v>14</v>
      </c>
      <c r="AS87" s="2" t="s">
        <v>481</v>
      </c>
      <c r="AT87" s="2" t="s">
        <v>491</v>
      </c>
      <c r="AU87" t="str">
        <f>IF(OR(ISERROR(MATCH(AT87,TC_Pin_Spec!$J$3:$J$38,0))=FALSE,ISERROR(MATCH(AT87,TC_Pin_Spec!$L$3:$L$38,0))=FALSE,ISERROR(MATCH(AT87,TC_Pin_Spec!$Q$3:$Q$58,0))=FALSE,ISERROR(MATCH(AT87,TC_Pin_Spec!$S$3:$S$58,0))=FALSE,ISERROR(MATCH(AT87,TC_Pin_Spec!$U$3:$U$58,0))=FALSE,ISERROR(MATCH(AT87,TC_Pin_Spec!$W$3:$W$58,0))=FALSE,ISERROR(MATCH(AT87,TC_Pin_Spec!$Y$3:$Y$58,0))=FALSE,ISERROR(MATCH(AT87,TC_Pin_Spec!$AA$3:$AA$58,0))=FALSE,ISERROR(MATCH(AT87,TC_Pin_Spec!$AC$3:$AC$58,0))=FALSE,ISERROR(MATCH(AT87,TC_Pin_Spec!$AE$3:$AE$58,0))=FALSE)=TRUE, "PASSED","FAILED")</f>
        <v>PASSED</v>
      </c>
      <c r="AW87" s="2">
        <v>14500</v>
      </c>
      <c r="AX87" s="2">
        <v>34500</v>
      </c>
      <c r="AY87" s="2" t="s">
        <v>491</v>
      </c>
      <c r="AZ87" t="str">
        <f>IF(OR(ISERROR(MATCH(AY87,TC_Pin_Spec!$J$3:$J$38,0))=FALSE,ISERROR(MATCH(AY87,TC_Pin_Spec!$L$3:$L$38,0))=FALSE,ISERROR(MATCH(AY87,TC_Pin_Spec!$Q$3:$Q$58,0))=FALSE,ISERROR(MATCH(AY87,TC_Pin_Spec!$S$3:$S$58,0))=FALSE,ISERROR(MATCH(AY87,TC_Pin_Spec!$U$3:$U$58,0))=FALSE,ISERROR(MATCH(AY87,TC_Pin_Spec!$W$3:$W$58,0))=FALSE,ISERROR(MATCH(AY87,TC_Pin_Spec!$Y$3:$Y$58,0))=FALSE,ISERROR(MATCH(AY87,TC_Pin_Spec!$AA$3:$AA$58,0))=FALSE,ISERROR(MATCH(AY87,TC_Pin_Spec!$AC$3:$AC$58,0))=FALSE,ISERROR(MATCH(AY87,TC_Pin_Spec!$AE$3:$AE$58,0))=FALSE)=TRUE, "PASSED","FAILED")</f>
        <v>PASSED</v>
      </c>
    </row>
    <row r="88" spans="43:52" x14ac:dyDescent="0.25">
      <c r="AQ88" s="2" t="str">
        <f t="shared" si="3"/>
        <v>C15</v>
      </c>
      <c r="AR88" s="2">
        <v>15</v>
      </c>
      <c r="AS88" s="2" t="s">
        <v>481</v>
      </c>
      <c r="AT88" s="2" t="s">
        <v>492</v>
      </c>
      <c r="AU88" t="str">
        <f>IF(OR(ISERROR(MATCH(AT88,TC_Pin_Spec!$J$3:$J$38,0))=FALSE,ISERROR(MATCH(AT88,TC_Pin_Spec!$L$3:$L$38,0))=FALSE,ISERROR(MATCH(AT88,TC_Pin_Spec!$Q$3:$Q$58,0))=FALSE,ISERROR(MATCH(AT88,TC_Pin_Spec!$S$3:$S$58,0))=FALSE,ISERROR(MATCH(AT88,TC_Pin_Spec!$U$3:$U$58,0))=FALSE,ISERROR(MATCH(AT88,TC_Pin_Spec!$W$3:$W$58,0))=FALSE,ISERROR(MATCH(AT88,TC_Pin_Spec!$Y$3:$Y$58,0))=FALSE,ISERROR(MATCH(AT88,TC_Pin_Spec!$AA$3:$AA$58,0))=FALSE,ISERROR(MATCH(AT88,TC_Pin_Spec!$AC$3:$AC$58,0))=FALSE,ISERROR(MATCH(AT88,TC_Pin_Spec!$AE$3:$AE$58,0))=FALSE)=TRUE, "PASSED","FAILED")</f>
        <v>PASSED</v>
      </c>
      <c r="AW88" s="2">
        <v>15500</v>
      </c>
      <c r="AX88" s="2">
        <v>34500</v>
      </c>
      <c r="AY88" s="2" t="s">
        <v>492</v>
      </c>
      <c r="AZ88" t="str">
        <f>IF(OR(ISERROR(MATCH(AY88,TC_Pin_Spec!$J$3:$J$38,0))=FALSE,ISERROR(MATCH(AY88,TC_Pin_Spec!$L$3:$L$38,0))=FALSE,ISERROR(MATCH(AY88,TC_Pin_Spec!$Q$3:$Q$58,0))=FALSE,ISERROR(MATCH(AY88,TC_Pin_Spec!$S$3:$S$58,0))=FALSE,ISERROR(MATCH(AY88,TC_Pin_Spec!$U$3:$U$58,0))=FALSE,ISERROR(MATCH(AY88,TC_Pin_Spec!$W$3:$W$58,0))=FALSE,ISERROR(MATCH(AY88,TC_Pin_Spec!$Y$3:$Y$58,0))=FALSE,ISERROR(MATCH(AY88,TC_Pin_Spec!$AA$3:$AA$58,0))=FALSE,ISERROR(MATCH(AY88,TC_Pin_Spec!$AC$3:$AC$58,0))=FALSE,ISERROR(MATCH(AY88,TC_Pin_Spec!$AE$3:$AE$58,0))=FALSE)=TRUE, "PASSED","FAILED")</f>
        <v>PASSED</v>
      </c>
    </row>
    <row r="89" spans="43:52" x14ac:dyDescent="0.25">
      <c r="AQ89" s="2" t="str">
        <f t="shared" si="3"/>
        <v>C16</v>
      </c>
      <c r="AR89" s="2">
        <v>16</v>
      </c>
      <c r="AS89" s="2" t="s">
        <v>481</v>
      </c>
      <c r="AT89" s="2" t="s">
        <v>493</v>
      </c>
      <c r="AU89" t="str">
        <f>IF(OR(ISERROR(MATCH(AT89,TC_Pin_Spec!$J$3:$J$38,0))=FALSE,ISERROR(MATCH(AT89,TC_Pin_Spec!$L$3:$L$38,0))=FALSE,ISERROR(MATCH(AT89,TC_Pin_Spec!$Q$3:$Q$58,0))=FALSE,ISERROR(MATCH(AT89,TC_Pin_Spec!$S$3:$S$58,0))=FALSE,ISERROR(MATCH(AT89,TC_Pin_Spec!$U$3:$U$58,0))=FALSE,ISERROR(MATCH(AT89,TC_Pin_Spec!$W$3:$W$58,0))=FALSE,ISERROR(MATCH(AT89,TC_Pin_Spec!$Y$3:$Y$58,0))=FALSE,ISERROR(MATCH(AT89,TC_Pin_Spec!$AA$3:$AA$58,0))=FALSE,ISERROR(MATCH(AT89,TC_Pin_Spec!$AC$3:$AC$58,0))=FALSE,ISERROR(MATCH(AT89,TC_Pin_Spec!$AE$3:$AE$58,0))=FALSE)=TRUE, "PASSED","FAILED")</f>
        <v>PASSED</v>
      </c>
      <c r="AW89" s="2">
        <v>16500</v>
      </c>
      <c r="AX89" s="2">
        <v>34500</v>
      </c>
      <c r="AY89" s="2" t="s">
        <v>493</v>
      </c>
      <c r="AZ89" t="str">
        <f>IF(OR(ISERROR(MATCH(AY89,TC_Pin_Spec!$J$3:$J$38,0))=FALSE,ISERROR(MATCH(AY89,TC_Pin_Spec!$L$3:$L$38,0))=FALSE,ISERROR(MATCH(AY89,TC_Pin_Spec!$Q$3:$Q$58,0))=FALSE,ISERROR(MATCH(AY89,TC_Pin_Spec!$S$3:$S$58,0))=FALSE,ISERROR(MATCH(AY89,TC_Pin_Spec!$U$3:$U$58,0))=FALSE,ISERROR(MATCH(AY89,TC_Pin_Spec!$W$3:$W$58,0))=FALSE,ISERROR(MATCH(AY89,TC_Pin_Spec!$Y$3:$Y$58,0))=FALSE,ISERROR(MATCH(AY89,TC_Pin_Spec!$AA$3:$AA$58,0))=FALSE,ISERROR(MATCH(AY89,TC_Pin_Spec!$AC$3:$AC$58,0))=FALSE,ISERROR(MATCH(AY89,TC_Pin_Spec!$AE$3:$AE$58,0))=FALSE)=TRUE, "PASSED","FAILED")</f>
        <v>PASSED</v>
      </c>
    </row>
    <row r="90" spans="43:52" x14ac:dyDescent="0.25">
      <c r="AQ90" s="2" t="str">
        <f t="shared" si="3"/>
        <v>C17</v>
      </c>
      <c r="AR90" s="2">
        <v>17</v>
      </c>
      <c r="AS90" s="2" t="s">
        <v>481</v>
      </c>
      <c r="AT90" s="2" t="s">
        <v>494</v>
      </c>
      <c r="AU90" t="str">
        <f>IF(OR(ISERROR(MATCH(AT90,TC_Pin_Spec!$J$3:$J$38,0))=FALSE,ISERROR(MATCH(AT90,TC_Pin_Spec!$L$3:$L$38,0))=FALSE,ISERROR(MATCH(AT90,TC_Pin_Spec!$Q$3:$Q$58,0))=FALSE,ISERROR(MATCH(AT90,TC_Pin_Spec!$S$3:$S$58,0))=FALSE,ISERROR(MATCH(AT90,TC_Pin_Spec!$U$3:$U$58,0))=FALSE,ISERROR(MATCH(AT90,TC_Pin_Spec!$W$3:$W$58,0))=FALSE,ISERROR(MATCH(AT90,TC_Pin_Spec!$Y$3:$Y$58,0))=FALSE,ISERROR(MATCH(AT90,TC_Pin_Spec!$AA$3:$AA$58,0))=FALSE,ISERROR(MATCH(AT90,TC_Pin_Spec!$AC$3:$AC$58,0))=FALSE,ISERROR(MATCH(AT90,TC_Pin_Spec!$AE$3:$AE$58,0))=FALSE)=TRUE, "PASSED","FAILED")</f>
        <v>PASSED</v>
      </c>
      <c r="AW90" s="2">
        <v>17500</v>
      </c>
      <c r="AX90" s="2">
        <v>34500</v>
      </c>
      <c r="AY90" s="2" t="s">
        <v>494</v>
      </c>
      <c r="AZ90" t="str">
        <f>IF(OR(ISERROR(MATCH(AY90,TC_Pin_Spec!$J$3:$J$38,0))=FALSE,ISERROR(MATCH(AY90,TC_Pin_Spec!$L$3:$L$38,0))=FALSE,ISERROR(MATCH(AY90,TC_Pin_Spec!$Q$3:$Q$58,0))=FALSE,ISERROR(MATCH(AY90,TC_Pin_Spec!$S$3:$S$58,0))=FALSE,ISERROR(MATCH(AY90,TC_Pin_Spec!$U$3:$U$58,0))=FALSE,ISERROR(MATCH(AY90,TC_Pin_Spec!$W$3:$W$58,0))=FALSE,ISERROR(MATCH(AY90,TC_Pin_Spec!$Y$3:$Y$58,0))=FALSE,ISERROR(MATCH(AY90,TC_Pin_Spec!$AA$3:$AA$58,0))=FALSE,ISERROR(MATCH(AY90,TC_Pin_Spec!$AC$3:$AC$58,0))=FALSE,ISERROR(MATCH(AY90,TC_Pin_Spec!$AE$3:$AE$58,0))=FALSE)=TRUE, "PASSED","FAILED")</f>
        <v>PASSED</v>
      </c>
    </row>
    <row r="91" spans="43:52" x14ac:dyDescent="0.25">
      <c r="AQ91" s="2" t="str">
        <f t="shared" si="3"/>
        <v>C18</v>
      </c>
      <c r="AR91" s="2">
        <v>18</v>
      </c>
      <c r="AS91" s="2" t="s">
        <v>481</v>
      </c>
      <c r="AT91" s="2" t="s">
        <v>495</v>
      </c>
      <c r="AU91" t="str">
        <f>IF(OR(ISERROR(MATCH(AT91,TC_Pin_Spec!$J$3:$J$38,0))=FALSE,ISERROR(MATCH(AT91,TC_Pin_Spec!$L$3:$L$38,0))=FALSE,ISERROR(MATCH(AT91,TC_Pin_Spec!$Q$3:$Q$58,0))=FALSE,ISERROR(MATCH(AT91,TC_Pin_Spec!$S$3:$S$58,0))=FALSE,ISERROR(MATCH(AT91,TC_Pin_Spec!$U$3:$U$58,0))=FALSE,ISERROR(MATCH(AT91,TC_Pin_Spec!$W$3:$W$58,0))=FALSE,ISERROR(MATCH(AT91,TC_Pin_Spec!$Y$3:$Y$58,0))=FALSE,ISERROR(MATCH(AT91,TC_Pin_Spec!$AA$3:$AA$58,0))=FALSE,ISERROR(MATCH(AT91,TC_Pin_Spec!$AC$3:$AC$58,0))=FALSE,ISERROR(MATCH(AT91,TC_Pin_Spec!$AE$3:$AE$58,0))=FALSE)=TRUE, "PASSED","FAILED")</f>
        <v>PASSED</v>
      </c>
      <c r="AW91" s="2">
        <v>18500</v>
      </c>
      <c r="AX91" s="2">
        <v>34500</v>
      </c>
      <c r="AY91" s="2" t="s">
        <v>495</v>
      </c>
      <c r="AZ91" t="str">
        <f>IF(OR(ISERROR(MATCH(AY91,TC_Pin_Spec!$J$3:$J$38,0))=FALSE,ISERROR(MATCH(AY91,TC_Pin_Spec!$L$3:$L$38,0))=FALSE,ISERROR(MATCH(AY91,TC_Pin_Spec!$Q$3:$Q$58,0))=FALSE,ISERROR(MATCH(AY91,TC_Pin_Spec!$S$3:$S$58,0))=FALSE,ISERROR(MATCH(AY91,TC_Pin_Spec!$U$3:$U$58,0))=FALSE,ISERROR(MATCH(AY91,TC_Pin_Spec!$W$3:$W$58,0))=FALSE,ISERROR(MATCH(AY91,TC_Pin_Spec!$Y$3:$Y$58,0))=FALSE,ISERROR(MATCH(AY91,TC_Pin_Spec!$AA$3:$AA$58,0))=FALSE,ISERROR(MATCH(AY91,TC_Pin_Spec!$AC$3:$AC$58,0))=FALSE,ISERROR(MATCH(AY91,TC_Pin_Spec!$AE$3:$AE$58,0))=FALSE)=TRUE, "PASSED","FAILED")</f>
        <v>PASSED</v>
      </c>
    </row>
    <row r="92" spans="43:52" x14ac:dyDescent="0.25">
      <c r="AQ92" s="2" t="str">
        <f t="shared" si="3"/>
        <v>C19</v>
      </c>
      <c r="AR92" s="2">
        <v>19</v>
      </c>
      <c r="AS92" s="2" t="s">
        <v>481</v>
      </c>
      <c r="AT92" s="2" t="s">
        <v>48</v>
      </c>
      <c r="AU92" t="str">
        <f>IF(OR(ISERROR(MATCH(AT92,TC_Pin_Spec!$J$3:$J$38,0))=FALSE,ISERROR(MATCH(AT92,TC_Pin_Spec!$L$3:$L$38,0))=FALSE,ISERROR(MATCH(AT92,TC_Pin_Spec!$Q$3:$Q$58,0))=FALSE,ISERROR(MATCH(AT92,TC_Pin_Spec!$S$3:$S$58,0))=FALSE,ISERROR(MATCH(AT92,TC_Pin_Spec!$U$3:$U$58,0))=FALSE,ISERROR(MATCH(AT92,TC_Pin_Spec!$W$3:$W$58,0))=FALSE,ISERROR(MATCH(AT92,TC_Pin_Spec!$Y$3:$Y$58,0))=FALSE,ISERROR(MATCH(AT92,TC_Pin_Spec!$AA$3:$AA$58,0))=FALSE,ISERROR(MATCH(AT92,TC_Pin_Spec!$AC$3:$AC$58,0))=FALSE,ISERROR(MATCH(AT92,TC_Pin_Spec!$AE$3:$AE$58,0))=FALSE)=TRUE, "PASSED","FAILED")</f>
        <v>PASSED</v>
      </c>
      <c r="AW92" s="2">
        <v>19500</v>
      </c>
      <c r="AX92" s="2">
        <v>34500</v>
      </c>
      <c r="AY92" s="2" t="s">
        <v>48</v>
      </c>
      <c r="AZ92" t="str">
        <f>IF(OR(ISERROR(MATCH(AY92,TC_Pin_Spec!$J$3:$J$38,0))=FALSE,ISERROR(MATCH(AY92,TC_Pin_Spec!$L$3:$L$38,0))=FALSE,ISERROR(MATCH(AY92,TC_Pin_Spec!$Q$3:$Q$58,0))=FALSE,ISERROR(MATCH(AY92,TC_Pin_Spec!$S$3:$S$58,0))=FALSE,ISERROR(MATCH(AY92,TC_Pin_Spec!$U$3:$U$58,0))=FALSE,ISERROR(MATCH(AY92,TC_Pin_Spec!$W$3:$W$58,0))=FALSE,ISERROR(MATCH(AY92,TC_Pin_Spec!$Y$3:$Y$58,0))=FALSE,ISERROR(MATCH(AY92,TC_Pin_Spec!$AA$3:$AA$58,0))=FALSE,ISERROR(MATCH(AY92,TC_Pin_Spec!$AC$3:$AC$58,0))=FALSE,ISERROR(MATCH(AY92,TC_Pin_Spec!$AE$3:$AE$58,0))=FALSE)=TRUE, "PASSED","FAILED")</f>
        <v>PASSED</v>
      </c>
    </row>
    <row r="93" spans="43:52" x14ac:dyDescent="0.25">
      <c r="AQ93" s="2" t="str">
        <f t="shared" si="3"/>
        <v>C20</v>
      </c>
      <c r="AR93" s="2">
        <v>20</v>
      </c>
      <c r="AS93" s="2" t="s">
        <v>481</v>
      </c>
      <c r="AT93" s="2" t="s">
        <v>496</v>
      </c>
      <c r="AU93" t="str">
        <f>IF(OR(ISERROR(MATCH(AT93,TC_Pin_Spec!$J$3:$J$38,0))=FALSE,ISERROR(MATCH(AT93,TC_Pin_Spec!$L$3:$L$38,0))=FALSE,ISERROR(MATCH(AT93,TC_Pin_Spec!$Q$3:$Q$58,0))=FALSE,ISERROR(MATCH(AT93,TC_Pin_Spec!$S$3:$S$58,0))=FALSE,ISERROR(MATCH(AT93,TC_Pin_Spec!$U$3:$U$58,0))=FALSE,ISERROR(MATCH(AT93,TC_Pin_Spec!$W$3:$W$58,0))=FALSE,ISERROR(MATCH(AT93,TC_Pin_Spec!$Y$3:$Y$58,0))=FALSE,ISERROR(MATCH(AT93,TC_Pin_Spec!$AA$3:$AA$58,0))=FALSE,ISERROR(MATCH(AT93,TC_Pin_Spec!$AC$3:$AC$58,0))=FALSE,ISERROR(MATCH(AT93,TC_Pin_Spec!$AE$3:$AE$58,0))=FALSE)=TRUE, "PASSED","FAILED")</f>
        <v>PASSED</v>
      </c>
      <c r="AW93" s="2">
        <v>20500</v>
      </c>
      <c r="AX93" s="2">
        <v>34500</v>
      </c>
      <c r="AY93" s="2" t="s">
        <v>496</v>
      </c>
      <c r="AZ93" t="str">
        <f>IF(OR(ISERROR(MATCH(AY93,TC_Pin_Spec!$J$3:$J$38,0))=FALSE,ISERROR(MATCH(AY93,TC_Pin_Spec!$L$3:$L$38,0))=FALSE,ISERROR(MATCH(AY93,TC_Pin_Spec!$Q$3:$Q$58,0))=FALSE,ISERROR(MATCH(AY93,TC_Pin_Spec!$S$3:$S$58,0))=FALSE,ISERROR(MATCH(AY93,TC_Pin_Spec!$U$3:$U$58,0))=FALSE,ISERROR(MATCH(AY93,TC_Pin_Spec!$W$3:$W$58,0))=FALSE,ISERROR(MATCH(AY93,TC_Pin_Spec!$Y$3:$Y$58,0))=FALSE,ISERROR(MATCH(AY93,TC_Pin_Spec!$AA$3:$AA$58,0))=FALSE,ISERROR(MATCH(AY93,TC_Pin_Spec!$AC$3:$AC$58,0))=FALSE,ISERROR(MATCH(AY93,TC_Pin_Spec!$AE$3:$AE$58,0))=FALSE)=TRUE, "PASSED","FAILED")</f>
        <v>PASSED</v>
      </c>
    </row>
    <row r="94" spans="43:52" x14ac:dyDescent="0.25">
      <c r="AQ94" s="2" t="str">
        <f t="shared" si="3"/>
        <v>C21</v>
      </c>
      <c r="AR94" s="2">
        <v>21</v>
      </c>
      <c r="AS94" s="2" t="s">
        <v>481</v>
      </c>
      <c r="AT94" s="2" t="s">
        <v>497</v>
      </c>
      <c r="AU94" t="str">
        <f>IF(OR(ISERROR(MATCH(AT94,TC_Pin_Spec!$J$3:$J$38,0))=FALSE,ISERROR(MATCH(AT94,TC_Pin_Spec!$L$3:$L$38,0))=FALSE,ISERROR(MATCH(AT94,TC_Pin_Spec!$Q$3:$Q$58,0))=FALSE,ISERROR(MATCH(AT94,TC_Pin_Spec!$S$3:$S$58,0))=FALSE,ISERROR(MATCH(AT94,TC_Pin_Spec!$U$3:$U$58,0))=FALSE,ISERROR(MATCH(AT94,TC_Pin_Spec!$W$3:$W$58,0))=FALSE,ISERROR(MATCH(AT94,TC_Pin_Spec!$Y$3:$Y$58,0))=FALSE,ISERROR(MATCH(AT94,TC_Pin_Spec!$AA$3:$AA$58,0))=FALSE,ISERROR(MATCH(AT94,TC_Pin_Spec!$AC$3:$AC$58,0))=FALSE,ISERROR(MATCH(AT94,TC_Pin_Spec!$AE$3:$AE$58,0))=FALSE)=TRUE, "PASSED","FAILED")</f>
        <v>PASSED</v>
      </c>
      <c r="AW94" s="2">
        <v>21500</v>
      </c>
      <c r="AX94" s="2">
        <v>34500</v>
      </c>
      <c r="AY94" s="2" t="s">
        <v>497</v>
      </c>
      <c r="AZ94" t="str">
        <f>IF(OR(ISERROR(MATCH(AY94,TC_Pin_Spec!$J$3:$J$38,0))=FALSE,ISERROR(MATCH(AY94,TC_Pin_Spec!$L$3:$L$38,0))=FALSE,ISERROR(MATCH(AY94,TC_Pin_Spec!$Q$3:$Q$58,0))=FALSE,ISERROR(MATCH(AY94,TC_Pin_Spec!$S$3:$S$58,0))=FALSE,ISERROR(MATCH(AY94,TC_Pin_Spec!$U$3:$U$58,0))=FALSE,ISERROR(MATCH(AY94,TC_Pin_Spec!$W$3:$W$58,0))=FALSE,ISERROR(MATCH(AY94,TC_Pin_Spec!$Y$3:$Y$58,0))=FALSE,ISERROR(MATCH(AY94,TC_Pin_Spec!$AA$3:$AA$58,0))=FALSE,ISERROR(MATCH(AY94,TC_Pin_Spec!$AC$3:$AC$58,0))=FALSE,ISERROR(MATCH(AY94,TC_Pin_Spec!$AE$3:$AE$58,0))=FALSE)=TRUE, "PASSED","FAILED")</f>
        <v>PASSED</v>
      </c>
    </row>
    <row r="95" spans="43:52" x14ac:dyDescent="0.25">
      <c r="AQ95" s="2" t="str">
        <f t="shared" si="3"/>
        <v>C22</v>
      </c>
      <c r="AR95" s="2">
        <v>22</v>
      </c>
      <c r="AS95" s="2" t="s">
        <v>481</v>
      </c>
      <c r="AT95" s="2" t="s">
        <v>498</v>
      </c>
      <c r="AU95" t="str">
        <f>IF(OR(ISERROR(MATCH(AT95,TC_Pin_Spec!$J$3:$J$38,0))=FALSE,ISERROR(MATCH(AT95,TC_Pin_Spec!$L$3:$L$38,0))=FALSE,ISERROR(MATCH(AT95,TC_Pin_Spec!$Q$3:$Q$58,0))=FALSE,ISERROR(MATCH(AT95,TC_Pin_Spec!$S$3:$S$58,0))=FALSE,ISERROR(MATCH(AT95,TC_Pin_Spec!$U$3:$U$58,0))=FALSE,ISERROR(MATCH(AT95,TC_Pin_Spec!$W$3:$W$58,0))=FALSE,ISERROR(MATCH(AT95,TC_Pin_Spec!$Y$3:$Y$58,0))=FALSE,ISERROR(MATCH(AT95,TC_Pin_Spec!$AA$3:$AA$58,0))=FALSE,ISERROR(MATCH(AT95,TC_Pin_Spec!$AC$3:$AC$58,0))=FALSE,ISERROR(MATCH(AT95,TC_Pin_Spec!$AE$3:$AE$58,0))=FALSE)=TRUE, "PASSED","FAILED")</f>
        <v>PASSED</v>
      </c>
      <c r="AW95" s="2">
        <v>22500</v>
      </c>
      <c r="AX95" s="2">
        <v>34500</v>
      </c>
      <c r="AY95" s="2" t="s">
        <v>498</v>
      </c>
      <c r="AZ95" t="str">
        <f>IF(OR(ISERROR(MATCH(AY95,TC_Pin_Spec!$J$3:$J$38,0))=FALSE,ISERROR(MATCH(AY95,TC_Pin_Spec!$L$3:$L$38,0))=FALSE,ISERROR(MATCH(AY95,TC_Pin_Spec!$Q$3:$Q$58,0))=FALSE,ISERROR(MATCH(AY95,TC_Pin_Spec!$S$3:$S$58,0))=FALSE,ISERROR(MATCH(AY95,TC_Pin_Spec!$U$3:$U$58,0))=FALSE,ISERROR(MATCH(AY95,TC_Pin_Spec!$W$3:$W$58,0))=FALSE,ISERROR(MATCH(AY95,TC_Pin_Spec!$Y$3:$Y$58,0))=FALSE,ISERROR(MATCH(AY95,TC_Pin_Spec!$AA$3:$AA$58,0))=FALSE,ISERROR(MATCH(AY95,TC_Pin_Spec!$AC$3:$AC$58,0))=FALSE,ISERROR(MATCH(AY95,TC_Pin_Spec!$AE$3:$AE$58,0))=FALSE)=TRUE, "PASSED","FAILED")</f>
        <v>PASSED</v>
      </c>
    </row>
    <row r="96" spans="43:52" x14ac:dyDescent="0.25">
      <c r="AQ96" s="2" t="str">
        <f t="shared" si="3"/>
        <v>C23</v>
      </c>
      <c r="AR96" s="2">
        <v>23</v>
      </c>
      <c r="AS96" s="2" t="s">
        <v>481</v>
      </c>
      <c r="AT96" s="2" t="s">
        <v>499</v>
      </c>
      <c r="AU96" t="str">
        <f>IF(OR(ISERROR(MATCH(AT96,TC_Pin_Spec!$J$3:$J$38,0))=FALSE,ISERROR(MATCH(AT96,TC_Pin_Spec!$L$3:$L$38,0))=FALSE,ISERROR(MATCH(AT96,TC_Pin_Spec!$Q$3:$Q$58,0))=FALSE,ISERROR(MATCH(AT96,TC_Pin_Spec!$S$3:$S$58,0))=FALSE,ISERROR(MATCH(AT96,TC_Pin_Spec!$U$3:$U$58,0))=FALSE,ISERROR(MATCH(AT96,TC_Pin_Spec!$W$3:$W$58,0))=FALSE,ISERROR(MATCH(AT96,TC_Pin_Spec!$Y$3:$Y$58,0))=FALSE,ISERROR(MATCH(AT96,TC_Pin_Spec!$AA$3:$AA$58,0))=FALSE,ISERROR(MATCH(AT96,TC_Pin_Spec!$AC$3:$AC$58,0))=FALSE,ISERROR(MATCH(AT96,TC_Pin_Spec!$AE$3:$AE$58,0))=FALSE)=TRUE, "PASSED","FAILED")</f>
        <v>PASSED</v>
      </c>
      <c r="AW96" s="2">
        <v>23500</v>
      </c>
      <c r="AX96" s="2">
        <v>34500</v>
      </c>
      <c r="AY96" s="2" t="s">
        <v>499</v>
      </c>
      <c r="AZ96" t="str">
        <f>IF(OR(ISERROR(MATCH(AY96,TC_Pin_Spec!$J$3:$J$38,0))=FALSE,ISERROR(MATCH(AY96,TC_Pin_Spec!$L$3:$L$38,0))=FALSE,ISERROR(MATCH(AY96,TC_Pin_Spec!$Q$3:$Q$58,0))=FALSE,ISERROR(MATCH(AY96,TC_Pin_Spec!$S$3:$S$58,0))=FALSE,ISERROR(MATCH(AY96,TC_Pin_Spec!$U$3:$U$58,0))=FALSE,ISERROR(MATCH(AY96,TC_Pin_Spec!$W$3:$W$58,0))=FALSE,ISERROR(MATCH(AY96,TC_Pin_Spec!$Y$3:$Y$58,0))=FALSE,ISERROR(MATCH(AY96,TC_Pin_Spec!$AA$3:$AA$58,0))=FALSE,ISERROR(MATCH(AY96,TC_Pin_Spec!$AC$3:$AC$58,0))=FALSE,ISERROR(MATCH(AY96,TC_Pin_Spec!$AE$3:$AE$58,0))=FALSE)=TRUE, "PASSED","FAILED")</f>
        <v>PASSED</v>
      </c>
    </row>
    <row r="97" spans="43:52" x14ac:dyDescent="0.25">
      <c r="AQ97" s="2" t="str">
        <f t="shared" si="3"/>
        <v>C24</v>
      </c>
      <c r="AR97" s="2">
        <v>24</v>
      </c>
      <c r="AS97" s="2" t="s">
        <v>481</v>
      </c>
      <c r="AT97" s="2" t="s">
        <v>500</v>
      </c>
      <c r="AU97" t="str">
        <f>IF(OR(ISERROR(MATCH(AT97,TC_Pin_Spec!$J$3:$J$38,0))=FALSE,ISERROR(MATCH(AT97,TC_Pin_Spec!$L$3:$L$38,0))=FALSE,ISERROR(MATCH(AT97,TC_Pin_Spec!$Q$3:$Q$58,0))=FALSE,ISERROR(MATCH(AT97,TC_Pin_Spec!$S$3:$S$58,0))=FALSE,ISERROR(MATCH(AT97,TC_Pin_Spec!$U$3:$U$58,0))=FALSE,ISERROR(MATCH(AT97,TC_Pin_Spec!$W$3:$W$58,0))=FALSE,ISERROR(MATCH(AT97,TC_Pin_Spec!$Y$3:$Y$58,0))=FALSE,ISERROR(MATCH(AT97,TC_Pin_Spec!$AA$3:$AA$58,0))=FALSE,ISERROR(MATCH(AT97,TC_Pin_Spec!$AC$3:$AC$58,0))=FALSE,ISERROR(MATCH(AT97,TC_Pin_Spec!$AE$3:$AE$58,0))=FALSE)=TRUE, "PASSED","FAILED")</f>
        <v>PASSED</v>
      </c>
      <c r="AW97" s="2">
        <v>24500</v>
      </c>
      <c r="AX97" s="2">
        <v>34500</v>
      </c>
      <c r="AY97" s="2" t="s">
        <v>500</v>
      </c>
      <c r="AZ97" t="str">
        <f>IF(OR(ISERROR(MATCH(AY97,TC_Pin_Spec!$J$3:$J$38,0))=FALSE,ISERROR(MATCH(AY97,TC_Pin_Spec!$L$3:$L$38,0))=FALSE,ISERROR(MATCH(AY97,TC_Pin_Spec!$Q$3:$Q$58,0))=FALSE,ISERROR(MATCH(AY97,TC_Pin_Spec!$S$3:$S$58,0))=FALSE,ISERROR(MATCH(AY97,TC_Pin_Spec!$U$3:$U$58,0))=FALSE,ISERROR(MATCH(AY97,TC_Pin_Spec!$W$3:$W$58,0))=FALSE,ISERROR(MATCH(AY97,TC_Pin_Spec!$Y$3:$Y$58,0))=FALSE,ISERROR(MATCH(AY97,TC_Pin_Spec!$AA$3:$AA$58,0))=FALSE,ISERROR(MATCH(AY97,TC_Pin_Spec!$AC$3:$AC$58,0))=FALSE,ISERROR(MATCH(AY97,TC_Pin_Spec!$AE$3:$AE$58,0))=FALSE)=TRUE, "PASSED","FAILED")</f>
        <v>PASSED</v>
      </c>
    </row>
    <row r="98" spans="43:52" x14ac:dyDescent="0.25">
      <c r="AQ98" s="2" t="str">
        <f t="shared" si="3"/>
        <v>C25</v>
      </c>
      <c r="AR98" s="2">
        <v>25</v>
      </c>
      <c r="AS98" s="2" t="s">
        <v>481</v>
      </c>
      <c r="AT98" s="2" t="s">
        <v>501</v>
      </c>
      <c r="AU98" t="str">
        <f>IF(OR(ISERROR(MATCH(AT98,TC_Pin_Spec!$J$3:$J$38,0))=FALSE,ISERROR(MATCH(AT98,TC_Pin_Spec!$L$3:$L$38,0))=FALSE,ISERROR(MATCH(AT98,TC_Pin_Spec!$Q$3:$Q$58,0))=FALSE,ISERROR(MATCH(AT98,TC_Pin_Spec!$S$3:$S$58,0))=FALSE,ISERROR(MATCH(AT98,TC_Pin_Spec!$U$3:$U$58,0))=FALSE,ISERROR(MATCH(AT98,TC_Pin_Spec!$W$3:$W$58,0))=FALSE,ISERROR(MATCH(AT98,TC_Pin_Spec!$Y$3:$Y$58,0))=FALSE,ISERROR(MATCH(AT98,TC_Pin_Spec!$AA$3:$AA$58,0))=FALSE,ISERROR(MATCH(AT98,TC_Pin_Spec!$AC$3:$AC$58,0))=FALSE,ISERROR(MATCH(AT98,TC_Pin_Spec!$AE$3:$AE$58,0))=FALSE)=TRUE, "PASSED","FAILED")</f>
        <v>PASSED</v>
      </c>
      <c r="AW98" s="2">
        <v>25500</v>
      </c>
      <c r="AX98" s="2">
        <v>34500</v>
      </c>
      <c r="AY98" s="2" t="s">
        <v>501</v>
      </c>
      <c r="AZ98" t="str">
        <f>IF(OR(ISERROR(MATCH(AY98,TC_Pin_Spec!$J$3:$J$38,0))=FALSE,ISERROR(MATCH(AY98,TC_Pin_Spec!$L$3:$L$38,0))=FALSE,ISERROR(MATCH(AY98,TC_Pin_Spec!$Q$3:$Q$58,0))=FALSE,ISERROR(MATCH(AY98,TC_Pin_Spec!$S$3:$S$58,0))=FALSE,ISERROR(MATCH(AY98,TC_Pin_Spec!$U$3:$U$58,0))=FALSE,ISERROR(MATCH(AY98,TC_Pin_Spec!$W$3:$W$58,0))=FALSE,ISERROR(MATCH(AY98,TC_Pin_Spec!$Y$3:$Y$58,0))=FALSE,ISERROR(MATCH(AY98,TC_Pin_Spec!$AA$3:$AA$58,0))=FALSE,ISERROR(MATCH(AY98,TC_Pin_Spec!$AC$3:$AC$58,0))=FALSE,ISERROR(MATCH(AY98,TC_Pin_Spec!$AE$3:$AE$58,0))=FALSE)=TRUE, "PASSED","FAILED")</f>
        <v>PASSED</v>
      </c>
    </row>
    <row r="99" spans="43:52" x14ac:dyDescent="0.25">
      <c r="AQ99" s="2" t="str">
        <f t="shared" si="3"/>
        <v>C26</v>
      </c>
      <c r="AR99" s="2">
        <v>26</v>
      </c>
      <c r="AS99" s="2" t="s">
        <v>481</v>
      </c>
      <c r="AT99" s="2" t="s">
        <v>502</v>
      </c>
      <c r="AU99" t="str">
        <f>IF(OR(ISERROR(MATCH(AT99,TC_Pin_Spec!$J$3:$J$38,0))=FALSE,ISERROR(MATCH(AT99,TC_Pin_Spec!$L$3:$L$38,0))=FALSE,ISERROR(MATCH(AT99,TC_Pin_Spec!$Q$3:$Q$58,0))=FALSE,ISERROR(MATCH(AT99,TC_Pin_Spec!$S$3:$S$58,0))=FALSE,ISERROR(MATCH(AT99,TC_Pin_Spec!$U$3:$U$58,0))=FALSE,ISERROR(MATCH(AT99,TC_Pin_Spec!$W$3:$W$58,0))=FALSE,ISERROR(MATCH(AT99,TC_Pin_Spec!$Y$3:$Y$58,0))=FALSE,ISERROR(MATCH(AT99,TC_Pin_Spec!$AA$3:$AA$58,0))=FALSE,ISERROR(MATCH(AT99,TC_Pin_Spec!$AC$3:$AC$58,0))=FALSE,ISERROR(MATCH(AT99,TC_Pin_Spec!$AE$3:$AE$58,0))=FALSE)=TRUE, "PASSED","FAILED")</f>
        <v>PASSED</v>
      </c>
      <c r="AW99" s="2">
        <v>26500</v>
      </c>
      <c r="AX99" s="2">
        <v>34500</v>
      </c>
      <c r="AY99" s="2" t="s">
        <v>502</v>
      </c>
      <c r="AZ99" t="str">
        <f>IF(OR(ISERROR(MATCH(AY99,TC_Pin_Spec!$J$3:$J$38,0))=FALSE,ISERROR(MATCH(AY99,TC_Pin_Spec!$L$3:$L$38,0))=FALSE,ISERROR(MATCH(AY99,TC_Pin_Spec!$Q$3:$Q$58,0))=FALSE,ISERROR(MATCH(AY99,TC_Pin_Spec!$S$3:$S$58,0))=FALSE,ISERROR(MATCH(AY99,TC_Pin_Spec!$U$3:$U$58,0))=FALSE,ISERROR(MATCH(AY99,TC_Pin_Spec!$W$3:$W$58,0))=FALSE,ISERROR(MATCH(AY99,TC_Pin_Spec!$Y$3:$Y$58,0))=FALSE,ISERROR(MATCH(AY99,TC_Pin_Spec!$AA$3:$AA$58,0))=FALSE,ISERROR(MATCH(AY99,TC_Pin_Spec!$AC$3:$AC$58,0))=FALSE,ISERROR(MATCH(AY99,TC_Pin_Spec!$AE$3:$AE$58,0))=FALSE)=TRUE, "PASSED","FAILED")</f>
        <v>PASSED</v>
      </c>
    </row>
    <row r="100" spans="43:52" x14ac:dyDescent="0.25">
      <c r="AQ100" s="2" t="str">
        <f t="shared" si="3"/>
        <v>C27</v>
      </c>
      <c r="AR100" s="2">
        <v>27</v>
      </c>
      <c r="AS100" s="2" t="s">
        <v>481</v>
      </c>
      <c r="AT100" s="2" t="s">
        <v>503</v>
      </c>
      <c r="AU100" t="str">
        <f>IF(OR(ISERROR(MATCH(AT100,TC_Pin_Spec!$J$3:$J$38,0))=FALSE,ISERROR(MATCH(AT100,TC_Pin_Spec!$L$3:$L$38,0))=FALSE,ISERROR(MATCH(AT100,TC_Pin_Spec!$Q$3:$Q$58,0))=FALSE,ISERROR(MATCH(AT100,TC_Pin_Spec!$S$3:$S$58,0))=FALSE,ISERROR(MATCH(AT100,TC_Pin_Spec!$U$3:$U$58,0))=FALSE,ISERROR(MATCH(AT100,TC_Pin_Spec!$W$3:$W$58,0))=FALSE,ISERROR(MATCH(AT100,TC_Pin_Spec!$Y$3:$Y$58,0))=FALSE,ISERROR(MATCH(AT100,TC_Pin_Spec!$AA$3:$AA$58,0))=FALSE,ISERROR(MATCH(AT100,TC_Pin_Spec!$AC$3:$AC$58,0))=FALSE,ISERROR(MATCH(AT100,TC_Pin_Spec!$AE$3:$AE$58,0))=FALSE)=TRUE, "PASSED","FAILED")</f>
        <v>PASSED</v>
      </c>
      <c r="AW100" s="2">
        <v>27500</v>
      </c>
      <c r="AX100" s="2">
        <v>34500</v>
      </c>
      <c r="AY100" s="2" t="s">
        <v>503</v>
      </c>
      <c r="AZ100" t="str">
        <f>IF(OR(ISERROR(MATCH(AY100,TC_Pin_Spec!$J$3:$J$38,0))=FALSE,ISERROR(MATCH(AY100,TC_Pin_Spec!$L$3:$L$38,0))=FALSE,ISERROR(MATCH(AY100,TC_Pin_Spec!$Q$3:$Q$58,0))=FALSE,ISERROR(MATCH(AY100,TC_Pin_Spec!$S$3:$S$58,0))=FALSE,ISERROR(MATCH(AY100,TC_Pin_Spec!$U$3:$U$58,0))=FALSE,ISERROR(MATCH(AY100,TC_Pin_Spec!$W$3:$W$58,0))=FALSE,ISERROR(MATCH(AY100,TC_Pin_Spec!$Y$3:$Y$58,0))=FALSE,ISERROR(MATCH(AY100,TC_Pin_Spec!$AA$3:$AA$58,0))=FALSE,ISERROR(MATCH(AY100,TC_Pin_Spec!$AC$3:$AC$58,0))=FALSE,ISERROR(MATCH(AY100,TC_Pin_Spec!$AE$3:$AE$58,0))=FALSE)=TRUE, "PASSED","FAILED")</f>
        <v>PASSED</v>
      </c>
    </row>
    <row r="101" spans="43:52" x14ac:dyDescent="0.25">
      <c r="AQ101" s="2" t="str">
        <f t="shared" si="3"/>
        <v>C28</v>
      </c>
      <c r="AR101" s="2">
        <v>28</v>
      </c>
      <c r="AS101" s="2" t="s">
        <v>481</v>
      </c>
      <c r="AT101" s="2" t="s">
        <v>504</v>
      </c>
      <c r="AU101" t="str">
        <f>IF(OR(ISERROR(MATCH(AT101,TC_Pin_Spec!$J$3:$J$38,0))=FALSE,ISERROR(MATCH(AT101,TC_Pin_Spec!$L$3:$L$38,0))=FALSE,ISERROR(MATCH(AT101,TC_Pin_Spec!$Q$3:$Q$58,0))=FALSE,ISERROR(MATCH(AT101,TC_Pin_Spec!$S$3:$S$58,0))=FALSE,ISERROR(MATCH(AT101,TC_Pin_Spec!$U$3:$U$58,0))=FALSE,ISERROR(MATCH(AT101,TC_Pin_Spec!$W$3:$W$58,0))=FALSE,ISERROR(MATCH(AT101,TC_Pin_Spec!$Y$3:$Y$58,0))=FALSE,ISERROR(MATCH(AT101,TC_Pin_Spec!$AA$3:$AA$58,0))=FALSE,ISERROR(MATCH(AT101,TC_Pin_Spec!$AC$3:$AC$58,0))=FALSE,ISERROR(MATCH(AT101,TC_Pin_Spec!$AE$3:$AE$58,0))=FALSE)=TRUE, "PASSED","FAILED")</f>
        <v>PASSED</v>
      </c>
      <c r="AW101" s="2">
        <v>28500</v>
      </c>
      <c r="AX101" s="2">
        <v>34500</v>
      </c>
      <c r="AY101" s="2" t="s">
        <v>504</v>
      </c>
      <c r="AZ101" t="str">
        <f>IF(OR(ISERROR(MATCH(AY101,TC_Pin_Spec!$J$3:$J$38,0))=FALSE,ISERROR(MATCH(AY101,TC_Pin_Spec!$L$3:$L$38,0))=FALSE,ISERROR(MATCH(AY101,TC_Pin_Spec!$Q$3:$Q$58,0))=FALSE,ISERROR(MATCH(AY101,TC_Pin_Spec!$S$3:$S$58,0))=FALSE,ISERROR(MATCH(AY101,TC_Pin_Spec!$U$3:$U$58,0))=FALSE,ISERROR(MATCH(AY101,TC_Pin_Spec!$W$3:$W$58,0))=FALSE,ISERROR(MATCH(AY101,TC_Pin_Spec!$Y$3:$Y$58,0))=FALSE,ISERROR(MATCH(AY101,TC_Pin_Spec!$AA$3:$AA$58,0))=FALSE,ISERROR(MATCH(AY101,TC_Pin_Spec!$AC$3:$AC$58,0))=FALSE,ISERROR(MATCH(AY101,TC_Pin_Spec!$AE$3:$AE$58,0))=FALSE)=TRUE, "PASSED","FAILED")</f>
        <v>PASSED</v>
      </c>
    </row>
    <row r="102" spans="43:52" x14ac:dyDescent="0.25">
      <c r="AQ102" s="2" t="str">
        <f t="shared" si="3"/>
        <v>C29</v>
      </c>
      <c r="AR102" s="2">
        <v>29</v>
      </c>
      <c r="AS102" s="2" t="s">
        <v>481</v>
      </c>
      <c r="AT102" s="2" t="s">
        <v>48</v>
      </c>
      <c r="AU102" t="str">
        <f>IF(OR(ISERROR(MATCH(AT102,TC_Pin_Spec!$J$3:$J$38,0))=FALSE,ISERROR(MATCH(AT102,TC_Pin_Spec!$L$3:$L$38,0))=FALSE,ISERROR(MATCH(AT102,TC_Pin_Spec!$Q$3:$Q$58,0))=FALSE,ISERROR(MATCH(AT102,TC_Pin_Spec!$S$3:$S$58,0))=FALSE,ISERROR(MATCH(AT102,TC_Pin_Spec!$U$3:$U$58,0))=FALSE,ISERROR(MATCH(AT102,TC_Pin_Spec!$W$3:$W$58,0))=FALSE,ISERROR(MATCH(AT102,TC_Pin_Spec!$Y$3:$Y$58,0))=FALSE,ISERROR(MATCH(AT102,TC_Pin_Spec!$AA$3:$AA$58,0))=FALSE,ISERROR(MATCH(AT102,TC_Pin_Spec!$AC$3:$AC$58,0))=FALSE,ISERROR(MATCH(AT102,TC_Pin_Spec!$AE$3:$AE$58,0))=FALSE)=TRUE, "PASSED","FAILED")</f>
        <v>PASSED</v>
      </c>
      <c r="AW102" s="2">
        <v>29500</v>
      </c>
      <c r="AX102" s="2">
        <v>34500</v>
      </c>
      <c r="AY102" s="2" t="s">
        <v>48</v>
      </c>
      <c r="AZ102" t="str">
        <f>IF(OR(ISERROR(MATCH(AY102,TC_Pin_Spec!$J$3:$J$38,0))=FALSE,ISERROR(MATCH(AY102,TC_Pin_Spec!$L$3:$L$38,0))=FALSE,ISERROR(MATCH(AY102,TC_Pin_Spec!$Q$3:$Q$58,0))=FALSE,ISERROR(MATCH(AY102,TC_Pin_Spec!$S$3:$S$58,0))=FALSE,ISERROR(MATCH(AY102,TC_Pin_Spec!$U$3:$U$58,0))=FALSE,ISERROR(MATCH(AY102,TC_Pin_Spec!$W$3:$W$58,0))=FALSE,ISERROR(MATCH(AY102,TC_Pin_Spec!$Y$3:$Y$58,0))=FALSE,ISERROR(MATCH(AY102,TC_Pin_Spec!$AA$3:$AA$58,0))=FALSE,ISERROR(MATCH(AY102,TC_Pin_Spec!$AC$3:$AC$58,0))=FALSE,ISERROR(MATCH(AY102,TC_Pin_Spec!$AE$3:$AE$58,0))=FALSE)=TRUE, "PASSED","FAILED")</f>
        <v>PASSED</v>
      </c>
    </row>
    <row r="103" spans="43:52" x14ac:dyDescent="0.25">
      <c r="AQ103" s="2" t="str">
        <f t="shared" si="3"/>
        <v>C30</v>
      </c>
      <c r="AR103" s="2">
        <v>30</v>
      </c>
      <c r="AS103" s="2" t="s">
        <v>481</v>
      </c>
      <c r="AT103" s="2" t="s">
        <v>505</v>
      </c>
      <c r="AU103" t="str">
        <f>IF(OR(ISERROR(MATCH(AT103,TC_Pin_Spec!$J$3:$J$38,0))=FALSE,ISERROR(MATCH(AT103,TC_Pin_Spec!$L$3:$L$38,0))=FALSE,ISERROR(MATCH(AT103,TC_Pin_Spec!$Q$3:$Q$58,0))=FALSE,ISERROR(MATCH(AT103,TC_Pin_Spec!$S$3:$S$58,0))=FALSE,ISERROR(MATCH(AT103,TC_Pin_Spec!$U$3:$U$58,0))=FALSE,ISERROR(MATCH(AT103,TC_Pin_Spec!$W$3:$W$58,0))=FALSE,ISERROR(MATCH(AT103,TC_Pin_Spec!$Y$3:$Y$58,0))=FALSE,ISERROR(MATCH(AT103,TC_Pin_Spec!$AA$3:$AA$58,0))=FALSE,ISERROR(MATCH(AT103,TC_Pin_Spec!$AC$3:$AC$58,0))=FALSE,ISERROR(MATCH(AT103,TC_Pin_Spec!$AE$3:$AE$58,0))=FALSE)=TRUE, "PASSED","FAILED")</f>
        <v>PASSED</v>
      </c>
      <c r="AW103" s="2">
        <v>30500</v>
      </c>
      <c r="AX103" s="2">
        <v>34500</v>
      </c>
      <c r="AY103" s="2" t="s">
        <v>505</v>
      </c>
      <c r="AZ103" t="str">
        <f>IF(OR(ISERROR(MATCH(AY103,TC_Pin_Spec!$J$3:$J$38,0))=FALSE,ISERROR(MATCH(AY103,TC_Pin_Spec!$L$3:$L$38,0))=FALSE,ISERROR(MATCH(AY103,TC_Pin_Spec!$Q$3:$Q$58,0))=FALSE,ISERROR(MATCH(AY103,TC_Pin_Spec!$S$3:$S$58,0))=FALSE,ISERROR(MATCH(AY103,TC_Pin_Spec!$U$3:$U$58,0))=FALSE,ISERROR(MATCH(AY103,TC_Pin_Spec!$W$3:$W$58,0))=FALSE,ISERROR(MATCH(AY103,TC_Pin_Spec!$Y$3:$Y$58,0))=FALSE,ISERROR(MATCH(AY103,TC_Pin_Spec!$AA$3:$AA$58,0))=FALSE,ISERROR(MATCH(AY103,TC_Pin_Spec!$AC$3:$AC$58,0))=FALSE,ISERROR(MATCH(AY103,TC_Pin_Spec!$AE$3:$AE$58,0))=FALSE)=TRUE, "PASSED","FAILED")</f>
        <v>PASSED</v>
      </c>
    </row>
    <row r="104" spans="43:52" x14ac:dyDescent="0.25">
      <c r="AQ104" s="2" t="str">
        <f t="shared" si="3"/>
        <v>C31</v>
      </c>
      <c r="AR104" s="2">
        <v>31</v>
      </c>
      <c r="AS104" s="2" t="s">
        <v>481</v>
      </c>
      <c r="AT104" s="2" t="s">
        <v>506</v>
      </c>
      <c r="AU104" t="str">
        <f>IF(OR(ISERROR(MATCH(AT104,TC_Pin_Spec!$J$3:$J$38,0))=FALSE,ISERROR(MATCH(AT104,TC_Pin_Spec!$L$3:$L$38,0))=FALSE,ISERROR(MATCH(AT104,TC_Pin_Spec!$Q$3:$Q$58,0))=FALSE,ISERROR(MATCH(AT104,TC_Pin_Spec!$S$3:$S$58,0))=FALSE,ISERROR(MATCH(AT104,TC_Pin_Spec!$U$3:$U$58,0))=FALSE,ISERROR(MATCH(AT104,TC_Pin_Spec!$W$3:$W$58,0))=FALSE,ISERROR(MATCH(AT104,TC_Pin_Spec!$Y$3:$Y$58,0))=FALSE,ISERROR(MATCH(AT104,TC_Pin_Spec!$AA$3:$AA$58,0))=FALSE,ISERROR(MATCH(AT104,TC_Pin_Spec!$AC$3:$AC$58,0))=FALSE,ISERROR(MATCH(AT104,TC_Pin_Spec!$AE$3:$AE$58,0))=FALSE)=TRUE, "PASSED","FAILED")</f>
        <v>PASSED</v>
      </c>
      <c r="AW104" s="2">
        <v>31500</v>
      </c>
      <c r="AX104" s="2">
        <v>34500</v>
      </c>
      <c r="AY104" s="2" t="s">
        <v>506</v>
      </c>
      <c r="AZ104" t="str">
        <f>IF(OR(ISERROR(MATCH(AY104,TC_Pin_Spec!$J$3:$J$38,0))=FALSE,ISERROR(MATCH(AY104,TC_Pin_Spec!$L$3:$L$38,0))=FALSE,ISERROR(MATCH(AY104,TC_Pin_Spec!$Q$3:$Q$58,0))=FALSE,ISERROR(MATCH(AY104,TC_Pin_Spec!$S$3:$S$58,0))=FALSE,ISERROR(MATCH(AY104,TC_Pin_Spec!$U$3:$U$58,0))=FALSE,ISERROR(MATCH(AY104,TC_Pin_Spec!$W$3:$W$58,0))=FALSE,ISERROR(MATCH(AY104,TC_Pin_Spec!$Y$3:$Y$58,0))=FALSE,ISERROR(MATCH(AY104,TC_Pin_Spec!$AA$3:$AA$58,0))=FALSE,ISERROR(MATCH(AY104,TC_Pin_Spec!$AC$3:$AC$58,0))=FALSE,ISERROR(MATCH(AY104,TC_Pin_Spec!$AE$3:$AE$58,0))=FALSE)=TRUE, "PASSED","FAILED")</f>
        <v>PASSED</v>
      </c>
    </row>
    <row r="105" spans="43:52" x14ac:dyDescent="0.25">
      <c r="AQ105" s="2" t="str">
        <f t="shared" si="3"/>
        <v>C32</v>
      </c>
      <c r="AR105" s="2">
        <v>32</v>
      </c>
      <c r="AS105" s="2" t="s">
        <v>481</v>
      </c>
      <c r="AT105" s="2" t="s">
        <v>507</v>
      </c>
      <c r="AU105" t="str">
        <f>IF(OR(ISERROR(MATCH(AT105,TC_Pin_Spec!$J$3:$J$38,0))=FALSE,ISERROR(MATCH(AT105,TC_Pin_Spec!$L$3:$L$38,0))=FALSE,ISERROR(MATCH(AT105,TC_Pin_Spec!$Q$3:$Q$58,0))=FALSE,ISERROR(MATCH(AT105,TC_Pin_Spec!$S$3:$S$58,0))=FALSE,ISERROR(MATCH(AT105,TC_Pin_Spec!$U$3:$U$58,0))=FALSE,ISERROR(MATCH(AT105,TC_Pin_Spec!$W$3:$W$58,0))=FALSE,ISERROR(MATCH(AT105,TC_Pin_Spec!$Y$3:$Y$58,0))=FALSE,ISERROR(MATCH(AT105,TC_Pin_Spec!$AA$3:$AA$58,0))=FALSE,ISERROR(MATCH(AT105,TC_Pin_Spec!$AC$3:$AC$58,0))=FALSE,ISERROR(MATCH(AT105,TC_Pin_Spec!$AE$3:$AE$58,0))=FALSE)=TRUE, "PASSED","FAILED")</f>
        <v>PASSED</v>
      </c>
      <c r="AW105" s="2">
        <v>32500</v>
      </c>
      <c r="AX105" s="2">
        <v>34500</v>
      </c>
      <c r="AY105" s="2" t="s">
        <v>507</v>
      </c>
      <c r="AZ105" t="str">
        <f>IF(OR(ISERROR(MATCH(AY105,TC_Pin_Spec!$J$3:$J$38,0))=FALSE,ISERROR(MATCH(AY105,TC_Pin_Spec!$L$3:$L$38,0))=FALSE,ISERROR(MATCH(AY105,TC_Pin_Spec!$Q$3:$Q$58,0))=FALSE,ISERROR(MATCH(AY105,TC_Pin_Spec!$S$3:$S$58,0))=FALSE,ISERROR(MATCH(AY105,TC_Pin_Spec!$U$3:$U$58,0))=FALSE,ISERROR(MATCH(AY105,TC_Pin_Spec!$W$3:$W$58,0))=FALSE,ISERROR(MATCH(AY105,TC_Pin_Spec!$Y$3:$Y$58,0))=FALSE,ISERROR(MATCH(AY105,TC_Pin_Spec!$AA$3:$AA$58,0))=FALSE,ISERROR(MATCH(AY105,TC_Pin_Spec!$AC$3:$AC$58,0))=FALSE,ISERROR(MATCH(AY105,TC_Pin_Spec!$AE$3:$AE$58,0))=FALSE)=TRUE, "PASSED","FAILED")</f>
        <v>PASSED</v>
      </c>
    </row>
    <row r="106" spans="43:52" x14ac:dyDescent="0.25">
      <c r="AQ106" s="2" t="str">
        <f t="shared" si="3"/>
        <v>C33</v>
      </c>
      <c r="AR106" s="2">
        <v>33</v>
      </c>
      <c r="AS106" s="2" t="s">
        <v>481</v>
      </c>
      <c r="AT106" s="2" t="s">
        <v>508</v>
      </c>
      <c r="AU106" t="str">
        <f>IF(OR(ISERROR(MATCH(AT106,TC_Pin_Spec!$J$3:$J$38,0))=FALSE,ISERROR(MATCH(AT106,TC_Pin_Spec!$L$3:$L$38,0))=FALSE,ISERROR(MATCH(AT106,TC_Pin_Spec!$Q$3:$Q$58,0))=FALSE,ISERROR(MATCH(AT106,TC_Pin_Spec!$S$3:$S$58,0))=FALSE,ISERROR(MATCH(AT106,TC_Pin_Spec!$U$3:$U$58,0))=FALSE,ISERROR(MATCH(AT106,TC_Pin_Spec!$W$3:$W$58,0))=FALSE,ISERROR(MATCH(AT106,TC_Pin_Spec!$Y$3:$Y$58,0))=FALSE,ISERROR(MATCH(AT106,TC_Pin_Spec!$AA$3:$AA$58,0))=FALSE,ISERROR(MATCH(AT106,TC_Pin_Spec!$AC$3:$AC$58,0))=FALSE,ISERROR(MATCH(AT106,TC_Pin_Spec!$AE$3:$AE$58,0))=FALSE)=TRUE, "PASSED","FAILED")</f>
        <v>PASSED</v>
      </c>
      <c r="AW106" s="2">
        <v>33500</v>
      </c>
      <c r="AX106" s="2">
        <v>34500</v>
      </c>
      <c r="AY106" s="2" t="s">
        <v>508</v>
      </c>
      <c r="AZ106" t="str">
        <f>IF(OR(ISERROR(MATCH(AY106,TC_Pin_Spec!$J$3:$J$38,0))=FALSE,ISERROR(MATCH(AY106,TC_Pin_Spec!$L$3:$L$38,0))=FALSE,ISERROR(MATCH(AY106,TC_Pin_Spec!$Q$3:$Q$58,0))=FALSE,ISERROR(MATCH(AY106,TC_Pin_Spec!$S$3:$S$58,0))=FALSE,ISERROR(MATCH(AY106,TC_Pin_Spec!$U$3:$U$58,0))=FALSE,ISERROR(MATCH(AY106,TC_Pin_Spec!$W$3:$W$58,0))=FALSE,ISERROR(MATCH(AY106,TC_Pin_Spec!$Y$3:$Y$58,0))=FALSE,ISERROR(MATCH(AY106,TC_Pin_Spec!$AA$3:$AA$58,0))=FALSE,ISERROR(MATCH(AY106,TC_Pin_Spec!$AC$3:$AC$58,0))=FALSE,ISERROR(MATCH(AY106,TC_Pin_Spec!$AE$3:$AE$58,0))=FALSE)=TRUE, "PASSED","FAILED")</f>
        <v>PASSED</v>
      </c>
    </row>
    <row r="107" spans="43:52" x14ac:dyDescent="0.25">
      <c r="AQ107" s="2" t="str">
        <f t="shared" si="3"/>
        <v>C34</v>
      </c>
      <c r="AR107" s="2">
        <v>34</v>
      </c>
      <c r="AS107" s="2" t="s">
        <v>481</v>
      </c>
      <c r="AT107" s="2" t="s">
        <v>48</v>
      </c>
      <c r="AU107" t="str">
        <f>IF(OR(ISERROR(MATCH(AT107,TC_Pin_Spec!$J$3:$J$38,0))=FALSE,ISERROR(MATCH(AT107,TC_Pin_Spec!$L$3:$L$38,0))=FALSE,ISERROR(MATCH(AT107,TC_Pin_Spec!$Q$3:$Q$58,0))=FALSE,ISERROR(MATCH(AT107,TC_Pin_Spec!$S$3:$S$58,0))=FALSE,ISERROR(MATCH(AT107,TC_Pin_Spec!$U$3:$U$58,0))=FALSE,ISERROR(MATCH(AT107,TC_Pin_Spec!$W$3:$W$58,0))=FALSE,ISERROR(MATCH(AT107,TC_Pin_Spec!$Y$3:$Y$58,0))=FALSE,ISERROR(MATCH(AT107,TC_Pin_Spec!$AA$3:$AA$58,0))=FALSE,ISERROR(MATCH(AT107,TC_Pin_Spec!$AC$3:$AC$58,0))=FALSE,ISERROR(MATCH(AT107,TC_Pin_Spec!$AE$3:$AE$58,0))=FALSE)=TRUE, "PASSED","FAILED")</f>
        <v>PASSED</v>
      </c>
      <c r="AW107" s="2">
        <v>34500</v>
      </c>
      <c r="AX107" s="2">
        <v>34500</v>
      </c>
      <c r="AY107" s="2" t="s">
        <v>48</v>
      </c>
      <c r="AZ107" t="str">
        <f>IF(OR(ISERROR(MATCH(AY107,TC_Pin_Spec!$J$3:$J$38,0))=FALSE,ISERROR(MATCH(AY107,TC_Pin_Spec!$L$3:$L$38,0))=FALSE,ISERROR(MATCH(AY107,TC_Pin_Spec!$Q$3:$Q$58,0))=FALSE,ISERROR(MATCH(AY107,TC_Pin_Spec!$S$3:$S$58,0))=FALSE,ISERROR(MATCH(AY107,TC_Pin_Spec!$U$3:$U$58,0))=FALSE,ISERROR(MATCH(AY107,TC_Pin_Spec!$W$3:$W$58,0))=FALSE,ISERROR(MATCH(AY107,TC_Pin_Spec!$Y$3:$Y$58,0))=FALSE,ISERROR(MATCH(AY107,TC_Pin_Spec!$AA$3:$AA$58,0))=FALSE,ISERROR(MATCH(AY107,TC_Pin_Spec!$AC$3:$AC$58,0))=FALSE,ISERROR(MATCH(AY107,TC_Pin_Spec!$AE$3:$AE$58,0))=FALSE)=TRUE, "PASSED","FAILED")</f>
        <v>PASSED</v>
      </c>
    </row>
    <row r="108" spans="43:52" x14ac:dyDescent="0.25">
      <c r="AQ108" s="2" t="str">
        <f t="shared" si="3"/>
        <v>C35</v>
      </c>
      <c r="AR108" s="2">
        <v>35</v>
      </c>
      <c r="AS108" s="2" t="s">
        <v>481</v>
      </c>
      <c r="AT108" s="2" t="s">
        <v>48</v>
      </c>
      <c r="AU108" t="str">
        <f>IF(OR(ISERROR(MATCH(AT108,TC_Pin_Spec!$J$3:$J$38,0))=FALSE,ISERROR(MATCH(AT108,TC_Pin_Spec!$L$3:$L$38,0))=FALSE,ISERROR(MATCH(AT108,TC_Pin_Spec!$Q$3:$Q$58,0))=FALSE,ISERROR(MATCH(AT108,TC_Pin_Spec!$S$3:$S$58,0))=FALSE,ISERROR(MATCH(AT108,TC_Pin_Spec!$U$3:$U$58,0))=FALSE,ISERROR(MATCH(AT108,TC_Pin_Spec!$W$3:$W$58,0))=FALSE,ISERROR(MATCH(AT108,TC_Pin_Spec!$Y$3:$Y$58,0))=FALSE,ISERROR(MATCH(AT108,TC_Pin_Spec!$AA$3:$AA$58,0))=FALSE,ISERROR(MATCH(AT108,TC_Pin_Spec!$AC$3:$AC$58,0))=FALSE,ISERROR(MATCH(AT108,TC_Pin_Spec!$AE$3:$AE$58,0))=FALSE)=TRUE, "PASSED","FAILED")</f>
        <v>PASSED</v>
      </c>
      <c r="AW108" s="2">
        <v>35500</v>
      </c>
      <c r="AX108" s="2">
        <v>34500</v>
      </c>
      <c r="AY108" s="2" t="s">
        <v>48</v>
      </c>
      <c r="AZ108" t="str">
        <f>IF(OR(ISERROR(MATCH(AY108,TC_Pin_Spec!$J$3:$J$38,0))=FALSE,ISERROR(MATCH(AY108,TC_Pin_Spec!$L$3:$L$38,0))=FALSE,ISERROR(MATCH(AY108,TC_Pin_Spec!$Q$3:$Q$58,0))=FALSE,ISERROR(MATCH(AY108,TC_Pin_Spec!$S$3:$S$58,0))=FALSE,ISERROR(MATCH(AY108,TC_Pin_Spec!$U$3:$U$58,0))=FALSE,ISERROR(MATCH(AY108,TC_Pin_Spec!$W$3:$W$58,0))=FALSE,ISERROR(MATCH(AY108,TC_Pin_Spec!$Y$3:$Y$58,0))=FALSE,ISERROR(MATCH(AY108,TC_Pin_Spec!$AA$3:$AA$58,0))=FALSE,ISERROR(MATCH(AY108,TC_Pin_Spec!$AC$3:$AC$58,0))=FALSE,ISERROR(MATCH(AY108,TC_Pin_Spec!$AE$3:$AE$58,0))=FALSE)=TRUE, "PASSED","FAILED")</f>
        <v>PASSED</v>
      </c>
    </row>
    <row r="109" spans="43:52" x14ac:dyDescent="0.25">
      <c r="AQ109" s="2" t="str">
        <f t="shared" si="3"/>
        <v>C36</v>
      </c>
      <c r="AR109" s="2">
        <v>36</v>
      </c>
      <c r="AS109" s="2" t="s">
        <v>481</v>
      </c>
      <c r="AT109" s="2" t="s">
        <v>48</v>
      </c>
      <c r="AU109" t="str">
        <f>IF(OR(ISERROR(MATCH(AT109,TC_Pin_Spec!$J$3:$J$38,0))=FALSE,ISERROR(MATCH(AT109,TC_Pin_Spec!$L$3:$L$38,0))=FALSE,ISERROR(MATCH(AT109,TC_Pin_Spec!$Q$3:$Q$58,0))=FALSE,ISERROR(MATCH(AT109,TC_Pin_Spec!$S$3:$S$58,0))=FALSE,ISERROR(MATCH(AT109,TC_Pin_Spec!$U$3:$U$58,0))=FALSE,ISERROR(MATCH(AT109,TC_Pin_Spec!$W$3:$W$58,0))=FALSE,ISERROR(MATCH(AT109,TC_Pin_Spec!$Y$3:$Y$58,0))=FALSE,ISERROR(MATCH(AT109,TC_Pin_Spec!$AA$3:$AA$58,0))=FALSE,ISERROR(MATCH(AT109,TC_Pin_Spec!$AC$3:$AC$58,0))=FALSE,ISERROR(MATCH(AT109,TC_Pin_Spec!$AE$3:$AE$58,0))=FALSE)=TRUE, "PASSED","FAILED")</f>
        <v>PASSED</v>
      </c>
      <c r="AW109" s="2">
        <v>36500</v>
      </c>
      <c r="AX109" s="2">
        <v>34500</v>
      </c>
      <c r="AY109" s="2" t="s">
        <v>48</v>
      </c>
      <c r="AZ109" t="str">
        <f>IF(OR(ISERROR(MATCH(AY109,TC_Pin_Spec!$J$3:$J$38,0))=FALSE,ISERROR(MATCH(AY109,TC_Pin_Spec!$L$3:$L$38,0))=FALSE,ISERROR(MATCH(AY109,TC_Pin_Spec!$Q$3:$Q$58,0))=FALSE,ISERROR(MATCH(AY109,TC_Pin_Spec!$S$3:$S$58,0))=FALSE,ISERROR(MATCH(AY109,TC_Pin_Spec!$U$3:$U$58,0))=FALSE,ISERROR(MATCH(AY109,TC_Pin_Spec!$W$3:$W$58,0))=FALSE,ISERROR(MATCH(AY109,TC_Pin_Spec!$Y$3:$Y$58,0))=FALSE,ISERROR(MATCH(AY109,TC_Pin_Spec!$AA$3:$AA$58,0))=FALSE,ISERROR(MATCH(AY109,TC_Pin_Spec!$AC$3:$AC$58,0))=FALSE,ISERROR(MATCH(AY109,TC_Pin_Spec!$AE$3:$AE$58,0))=FALSE)=TRUE, "PASSED","FAILED")</f>
        <v>PASSED</v>
      </c>
    </row>
    <row r="110" spans="43:52" x14ac:dyDescent="0.25">
      <c r="AQ110" s="2" t="str">
        <f t="shared" si="3"/>
        <v>D1</v>
      </c>
      <c r="AR110" s="2">
        <v>1</v>
      </c>
      <c r="AS110" s="2" t="s">
        <v>509</v>
      </c>
      <c r="AT110" s="2" t="s">
        <v>510</v>
      </c>
      <c r="AU110" t="str">
        <f>IF(OR(ISERROR(MATCH(AT110,TC_Pin_Spec!$J$3:$J$38,0))=FALSE,ISERROR(MATCH(AT110,TC_Pin_Spec!$L$3:$L$38,0))=FALSE,ISERROR(MATCH(AT110,TC_Pin_Spec!$Q$3:$Q$58,0))=FALSE,ISERROR(MATCH(AT110,TC_Pin_Spec!$S$3:$S$58,0))=FALSE,ISERROR(MATCH(AT110,TC_Pin_Spec!$U$3:$U$58,0))=FALSE,ISERROR(MATCH(AT110,TC_Pin_Spec!$W$3:$W$58,0))=FALSE,ISERROR(MATCH(AT110,TC_Pin_Spec!$Y$3:$Y$58,0))=FALSE,ISERROR(MATCH(AT110,TC_Pin_Spec!$AA$3:$AA$58,0))=FALSE,ISERROR(MATCH(AT110,TC_Pin_Spec!$AC$3:$AC$58,0))=FALSE,ISERROR(MATCH(AT110,TC_Pin_Spec!$AE$3:$AE$58,0))=FALSE)=TRUE, "PASSED","FAILED")</f>
        <v>PASSED</v>
      </c>
      <c r="AW110" s="2">
        <v>1500</v>
      </c>
      <c r="AX110" s="2">
        <v>33500</v>
      </c>
      <c r="AY110" s="2" t="s">
        <v>510</v>
      </c>
      <c r="AZ110" t="str">
        <f>IF(OR(ISERROR(MATCH(AY110,TC_Pin_Spec!$J$3:$J$38,0))=FALSE,ISERROR(MATCH(AY110,TC_Pin_Spec!$L$3:$L$38,0))=FALSE,ISERROR(MATCH(AY110,TC_Pin_Spec!$Q$3:$Q$58,0))=FALSE,ISERROR(MATCH(AY110,TC_Pin_Spec!$S$3:$S$58,0))=FALSE,ISERROR(MATCH(AY110,TC_Pin_Spec!$U$3:$U$58,0))=FALSE,ISERROR(MATCH(AY110,TC_Pin_Spec!$W$3:$W$58,0))=FALSE,ISERROR(MATCH(AY110,TC_Pin_Spec!$Y$3:$Y$58,0))=FALSE,ISERROR(MATCH(AY110,TC_Pin_Spec!$AA$3:$AA$58,0))=FALSE,ISERROR(MATCH(AY110,TC_Pin_Spec!$AC$3:$AC$58,0))=FALSE,ISERROR(MATCH(AY110,TC_Pin_Spec!$AE$3:$AE$58,0))=FALSE)=TRUE, "PASSED","FAILED")</f>
        <v>PASSED</v>
      </c>
    </row>
    <row r="111" spans="43:52" x14ac:dyDescent="0.25">
      <c r="AQ111" s="2" t="str">
        <f t="shared" si="3"/>
        <v>D2</v>
      </c>
      <c r="AR111" s="2">
        <v>2</v>
      </c>
      <c r="AS111" s="2" t="s">
        <v>509</v>
      </c>
      <c r="AT111" s="2" t="s">
        <v>511</v>
      </c>
      <c r="AU111" t="str">
        <f>IF(OR(ISERROR(MATCH(AT111,TC_Pin_Spec!$J$3:$J$38,0))=FALSE,ISERROR(MATCH(AT111,TC_Pin_Spec!$L$3:$L$38,0))=FALSE,ISERROR(MATCH(AT111,TC_Pin_Spec!$Q$3:$Q$58,0))=FALSE,ISERROR(MATCH(AT111,TC_Pin_Spec!$S$3:$S$58,0))=FALSE,ISERROR(MATCH(AT111,TC_Pin_Spec!$U$3:$U$58,0))=FALSE,ISERROR(MATCH(AT111,TC_Pin_Spec!$W$3:$W$58,0))=FALSE,ISERROR(MATCH(AT111,TC_Pin_Spec!$Y$3:$Y$58,0))=FALSE,ISERROR(MATCH(AT111,TC_Pin_Spec!$AA$3:$AA$58,0))=FALSE,ISERROR(MATCH(AT111,TC_Pin_Spec!$AC$3:$AC$58,0))=FALSE,ISERROR(MATCH(AT111,TC_Pin_Spec!$AE$3:$AE$58,0))=FALSE)=TRUE, "PASSED","FAILED")</f>
        <v>PASSED</v>
      </c>
      <c r="AW111" s="2">
        <v>2500</v>
      </c>
      <c r="AX111" s="2">
        <v>33500</v>
      </c>
      <c r="AY111" s="2" t="s">
        <v>511</v>
      </c>
      <c r="AZ111" t="str">
        <f>IF(OR(ISERROR(MATCH(AY111,TC_Pin_Spec!$J$3:$J$38,0))=FALSE,ISERROR(MATCH(AY111,TC_Pin_Spec!$L$3:$L$38,0))=FALSE,ISERROR(MATCH(AY111,TC_Pin_Spec!$Q$3:$Q$58,0))=FALSE,ISERROR(MATCH(AY111,TC_Pin_Spec!$S$3:$S$58,0))=FALSE,ISERROR(MATCH(AY111,TC_Pin_Spec!$U$3:$U$58,0))=FALSE,ISERROR(MATCH(AY111,TC_Pin_Spec!$W$3:$W$58,0))=FALSE,ISERROR(MATCH(AY111,TC_Pin_Spec!$Y$3:$Y$58,0))=FALSE,ISERROR(MATCH(AY111,TC_Pin_Spec!$AA$3:$AA$58,0))=FALSE,ISERROR(MATCH(AY111,TC_Pin_Spec!$AC$3:$AC$58,0))=FALSE,ISERROR(MATCH(AY111,TC_Pin_Spec!$AE$3:$AE$58,0))=FALSE)=TRUE, "PASSED","FAILED")</f>
        <v>PASSED</v>
      </c>
    </row>
    <row r="112" spans="43:52" x14ac:dyDescent="0.25">
      <c r="AQ112" s="2" t="str">
        <f t="shared" si="3"/>
        <v>D3</v>
      </c>
      <c r="AR112" s="2">
        <v>3</v>
      </c>
      <c r="AS112" s="2" t="s">
        <v>509</v>
      </c>
      <c r="AT112" s="2" t="s">
        <v>512</v>
      </c>
      <c r="AU112" t="str">
        <f>IF(OR(ISERROR(MATCH(AT112,TC_Pin_Spec!$J$3:$J$38,0))=FALSE,ISERROR(MATCH(AT112,TC_Pin_Spec!$L$3:$L$38,0))=FALSE,ISERROR(MATCH(AT112,TC_Pin_Spec!$Q$3:$Q$58,0))=FALSE,ISERROR(MATCH(AT112,TC_Pin_Spec!$S$3:$S$58,0))=FALSE,ISERROR(MATCH(AT112,TC_Pin_Spec!$U$3:$U$58,0))=FALSE,ISERROR(MATCH(AT112,TC_Pin_Spec!$W$3:$W$58,0))=FALSE,ISERROR(MATCH(AT112,TC_Pin_Spec!$Y$3:$Y$58,0))=FALSE,ISERROR(MATCH(AT112,TC_Pin_Spec!$AA$3:$AA$58,0))=FALSE,ISERROR(MATCH(AT112,TC_Pin_Spec!$AC$3:$AC$58,0))=FALSE,ISERROR(MATCH(AT112,TC_Pin_Spec!$AE$3:$AE$58,0))=FALSE)=TRUE, "PASSED","FAILED")</f>
        <v>PASSED</v>
      </c>
      <c r="AW112" s="2">
        <v>3500</v>
      </c>
      <c r="AX112" s="2">
        <v>33500</v>
      </c>
      <c r="AY112" s="2" t="s">
        <v>512</v>
      </c>
      <c r="AZ112" t="str">
        <f>IF(OR(ISERROR(MATCH(AY112,TC_Pin_Spec!$J$3:$J$38,0))=FALSE,ISERROR(MATCH(AY112,TC_Pin_Spec!$L$3:$L$38,0))=FALSE,ISERROR(MATCH(AY112,TC_Pin_Spec!$Q$3:$Q$58,0))=FALSE,ISERROR(MATCH(AY112,TC_Pin_Spec!$S$3:$S$58,0))=FALSE,ISERROR(MATCH(AY112,TC_Pin_Spec!$U$3:$U$58,0))=FALSE,ISERROR(MATCH(AY112,TC_Pin_Spec!$W$3:$W$58,0))=FALSE,ISERROR(MATCH(AY112,TC_Pin_Spec!$Y$3:$Y$58,0))=FALSE,ISERROR(MATCH(AY112,TC_Pin_Spec!$AA$3:$AA$58,0))=FALSE,ISERROR(MATCH(AY112,TC_Pin_Spec!$AC$3:$AC$58,0))=FALSE,ISERROR(MATCH(AY112,TC_Pin_Spec!$AE$3:$AE$58,0))=FALSE)=TRUE, "PASSED","FAILED")</f>
        <v>PASSED</v>
      </c>
    </row>
    <row r="113" spans="43:52" x14ac:dyDescent="0.25">
      <c r="AQ113" s="2" t="str">
        <f t="shared" si="3"/>
        <v>D4</v>
      </c>
      <c r="AR113" s="2">
        <v>4</v>
      </c>
      <c r="AS113" s="2" t="s">
        <v>509</v>
      </c>
      <c r="AT113" s="2" t="s">
        <v>48</v>
      </c>
      <c r="AU113" t="str">
        <f>IF(OR(ISERROR(MATCH(AT113,TC_Pin_Spec!$J$3:$J$38,0))=FALSE,ISERROR(MATCH(AT113,TC_Pin_Spec!$L$3:$L$38,0))=FALSE,ISERROR(MATCH(AT113,TC_Pin_Spec!$Q$3:$Q$58,0))=FALSE,ISERROR(MATCH(AT113,TC_Pin_Spec!$S$3:$S$58,0))=FALSE,ISERROR(MATCH(AT113,TC_Pin_Spec!$U$3:$U$58,0))=FALSE,ISERROR(MATCH(AT113,TC_Pin_Spec!$W$3:$W$58,0))=FALSE,ISERROR(MATCH(AT113,TC_Pin_Spec!$Y$3:$Y$58,0))=FALSE,ISERROR(MATCH(AT113,TC_Pin_Spec!$AA$3:$AA$58,0))=FALSE,ISERROR(MATCH(AT113,TC_Pin_Spec!$AC$3:$AC$58,0))=FALSE,ISERROR(MATCH(AT113,TC_Pin_Spec!$AE$3:$AE$58,0))=FALSE)=TRUE, "PASSED","FAILED")</f>
        <v>PASSED</v>
      </c>
      <c r="AW113" s="2">
        <v>4500</v>
      </c>
      <c r="AX113" s="2">
        <v>33500</v>
      </c>
      <c r="AY113" s="2" t="s">
        <v>48</v>
      </c>
      <c r="AZ113" t="str">
        <f>IF(OR(ISERROR(MATCH(AY113,TC_Pin_Spec!$J$3:$J$38,0))=FALSE,ISERROR(MATCH(AY113,TC_Pin_Spec!$L$3:$L$38,0))=FALSE,ISERROR(MATCH(AY113,TC_Pin_Spec!$Q$3:$Q$58,0))=FALSE,ISERROR(MATCH(AY113,TC_Pin_Spec!$S$3:$S$58,0))=FALSE,ISERROR(MATCH(AY113,TC_Pin_Spec!$U$3:$U$58,0))=FALSE,ISERROR(MATCH(AY113,TC_Pin_Spec!$W$3:$W$58,0))=FALSE,ISERROR(MATCH(AY113,TC_Pin_Spec!$Y$3:$Y$58,0))=FALSE,ISERROR(MATCH(AY113,TC_Pin_Spec!$AA$3:$AA$58,0))=FALSE,ISERROR(MATCH(AY113,TC_Pin_Spec!$AC$3:$AC$58,0))=FALSE,ISERROR(MATCH(AY113,TC_Pin_Spec!$AE$3:$AE$58,0))=FALSE)=TRUE, "PASSED","FAILED")</f>
        <v>PASSED</v>
      </c>
    </row>
    <row r="114" spans="43:52" x14ac:dyDescent="0.25">
      <c r="AQ114" s="2" t="str">
        <f t="shared" si="3"/>
        <v>D5</v>
      </c>
      <c r="AR114" s="2">
        <v>5</v>
      </c>
      <c r="AS114" s="2" t="s">
        <v>509</v>
      </c>
      <c r="AT114" s="2" t="s">
        <v>513</v>
      </c>
      <c r="AU114" t="str">
        <f>IF(OR(ISERROR(MATCH(AT114,TC_Pin_Spec!$J$3:$J$38,0))=FALSE,ISERROR(MATCH(AT114,TC_Pin_Spec!$L$3:$L$38,0))=FALSE,ISERROR(MATCH(AT114,TC_Pin_Spec!$Q$3:$Q$58,0))=FALSE,ISERROR(MATCH(AT114,TC_Pin_Spec!$S$3:$S$58,0))=FALSE,ISERROR(MATCH(AT114,TC_Pin_Spec!$U$3:$U$58,0))=FALSE,ISERROR(MATCH(AT114,TC_Pin_Spec!$W$3:$W$58,0))=FALSE,ISERROR(MATCH(AT114,TC_Pin_Spec!$Y$3:$Y$58,0))=FALSE,ISERROR(MATCH(AT114,TC_Pin_Spec!$AA$3:$AA$58,0))=FALSE,ISERROR(MATCH(AT114,TC_Pin_Spec!$AC$3:$AC$58,0))=FALSE,ISERROR(MATCH(AT114,TC_Pin_Spec!$AE$3:$AE$58,0))=FALSE)=TRUE, "PASSED","FAILED")</f>
        <v>PASSED</v>
      </c>
      <c r="AW114" s="2">
        <v>5500</v>
      </c>
      <c r="AX114" s="2">
        <v>33500</v>
      </c>
      <c r="AY114" s="2" t="s">
        <v>513</v>
      </c>
      <c r="AZ114" t="str">
        <f>IF(OR(ISERROR(MATCH(AY114,TC_Pin_Spec!$J$3:$J$38,0))=FALSE,ISERROR(MATCH(AY114,TC_Pin_Spec!$L$3:$L$38,0))=FALSE,ISERROR(MATCH(AY114,TC_Pin_Spec!$Q$3:$Q$58,0))=FALSE,ISERROR(MATCH(AY114,TC_Pin_Spec!$S$3:$S$58,0))=FALSE,ISERROR(MATCH(AY114,TC_Pin_Spec!$U$3:$U$58,0))=FALSE,ISERROR(MATCH(AY114,TC_Pin_Spec!$W$3:$W$58,0))=FALSE,ISERROR(MATCH(AY114,TC_Pin_Spec!$Y$3:$Y$58,0))=FALSE,ISERROR(MATCH(AY114,TC_Pin_Spec!$AA$3:$AA$58,0))=FALSE,ISERROR(MATCH(AY114,TC_Pin_Spec!$AC$3:$AC$58,0))=FALSE,ISERROR(MATCH(AY114,TC_Pin_Spec!$AE$3:$AE$58,0))=FALSE)=TRUE, "PASSED","FAILED")</f>
        <v>PASSED</v>
      </c>
    </row>
    <row r="115" spans="43:52" x14ac:dyDescent="0.25">
      <c r="AQ115" s="2" t="str">
        <f t="shared" si="3"/>
        <v>D6</v>
      </c>
      <c r="AR115" s="2">
        <v>6</v>
      </c>
      <c r="AS115" s="2" t="s">
        <v>509</v>
      </c>
      <c r="AT115" s="2" t="s">
        <v>48</v>
      </c>
      <c r="AU115" t="str">
        <f>IF(OR(ISERROR(MATCH(AT115,TC_Pin_Spec!$J$3:$J$38,0))=FALSE,ISERROR(MATCH(AT115,TC_Pin_Spec!$L$3:$L$38,0))=FALSE,ISERROR(MATCH(AT115,TC_Pin_Spec!$Q$3:$Q$58,0))=FALSE,ISERROR(MATCH(AT115,TC_Pin_Spec!$S$3:$S$58,0))=FALSE,ISERROR(MATCH(AT115,TC_Pin_Spec!$U$3:$U$58,0))=FALSE,ISERROR(MATCH(AT115,TC_Pin_Spec!$W$3:$W$58,0))=FALSE,ISERROR(MATCH(AT115,TC_Pin_Spec!$Y$3:$Y$58,0))=FALSE,ISERROR(MATCH(AT115,TC_Pin_Spec!$AA$3:$AA$58,0))=FALSE,ISERROR(MATCH(AT115,TC_Pin_Spec!$AC$3:$AC$58,0))=FALSE,ISERROR(MATCH(AT115,TC_Pin_Spec!$AE$3:$AE$58,0))=FALSE)=TRUE, "PASSED","FAILED")</f>
        <v>PASSED</v>
      </c>
      <c r="AW115" s="2">
        <v>6500</v>
      </c>
      <c r="AX115" s="2">
        <v>33500</v>
      </c>
      <c r="AY115" s="2" t="s">
        <v>48</v>
      </c>
      <c r="AZ115" t="str">
        <f>IF(OR(ISERROR(MATCH(AY115,TC_Pin_Spec!$J$3:$J$38,0))=FALSE,ISERROR(MATCH(AY115,TC_Pin_Spec!$L$3:$L$38,0))=FALSE,ISERROR(MATCH(AY115,TC_Pin_Spec!$Q$3:$Q$58,0))=FALSE,ISERROR(MATCH(AY115,TC_Pin_Spec!$S$3:$S$58,0))=FALSE,ISERROR(MATCH(AY115,TC_Pin_Spec!$U$3:$U$58,0))=FALSE,ISERROR(MATCH(AY115,TC_Pin_Spec!$W$3:$W$58,0))=FALSE,ISERROR(MATCH(AY115,TC_Pin_Spec!$Y$3:$Y$58,0))=FALSE,ISERROR(MATCH(AY115,TC_Pin_Spec!$AA$3:$AA$58,0))=FALSE,ISERROR(MATCH(AY115,TC_Pin_Spec!$AC$3:$AC$58,0))=FALSE,ISERROR(MATCH(AY115,TC_Pin_Spec!$AE$3:$AE$58,0))=FALSE)=TRUE, "PASSED","FAILED")</f>
        <v>PASSED</v>
      </c>
    </row>
    <row r="116" spans="43:52" x14ac:dyDescent="0.25">
      <c r="AQ116" s="2" t="str">
        <f t="shared" si="3"/>
        <v>D7</v>
      </c>
      <c r="AR116" s="2">
        <v>7</v>
      </c>
      <c r="AS116" s="2" t="s">
        <v>509</v>
      </c>
      <c r="AT116" s="2" t="s">
        <v>514</v>
      </c>
      <c r="AU116" t="str">
        <f>IF(OR(ISERROR(MATCH(AT116,TC_Pin_Spec!$J$3:$J$38,0))=FALSE,ISERROR(MATCH(AT116,TC_Pin_Spec!$L$3:$L$38,0))=FALSE,ISERROR(MATCH(AT116,TC_Pin_Spec!$Q$3:$Q$58,0))=FALSE,ISERROR(MATCH(AT116,TC_Pin_Spec!$S$3:$S$58,0))=FALSE,ISERROR(MATCH(AT116,TC_Pin_Spec!$U$3:$U$58,0))=FALSE,ISERROR(MATCH(AT116,TC_Pin_Spec!$W$3:$W$58,0))=FALSE,ISERROR(MATCH(AT116,TC_Pin_Spec!$Y$3:$Y$58,0))=FALSE,ISERROR(MATCH(AT116,TC_Pin_Spec!$AA$3:$AA$58,0))=FALSE,ISERROR(MATCH(AT116,TC_Pin_Spec!$AC$3:$AC$58,0))=FALSE,ISERROR(MATCH(AT116,TC_Pin_Spec!$AE$3:$AE$58,0))=FALSE)=TRUE, "PASSED","FAILED")</f>
        <v>PASSED</v>
      </c>
      <c r="AW116" s="2">
        <v>7500</v>
      </c>
      <c r="AX116" s="2">
        <v>33500</v>
      </c>
      <c r="AY116" s="2" t="s">
        <v>514</v>
      </c>
      <c r="AZ116" t="str">
        <f>IF(OR(ISERROR(MATCH(AY116,TC_Pin_Spec!$J$3:$J$38,0))=FALSE,ISERROR(MATCH(AY116,TC_Pin_Spec!$L$3:$L$38,0))=FALSE,ISERROR(MATCH(AY116,TC_Pin_Spec!$Q$3:$Q$58,0))=FALSE,ISERROR(MATCH(AY116,TC_Pin_Spec!$S$3:$S$58,0))=FALSE,ISERROR(MATCH(AY116,TC_Pin_Spec!$U$3:$U$58,0))=FALSE,ISERROR(MATCH(AY116,TC_Pin_Spec!$W$3:$W$58,0))=FALSE,ISERROR(MATCH(AY116,TC_Pin_Spec!$Y$3:$Y$58,0))=FALSE,ISERROR(MATCH(AY116,TC_Pin_Spec!$AA$3:$AA$58,0))=FALSE,ISERROR(MATCH(AY116,TC_Pin_Spec!$AC$3:$AC$58,0))=FALSE,ISERROR(MATCH(AY116,TC_Pin_Spec!$AE$3:$AE$58,0))=FALSE)=TRUE, "PASSED","FAILED")</f>
        <v>PASSED</v>
      </c>
    </row>
    <row r="117" spans="43:52" x14ac:dyDescent="0.25">
      <c r="AQ117" s="2" t="str">
        <f t="shared" si="3"/>
        <v>D8</v>
      </c>
      <c r="AR117" s="2">
        <v>8</v>
      </c>
      <c r="AS117" s="2" t="s">
        <v>509</v>
      </c>
      <c r="AT117" s="2" t="s">
        <v>515</v>
      </c>
      <c r="AU117" t="str">
        <f>IF(OR(ISERROR(MATCH(AT117,TC_Pin_Spec!$J$3:$J$38,0))=FALSE,ISERROR(MATCH(AT117,TC_Pin_Spec!$L$3:$L$38,0))=FALSE,ISERROR(MATCH(AT117,TC_Pin_Spec!$Q$3:$Q$58,0))=FALSE,ISERROR(MATCH(AT117,TC_Pin_Spec!$S$3:$S$58,0))=FALSE,ISERROR(MATCH(AT117,TC_Pin_Spec!$U$3:$U$58,0))=FALSE,ISERROR(MATCH(AT117,TC_Pin_Spec!$W$3:$W$58,0))=FALSE,ISERROR(MATCH(AT117,TC_Pin_Spec!$Y$3:$Y$58,0))=FALSE,ISERROR(MATCH(AT117,TC_Pin_Spec!$AA$3:$AA$58,0))=FALSE,ISERROR(MATCH(AT117,TC_Pin_Spec!$AC$3:$AC$58,0))=FALSE,ISERROR(MATCH(AT117,TC_Pin_Spec!$AE$3:$AE$58,0))=FALSE)=TRUE, "PASSED","FAILED")</f>
        <v>PASSED</v>
      </c>
      <c r="AW117" s="2">
        <v>8500</v>
      </c>
      <c r="AX117" s="2">
        <v>33500</v>
      </c>
      <c r="AY117" s="2" t="s">
        <v>515</v>
      </c>
      <c r="AZ117" t="str">
        <f>IF(OR(ISERROR(MATCH(AY117,TC_Pin_Spec!$J$3:$J$38,0))=FALSE,ISERROR(MATCH(AY117,TC_Pin_Spec!$L$3:$L$38,0))=FALSE,ISERROR(MATCH(AY117,TC_Pin_Spec!$Q$3:$Q$58,0))=FALSE,ISERROR(MATCH(AY117,TC_Pin_Spec!$S$3:$S$58,0))=FALSE,ISERROR(MATCH(AY117,TC_Pin_Spec!$U$3:$U$58,0))=FALSE,ISERROR(MATCH(AY117,TC_Pin_Spec!$W$3:$W$58,0))=FALSE,ISERROR(MATCH(AY117,TC_Pin_Spec!$Y$3:$Y$58,0))=FALSE,ISERROR(MATCH(AY117,TC_Pin_Spec!$AA$3:$AA$58,0))=FALSE,ISERROR(MATCH(AY117,TC_Pin_Spec!$AC$3:$AC$58,0))=FALSE,ISERROR(MATCH(AY117,TC_Pin_Spec!$AE$3:$AE$58,0))=FALSE)=TRUE, "PASSED","FAILED")</f>
        <v>PASSED</v>
      </c>
    </row>
    <row r="118" spans="43:52" x14ac:dyDescent="0.25">
      <c r="AQ118" s="2" t="str">
        <f t="shared" si="3"/>
        <v>D9</v>
      </c>
      <c r="AR118" s="2">
        <v>9</v>
      </c>
      <c r="AS118" s="2" t="s">
        <v>509</v>
      </c>
      <c r="AT118" s="2" t="s">
        <v>48</v>
      </c>
      <c r="AU118" t="str">
        <f>IF(OR(ISERROR(MATCH(AT118,TC_Pin_Spec!$J$3:$J$38,0))=FALSE,ISERROR(MATCH(AT118,TC_Pin_Spec!$L$3:$L$38,0))=FALSE,ISERROR(MATCH(AT118,TC_Pin_Spec!$Q$3:$Q$58,0))=FALSE,ISERROR(MATCH(AT118,TC_Pin_Spec!$S$3:$S$58,0))=FALSE,ISERROR(MATCH(AT118,TC_Pin_Spec!$U$3:$U$58,0))=FALSE,ISERROR(MATCH(AT118,TC_Pin_Spec!$W$3:$W$58,0))=FALSE,ISERROR(MATCH(AT118,TC_Pin_Spec!$Y$3:$Y$58,0))=FALSE,ISERROR(MATCH(AT118,TC_Pin_Spec!$AA$3:$AA$58,0))=FALSE,ISERROR(MATCH(AT118,TC_Pin_Spec!$AC$3:$AC$58,0))=FALSE,ISERROR(MATCH(AT118,TC_Pin_Spec!$AE$3:$AE$58,0))=FALSE)=TRUE, "PASSED","FAILED")</f>
        <v>PASSED</v>
      </c>
      <c r="AW118" s="2">
        <v>9500</v>
      </c>
      <c r="AX118" s="2">
        <v>33500</v>
      </c>
      <c r="AY118" s="2" t="s">
        <v>48</v>
      </c>
      <c r="AZ118" t="str">
        <f>IF(OR(ISERROR(MATCH(AY118,TC_Pin_Spec!$J$3:$J$38,0))=FALSE,ISERROR(MATCH(AY118,TC_Pin_Spec!$L$3:$L$38,0))=FALSE,ISERROR(MATCH(AY118,TC_Pin_Spec!$Q$3:$Q$58,0))=FALSE,ISERROR(MATCH(AY118,TC_Pin_Spec!$S$3:$S$58,0))=FALSE,ISERROR(MATCH(AY118,TC_Pin_Spec!$U$3:$U$58,0))=FALSE,ISERROR(MATCH(AY118,TC_Pin_Spec!$W$3:$W$58,0))=FALSE,ISERROR(MATCH(AY118,TC_Pin_Spec!$Y$3:$Y$58,0))=FALSE,ISERROR(MATCH(AY118,TC_Pin_Spec!$AA$3:$AA$58,0))=FALSE,ISERROR(MATCH(AY118,TC_Pin_Spec!$AC$3:$AC$58,0))=FALSE,ISERROR(MATCH(AY118,TC_Pin_Spec!$AE$3:$AE$58,0))=FALSE)=TRUE, "PASSED","FAILED")</f>
        <v>PASSED</v>
      </c>
    </row>
    <row r="119" spans="43:52" x14ac:dyDescent="0.25">
      <c r="AQ119" s="2" t="str">
        <f t="shared" si="3"/>
        <v>D10</v>
      </c>
      <c r="AR119" s="2">
        <v>10</v>
      </c>
      <c r="AS119" s="2" t="s">
        <v>509</v>
      </c>
      <c r="AT119" s="2" t="s">
        <v>48</v>
      </c>
      <c r="AU119" t="str">
        <f>IF(OR(ISERROR(MATCH(AT119,TC_Pin_Spec!$J$3:$J$38,0))=FALSE,ISERROR(MATCH(AT119,TC_Pin_Spec!$L$3:$L$38,0))=FALSE,ISERROR(MATCH(AT119,TC_Pin_Spec!$Q$3:$Q$58,0))=FALSE,ISERROR(MATCH(AT119,TC_Pin_Spec!$S$3:$S$58,0))=FALSE,ISERROR(MATCH(AT119,TC_Pin_Spec!$U$3:$U$58,0))=FALSE,ISERROR(MATCH(AT119,TC_Pin_Spec!$W$3:$W$58,0))=FALSE,ISERROR(MATCH(AT119,TC_Pin_Spec!$Y$3:$Y$58,0))=FALSE,ISERROR(MATCH(AT119,TC_Pin_Spec!$AA$3:$AA$58,0))=FALSE,ISERROR(MATCH(AT119,TC_Pin_Spec!$AC$3:$AC$58,0))=FALSE,ISERROR(MATCH(AT119,TC_Pin_Spec!$AE$3:$AE$58,0))=FALSE)=TRUE, "PASSED","FAILED")</f>
        <v>PASSED</v>
      </c>
      <c r="AW119" s="2">
        <v>10500</v>
      </c>
      <c r="AX119" s="2">
        <v>33500</v>
      </c>
      <c r="AY119" s="2" t="s">
        <v>48</v>
      </c>
      <c r="AZ119" t="str">
        <f>IF(OR(ISERROR(MATCH(AY119,TC_Pin_Spec!$J$3:$J$38,0))=FALSE,ISERROR(MATCH(AY119,TC_Pin_Spec!$L$3:$L$38,0))=FALSE,ISERROR(MATCH(AY119,TC_Pin_Spec!$Q$3:$Q$58,0))=FALSE,ISERROR(MATCH(AY119,TC_Pin_Spec!$S$3:$S$58,0))=FALSE,ISERROR(MATCH(AY119,TC_Pin_Spec!$U$3:$U$58,0))=FALSE,ISERROR(MATCH(AY119,TC_Pin_Spec!$W$3:$W$58,0))=FALSE,ISERROR(MATCH(AY119,TC_Pin_Spec!$Y$3:$Y$58,0))=FALSE,ISERROR(MATCH(AY119,TC_Pin_Spec!$AA$3:$AA$58,0))=FALSE,ISERROR(MATCH(AY119,TC_Pin_Spec!$AC$3:$AC$58,0))=FALSE,ISERROR(MATCH(AY119,TC_Pin_Spec!$AE$3:$AE$58,0))=FALSE)=TRUE, "PASSED","FAILED")</f>
        <v>PASSED</v>
      </c>
    </row>
    <row r="120" spans="43:52" x14ac:dyDescent="0.25">
      <c r="AQ120" s="2" t="str">
        <f t="shared" si="3"/>
        <v>D11</v>
      </c>
      <c r="AR120" s="2">
        <v>11</v>
      </c>
      <c r="AS120" s="2" t="s">
        <v>509</v>
      </c>
      <c r="AT120" s="2" t="s">
        <v>516</v>
      </c>
      <c r="AU120" t="str">
        <f>IF(OR(ISERROR(MATCH(AT120,TC_Pin_Spec!$J$3:$J$38,0))=FALSE,ISERROR(MATCH(AT120,TC_Pin_Spec!$L$3:$L$38,0))=FALSE,ISERROR(MATCH(AT120,TC_Pin_Spec!$Q$3:$Q$58,0))=FALSE,ISERROR(MATCH(AT120,TC_Pin_Spec!$S$3:$S$58,0))=FALSE,ISERROR(MATCH(AT120,TC_Pin_Spec!$U$3:$U$58,0))=FALSE,ISERROR(MATCH(AT120,TC_Pin_Spec!$W$3:$W$58,0))=FALSE,ISERROR(MATCH(AT120,TC_Pin_Spec!$Y$3:$Y$58,0))=FALSE,ISERROR(MATCH(AT120,TC_Pin_Spec!$AA$3:$AA$58,0))=FALSE,ISERROR(MATCH(AT120,TC_Pin_Spec!$AC$3:$AC$58,0))=FALSE,ISERROR(MATCH(AT120,TC_Pin_Spec!$AE$3:$AE$58,0))=FALSE)=TRUE, "PASSED","FAILED")</f>
        <v>PASSED</v>
      </c>
      <c r="AW120" s="2">
        <v>11500</v>
      </c>
      <c r="AX120" s="2">
        <v>33500</v>
      </c>
      <c r="AY120" s="2" t="s">
        <v>516</v>
      </c>
      <c r="AZ120" t="str">
        <f>IF(OR(ISERROR(MATCH(AY120,TC_Pin_Spec!$J$3:$J$38,0))=FALSE,ISERROR(MATCH(AY120,TC_Pin_Spec!$L$3:$L$38,0))=FALSE,ISERROR(MATCH(AY120,TC_Pin_Spec!$Q$3:$Q$58,0))=FALSE,ISERROR(MATCH(AY120,TC_Pin_Spec!$S$3:$S$58,0))=FALSE,ISERROR(MATCH(AY120,TC_Pin_Spec!$U$3:$U$58,0))=FALSE,ISERROR(MATCH(AY120,TC_Pin_Spec!$W$3:$W$58,0))=FALSE,ISERROR(MATCH(AY120,TC_Pin_Spec!$Y$3:$Y$58,0))=FALSE,ISERROR(MATCH(AY120,TC_Pin_Spec!$AA$3:$AA$58,0))=FALSE,ISERROR(MATCH(AY120,TC_Pin_Spec!$AC$3:$AC$58,0))=FALSE,ISERROR(MATCH(AY120,TC_Pin_Spec!$AE$3:$AE$58,0))=FALSE)=TRUE, "PASSED","FAILED")</f>
        <v>PASSED</v>
      </c>
    </row>
    <row r="121" spans="43:52" x14ac:dyDescent="0.25">
      <c r="AQ121" s="2" t="str">
        <f t="shared" si="3"/>
        <v>D12</v>
      </c>
      <c r="AR121" s="2">
        <v>12</v>
      </c>
      <c r="AS121" s="2" t="s">
        <v>509</v>
      </c>
      <c r="AT121" s="2" t="s">
        <v>517</v>
      </c>
      <c r="AU121" t="str">
        <f>IF(OR(ISERROR(MATCH(AT121,TC_Pin_Spec!$J$3:$J$38,0))=FALSE,ISERROR(MATCH(AT121,TC_Pin_Spec!$L$3:$L$38,0))=FALSE,ISERROR(MATCH(AT121,TC_Pin_Spec!$Q$3:$Q$58,0))=FALSE,ISERROR(MATCH(AT121,TC_Pin_Spec!$S$3:$S$58,0))=FALSE,ISERROR(MATCH(AT121,TC_Pin_Spec!$U$3:$U$58,0))=FALSE,ISERROR(MATCH(AT121,TC_Pin_Spec!$W$3:$W$58,0))=FALSE,ISERROR(MATCH(AT121,TC_Pin_Spec!$Y$3:$Y$58,0))=FALSE,ISERROR(MATCH(AT121,TC_Pin_Spec!$AA$3:$AA$58,0))=FALSE,ISERROR(MATCH(AT121,TC_Pin_Spec!$AC$3:$AC$58,0))=FALSE,ISERROR(MATCH(AT121,TC_Pin_Spec!$AE$3:$AE$58,0))=FALSE)=TRUE, "PASSED","FAILED")</f>
        <v>PASSED</v>
      </c>
      <c r="AW121" s="2">
        <v>12500</v>
      </c>
      <c r="AX121" s="2">
        <v>33500</v>
      </c>
      <c r="AY121" s="2" t="s">
        <v>517</v>
      </c>
      <c r="AZ121" t="str">
        <f>IF(OR(ISERROR(MATCH(AY121,TC_Pin_Spec!$J$3:$J$38,0))=FALSE,ISERROR(MATCH(AY121,TC_Pin_Spec!$L$3:$L$38,0))=FALSE,ISERROR(MATCH(AY121,TC_Pin_Spec!$Q$3:$Q$58,0))=FALSE,ISERROR(MATCH(AY121,TC_Pin_Spec!$S$3:$S$58,0))=FALSE,ISERROR(MATCH(AY121,TC_Pin_Spec!$U$3:$U$58,0))=FALSE,ISERROR(MATCH(AY121,TC_Pin_Spec!$W$3:$W$58,0))=FALSE,ISERROR(MATCH(AY121,TC_Pin_Spec!$Y$3:$Y$58,0))=FALSE,ISERROR(MATCH(AY121,TC_Pin_Spec!$AA$3:$AA$58,0))=FALSE,ISERROR(MATCH(AY121,TC_Pin_Spec!$AC$3:$AC$58,0))=FALSE,ISERROR(MATCH(AY121,TC_Pin_Spec!$AE$3:$AE$58,0))=FALSE)=TRUE, "PASSED","FAILED")</f>
        <v>PASSED</v>
      </c>
    </row>
    <row r="122" spans="43:52" x14ac:dyDescent="0.25">
      <c r="AQ122" s="2" t="str">
        <f t="shared" si="3"/>
        <v>D13</v>
      </c>
      <c r="AR122" s="2">
        <v>13</v>
      </c>
      <c r="AS122" s="2" t="s">
        <v>509</v>
      </c>
      <c r="AT122" s="2" t="s">
        <v>518</v>
      </c>
      <c r="AU122" t="str">
        <f>IF(OR(ISERROR(MATCH(AT122,TC_Pin_Spec!$J$3:$J$38,0))=FALSE,ISERROR(MATCH(AT122,TC_Pin_Spec!$L$3:$L$38,0))=FALSE,ISERROR(MATCH(AT122,TC_Pin_Spec!$Q$3:$Q$58,0))=FALSE,ISERROR(MATCH(AT122,TC_Pin_Spec!$S$3:$S$58,0))=FALSE,ISERROR(MATCH(AT122,TC_Pin_Spec!$U$3:$U$58,0))=FALSE,ISERROR(MATCH(AT122,TC_Pin_Spec!$W$3:$W$58,0))=FALSE,ISERROR(MATCH(AT122,TC_Pin_Spec!$Y$3:$Y$58,0))=FALSE,ISERROR(MATCH(AT122,TC_Pin_Spec!$AA$3:$AA$58,0))=FALSE,ISERROR(MATCH(AT122,TC_Pin_Spec!$AC$3:$AC$58,0))=FALSE,ISERROR(MATCH(AT122,TC_Pin_Spec!$AE$3:$AE$58,0))=FALSE)=TRUE, "PASSED","FAILED")</f>
        <v>PASSED</v>
      </c>
      <c r="AW122" s="2">
        <v>13500</v>
      </c>
      <c r="AX122" s="2">
        <v>33500</v>
      </c>
      <c r="AY122" s="2" t="s">
        <v>518</v>
      </c>
      <c r="AZ122" t="str">
        <f>IF(OR(ISERROR(MATCH(AY122,TC_Pin_Spec!$J$3:$J$38,0))=FALSE,ISERROR(MATCH(AY122,TC_Pin_Spec!$L$3:$L$38,0))=FALSE,ISERROR(MATCH(AY122,TC_Pin_Spec!$Q$3:$Q$58,0))=FALSE,ISERROR(MATCH(AY122,TC_Pin_Spec!$S$3:$S$58,0))=FALSE,ISERROR(MATCH(AY122,TC_Pin_Spec!$U$3:$U$58,0))=FALSE,ISERROR(MATCH(AY122,TC_Pin_Spec!$W$3:$W$58,0))=FALSE,ISERROR(MATCH(AY122,TC_Pin_Spec!$Y$3:$Y$58,0))=FALSE,ISERROR(MATCH(AY122,TC_Pin_Spec!$AA$3:$AA$58,0))=FALSE,ISERROR(MATCH(AY122,TC_Pin_Spec!$AC$3:$AC$58,0))=FALSE,ISERROR(MATCH(AY122,TC_Pin_Spec!$AE$3:$AE$58,0))=FALSE)=TRUE, "PASSED","FAILED")</f>
        <v>PASSED</v>
      </c>
    </row>
    <row r="123" spans="43:52" x14ac:dyDescent="0.25">
      <c r="AQ123" s="2" t="str">
        <f t="shared" si="3"/>
        <v>D14</v>
      </c>
      <c r="AR123" s="2">
        <v>14</v>
      </c>
      <c r="AS123" s="2" t="s">
        <v>509</v>
      </c>
      <c r="AT123" s="2" t="s">
        <v>519</v>
      </c>
      <c r="AU123" t="str">
        <f>IF(OR(ISERROR(MATCH(AT123,TC_Pin_Spec!$J$3:$J$38,0))=FALSE,ISERROR(MATCH(AT123,TC_Pin_Spec!$L$3:$L$38,0))=FALSE,ISERROR(MATCH(AT123,TC_Pin_Spec!$Q$3:$Q$58,0))=FALSE,ISERROR(MATCH(AT123,TC_Pin_Spec!$S$3:$S$58,0))=FALSE,ISERROR(MATCH(AT123,TC_Pin_Spec!$U$3:$U$58,0))=FALSE,ISERROR(MATCH(AT123,TC_Pin_Spec!$W$3:$W$58,0))=FALSE,ISERROR(MATCH(AT123,TC_Pin_Spec!$Y$3:$Y$58,0))=FALSE,ISERROR(MATCH(AT123,TC_Pin_Spec!$AA$3:$AA$58,0))=FALSE,ISERROR(MATCH(AT123,TC_Pin_Spec!$AC$3:$AC$58,0))=FALSE,ISERROR(MATCH(AT123,TC_Pin_Spec!$AE$3:$AE$58,0))=FALSE)=TRUE, "PASSED","FAILED")</f>
        <v>PASSED</v>
      </c>
      <c r="AW123" s="2">
        <v>14500</v>
      </c>
      <c r="AX123" s="2">
        <v>33500</v>
      </c>
      <c r="AY123" s="2" t="s">
        <v>519</v>
      </c>
      <c r="AZ123" t="str">
        <f>IF(OR(ISERROR(MATCH(AY123,TC_Pin_Spec!$J$3:$J$38,0))=FALSE,ISERROR(MATCH(AY123,TC_Pin_Spec!$L$3:$L$38,0))=FALSE,ISERROR(MATCH(AY123,TC_Pin_Spec!$Q$3:$Q$58,0))=FALSE,ISERROR(MATCH(AY123,TC_Pin_Spec!$S$3:$S$58,0))=FALSE,ISERROR(MATCH(AY123,TC_Pin_Spec!$U$3:$U$58,0))=FALSE,ISERROR(MATCH(AY123,TC_Pin_Spec!$W$3:$W$58,0))=FALSE,ISERROR(MATCH(AY123,TC_Pin_Spec!$Y$3:$Y$58,0))=FALSE,ISERROR(MATCH(AY123,TC_Pin_Spec!$AA$3:$AA$58,0))=FALSE,ISERROR(MATCH(AY123,TC_Pin_Spec!$AC$3:$AC$58,0))=FALSE,ISERROR(MATCH(AY123,TC_Pin_Spec!$AE$3:$AE$58,0))=FALSE)=TRUE, "PASSED","FAILED")</f>
        <v>PASSED</v>
      </c>
    </row>
    <row r="124" spans="43:52" x14ac:dyDescent="0.25">
      <c r="AQ124" s="2" t="str">
        <f t="shared" si="3"/>
        <v>D15</v>
      </c>
      <c r="AR124" s="2">
        <v>15</v>
      </c>
      <c r="AS124" s="2" t="s">
        <v>509</v>
      </c>
      <c r="AT124" s="2" t="s">
        <v>48</v>
      </c>
      <c r="AU124" t="str">
        <f>IF(OR(ISERROR(MATCH(AT124,TC_Pin_Spec!$J$3:$J$38,0))=FALSE,ISERROR(MATCH(AT124,TC_Pin_Spec!$L$3:$L$38,0))=FALSE,ISERROR(MATCH(AT124,TC_Pin_Spec!$Q$3:$Q$58,0))=FALSE,ISERROR(MATCH(AT124,TC_Pin_Spec!$S$3:$S$58,0))=FALSE,ISERROR(MATCH(AT124,TC_Pin_Spec!$U$3:$U$58,0))=FALSE,ISERROR(MATCH(AT124,TC_Pin_Spec!$W$3:$W$58,0))=FALSE,ISERROR(MATCH(AT124,TC_Pin_Spec!$Y$3:$Y$58,0))=FALSE,ISERROR(MATCH(AT124,TC_Pin_Spec!$AA$3:$AA$58,0))=FALSE,ISERROR(MATCH(AT124,TC_Pin_Spec!$AC$3:$AC$58,0))=FALSE,ISERROR(MATCH(AT124,TC_Pin_Spec!$AE$3:$AE$58,0))=FALSE)=TRUE, "PASSED","FAILED")</f>
        <v>PASSED</v>
      </c>
      <c r="AW124" s="2">
        <v>15500</v>
      </c>
      <c r="AX124" s="2">
        <v>33500</v>
      </c>
      <c r="AY124" s="2" t="s">
        <v>48</v>
      </c>
      <c r="AZ124" t="str">
        <f>IF(OR(ISERROR(MATCH(AY124,TC_Pin_Spec!$J$3:$J$38,0))=FALSE,ISERROR(MATCH(AY124,TC_Pin_Spec!$L$3:$L$38,0))=FALSE,ISERROR(MATCH(AY124,TC_Pin_Spec!$Q$3:$Q$58,0))=FALSE,ISERROR(MATCH(AY124,TC_Pin_Spec!$S$3:$S$58,0))=FALSE,ISERROR(MATCH(AY124,TC_Pin_Spec!$U$3:$U$58,0))=FALSE,ISERROR(MATCH(AY124,TC_Pin_Spec!$W$3:$W$58,0))=FALSE,ISERROR(MATCH(AY124,TC_Pin_Spec!$Y$3:$Y$58,0))=FALSE,ISERROR(MATCH(AY124,TC_Pin_Spec!$AA$3:$AA$58,0))=FALSE,ISERROR(MATCH(AY124,TC_Pin_Spec!$AC$3:$AC$58,0))=FALSE,ISERROR(MATCH(AY124,TC_Pin_Spec!$AE$3:$AE$58,0))=FALSE)=TRUE, "PASSED","FAILED")</f>
        <v>PASSED</v>
      </c>
    </row>
    <row r="125" spans="43:52" x14ac:dyDescent="0.25">
      <c r="AQ125" s="2" t="str">
        <f t="shared" si="3"/>
        <v>D16</v>
      </c>
      <c r="AR125" s="2">
        <v>16</v>
      </c>
      <c r="AS125" s="2" t="s">
        <v>509</v>
      </c>
      <c r="AT125" s="2" t="s">
        <v>520</v>
      </c>
      <c r="AU125" t="str">
        <f>IF(OR(ISERROR(MATCH(AT125,TC_Pin_Spec!$J$3:$J$38,0))=FALSE,ISERROR(MATCH(AT125,TC_Pin_Spec!$L$3:$L$38,0))=FALSE,ISERROR(MATCH(AT125,TC_Pin_Spec!$Q$3:$Q$58,0))=FALSE,ISERROR(MATCH(AT125,TC_Pin_Spec!$S$3:$S$58,0))=FALSE,ISERROR(MATCH(AT125,TC_Pin_Spec!$U$3:$U$58,0))=FALSE,ISERROR(MATCH(AT125,TC_Pin_Spec!$W$3:$W$58,0))=FALSE,ISERROR(MATCH(AT125,TC_Pin_Spec!$Y$3:$Y$58,0))=FALSE,ISERROR(MATCH(AT125,TC_Pin_Spec!$AA$3:$AA$58,0))=FALSE,ISERROR(MATCH(AT125,TC_Pin_Spec!$AC$3:$AC$58,0))=FALSE,ISERROR(MATCH(AT125,TC_Pin_Spec!$AE$3:$AE$58,0))=FALSE)=TRUE, "PASSED","FAILED")</f>
        <v>PASSED</v>
      </c>
      <c r="AW125" s="2">
        <v>16500</v>
      </c>
      <c r="AX125" s="2">
        <v>33500</v>
      </c>
      <c r="AY125" s="2" t="s">
        <v>520</v>
      </c>
      <c r="AZ125" t="str">
        <f>IF(OR(ISERROR(MATCH(AY125,TC_Pin_Spec!$J$3:$J$38,0))=FALSE,ISERROR(MATCH(AY125,TC_Pin_Spec!$L$3:$L$38,0))=FALSE,ISERROR(MATCH(AY125,TC_Pin_Spec!$Q$3:$Q$58,0))=FALSE,ISERROR(MATCH(AY125,TC_Pin_Spec!$S$3:$S$58,0))=FALSE,ISERROR(MATCH(AY125,TC_Pin_Spec!$U$3:$U$58,0))=FALSE,ISERROR(MATCH(AY125,TC_Pin_Spec!$W$3:$W$58,0))=FALSE,ISERROR(MATCH(AY125,TC_Pin_Spec!$Y$3:$Y$58,0))=FALSE,ISERROR(MATCH(AY125,TC_Pin_Spec!$AA$3:$AA$58,0))=FALSE,ISERROR(MATCH(AY125,TC_Pin_Spec!$AC$3:$AC$58,0))=FALSE,ISERROR(MATCH(AY125,TC_Pin_Spec!$AE$3:$AE$58,0))=FALSE)=TRUE, "PASSED","FAILED")</f>
        <v>PASSED</v>
      </c>
    </row>
    <row r="126" spans="43:52" x14ac:dyDescent="0.25">
      <c r="AQ126" s="2" t="str">
        <f t="shared" si="3"/>
        <v>D17</v>
      </c>
      <c r="AR126" s="2">
        <v>17</v>
      </c>
      <c r="AS126" s="2" t="s">
        <v>509</v>
      </c>
      <c r="AT126" s="2" t="s">
        <v>48</v>
      </c>
      <c r="AU126" t="str">
        <f>IF(OR(ISERROR(MATCH(AT126,TC_Pin_Spec!$J$3:$J$38,0))=FALSE,ISERROR(MATCH(AT126,TC_Pin_Spec!$L$3:$L$38,0))=FALSE,ISERROR(MATCH(AT126,TC_Pin_Spec!$Q$3:$Q$58,0))=FALSE,ISERROR(MATCH(AT126,TC_Pin_Spec!$S$3:$S$58,0))=FALSE,ISERROR(MATCH(AT126,TC_Pin_Spec!$U$3:$U$58,0))=FALSE,ISERROR(MATCH(AT126,TC_Pin_Spec!$W$3:$W$58,0))=FALSE,ISERROR(MATCH(AT126,TC_Pin_Spec!$Y$3:$Y$58,0))=FALSE,ISERROR(MATCH(AT126,TC_Pin_Spec!$AA$3:$AA$58,0))=FALSE,ISERROR(MATCH(AT126,TC_Pin_Spec!$AC$3:$AC$58,0))=FALSE,ISERROR(MATCH(AT126,TC_Pin_Spec!$AE$3:$AE$58,0))=FALSE)=TRUE, "PASSED","FAILED")</f>
        <v>PASSED</v>
      </c>
      <c r="AW126" s="2">
        <v>17500</v>
      </c>
      <c r="AX126" s="2">
        <v>33500</v>
      </c>
      <c r="AY126" s="2" t="s">
        <v>48</v>
      </c>
      <c r="AZ126" t="str">
        <f>IF(OR(ISERROR(MATCH(AY126,TC_Pin_Spec!$J$3:$J$38,0))=FALSE,ISERROR(MATCH(AY126,TC_Pin_Spec!$L$3:$L$38,0))=FALSE,ISERROR(MATCH(AY126,TC_Pin_Spec!$Q$3:$Q$58,0))=FALSE,ISERROR(MATCH(AY126,TC_Pin_Spec!$S$3:$S$58,0))=FALSE,ISERROR(MATCH(AY126,TC_Pin_Spec!$U$3:$U$58,0))=FALSE,ISERROR(MATCH(AY126,TC_Pin_Spec!$W$3:$W$58,0))=FALSE,ISERROR(MATCH(AY126,TC_Pin_Spec!$Y$3:$Y$58,0))=FALSE,ISERROR(MATCH(AY126,TC_Pin_Spec!$AA$3:$AA$58,0))=FALSE,ISERROR(MATCH(AY126,TC_Pin_Spec!$AC$3:$AC$58,0))=FALSE,ISERROR(MATCH(AY126,TC_Pin_Spec!$AE$3:$AE$58,0))=FALSE)=TRUE, "PASSED","FAILED")</f>
        <v>PASSED</v>
      </c>
    </row>
    <row r="127" spans="43:52" x14ac:dyDescent="0.25">
      <c r="AQ127" s="2" t="str">
        <f t="shared" si="3"/>
        <v>D18</v>
      </c>
      <c r="AR127" s="2">
        <v>18</v>
      </c>
      <c r="AS127" s="2" t="s">
        <v>509</v>
      </c>
      <c r="AT127" s="2" t="s">
        <v>521</v>
      </c>
      <c r="AU127" t="str">
        <f>IF(OR(ISERROR(MATCH(AT127,TC_Pin_Spec!$J$3:$J$38,0))=FALSE,ISERROR(MATCH(AT127,TC_Pin_Spec!$L$3:$L$38,0))=FALSE,ISERROR(MATCH(AT127,TC_Pin_Spec!$Q$3:$Q$58,0))=FALSE,ISERROR(MATCH(AT127,TC_Pin_Spec!$S$3:$S$58,0))=FALSE,ISERROR(MATCH(AT127,TC_Pin_Spec!$U$3:$U$58,0))=FALSE,ISERROR(MATCH(AT127,TC_Pin_Spec!$W$3:$W$58,0))=FALSE,ISERROR(MATCH(AT127,TC_Pin_Spec!$Y$3:$Y$58,0))=FALSE,ISERROR(MATCH(AT127,TC_Pin_Spec!$AA$3:$AA$58,0))=FALSE,ISERROR(MATCH(AT127,TC_Pin_Spec!$AC$3:$AC$58,0))=FALSE,ISERROR(MATCH(AT127,TC_Pin_Spec!$AE$3:$AE$58,0))=FALSE)=TRUE, "PASSED","FAILED")</f>
        <v>PASSED</v>
      </c>
      <c r="AW127" s="2">
        <v>18500</v>
      </c>
      <c r="AX127" s="2">
        <v>33500</v>
      </c>
      <c r="AY127" s="2" t="s">
        <v>521</v>
      </c>
      <c r="AZ127" t="str">
        <f>IF(OR(ISERROR(MATCH(AY127,TC_Pin_Spec!$J$3:$J$38,0))=FALSE,ISERROR(MATCH(AY127,TC_Pin_Spec!$L$3:$L$38,0))=FALSE,ISERROR(MATCH(AY127,TC_Pin_Spec!$Q$3:$Q$58,0))=FALSE,ISERROR(MATCH(AY127,TC_Pin_Spec!$S$3:$S$58,0))=FALSE,ISERROR(MATCH(AY127,TC_Pin_Spec!$U$3:$U$58,0))=FALSE,ISERROR(MATCH(AY127,TC_Pin_Spec!$W$3:$W$58,0))=FALSE,ISERROR(MATCH(AY127,TC_Pin_Spec!$Y$3:$Y$58,0))=FALSE,ISERROR(MATCH(AY127,TC_Pin_Spec!$AA$3:$AA$58,0))=FALSE,ISERROR(MATCH(AY127,TC_Pin_Spec!$AC$3:$AC$58,0))=FALSE,ISERROR(MATCH(AY127,TC_Pin_Spec!$AE$3:$AE$58,0))=FALSE)=TRUE, "PASSED","FAILED")</f>
        <v>PASSED</v>
      </c>
    </row>
    <row r="128" spans="43:52" x14ac:dyDescent="0.25">
      <c r="AQ128" s="2" t="str">
        <f t="shared" si="3"/>
        <v>D19</v>
      </c>
      <c r="AR128" s="2">
        <v>19</v>
      </c>
      <c r="AS128" s="2" t="s">
        <v>509</v>
      </c>
      <c r="AT128" s="2" t="s">
        <v>48</v>
      </c>
      <c r="AU128" t="str">
        <f>IF(OR(ISERROR(MATCH(AT128,TC_Pin_Spec!$J$3:$J$38,0))=FALSE,ISERROR(MATCH(AT128,TC_Pin_Spec!$L$3:$L$38,0))=FALSE,ISERROR(MATCH(AT128,TC_Pin_Spec!$Q$3:$Q$58,0))=FALSE,ISERROR(MATCH(AT128,TC_Pin_Spec!$S$3:$S$58,0))=FALSE,ISERROR(MATCH(AT128,TC_Pin_Spec!$U$3:$U$58,0))=FALSE,ISERROR(MATCH(AT128,TC_Pin_Spec!$W$3:$W$58,0))=FALSE,ISERROR(MATCH(AT128,TC_Pin_Spec!$Y$3:$Y$58,0))=FALSE,ISERROR(MATCH(AT128,TC_Pin_Spec!$AA$3:$AA$58,0))=FALSE,ISERROR(MATCH(AT128,TC_Pin_Spec!$AC$3:$AC$58,0))=FALSE,ISERROR(MATCH(AT128,TC_Pin_Spec!$AE$3:$AE$58,0))=FALSE)=TRUE, "PASSED","FAILED")</f>
        <v>PASSED</v>
      </c>
      <c r="AW128" s="2">
        <v>19500</v>
      </c>
      <c r="AX128" s="2">
        <v>33500</v>
      </c>
      <c r="AY128" s="2" t="s">
        <v>48</v>
      </c>
      <c r="AZ128" t="str">
        <f>IF(OR(ISERROR(MATCH(AY128,TC_Pin_Spec!$J$3:$J$38,0))=FALSE,ISERROR(MATCH(AY128,TC_Pin_Spec!$L$3:$L$38,0))=FALSE,ISERROR(MATCH(AY128,TC_Pin_Spec!$Q$3:$Q$58,0))=FALSE,ISERROR(MATCH(AY128,TC_Pin_Spec!$S$3:$S$58,0))=FALSE,ISERROR(MATCH(AY128,TC_Pin_Spec!$U$3:$U$58,0))=FALSE,ISERROR(MATCH(AY128,TC_Pin_Spec!$W$3:$W$58,0))=FALSE,ISERROR(MATCH(AY128,TC_Pin_Spec!$Y$3:$Y$58,0))=FALSE,ISERROR(MATCH(AY128,TC_Pin_Spec!$AA$3:$AA$58,0))=FALSE,ISERROR(MATCH(AY128,TC_Pin_Spec!$AC$3:$AC$58,0))=FALSE,ISERROR(MATCH(AY128,TC_Pin_Spec!$AE$3:$AE$58,0))=FALSE)=TRUE, "PASSED","FAILED")</f>
        <v>PASSED</v>
      </c>
    </row>
    <row r="129" spans="43:52" x14ac:dyDescent="0.25">
      <c r="AQ129" s="2" t="str">
        <f t="shared" si="3"/>
        <v>D20</v>
      </c>
      <c r="AR129" s="2">
        <v>20</v>
      </c>
      <c r="AS129" s="2" t="s">
        <v>509</v>
      </c>
      <c r="AT129" s="2" t="s">
        <v>48</v>
      </c>
      <c r="AU129" t="str">
        <f>IF(OR(ISERROR(MATCH(AT129,TC_Pin_Spec!$J$3:$J$38,0))=FALSE,ISERROR(MATCH(AT129,TC_Pin_Spec!$L$3:$L$38,0))=FALSE,ISERROR(MATCH(AT129,TC_Pin_Spec!$Q$3:$Q$58,0))=FALSE,ISERROR(MATCH(AT129,TC_Pin_Spec!$S$3:$S$58,0))=FALSE,ISERROR(MATCH(AT129,TC_Pin_Spec!$U$3:$U$58,0))=FALSE,ISERROR(MATCH(AT129,TC_Pin_Spec!$W$3:$W$58,0))=FALSE,ISERROR(MATCH(AT129,TC_Pin_Spec!$Y$3:$Y$58,0))=FALSE,ISERROR(MATCH(AT129,TC_Pin_Spec!$AA$3:$AA$58,0))=FALSE,ISERROR(MATCH(AT129,TC_Pin_Spec!$AC$3:$AC$58,0))=FALSE,ISERROR(MATCH(AT129,TC_Pin_Spec!$AE$3:$AE$58,0))=FALSE)=TRUE, "PASSED","FAILED")</f>
        <v>PASSED</v>
      </c>
      <c r="AW129" s="2">
        <v>20500</v>
      </c>
      <c r="AX129" s="2">
        <v>33500</v>
      </c>
      <c r="AY129" s="2" t="s">
        <v>48</v>
      </c>
      <c r="AZ129" t="str">
        <f>IF(OR(ISERROR(MATCH(AY129,TC_Pin_Spec!$J$3:$J$38,0))=FALSE,ISERROR(MATCH(AY129,TC_Pin_Spec!$L$3:$L$38,0))=FALSE,ISERROR(MATCH(AY129,TC_Pin_Spec!$Q$3:$Q$58,0))=FALSE,ISERROR(MATCH(AY129,TC_Pin_Spec!$S$3:$S$58,0))=FALSE,ISERROR(MATCH(AY129,TC_Pin_Spec!$U$3:$U$58,0))=FALSE,ISERROR(MATCH(AY129,TC_Pin_Spec!$W$3:$W$58,0))=FALSE,ISERROR(MATCH(AY129,TC_Pin_Spec!$Y$3:$Y$58,0))=FALSE,ISERROR(MATCH(AY129,TC_Pin_Spec!$AA$3:$AA$58,0))=FALSE,ISERROR(MATCH(AY129,TC_Pin_Spec!$AC$3:$AC$58,0))=FALSE,ISERROR(MATCH(AY129,TC_Pin_Spec!$AE$3:$AE$58,0))=FALSE)=TRUE, "PASSED","FAILED")</f>
        <v>PASSED</v>
      </c>
    </row>
    <row r="130" spans="43:52" x14ac:dyDescent="0.25">
      <c r="AQ130" s="2" t="str">
        <f t="shared" si="3"/>
        <v>D21</v>
      </c>
      <c r="AR130" s="2">
        <v>21</v>
      </c>
      <c r="AS130" s="2" t="s">
        <v>509</v>
      </c>
      <c r="AT130" s="2" t="s">
        <v>522</v>
      </c>
      <c r="AU130" t="str">
        <f>IF(OR(ISERROR(MATCH(AT130,TC_Pin_Spec!$J$3:$J$38,0))=FALSE,ISERROR(MATCH(AT130,TC_Pin_Spec!$L$3:$L$38,0))=FALSE,ISERROR(MATCH(AT130,TC_Pin_Spec!$Q$3:$Q$58,0))=FALSE,ISERROR(MATCH(AT130,TC_Pin_Spec!$S$3:$S$58,0))=FALSE,ISERROR(MATCH(AT130,TC_Pin_Spec!$U$3:$U$58,0))=FALSE,ISERROR(MATCH(AT130,TC_Pin_Spec!$W$3:$W$58,0))=FALSE,ISERROR(MATCH(AT130,TC_Pin_Spec!$Y$3:$Y$58,0))=FALSE,ISERROR(MATCH(AT130,TC_Pin_Spec!$AA$3:$AA$58,0))=FALSE,ISERROR(MATCH(AT130,TC_Pin_Spec!$AC$3:$AC$58,0))=FALSE,ISERROR(MATCH(AT130,TC_Pin_Spec!$AE$3:$AE$58,0))=FALSE)=TRUE, "PASSED","FAILED")</f>
        <v>PASSED</v>
      </c>
      <c r="AW130" s="2">
        <v>21500</v>
      </c>
      <c r="AX130" s="2">
        <v>33500</v>
      </c>
      <c r="AY130" s="2" t="s">
        <v>522</v>
      </c>
      <c r="AZ130" t="str">
        <f>IF(OR(ISERROR(MATCH(AY130,TC_Pin_Spec!$J$3:$J$38,0))=FALSE,ISERROR(MATCH(AY130,TC_Pin_Spec!$L$3:$L$38,0))=FALSE,ISERROR(MATCH(AY130,TC_Pin_Spec!$Q$3:$Q$58,0))=FALSE,ISERROR(MATCH(AY130,TC_Pin_Spec!$S$3:$S$58,0))=FALSE,ISERROR(MATCH(AY130,TC_Pin_Spec!$U$3:$U$58,0))=FALSE,ISERROR(MATCH(AY130,TC_Pin_Spec!$W$3:$W$58,0))=FALSE,ISERROR(MATCH(AY130,TC_Pin_Spec!$Y$3:$Y$58,0))=FALSE,ISERROR(MATCH(AY130,TC_Pin_Spec!$AA$3:$AA$58,0))=FALSE,ISERROR(MATCH(AY130,TC_Pin_Spec!$AC$3:$AC$58,0))=FALSE,ISERROR(MATCH(AY130,TC_Pin_Spec!$AE$3:$AE$58,0))=FALSE)=TRUE, "PASSED","FAILED")</f>
        <v>PASSED</v>
      </c>
    </row>
    <row r="131" spans="43:52" x14ac:dyDescent="0.25">
      <c r="AQ131" s="2" t="str">
        <f t="shared" ref="AQ131:AQ194" si="4">AS131&amp;AR131</f>
        <v>D22</v>
      </c>
      <c r="AR131" s="2">
        <v>22</v>
      </c>
      <c r="AS131" s="2" t="s">
        <v>509</v>
      </c>
      <c r="AT131" s="2" t="s">
        <v>48</v>
      </c>
      <c r="AU131" t="str">
        <f>IF(OR(ISERROR(MATCH(AT131,TC_Pin_Spec!$J$3:$J$38,0))=FALSE,ISERROR(MATCH(AT131,TC_Pin_Spec!$L$3:$L$38,0))=FALSE,ISERROR(MATCH(AT131,TC_Pin_Spec!$Q$3:$Q$58,0))=FALSE,ISERROR(MATCH(AT131,TC_Pin_Spec!$S$3:$S$58,0))=FALSE,ISERROR(MATCH(AT131,TC_Pin_Spec!$U$3:$U$58,0))=FALSE,ISERROR(MATCH(AT131,TC_Pin_Spec!$W$3:$W$58,0))=FALSE,ISERROR(MATCH(AT131,TC_Pin_Spec!$Y$3:$Y$58,0))=FALSE,ISERROR(MATCH(AT131,TC_Pin_Spec!$AA$3:$AA$58,0))=FALSE,ISERROR(MATCH(AT131,TC_Pin_Spec!$AC$3:$AC$58,0))=FALSE,ISERROR(MATCH(AT131,TC_Pin_Spec!$AE$3:$AE$58,0))=FALSE)=TRUE, "PASSED","FAILED")</f>
        <v>PASSED</v>
      </c>
      <c r="AW131" s="2">
        <v>22500</v>
      </c>
      <c r="AX131" s="2">
        <v>33500</v>
      </c>
      <c r="AY131" s="2" t="s">
        <v>48</v>
      </c>
      <c r="AZ131" t="str">
        <f>IF(OR(ISERROR(MATCH(AY131,TC_Pin_Spec!$J$3:$J$38,0))=FALSE,ISERROR(MATCH(AY131,TC_Pin_Spec!$L$3:$L$38,0))=FALSE,ISERROR(MATCH(AY131,TC_Pin_Spec!$Q$3:$Q$58,0))=FALSE,ISERROR(MATCH(AY131,TC_Pin_Spec!$S$3:$S$58,0))=FALSE,ISERROR(MATCH(AY131,TC_Pin_Spec!$U$3:$U$58,0))=FALSE,ISERROR(MATCH(AY131,TC_Pin_Spec!$W$3:$W$58,0))=FALSE,ISERROR(MATCH(AY131,TC_Pin_Spec!$Y$3:$Y$58,0))=FALSE,ISERROR(MATCH(AY131,TC_Pin_Spec!$AA$3:$AA$58,0))=FALSE,ISERROR(MATCH(AY131,TC_Pin_Spec!$AC$3:$AC$58,0))=FALSE,ISERROR(MATCH(AY131,TC_Pin_Spec!$AE$3:$AE$58,0))=FALSE)=TRUE, "PASSED","FAILED")</f>
        <v>PASSED</v>
      </c>
    </row>
    <row r="132" spans="43:52" x14ac:dyDescent="0.25">
      <c r="AQ132" s="2" t="str">
        <f t="shared" si="4"/>
        <v>D23</v>
      </c>
      <c r="AR132" s="2">
        <v>23</v>
      </c>
      <c r="AS132" s="2" t="s">
        <v>509</v>
      </c>
      <c r="AT132" s="2" t="s">
        <v>523</v>
      </c>
      <c r="AU132" t="str">
        <f>IF(OR(ISERROR(MATCH(AT132,TC_Pin_Spec!$J$3:$J$38,0))=FALSE,ISERROR(MATCH(AT132,TC_Pin_Spec!$L$3:$L$38,0))=FALSE,ISERROR(MATCH(AT132,TC_Pin_Spec!$Q$3:$Q$58,0))=FALSE,ISERROR(MATCH(AT132,TC_Pin_Spec!$S$3:$S$58,0))=FALSE,ISERROR(MATCH(AT132,TC_Pin_Spec!$U$3:$U$58,0))=FALSE,ISERROR(MATCH(AT132,TC_Pin_Spec!$W$3:$W$58,0))=FALSE,ISERROR(MATCH(AT132,TC_Pin_Spec!$Y$3:$Y$58,0))=FALSE,ISERROR(MATCH(AT132,TC_Pin_Spec!$AA$3:$AA$58,0))=FALSE,ISERROR(MATCH(AT132,TC_Pin_Spec!$AC$3:$AC$58,0))=FALSE,ISERROR(MATCH(AT132,TC_Pin_Spec!$AE$3:$AE$58,0))=FALSE)=TRUE, "PASSED","FAILED")</f>
        <v>PASSED</v>
      </c>
      <c r="AW132" s="2">
        <v>23500</v>
      </c>
      <c r="AX132" s="2">
        <v>33500</v>
      </c>
      <c r="AY132" s="2" t="s">
        <v>523</v>
      </c>
      <c r="AZ132" t="str">
        <f>IF(OR(ISERROR(MATCH(AY132,TC_Pin_Spec!$J$3:$J$38,0))=FALSE,ISERROR(MATCH(AY132,TC_Pin_Spec!$L$3:$L$38,0))=FALSE,ISERROR(MATCH(AY132,TC_Pin_Spec!$Q$3:$Q$58,0))=FALSE,ISERROR(MATCH(AY132,TC_Pin_Spec!$S$3:$S$58,0))=FALSE,ISERROR(MATCH(AY132,TC_Pin_Spec!$U$3:$U$58,0))=FALSE,ISERROR(MATCH(AY132,TC_Pin_Spec!$W$3:$W$58,0))=FALSE,ISERROR(MATCH(AY132,TC_Pin_Spec!$Y$3:$Y$58,0))=FALSE,ISERROR(MATCH(AY132,TC_Pin_Spec!$AA$3:$AA$58,0))=FALSE,ISERROR(MATCH(AY132,TC_Pin_Spec!$AC$3:$AC$58,0))=FALSE,ISERROR(MATCH(AY132,TC_Pin_Spec!$AE$3:$AE$58,0))=FALSE)=TRUE, "PASSED","FAILED")</f>
        <v>PASSED</v>
      </c>
    </row>
    <row r="133" spans="43:52" x14ac:dyDescent="0.25">
      <c r="AQ133" s="2" t="str">
        <f t="shared" si="4"/>
        <v>D24</v>
      </c>
      <c r="AR133" s="2">
        <v>24</v>
      </c>
      <c r="AS133" s="2" t="s">
        <v>509</v>
      </c>
      <c r="AT133" s="2" t="s">
        <v>524</v>
      </c>
      <c r="AU133" t="str">
        <f>IF(OR(ISERROR(MATCH(AT133,TC_Pin_Spec!$J$3:$J$38,0))=FALSE,ISERROR(MATCH(AT133,TC_Pin_Spec!$L$3:$L$38,0))=FALSE,ISERROR(MATCH(AT133,TC_Pin_Spec!$Q$3:$Q$58,0))=FALSE,ISERROR(MATCH(AT133,TC_Pin_Spec!$S$3:$S$58,0))=FALSE,ISERROR(MATCH(AT133,TC_Pin_Spec!$U$3:$U$58,0))=FALSE,ISERROR(MATCH(AT133,TC_Pin_Spec!$W$3:$W$58,0))=FALSE,ISERROR(MATCH(AT133,TC_Pin_Spec!$Y$3:$Y$58,0))=FALSE,ISERROR(MATCH(AT133,TC_Pin_Spec!$AA$3:$AA$58,0))=FALSE,ISERROR(MATCH(AT133,TC_Pin_Spec!$AC$3:$AC$58,0))=FALSE,ISERROR(MATCH(AT133,TC_Pin_Spec!$AE$3:$AE$58,0))=FALSE)=TRUE, "PASSED","FAILED")</f>
        <v>PASSED</v>
      </c>
      <c r="AW133" s="2">
        <v>24500</v>
      </c>
      <c r="AX133" s="2">
        <v>33500</v>
      </c>
      <c r="AY133" s="2" t="s">
        <v>524</v>
      </c>
      <c r="AZ133" t="str">
        <f>IF(OR(ISERROR(MATCH(AY133,TC_Pin_Spec!$J$3:$J$38,0))=FALSE,ISERROR(MATCH(AY133,TC_Pin_Spec!$L$3:$L$38,0))=FALSE,ISERROR(MATCH(AY133,TC_Pin_Spec!$Q$3:$Q$58,0))=FALSE,ISERROR(MATCH(AY133,TC_Pin_Spec!$S$3:$S$58,0))=FALSE,ISERROR(MATCH(AY133,TC_Pin_Spec!$U$3:$U$58,0))=FALSE,ISERROR(MATCH(AY133,TC_Pin_Spec!$W$3:$W$58,0))=FALSE,ISERROR(MATCH(AY133,TC_Pin_Spec!$Y$3:$Y$58,0))=FALSE,ISERROR(MATCH(AY133,TC_Pin_Spec!$AA$3:$AA$58,0))=FALSE,ISERROR(MATCH(AY133,TC_Pin_Spec!$AC$3:$AC$58,0))=FALSE,ISERROR(MATCH(AY133,TC_Pin_Spec!$AE$3:$AE$58,0))=FALSE)=TRUE, "PASSED","FAILED")</f>
        <v>PASSED</v>
      </c>
    </row>
    <row r="134" spans="43:52" x14ac:dyDescent="0.25">
      <c r="AQ134" s="2" t="str">
        <f t="shared" si="4"/>
        <v>D25</v>
      </c>
      <c r="AR134" s="2">
        <v>25</v>
      </c>
      <c r="AS134" s="2" t="s">
        <v>509</v>
      </c>
      <c r="AT134" s="2" t="s">
        <v>525</v>
      </c>
      <c r="AU134" t="str">
        <f>IF(OR(ISERROR(MATCH(AT134,TC_Pin_Spec!$J$3:$J$38,0))=FALSE,ISERROR(MATCH(AT134,TC_Pin_Spec!$L$3:$L$38,0))=FALSE,ISERROR(MATCH(AT134,TC_Pin_Spec!$Q$3:$Q$58,0))=FALSE,ISERROR(MATCH(AT134,TC_Pin_Spec!$S$3:$S$58,0))=FALSE,ISERROR(MATCH(AT134,TC_Pin_Spec!$U$3:$U$58,0))=FALSE,ISERROR(MATCH(AT134,TC_Pin_Spec!$W$3:$W$58,0))=FALSE,ISERROR(MATCH(AT134,TC_Pin_Spec!$Y$3:$Y$58,0))=FALSE,ISERROR(MATCH(AT134,TC_Pin_Spec!$AA$3:$AA$58,0))=FALSE,ISERROR(MATCH(AT134,TC_Pin_Spec!$AC$3:$AC$58,0))=FALSE,ISERROR(MATCH(AT134,TC_Pin_Spec!$AE$3:$AE$58,0))=FALSE)=TRUE, "PASSED","FAILED")</f>
        <v>PASSED</v>
      </c>
      <c r="AW134" s="2">
        <v>25500</v>
      </c>
      <c r="AX134" s="2">
        <v>33500</v>
      </c>
      <c r="AY134" s="2" t="s">
        <v>525</v>
      </c>
      <c r="AZ134" t="str">
        <f>IF(OR(ISERROR(MATCH(AY134,TC_Pin_Spec!$J$3:$J$38,0))=FALSE,ISERROR(MATCH(AY134,TC_Pin_Spec!$L$3:$L$38,0))=FALSE,ISERROR(MATCH(AY134,TC_Pin_Spec!$Q$3:$Q$58,0))=FALSE,ISERROR(MATCH(AY134,TC_Pin_Spec!$S$3:$S$58,0))=FALSE,ISERROR(MATCH(AY134,TC_Pin_Spec!$U$3:$U$58,0))=FALSE,ISERROR(MATCH(AY134,TC_Pin_Spec!$W$3:$W$58,0))=FALSE,ISERROR(MATCH(AY134,TC_Pin_Spec!$Y$3:$Y$58,0))=FALSE,ISERROR(MATCH(AY134,TC_Pin_Spec!$AA$3:$AA$58,0))=FALSE,ISERROR(MATCH(AY134,TC_Pin_Spec!$AC$3:$AC$58,0))=FALSE,ISERROR(MATCH(AY134,TC_Pin_Spec!$AE$3:$AE$58,0))=FALSE)=TRUE, "PASSED","FAILED")</f>
        <v>PASSED</v>
      </c>
    </row>
    <row r="135" spans="43:52" x14ac:dyDescent="0.25">
      <c r="AQ135" s="2" t="str">
        <f t="shared" si="4"/>
        <v>D26</v>
      </c>
      <c r="AR135" s="2">
        <v>26</v>
      </c>
      <c r="AS135" s="2" t="s">
        <v>509</v>
      </c>
      <c r="AT135" s="2" t="s">
        <v>526</v>
      </c>
      <c r="AU135" t="str">
        <f>IF(OR(ISERROR(MATCH(AT135,TC_Pin_Spec!$J$3:$J$38,0))=FALSE,ISERROR(MATCH(AT135,TC_Pin_Spec!$L$3:$L$38,0))=FALSE,ISERROR(MATCH(AT135,TC_Pin_Spec!$Q$3:$Q$58,0))=FALSE,ISERROR(MATCH(AT135,TC_Pin_Spec!$S$3:$S$58,0))=FALSE,ISERROR(MATCH(AT135,TC_Pin_Spec!$U$3:$U$58,0))=FALSE,ISERROR(MATCH(AT135,TC_Pin_Spec!$W$3:$W$58,0))=FALSE,ISERROR(MATCH(AT135,TC_Pin_Spec!$Y$3:$Y$58,0))=FALSE,ISERROR(MATCH(AT135,TC_Pin_Spec!$AA$3:$AA$58,0))=FALSE,ISERROR(MATCH(AT135,TC_Pin_Spec!$AC$3:$AC$58,0))=FALSE,ISERROR(MATCH(AT135,TC_Pin_Spec!$AE$3:$AE$58,0))=FALSE)=TRUE, "PASSED","FAILED")</f>
        <v>PASSED</v>
      </c>
      <c r="AW135" s="2">
        <v>26500</v>
      </c>
      <c r="AX135" s="2">
        <v>33500</v>
      </c>
      <c r="AY135" s="2" t="s">
        <v>526</v>
      </c>
      <c r="AZ135" t="str">
        <f>IF(OR(ISERROR(MATCH(AY135,TC_Pin_Spec!$J$3:$J$38,0))=FALSE,ISERROR(MATCH(AY135,TC_Pin_Spec!$L$3:$L$38,0))=FALSE,ISERROR(MATCH(AY135,TC_Pin_Spec!$Q$3:$Q$58,0))=FALSE,ISERROR(MATCH(AY135,TC_Pin_Spec!$S$3:$S$58,0))=FALSE,ISERROR(MATCH(AY135,TC_Pin_Spec!$U$3:$U$58,0))=FALSE,ISERROR(MATCH(AY135,TC_Pin_Spec!$W$3:$W$58,0))=FALSE,ISERROR(MATCH(AY135,TC_Pin_Spec!$Y$3:$Y$58,0))=FALSE,ISERROR(MATCH(AY135,TC_Pin_Spec!$AA$3:$AA$58,0))=FALSE,ISERROR(MATCH(AY135,TC_Pin_Spec!$AC$3:$AC$58,0))=FALSE,ISERROR(MATCH(AY135,TC_Pin_Spec!$AE$3:$AE$58,0))=FALSE)=TRUE, "PASSED","FAILED")</f>
        <v>PASSED</v>
      </c>
    </row>
    <row r="136" spans="43:52" x14ac:dyDescent="0.25">
      <c r="AQ136" s="2" t="str">
        <f t="shared" si="4"/>
        <v>D27</v>
      </c>
      <c r="AR136" s="2">
        <v>27</v>
      </c>
      <c r="AS136" s="2" t="s">
        <v>509</v>
      </c>
      <c r="AT136" s="2" t="s">
        <v>48</v>
      </c>
      <c r="AU136" t="str">
        <f>IF(OR(ISERROR(MATCH(AT136,TC_Pin_Spec!$J$3:$J$38,0))=FALSE,ISERROR(MATCH(AT136,TC_Pin_Spec!$L$3:$L$38,0))=FALSE,ISERROR(MATCH(AT136,TC_Pin_Spec!$Q$3:$Q$58,0))=FALSE,ISERROR(MATCH(AT136,TC_Pin_Spec!$S$3:$S$58,0))=FALSE,ISERROR(MATCH(AT136,TC_Pin_Spec!$U$3:$U$58,0))=FALSE,ISERROR(MATCH(AT136,TC_Pin_Spec!$W$3:$W$58,0))=FALSE,ISERROR(MATCH(AT136,TC_Pin_Spec!$Y$3:$Y$58,0))=FALSE,ISERROR(MATCH(AT136,TC_Pin_Spec!$AA$3:$AA$58,0))=FALSE,ISERROR(MATCH(AT136,TC_Pin_Spec!$AC$3:$AC$58,0))=FALSE,ISERROR(MATCH(AT136,TC_Pin_Spec!$AE$3:$AE$58,0))=FALSE)=TRUE, "PASSED","FAILED")</f>
        <v>PASSED</v>
      </c>
      <c r="AW136" s="2">
        <v>27500</v>
      </c>
      <c r="AX136" s="2">
        <v>33500</v>
      </c>
      <c r="AY136" s="2" t="s">
        <v>48</v>
      </c>
      <c r="AZ136" t="str">
        <f>IF(OR(ISERROR(MATCH(AY136,TC_Pin_Spec!$J$3:$J$38,0))=FALSE,ISERROR(MATCH(AY136,TC_Pin_Spec!$L$3:$L$38,0))=FALSE,ISERROR(MATCH(AY136,TC_Pin_Spec!$Q$3:$Q$58,0))=FALSE,ISERROR(MATCH(AY136,TC_Pin_Spec!$S$3:$S$58,0))=FALSE,ISERROR(MATCH(AY136,TC_Pin_Spec!$U$3:$U$58,0))=FALSE,ISERROR(MATCH(AY136,TC_Pin_Spec!$W$3:$W$58,0))=FALSE,ISERROR(MATCH(AY136,TC_Pin_Spec!$Y$3:$Y$58,0))=FALSE,ISERROR(MATCH(AY136,TC_Pin_Spec!$AA$3:$AA$58,0))=FALSE,ISERROR(MATCH(AY136,TC_Pin_Spec!$AC$3:$AC$58,0))=FALSE,ISERROR(MATCH(AY136,TC_Pin_Spec!$AE$3:$AE$58,0))=FALSE)=TRUE, "PASSED","FAILED")</f>
        <v>PASSED</v>
      </c>
    </row>
    <row r="137" spans="43:52" x14ac:dyDescent="0.25">
      <c r="AQ137" s="2" t="str">
        <f t="shared" si="4"/>
        <v>D28</v>
      </c>
      <c r="AR137" s="2">
        <v>28</v>
      </c>
      <c r="AS137" s="2" t="s">
        <v>509</v>
      </c>
      <c r="AT137" s="2" t="s">
        <v>527</v>
      </c>
      <c r="AU137" t="str">
        <f>IF(OR(ISERROR(MATCH(AT137,TC_Pin_Spec!$J$3:$J$38,0))=FALSE,ISERROR(MATCH(AT137,TC_Pin_Spec!$L$3:$L$38,0))=FALSE,ISERROR(MATCH(AT137,TC_Pin_Spec!$Q$3:$Q$58,0))=FALSE,ISERROR(MATCH(AT137,TC_Pin_Spec!$S$3:$S$58,0))=FALSE,ISERROR(MATCH(AT137,TC_Pin_Spec!$U$3:$U$58,0))=FALSE,ISERROR(MATCH(AT137,TC_Pin_Spec!$W$3:$W$58,0))=FALSE,ISERROR(MATCH(AT137,TC_Pin_Spec!$Y$3:$Y$58,0))=FALSE,ISERROR(MATCH(AT137,TC_Pin_Spec!$AA$3:$AA$58,0))=FALSE,ISERROR(MATCH(AT137,TC_Pin_Spec!$AC$3:$AC$58,0))=FALSE,ISERROR(MATCH(AT137,TC_Pin_Spec!$AE$3:$AE$58,0))=FALSE)=TRUE, "PASSED","FAILED")</f>
        <v>PASSED</v>
      </c>
      <c r="AW137" s="2">
        <v>28500</v>
      </c>
      <c r="AX137" s="2">
        <v>33500</v>
      </c>
      <c r="AY137" s="2" t="s">
        <v>527</v>
      </c>
      <c r="AZ137" t="str">
        <f>IF(OR(ISERROR(MATCH(AY137,TC_Pin_Spec!$J$3:$J$38,0))=FALSE,ISERROR(MATCH(AY137,TC_Pin_Spec!$L$3:$L$38,0))=FALSE,ISERROR(MATCH(AY137,TC_Pin_Spec!$Q$3:$Q$58,0))=FALSE,ISERROR(MATCH(AY137,TC_Pin_Spec!$S$3:$S$58,0))=FALSE,ISERROR(MATCH(AY137,TC_Pin_Spec!$U$3:$U$58,0))=FALSE,ISERROR(MATCH(AY137,TC_Pin_Spec!$W$3:$W$58,0))=FALSE,ISERROR(MATCH(AY137,TC_Pin_Spec!$Y$3:$Y$58,0))=FALSE,ISERROR(MATCH(AY137,TC_Pin_Spec!$AA$3:$AA$58,0))=FALSE,ISERROR(MATCH(AY137,TC_Pin_Spec!$AC$3:$AC$58,0))=FALSE,ISERROR(MATCH(AY137,TC_Pin_Spec!$AE$3:$AE$58,0))=FALSE)=TRUE, "PASSED","FAILED")</f>
        <v>PASSED</v>
      </c>
    </row>
    <row r="138" spans="43:52" x14ac:dyDescent="0.25">
      <c r="AQ138" s="2" t="str">
        <f t="shared" si="4"/>
        <v>D29</v>
      </c>
      <c r="AR138" s="2">
        <v>29</v>
      </c>
      <c r="AS138" s="2" t="s">
        <v>509</v>
      </c>
      <c r="AT138" s="2" t="s">
        <v>48</v>
      </c>
      <c r="AU138" t="str">
        <f>IF(OR(ISERROR(MATCH(AT138,TC_Pin_Spec!$J$3:$J$38,0))=FALSE,ISERROR(MATCH(AT138,TC_Pin_Spec!$L$3:$L$38,0))=FALSE,ISERROR(MATCH(AT138,TC_Pin_Spec!$Q$3:$Q$58,0))=FALSE,ISERROR(MATCH(AT138,TC_Pin_Spec!$S$3:$S$58,0))=FALSE,ISERROR(MATCH(AT138,TC_Pin_Spec!$U$3:$U$58,0))=FALSE,ISERROR(MATCH(AT138,TC_Pin_Spec!$W$3:$W$58,0))=FALSE,ISERROR(MATCH(AT138,TC_Pin_Spec!$Y$3:$Y$58,0))=FALSE,ISERROR(MATCH(AT138,TC_Pin_Spec!$AA$3:$AA$58,0))=FALSE,ISERROR(MATCH(AT138,TC_Pin_Spec!$AC$3:$AC$58,0))=FALSE,ISERROR(MATCH(AT138,TC_Pin_Spec!$AE$3:$AE$58,0))=FALSE)=TRUE, "PASSED","FAILED")</f>
        <v>PASSED</v>
      </c>
      <c r="AW138" s="2">
        <v>29500</v>
      </c>
      <c r="AX138" s="2">
        <v>33500</v>
      </c>
      <c r="AY138" s="2" t="s">
        <v>48</v>
      </c>
      <c r="AZ138" t="str">
        <f>IF(OR(ISERROR(MATCH(AY138,TC_Pin_Spec!$J$3:$J$38,0))=FALSE,ISERROR(MATCH(AY138,TC_Pin_Spec!$L$3:$L$38,0))=FALSE,ISERROR(MATCH(AY138,TC_Pin_Spec!$Q$3:$Q$58,0))=FALSE,ISERROR(MATCH(AY138,TC_Pin_Spec!$S$3:$S$58,0))=FALSE,ISERROR(MATCH(AY138,TC_Pin_Spec!$U$3:$U$58,0))=FALSE,ISERROR(MATCH(AY138,TC_Pin_Spec!$W$3:$W$58,0))=FALSE,ISERROR(MATCH(AY138,TC_Pin_Spec!$Y$3:$Y$58,0))=FALSE,ISERROR(MATCH(AY138,TC_Pin_Spec!$AA$3:$AA$58,0))=FALSE,ISERROR(MATCH(AY138,TC_Pin_Spec!$AC$3:$AC$58,0))=FALSE,ISERROR(MATCH(AY138,TC_Pin_Spec!$AE$3:$AE$58,0))=FALSE)=TRUE, "PASSED","FAILED")</f>
        <v>PASSED</v>
      </c>
    </row>
    <row r="139" spans="43:52" x14ac:dyDescent="0.25">
      <c r="AQ139" s="2" t="str">
        <f t="shared" si="4"/>
        <v>D30</v>
      </c>
      <c r="AR139" s="2">
        <v>30</v>
      </c>
      <c r="AS139" s="2" t="s">
        <v>509</v>
      </c>
      <c r="AT139" s="2" t="s">
        <v>528</v>
      </c>
      <c r="AU139" t="str">
        <f>IF(OR(ISERROR(MATCH(AT139,TC_Pin_Spec!$J$3:$J$38,0))=FALSE,ISERROR(MATCH(AT139,TC_Pin_Spec!$L$3:$L$38,0))=FALSE,ISERROR(MATCH(AT139,TC_Pin_Spec!$Q$3:$Q$58,0))=FALSE,ISERROR(MATCH(AT139,TC_Pin_Spec!$S$3:$S$58,0))=FALSE,ISERROR(MATCH(AT139,TC_Pin_Spec!$U$3:$U$58,0))=FALSE,ISERROR(MATCH(AT139,TC_Pin_Spec!$W$3:$W$58,0))=FALSE,ISERROR(MATCH(AT139,TC_Pin_Spec!$Y$3:$Y$58,0))=FALSE,ISERROR(MATCH(AT139,TC_Pin_Spec!$AA$3:$AA$58,0))=FALSE,ISERROR(MATCH(AT139,TC_Pin_Spec!$AC$3:$AC$58,0))=FALSE,ISERROR(MATCH(AT139,TC_Pin_Spec!$AE$3:$AE$58,0))=FALSE)=TRUE, "PASSED","FAILED")</f>
        <v>PASSED</v>
      </c>
      <c r="AW139" s="2">
        <v>30500</v>
      </c>
      <c r="AX139" s="2">
        <v>33500</v>
      </c>
      <c r="AY139" s="2" t="s">
        <v>528</v>
      </c>
      <c r="AZ139" t="str">
        <f>IF(OR(ISERROR(MATCH(AY139,TC_Pin_Spec!$J$3:$J$38,0))=FALSE,ISERROR(MATCH(AY139,TC_Pin_Spec!$L$3:$L$38,0))=FALSE,ISERROR(MATCH(AY139,TC_Pin_Spec!$Q$3:$Q$58,0))=FALSE,ISERROR(MATCH(AY139,TC_Pin_Spec!$S$3:$S$58,0))=FALSE,ISERROR(MATCH(AY139,TC_Pin_Spec!$U$3:$U$58,0))=FALSE,ISERROR(MATCH(AY139,TC_Pin_Spec!$W$3:$W$58,0))=FALSE,ISERROR(MATCH(AY139,TC_Pin_Spec!$Y$3:$Y$58,0))=FALSE,ISERROR(MATCH(AY139,TC_Pin_Spec!$AA$3:$AA$58,0))=FALSE,ISERROR(MATCH(AY139,TC_Pin_Spec!$AC$3:$AC$58,0))=FALSE,ISERROR(MATCH(AY139,TC_Pin_Spec!$AE$3:$AE$58,0))=FALSE)=TRUE, "PASSED","FAILED")</f>
        <v>PASSED</v>
      </c>
    </row>
    <row r="140" spans="43:52" x14ac:dyDescent="0.25">
      <c r="AQ140" s="2" t="str">
        <f t="shared" si="4"/>
        <v>D31</v>
      </c>
      <c r="AR140" s="2">
        <v>31</v>
      </c>
      <c r="AS140" s="2" t="s">
        <v>509</v>
      </c>
      <c r="AT140" s="2" t="s">
        <v>48</v>
      </c>
      <c r="AU140" t="str">
        <f>IF(OR(ISERROR(MATCH(AT140,TC_Pin_Spec!$J$3:$J$38,0))=FALSE,ISERROR(MATCH(AT140,TC_Pin_Spec!$L$3:$L$38,0))=FALSE,ISERROR(MATCH(AT140,TC_Pin_Spec!$Q$3:$Q$58,0))=FALSE,ISERROR(MATCH(AT140,TC_Pin_Spec!$S$3:$S$58,0))=FALSE,ISERROR(MATCH(AT140,TC_Pin_Spec!$U$3:$U$58,0))=FALSE,ISERROR(MATCH(AT140,TC_Pin_Spec!$W$3:$W$58,0))=FALSE,ISERROR(MATCH(AT140,TC_Pin_Spec!$Y$3:$Y$58,0))=FALSE,ISERROR(MATCH(AT140,TC_Pin_Spec!$AA$3:$AA$58,0))=FALSE,ISERROR(MATCH(AT140,TC_Pin_Spec!$AC$3:$AC$58,0))=FALSE,ISERROR(MATCH(AT140,TC_Pin_Spec!$AE$3:$AE$58,0))=FALSE)=TRUE, "PASSED","FAILED")</f>
        <v>PASSED</v>
      </c>
      <c r="AW140" s="2">
        <v>31500</v>
      </c>
      <c r="AX140" s="2">
        <v>33500</v>
      </c>
      <c r="AY140" s="2" t="s">
        <v>48</v>
      </c>
      <c r="AZ140" t="str">
        <f>IF(OR(ISERROR(MATCH(AY140,TC_Pin_Spec!$J$3:$J$38,0))=FALSE,ISERROR(MATCH(AY140,TC_Pin_Spec!$L$3:$L$38,0))=FALSE,ISERROR(MATCH(AY140,TC_Pin_Spec!$Q$3:$Q$58,0))=FALSE,ISERROR(MATCH(AY140,TC_Pin_Spec!$S$3:$S$58,0))=FALSE,ISERROR(MATCH(AY140,TC_Pin_Spec!$U$3:$U$58,0))=FALSE,ISERROR(MATCH(AY140,TC_Pin_Spec!$W$3:$W$58,0))=FALSE,ISERROR(MATCH(AY140,TC_Pin_Spec!$Y$3:$Y$58,0))=FALSE,ISERROR(MATCH(AY140,TC_Pin_Spec!$AA$3:$AA$58,0))=FALSE,ISERROR(MATCH(AY140,TC_Pin_Spec!$AC$3:$AC$58,0))=FALSE,ISERROR(MATCH(AY140,TC_Pin_Spec!$AE$3:$AE$58,0))=FALSE)=TRUE, "PASSED","FAILED")</f>
        <v>PASSED</v>
      </c>
    </row>
    <row r="141" spans="43:52" x14ac:dyDescent="0.25">
      <c r="AQ141" s="2" t="str">
        <f t="shared" si="4"/>
        <v>D32</v>
      </c>
      <c r="AR141" s="2">
        <v>32</v>
      </c>
      <c r="AS141" s="2" t="s">
        <v>509</v>
      </c>
      <c r="AT141" s="2" t="s">
        <v>529</v>
      </c>
      <c r="AU141" t="str">
        <f>IF(OR(ISERROR(MATCH(AT141,TC_Pin_Spec!$J$3:$J$38,0))=FALSE,ISERROR(MATCH(AT141,TC_Pin_Spec!$L$3:$L$38,0))=FALSE,ISERROR(MATCH(AT141,TC_Pin_Spec!$Q$3:$Q$58,0))=FALSE,ISERROR(MATCH(AT141,TC_Pin_Spec!$S$3:$S$58,0))=FALSE,ISERROR(MATCH(AT141,TC_Pin_Spec!$U$3:$U$58,0))=FALSE,ISERROR(MATCH(AT141,TC_Pin_Spec!$W$3:$W$58,0))=FALSE,ISERROR(MATCH(AT141,TC_Pin_Spec!$Y$3:$Y$58,0))=FALSE,ISERROR(MATCH(AT141,TC_Pin_Spec!$AA$3:$AA$58,0))=FALSE,ISERROR(MATCH(AT141,TC_Pin_Spec!$AC$3:$AC$58,0))=FALSE,ISERROR(MATCH(AT141,TC_Pin_Spec!$AE$3:$AE$58,0))=FALSE)=TRUE, "PASSED","FAILED")</f>
        <v>PASSED</v>
      </c>
      <c r="AW141" s="2">
        <v>32500</v>
      </c>
      <c r="AX141" s="2">
        <v>33500</v>
      </c>
      <c r="AY141" s="2" t="s">
        <v>529</v>
      </c>
      <c r="AZ141" t="str">
        <f>IF(OR(ISERROR(MATCH(AY141,TC_Pin_Spec!$J$3:$J$38,0))=FALSE,ISERROR(MATCH(AY141,TC_Pin_Spec!$L$3:$L$38,0))=FALSE,ISERROR(MATCH(AY141,TC_Pin_Spec!$Q$3:$Q$58,0))=FALSE,ISERROR(MATCH(AY141,TC_Pin_Spec!$S$3:$S$58,0))=FALSE,ISERROR(MATCH(AY141,TC_Pin_Spec!$U$3:$U$58,0))=FALSE,ISERROR(MATCH(AY141,TC_Pin_Spec!$W$3:$W$58,0))=FALSE,ISERROR(MATCH(AY141,TC_Pin_Spec!$Y$3:$Y$58,0))=FALSE,ISERROR(MATCH(AY141,TC_Pin_Spec!$AA$3:$AA$58,0))=FALSE,ISERROR(MATCH(AY141,TC_Pin_Spec!$AC$3:$AC$58,0))=FALSE,ISERROR(MATCH(AY141,TC_Pin_Spec!$AE$3:$AE$58,0))=FALSE)=TRUE, "PASSED","FAILED")</f>
        <v>PASSED</v>
      </c>
    </row>
    <row r="142" spans="43:52" x14ac:dyDescent="0.25">
      <c r="AQ142" s="2" t="str">
        <f t="shared" si="4"/>
        <v>D33</v>
      </c>
      <c r="AR142" s="2">
        <v>33</v>
      </c>
      <c r="AS142" s="2" t="s">
        <v>509</v>
      </c>
      <c r="AT142" s="2" t="s">
        <v>48</v>
      </c>
      <c r="AU142" t="str">
        <f>IF(OR(ISERROR(MATCH(AT142,TC_Pin_Spec!$J$3:$J$38,0))=FALSE,ISERROR(MATCH(AT142,TC_Pin_Spec!$L$3:$L$38,0))=FALSE,ISERROR(MATCH(AT142,TC_Pin_Spec!$Q$3:$Q$58,0))=FALSE,ISERROR(MATCH(AT142,TC_Pin_Spec!$S$3:$S$58,0))=FALSE,ISERROR(MATCH(AT142,TC_Pin_Spec!$U$3:$U$58,0))=FALSE,ISERROR(MATCH(AT142,TC_Pin_Spec!$W$3:$W$58,0))=FALSE,ISERROR(MATCH(AT142,TC_Pin_Spec!$Y$3:$Y$58,0))=FALSE,ISERROR(MATCH(AT142,TC_Pin_Spec!$AA$3:$AA$58,0))=FALSE,ISERROR(MATCH(AT142,TC_Pin_Spec!$AC$3:$AC$58,0))=FALSE,ISERROR(MATCH(AT142,TC_Pin_Spec!$AE$3:$AE$58,0))=FALSE)=TRUE, "PASSED","FAILED")</f>
        <v>PASSED</v>
      </c>
      <c r="AW142" s="2">
        <v>33500</v>
      </c>
      <c r="AX142" s="2">
        <v>33500</v>
      </c>
      <c r="AY142" s="2" t="s">
        <v>48</v>
      </c>
      <c r="AZ142" t="str">
        <f>IF(OR(ISERROR(MATCH(AY142,TC_Pin_Spec!$J$3:$J$38,0))=FALSE,ISERROR(MATCH(AY142,TC_Pin_Spec!$L$3:$L$38,0))=FALSE,ISERROR(MATCH(AY142,TC_Pin_Spec!$Q$3:$Q$58,0))=FALSE,ISERROR(MATCH(AY142,TC_Pin_Spec!$S$3:$S$58,0))=FALSE,ISERROR(MATCH(AY142,TC_Pin_Spec!$U$3:$U$58,0))=FALSE,ISERROR(MATCH(AY142,TC_Pin_Spec!$W$3:$W$58,0))=FALSE,ISERROR(MATCH(AY142,TC_Pin_Spec!$Y$3:$Y$58,0))=FALSE,ISERROR(MATCH(AY142,TC_Pin_Spec!$AA$3:$AA$58,0))=FALSE,ISERROR(MATCH(AY142,TC_Pin_Spec!$AC$3:$AC$58,0))=FALSE,ISERROR(MATCH(AY142,TC_Pin_Spec!$AE$3:$AE$58,0))=FALSE)=TRUE, "PASSED","FAILED")</f>
        <v>PASSED</v>
      </c>
    </row>
    <row r="143" spans="43:52" x14ac:dyDescent="0.25">
      <c r="AQ143" s="2" t="str">
        <f t="shared" si="4"/>
        <v>D34</v>
      </c>
      <c r="AR143" s="2">
        <v>34</v>
      </c>
      <c r="AS143" s="2" t="s">
        <v>509</v>
      </c>
      <c r="AT143" s="2" t="s">
        <v>530</v>
      </c>
      <c r="AU143" t="str">
        <f>IF(OR(ISERROR(MATCH(AT143,TC_Pin_Spec!$J$3:$J$38,0))=FALSE,ISERROR(MATCH(AT143,TC_Pin_Spec!$L$3:$L$38,0))=FALSE,ISERROR(MATCH(AT143,TC_Pin_Spec!$Q$3:$Q$58,0))=FALSE,ISERROR(MATCH(AT143,TC_Pin_Spec!$S$3:$S$58,0))=FALSE,ISERROR(MATCH(AT143,TC_Pin_Spec!$U$3:$U$58,0))=FALSE,ISERROR(MATCH(AT143,TC_Pin_Spec!$W$3:$W$58,0))=FALSE,ISERROR(MATCH(AT143,TC_Pin_Spec!$Y$3:$Y$58,0))=FALSE,ISERROR(MATCH(AT143,TC_Pin_Spec!$AA$3:$AA$58,0))=FALSE,ISERROR(MATCH(AT143,TC_Pin_Spec!$AC$3:$AC$58,0))=FALSE,ISERROR(MATCH(AT143,TC_Pin_Spec!$AE$3:$AE$58,0))=FALSE)=TRUE, "PASSED","FAILED")</f>
        <v>PASSED</v>
      </c>
      <c r="AW143" s="2">
        <v>34500</v>
      </c>
      <c r="AX143" s="2">
        <v>33500</v>
      </c>
      <c r="AY143" s="2" t="s">
        <v>530</v>
      </c>
      <c r="AZ143" t="str">
        <f>IF(OR(ISERROR(MATCH(AY143,TC_Pin_Spec!$J$3:$J$38,0))=FALSE,ISERROR(MATCH(AY143,TC_Pin_Spec!$L$3:$L$38,0))=FALSE,ISERROR(MATCH(AY143,TC_Pin_Spec!$Q$3:$Q$58,0))=FALSE,ISERROR(MATCH(AY143,TC_Pin_Spec!$S$3:$S$58,0))=FALSE,ISERROR(MATCH(AY143,TC_Pin_Spec!$U$3:$U$58,0))=FALSE,ISERROR(MATCH(AY143,TC_Pin_Spec!$W$3:$W$58,0))=FALSE,ISERROR(MATCH(AY143,TC_Pin_Spec!$Y$3:$Y$58,0))=FALSE,ISERROR(MATCH(AY143,TC_Pin_Spec!$AA$3:$AA$58,0))=FALSE,ISERROR(MATCH(AY143,TC_Pin_Spec!$AC$3:$AC$58,0))=FALSE,ISERROR(MATCH(AY143,TC_Pin_Spec!$AE$3:$AE$58,0))=FALSE)=TRUE, "PASSED","FAILED")</f>
        <v>PASSED</v>
      </c>
    </row>
    <row r="144" spans="43:52" x14ac:dyDescent="0.25">
      <c r="AQ144" s="2" t="str">
        <f t="shared" si="4"/>
        <v>D35</v>
      </c>
      <c r="AR144" s="2">
        <v>35</v>
      </c>
      <c r="AS144" s="2" t="s">
        <v>509</v>
      </c>
      <c r="AT144" s="2" t="s">
        <v>531</v>
      </c>
      <c r="AU144" t="str">
        <f>IF(OR(ISERROR(MATCH(AT144,TC_Pin_Spec!$J$3:$J$38,0))=FALSE,ISERROR(MATCH(AT144,TC_Pin_Spec!$L$3:$L$38,0))=FALSE,ISERROR(MATCH(AT144,TC_Pin_Spec!$Q$3:$Q$58,0))=FALSE,ISERROR(MATCH(AT144,TC_Pin_Spec!$S$3:$S$58,0))=FALSE,ISERROR(MATCH(AT144,TC_Pin_Spec!$U$3:$U$58,0))=FALSE,ISERROR(MATCH(AT144,TC_Pin_Spec!$W$3:$W$58,0))=FALSE,ISERROR(MATCH(AT144,TC_Pin_Spec!$Y$3:$Y$58,0))=FALSE,ISERROR(MATCH(AT144,TC_Pin_Spec!$AA$3:$AA$58,0))=FALSE,ISERROR(MATCH(AT144,TC_Pin_Spec!$AC$3:$AC$58,0))=FALSE,ISERROR(MATCH(AT144,TC_Pin_Spec!$AE$3:$AE$58,0))=FALSE)=TRUE, "PASSED","FAILED")</f>
        <v>PASSED</v>
      </c>
      <c r="AW144" s="2">
        <v>35500</v>
      </c>
      <c r="AX144" s="2">
        <v>33500</v>
      </c>
      <c r="AY144" s="2" t="s">
        <v>531</v>
      </c>
      <c r="AZ144" t="str">
        <f>IF(OR(ISERROR(MATCH(AY144,TC_Pin_Spec!$J$3:$J$38,0))=FALSE,ISERROR(MATCH(AY144,TC_Pin_Spec!$L$3:$L$38,0))=FALSE,ISERROR(MATCH(AY144,TC_Pin_Spec!$Q$3:$Q$58,0))=FALSE,ISERROR(MATCH(AY144,TC_Pin_Spec!$S$3:$S$58,0))=FALSE,ISERROR(MATCH(AY144,TC_Pin_Spec!$U$3:$U$58,0))=FALSE,ISERROR(MATCH(AY144,TC_Pin_Spec!$W$3:$W$58,0))=FALSE,ISERROR(MATCH(AY144,TC_Pin_Spec!$Y$3:$Y$58,0))=FALSE,ISERROR(MATCH(AY144,TC_Pin_Spec!$AA$3:$AA$58,0))=FALSE,ISERROR(MATCH(AY144,TC_Pin_Spec!$AC$3:$AC$58,0))=FALSE,ISERROR(MATCH(AY144,TC_Pin_Spec!$AE$3:$AE$58,0))=FALSE)=TRUE, "PASSED","FAILED")</f>
        <v>PASSED</v>
      </c>
    </row>
    <row r="145" spans="43:52" x14ac:dyDescent="0.25">
      <c r="AQ145" s="2" t="str">
        <f t="shared" si="4"/>
        <v>D36</v>
      </c>
      <c r="AR145" s="2">
        <v>36</v>
      </c>
      <c r="AS145" s="2" t="s">
        <v>509</v>
      </c>
      <c r="AT145" s="2" t="s">
        <v>532</v>
      </c>
      <c r="AU145" t="str">
        <f>IF(OR(ISERROR(MATCH(AT145,TC_Pin_Spec!$J$3:$J$38,0))=FALSE,ISERROR(MATCH(AT145,TC_Pin_Spec!$L$3:$L$38,0))=FALSE,ISERROR(MATCH(AT145,TC_Pin_Spec!$Q$3:$Q$58,0))=FALSE,ISERROR(MATCH(AT145,TC_Pin_Spec!$S$3:$S$58,0))=FALSE,ISERROR(MATCH(AT145,TC_Pin_Spec!$U$3:$U$58,0))=FALSE,ISERROR(MATCH(AT145,TC_Pin_Spec!$W$3:$W$58,0))=FALSE,ISERROR(MATCH(AT145,TC_Pin_Spec!$Y$3:$Y$58,0))=FALSE,ISERROR(MATCH(AT145,TC_Pin_Spec!$AA$3:$AA$58,0))=FALSE,ISERROR(MATCH(AT145,TC_Pin_Spec!$AC$3:$AC$58,0))=FALSE,ISERROR(MATCH(AT145,TC_Pin_Spec!$AE$3:$AE$58,0))=FALSE)=TRUE, "PASSED","FAILED")</f>
        <v>PASSED</v>
      </c>
      <c r="AW145" s="2">
        <v>36500</v>
      </c>
      <c r="AX145" s="2">
        <v>33500</v>
      </c>
      <c r="AY145" s="2" t="s">
        <v>532</v>
      </c>
      <c r="AZ145" t="str">
        <f>IF(OR(ISERROR(MATCH(AY145,TC_Pin_Spec!$J$3:$J$38,0))=FALSE,ISERROR(MATCH(AY145,TC_Pin_Spec!$L$3:$L$38,0))=FALSE,ISERROR(MATCH(AY145,TC_Pin_Spec!$Q$3:$Q$58,0))=FALSE,ISERROR(MATCH(AY145,TC_Pin_Spec!$S$3:$S$58,0))=FALSE,ISERROR(MATCH(AY145,TC_Pin_Spec!$U$3:$U$58,0))=FALSE,ISERROR(MATCH(AY145,TC_Pin_Spec!$W$3:$W$58,0))=FALSE,ISERROR(MATCH(AY145,TC_Pin_Spec!$Y$3:$Y$58,0))=FALSE,ISERROR(MATCH(AY145,TC_Pin_Spec!$AA$3:$AA$58,0))=FALSE,ISERROR(MATCH(AY145,TC_Pin_Spec!$AC$3:$AC$58,0))=FALSE,ISERROR(MATCH(AY145,TC_Pin_Spec!$AE$3:$AE$58,0))=FALSE)=TRUE, "PASSED","FAILED")</f>
        <v>PASSED</v>
      </c>
    </row>
    <row r="146" spans="43:52" x14ac:dyDescent="0.25">
      <c r="AQ146" s="2" t="str">
        <f t="shared" si="4"/>
        <v>E1</v>
      </c>
      <c r="AR146" s="2">
        <v>1</v>
      </c>
      <c r="AS146" s="2" t="s">
        <v>533</v>
      </c>
      <c r="AT146" s="2" t="s">
        <v>534</v>
      </c>
      <c r="AU146" t="str">
        <f>IF(OR(ISERROR(MATCH(AT146,TC_Pin_Spec!$J$3:$J$38,0))=FALSE,ISERROR(MATCH(AT146,TC_Pin_Spec!$L$3:$L$38,0))=FALSE,ISERROR(MATCH(AT146,TC_Pin_Spec!$Q$3:$Q$58,0))=FALSE,ISERROR(MATCH(AT146,TC_Pin_Spec!$S$3:$S$58,0))=FALSE,ISERROR(MATCH(AT146,TC_Pin_Spec!$U$3:$U$58,0))=FALSE,ISERROR(MATCH(AT146,TC_Pin_Spec!$W$3:$W$58,0))=FALSE,ISERROR(MATCH(AT146,TC_Pin_Spec!$Y$3:$Y$58,0))=FALSE,ISERROR(MATCH(AT146,TC_Pin_Spec!$AA$3:$AA$58,0))=FALSE,ISERROR(MATCH(AT146,TC_Pin_Spec!$AC$3:$AC$58,0))=FALSE,ISERROR(MATCH(AT146,TC_Pin_Spec!$AE$3:$AE$58,0))=FALSE)=TRUE, "PASSED","FAILED")</f>
        <v>PASSED</v>
      </c>
      <c r="AW146" s="2">
        <v>1500</v>
      </c>
      <c r="AX146" s="2">
        <v>32500</v>
      </c>
      <c r="AY146" s="2" t="s">
        <v>534</v>
      </c>
      <c r="AZ146" t="str">
        <f>IF(OR(ISERROR(MATCH(AY146,TC_Pin_Spec!$J$3:$J$38,0))=FALSE,ISERROR(MATCH(AY146,TC_Pin_Spec!$L$3:$L$38,0))=FALSE,ISERROR(MATCH(AY146,TC_Pin_Spec!$Q$3:$Q$58,0))=FALSE,ISERROR(MATCH(AY146,TC_Pin_Spec!$S$3:$S$58,0))=FALSE,ISERROR(MATCH(AY146,TC_Pin_Spec!$U$3:$U$58,0))=FALSE,ISERROR(MATCH(AY146,TC_Pin_Spec!$W$3:$W$58,0))=FALSE,ISERROR(MATCH(AY146,TC_Pin_Spec!$Y$3:$Y$58,0))=FALSE,ISERROR(MATCH(AY146,TC_Pin_Spec!$AA$3:$AA$58,0))=FALSE,ISERROR(MATCH(AY146,TC_Pin_Spec!$AC$3:$AC$58,0))=FALSE,ISERROR(MATCH(AY146,TC_Pin_Spec!$AE$3:$AE$58,0))=FALSE)=TRUE, "PASSED","FAILED")</f>
        <v>PASSED</v>
      </c>
    </row>
    <row r="147" spans="43:52" x14ac:dyDescent="0.25">
      <c r="AQ147" s="2" t="str">
        <f t="shared" si="4"/>
        <v>E2</v>
      </c>
      <c r="AR147" s="2">
        <v>2</v>
      </c>
      <c r="AS147" s="2" t="s">
        <v>533</v>
      </c>
      <c r="AT147" s="2" t="s">
        <v>535</v>
      </c>
      <c r="AU147" t="str">
        <f>IF(OR(ISERROR(MATCH(AT147,TC_Pin_Spec!$J$3:$J$38,0))=FALSE,ISERROR(MATCH(AT147,TC_Pin_Spec!$L$3:$L$38,0))=FALSE,ISERROR(MATCH(AT147,TC_Pin_Spec!$Q$3:$Q$58,0))=FALSE,ISERROR(MATCH(AT147,TC_Pin_Spec!$S$3:$S$58,0))=FALSE,ISERROR(MATCH(AT147,TC_Pin_Spec!$U$3:$U$58,0))=FALSE,ISERROR(MATCH(AT147,TC_Pin_Spec!$W$3:$W$58,0))=FALSE,ISERROR(MATCH(AT147,TC_Pin_Spec!$Y$3:$Y$58,0))=FALSE,ISERROR(MATCH(AT147,TC_Pin_Spec!$AA$3:$AA$58,0))=FALSE,ISERROR(MATCH(AT147,TC_Pin_Spec!$AC$3:$AC$58,0))=FALSE,ISERROR(MATCH(AT147,TC_Pin_Spec!$AE$3:$AE$58,0))=FALSE)=TRUE, "PASSED","FAILED")</f>
        <v>PASSED</v>
      </c>
      <c r="AW147" s="2">
        <v>2500</v>
      </c>
      <c r="AX147" s="2">
        <v>32500</v>
      </c>
      <c r="AY147" s="2" t="s">
        <v>535</v>
      </c>
      <c r="AZ147" t="str">
        <f>IF(OR(ISERROR(MATCH(AY147,TC_Pin_Spec!$J$3:$J$38,0))=FALSE,ISERROR(MATCH(AY147,TC_Pin_Spec!$L$3:$L$38,0))=FALSE,ISERROR(MATCH(AY147,TC_Pin_Spec!$Q$3:$Q$58,0))=FALSE,ISERROR(MATCH(AY147,TC_Pin_Spec!$S$3:$S$58,0))=FALSE,ISERROR(MATCH(AY147,TC_Pin_Spec!$U$3:$U$58,0))=FALSE,ISERROR(MATCH(AY147,TC_Pin_Spec!$W$3:$W$58,0))=FALSE,ISERROR(MATCH(AY147,TC_Pin_Spec!$Y$3:$Y$58,0))=FALSE,ISERROR(MATCH(AY147,TC_Pin_Spec!$AA$3:$AA$58,0))=FALSE,ISERROR(MATCH(AY147,TC_Pin_Spec!$AC$3:$AC$58,0))=FALSE,ISERROR(MATCH(AY147,TC_Pin_Spec!$AE$3:$AE$58,0))=FALSE)=TRUE, "PASSED","FAILED")</f>
        <v>PASSED</v>
      </c>
    </row>
    <row r="148" spans="43:52" x14ac:dyDescent="0.25">
      <c r="AQ148" s="2" t="str">
        <f t="shared" si="4"/>
        <v>E3</v>
      </c>
      <c r="AR148" s="2">
        <v>3</v>
      </c>
      <c r="AS148" s="2" t="s">
        <v>533</v>
      </c>
      <c r="AT148" s="2" t="s">
        <v>536</v>
      </c>
      <c r="AU148" t="str">
        <f>IF(OR(ISERROR(MATCH(AT148,TC_Pin_Spec!$J$3:$J$38,0))=FALSE,ISERROR(MATCH(AT148,TC_Pin_Spec!$L$3:$L$38,0))=FALSE,ISERROR(MATCH(AT148,TC_Pin_Spec!$Q$3:$Q$58,0))=FALSE,ISERROR(MATCH(AT148,TC_Pin_Spec!$S$3:$S$58,0))=FALSE,ISERROR(MATCH(AT148,TC_Pin_Spec!$U$3:$U$58,0))=FALSE,ISERROR(MATCH(AT148,TC_Pin_Spec!$W$3:$W$58,0))=FALSE,ISERROR(MATCH(AT148,TC_Pin_Spec!$Y$3:$Y$58,0))=FALSE,ISERROR(MATCH(AT148,TC_Pin_Spec!$AA$3:$AA$58,0))=FALSE,ISERROR(MATCH(AT148,TC_Pin_Spec!$AC$3:$AC$58,0))=FALSE,ISERROR(MATCH(AT148,TC_Pin_Spec!$AE$3:$AE$58,0))=FALSE)=TRUE, "PASSED","FAILED")</f>
        <v>PASSED</v>
      </c>
      <c r="AW148" s="2">
        <v>3500</v>
      </c>
      <c r="AX148" s="2">
        <v>32500</v>
      </c>
      <c r="AY148" s="2" t="s">
        <v>536</v>
      </c>
      <c r="AZ148" t="str">
        <f>IF(OR(ISERROR(MATCH(AY148,TC_Pin_Spec!$J$3:$J$38,0))=FALSE,ISERROR(MATCH(AY148,TC_Pin_Spec!$L$3:$L$38,0))=FALSE,ISERROR(MATCH(AY148,TC_Pin_Spec!$Q$3:$Q$58,0))=FALSE,ISERROR(MATCH(AY148,TC_Pin_Spec!$S$3:$S$58,0))=FALSE,ISERROR(MATCH(AY148,TC_Pin_Spec!$U$3:$U$58,0))=FALSE,ISERROR(MATCH(AY148,TC_Pin_Spec!$W$3:$W$58,0))=FALSE,ISERROR(MATCH(AY148,TC_Pin_Spec!$Y$3:$Y$58,0))=FALSE,ISERROR(MATCH(AY148,TC_Pin_Spec!$AA$3:$AA$58,0))=FALSE,ISERROR(MATCH(AY148,TC_Pin_Spec!$AC$3:$AC$58,0))=FALSE,ISERROR(MATCH(AY148,TC_Pin_Spec!$AE$3:$AE$58,0))=FALSE)=TRUE, "PASSED","FAILED")</f>
        <v>PASSED</v>
      </c>
    </row>
    <row r="149" spans="43:52" x14ac:dyDescent="0.25">
      <c r="AQ149" s="2" t="str">
        <f t="shared" si="4"/>
        <v>E4</v>
      </c>
      <c r="AR149" s="2">
        <v>4</v>
      </c>
      <c r="AS149" s="2" t="s">
        <v>533</v>
      </c>
      <c r="AT149" s="2" t="s">
        <v>48</v>
      </c>
      <c r="AU149" t="str">
        <f>IF(OR(ISERROR(MATCH(AT149,TC_Pin_Spec!$J$3:$J$38,0))=FALSE,ISERROR(MATCH(AT149,TC_Pin_Spec!$L$3:$L$38,0))=FALSE,ISERROR(MATCH(AT149,TC_Pin_Spec!$Q$3:$Q$58,0))=FALSE,ISERROR(MATCH(AT149,TC_Pin_Spec!$S$3:$S$58,0))=FALSE,ISERROR(MATCH(AT149,TC_Pin_Spec!$U$3:$U$58,0))=FALSE,ISERROR(MATCH(AT149,TC_Pin_Spec!$W$3:$W$58,0))=FALSE,ISERROR(MATCH(AT149,TC_Pin_Spec!$Y$3:$Y$58,0))=FALSE,ISERROR(MATCH(AT149,TC_Pin_Spec!$AA$3:$AA$58,0))=FALSE,ISERROR(MATCH(AT149,TC_Pin_Spec!$AC$3:$AC$58,0))=FALSE,ISERROR(MATCH(AT149,TC_Pin_Spec!$AE$3:$AE$58,0))=FALSE)=TRUE, "PASSED","FAILED")</f>
        <v>PASSED</v>
      </c>
      <c r="AW149" s="2">
        <v>4500</v>
      </c>
      <c r="AX149" s="2">
        <v>32500</v>
      </c>
      <c r="AY149" s="2" t="s">
        <v>48</v>
      </c>
      <c r="AZ149" t="str">
        <f>IF(OR(ISERROR(MATCH(AY149,TC_Pin_Spec!$J$3:$J$38,0))=FALSE,ISERROR(MATCH(AY149,TC_Pin_Spec!$L$3:$L$38,0))=FALSE,ISERROR(MATCH(AY149,TC_Pin_Spec!$Q$3:$Q$58,0))=FALSE,ISERROR(MATCH(AY149,TC_Pin_Spec!$S$3:$S$58,0))=FALSE,ISERROR(MATCH(AY149,TC_Pin_Spec!$U$3:$U$58,0))=FALSE,ISERROR(MATCH(AY149,TC_Pin_Spec!$W$3:$W$58,0))=FALSE,ISERROR(MATCH(AY149,TC_Pin_Spec!$Y$3:$Y$58,0))=FALSE,ISERROR(MATCH(AY149,TC_Pin_Spec!$AA$3:$AA$58,0))=FALSE,ISERROR(MATCH(AY149,TC_Pin_Spec!$AC$3:$AC$58,0))=FALSE,ISERROR(MATCH(AY149,TC_Pin_Spec!$AE$3:$AE$58,0))=FALSE)=TRUE, "PASSED","FAILED")</f>
        <v>PASSED</v>
      </c>
    </row>
    <row r="150" spans="43:52" x14ac:dyDescent="0.25">
      <c r="AQ150" s="2" t="str">
        <f t="shared" si="4"/>
        <v>E5</v>
      </c>
      <c r="AR150" s="2">
        <v>5</v>
      </c>
      <c r="AS150" s="2" t="s">
        <v>533</v>
      </c>
      <c r="AT150" s="2" t="s">
        <v>537</v>
      </c>
      <c r="AU150" t="str">
        <f>IF(OR(ISERROR(MATCH(AT150,TC_Pin_Spec!$J$3:$J$38,0))=FALSE,ISERROR(MATCH(AT150,TC_Pin_Spec!$L$3:$L$38,0))=FALSE,ISERROR(MATCH(AT150,TC_Pin_Spec!$Q$3:$Q$58,0))=FALSE,ISERROR(MATCH(AT150,TC_Pin_Spec!$S$3:$S$58,0))=FALSE,ISERROR(MATCH(AT150,TC_Pin_Spec!$U$3:$U$58,0))=FALSE,ISERROR(MATCH(AT150,TC_Pin_Spec!$W$3:$W$58,0))=FALSE,ISERROR(MATCH(AT150,TC_Pin_Spec!$Y$3:$Y$58,0))=FALSE,ISERROR(MATCH(AT150,TC_Pin_Spec!$AA$3:$AA$58,0))=FALSE,ISERROR(MATCH(AT150,TC_Pin_Spec!$AC$3:$AC$58,0))=FALSE,ISERROR(MATCH(AT150,TC_Pin_Spec!$AE$3:$AE$58,0))=FALSE)=TRUE, "PASSED","FAILED")</f>
        <v>PASSED</v>
      </c>
      <c r="AW150" s="2">
        <v>5500</v>
      </c>
      <c r="AX150" s="2">
        <v>32500</v>
      </c>
      <c r="AY150" s="2" t="s">
        <v>537</v>
      </c>
      <c r="AZ150" t="str">
        <f>IF(OR(ISERROR(MATCH(AY150,TC_Pin_Spec!$J$3:$J$38,0))=FALSE,ISERROR(MATCH(AY150,TC_Pin_Spec!$L$3:$L$38,0))=FALSE,ISERROR(MATCH(AY150,TC_Pin_Spec!$Q$3:$Q$58,0))=FALSE,ISERROR(MATCH(AY150,TC_Pin_Spec!$S$3:$S$58,0))=FALSE,ISERROR(MATCH(AY150,TC_Pin_Spec!$U$3:$U$58,0))=FALSE,ISERROR(MATCH(AY150,TC_Pin_Spec!$W$3:$W$58,0))=FALSE,ISERROR(MATCH(AY150,TC_Pin_Spec!$Y$3:$Y$58,0))=FALSE,ISERROR(MATCH(AY150,TC_Pin_Spec!$AA$3:$AA$58,0))=FALSE,ISERROR(MATCH(AY150,TC_Pin_Spec!$AC$3:$AC$58,0))=FALSE,ISERROR(MATCH(AY150,TC_Pin_Spec!$AE$3:$AE$58,0))=FALSE)=TRUE, "PASSED","FAILED")</f>
        <v>PASSED</v>
      </c>
    </row>
    <row r="151" spans="43:52" x14ac:dyDescent="0.25">
      <c r="AQ151" s="2" t="str">
        <f t="shared" si="4"/>
        <v>E6</v>
      </c>
      <c r="AR151" s="2">
        <v>6</v>
      </c>
      <c r="AS151" s="2" t="s">
        <v>533</v>
      </c>
      <c r="AT151" s="2" t="s">
        <v>48</v>
      </c>
      <c r="AU151" t="str">
        <f>IF(OR(ISERROR(MATCH(AT151,TC_Pin_Spec!$J$3:$J$38,0))=FALSE,ISERROR(MATCH(AT151,TC_Pin_Spec!$L$3:$L$38,0))=FALSE,ISERROR(MATCH(AT151,TC_Pin_Spec!$Q$3:$Q$58,0))=FALSE,ISERROR(MATCH(AT151,TC_Pin_Spec!$S$3:$S$58,0))=FALSE,ISERROR(MATCH(AT151,TC_Pin_Spec!$U$3:$U$58,0))=FALSE,ISERROR(MATCH(AT151,TC_Pin_Spec!$W$3:$W$58,0))=FALSE,ISERROR(MATCH(AT151,TC_Pin_Spec!$Y$3:$Y$58,0))=FALSE,ISERROR(MATCH(AT151,TC_Pin_Spec!$AA$3:$AA$58,0))=FALSE,ISERROR(MATCH(AT151,TC_Pin_Spec!$AC$3:$AC$58,0))=FALSE,ISERROR(MATCH(AT151,TC_Pin_Spec!$AE$3:$AE$58,0))=FALSE)=TRUE, "PASSED","FAILED")</f>
        <v>PASSED</v>
      </c>
      <c r="AW151" s="2">
        <v>6500</v>
      </c>
      <c r="AX151" s="2">
        <v>32500</v>
      </c>
      <c r="AY151" s="2" t="s">
        <v>48</v>
      </c>
      <c r="AZ151" t="str">
        <f>IF(OR(ISERROR(MATCH(AY151,TC_Pin_Spec!$J$3:$J$38,0))=FALSE,ISERROR(MATCH(AY151,TC_Pin_Spec!$L$3:$L$38,0))=FALSE,ISERROR(MATCH(AY151,TC_Pin_Spec!$Q$3:$Q$58,0))=FALSE,ISERROR(MATCH(AY151,TC_Pin_Spec!$S$3:$S$58,0))=FALSE,ISERROR(MATCH(AY151,TC_Pin_Spec!$U$3:$U$58,0))=FALSE,ISERROR(MATCH(AY151,TC_Pin_Spec!$W$3:$W$58,0))=FALSE,ISERROR(MATCH(AY151,TC_Pin_Spec!$Y$3:$Y$58,0))=FALSE,ISERROR(MATCH(AY151,TC_Pin_Spec!$AA$3:$AA$58,0))=FALSE,ISERROR(MATCH(AY151,TC_Pin_Spec!$AC$3:$AC$58,0))=FALSE,ISERROR(MATCH(AY151,TC_Pin_Spec!$AE$3:$AE$58,0))=FALSE)=TRUE, "PASSED","FAILED")</f>
        <v>PASSED</v>
      </c>
    </row>
    <row r="152" spans="43:52" x14ac:dyDescent="0.25">
      <c r="AQ152" s="2" t="str">
        <f t="shared" si="4"/>
        <v>E7</v>
      </c>
      <c r="AR152" s="2">
        <v>7</v>
      </c>
      <c r="AS152" s="2" t="s">
        <v>533</v>
      </c>
      <c r="AT152" s="2" t="s">
        <v>538</v>
      </c>
      <c r="AU152" t="str">
        <f>IF(OR(ISERROR(MATCH(AT152,TC_Pin_Spec!$J$3:$J$38,0))=FALSE,ISERROR(MATCH(AT152,TC_Pin_Spec!$L$3:$L$38,0))=FALSE,ISERROR(MATCH(AT152,TC_Pin_Spec!$Q$3:$Q$58,0))=FALSE,ISERROR(MATCH(AT152,TC_Pin_Spec!$S$3:$S$58,0))=FALSE,ISERROR(MATCH(AT152,TC_Pin_Spec!$U$3:$U$58,0))=FALSE,ISERROR(MATCH(AT152,TC_Pin_Spec!$W$3:$W$58,0))=FALSE,ISERROR(MATCH(AT152,TC_Pin_Spec!$Y$3:$Y$58,0))=FALSE,ISERROR(MATCH(AT152,TC_Pin_Spec!$AA$3:$AA$58,0))=FALSE,ISERROR(MATCH(AT152,TC_Pin_Spec!$AC$3:$AC$58,0))=FALSE,ISERROR(MATCH(AT152,TC_Pin_Spec!$AE$3:$AE$58,0))=FALSE)=TRUE, "PASSED","FAILED")</f>
        <v>PASSED</v>
      </c>
      <c r="AW152" s="2">
        <v>7500</v>
      </c>
      <c r="AX152" s="2">
        <v>32500</v>
      </c>
      <c r="AY152" s="2" t="s">
        <v>538</v>
      </c>
      <c r="AZ152" t="str">
        <f>IF(OR(ISERROR(MATCH(AY152,TC_Pin_Spec!$J$3:$J$38,0))=FALSE,ISERROR(MATCH(AY152,TC_Pin_Spec!$L$3:$L$38,0))=FALSE,ISERROR(MATCH(AY152,TC_Pin_Spec!$Q$3:$Q$58,0))=FALSE,ISERROR(MATCH(AY152,TC_Pin_Spec!$S$3:$S$58,0))=FALSE,ISERROR(MATCH(AY152,TC_Pin_Spec!$U$3:$U$58,0))=FALSE,ISERROR(MATCH(AY152,TC_Pin_Spec!$W$3:$W$58,0))=FALSE,ISERROR(MATCH(AY152,TC_Pin_Spec!$Y$3:$Y$58,0))=FALSE,ISERROR(MATCH(AY152,TC_Pin_Spec!$AA$3:$AA$58,0))=FALSE,ISERROR(MATCH(AY152,TC_Pin_Spec!$AC$3:$AC$58,0))=FALSE,ISERROR(MATCH(AY152,TC_Pin_Spec!$AE$3:$AE$58,0))=FALSE)=TRUE, "PASSED","FAILED")</f>
        <v>PASSED</v>
      </c>
    </row>
    <row r="153" spans="43:52" x14ac:dyDescent="0.25">
      <c r="AQ153" s="2" t="str">
        <f t="shared" si="4"/>
        <v>E8</v>
      </c>
      <c r="AR153" s="2">
        <v>8</v>
      </c>
      <c r="AS153" s="2" t="s">
        <v>533</v>
      </c>
      <c r="AT153" s="2" t="s">
        <v>539</v>
      </c>
      <c r="AU153" t="str">
        <f>IF(OR(ISERROR(MATCH(AT153,TC_Pin_Spec!$J$3:$J$38,0))=FALSE,ISERROR(MATCH(AT153,TC_Pin_Spec!$L$3:$L$38,0))=FALSE,ISERROR(MATCH(AT153,TC_Pin_Spec!$Q$3:$Q$58,0))=FALSE,ISERROR(MATCH(AT153,TC_Pin_Spec!$S$3:$S$58,0))=FALSE,ISERROR(MATCH(AT153,TC_Pin_Spec!$U$3:$U$58,0))=FALSE,ISERROR(MATCH(AT153,TC_Pin_Spec!$W$3:$W$58,0))=FALSE,ISERROR(MATCH(AT153,TC_Pin_Spec!$Y$3:$Y$58,0))=FALSE,ISERROR(MATCH(AT153,TC_Pin_Spec!$AA$3:$AA$58,0))=FALSE,ISERROR(MATCH(AT153,TC_Pin_Spec!$AC$3:$AC$58,0))=FALSE,ISERROR(MATCH(AT153,TC_Pin_Spec!$AE$3:$AE$58,0))=FALSE)=TRUE, "PASSED","FAILED")</f>
        <v>PASSED</v>
      </c>
      <c r="AW153" s="2">
        <v>8500</v>
      </c>
      <c r="AX153" s="2">
        <v>32500</v>
      </c>
      <c r="AY153" s="2" t="s">
        <v>539</v>
      </c>
      <c r="AZ153" t="str">
        <f>IF(OR(ISERROR(MATCH(AY153,TC_Pin_Spec!$J$3:$J$38,0))=FALSE,ISERROR(MATCH(AY153,TC_Pin_Spec!$L$3:$L$38,0))=FALSE,ISERROR(MATCH(AY153,TC_Pin_Spec!$Q$3:$Q$58,0))=FALSE,ISERROR(MATCH(AY153,TC_Pin_Spec!$S$3:$S$58,0))=FALSE,ISERROR(MATCH(AY153,TC_Pin_Spec!$U$3:$U$58,0))=FALSE,ISERROR(MATCH(AY153,TC_Pin_Spec!$W$3:$W$58,0))=FALSE,ISERROR(MATCH(AY153,TC_Pin_Spec!$Y$3:$Y$58,0))=FALSE,ISERROR(MATCH(AY153,TC_Pin_Spec!$AA$3:$AA$58,0))=FALSE,ISERROR(MATCH(AY153,TC_Pin_Spec!$AC$3:$AC$58,0))=FALSE,ISERROR(MATCH(AY153,TC_Pin_Spec!$AE$3:$AE$58,0))=FALSE)=TRUE, "PASSED","FAILED")</f>
        <v>PASSED</v>
      </c>
    </row>
    <row r="154" spans="43:52" x14ac:dyDescent="0.25">
      <c r="AQ154" s="2" t="str">
        <f t="shared" si="4"/>
        <v>E9</v>
      </c>
      <c r="AR154" s="2">
        <v>9</v>
      </c>
      <c r="AS154" s="2" t="s">
        <v>533</v>
      </c>
      <c r="AT154" s="2" t="s">
        <v>48</v>
      </c>
      <c r="AU154" t="str">
        <f>IF(OR(ISERROR(MATCH(AT154,TC_Pin_Spec!$J$3:$J$38,0))=FALSE,ISERROR(MATCH(AT154,TC_Pin_Spec!$L$3:$L$38,0))=FALSE,ISERROR(MATCH(AT154,TC_Pin_Spec!$Q$3:$Q$58,0))=FALSE,ISERROR(MATCH(AT154,TC_Pin_Spec!$S$3:$S$58,0))=FALSE,ISERROR(MATCH(AT154,TC_Pin_Spec!$U$3:$U$58,0))=FALSE,ISERROR(MATCH(AT154,TC_Pin_Spec!$W$3:$W$58,0))=FALSE,ISERROR(MATCH(AT154,TC_Pin_Spec!$Y$3:$Y$58,0))=FALSE,ISERROR(MATCH(AT154,TC_Pin_Spec!$AA$3:$AA$58,0))=FALSE,ISERROR(MATCH(AT154,TC_Pin_Spec!$AC$3:$AC$58,0))=FALSE,ISERROR(MATCH(AT154,TC_Pin_Spec!$AE$3:$AE$58,0))=FALSE)=TRUE, "PASSED","FAILED")</f>
        <v>PASSED</v>
      </c>
      <c r="AW154" s="2">
        <v>9500</v>
      </c>
      <c r="AX154" s="2">
        <v>32500</v>
      </c>
      <c r="AY154" s="2" t="s">
        <v>48</v>
      </c>
      <c r="AZ154" t="str">
        <f>IF(OR(ISERROR(MATCH(AY154,TC_Pin_Spec!$J$3:$J$38,0))=FALSE,ISERROR(MATCH(AY154,TC_Pin_Spec!$L$3:$L$38,0))=FALSE,ISERROR(MATCH(AY154,TC_Pin_Spec!$Q$3:$Q$58,0))=FALSE,ISERROR(MATCH(AY154,TC_Pin_Spec!$S$3:$S$58,0))=FALSE,ISERROR(MATCH(AY154,TC_Pin_Spec!$U$3:$U$58,0))=FALSE,ISERROR(MATCH(AY154,TC_Pin_Spec!$W$3:$W$58,0))=FALSE,ISERROR(MATCH(AY154,TC_Pin_Spec!$Y$3:$Y$58,0))=FALSE,ISERROR(MATCH(AY154,TC_Pin_Spec!$AA$3:$AA$58,0))=FALSE,ISERROR(MATCH(AY154,TC_Pin_Spec!$AC$3:$AC$58,0))=FALSE,ISERROR(MATCH(AY154,TC_Pin_Spec!$AE$3:$AE$58,0))=FALSE)=TRUE, "PASSED","FAILED")</f>
        <v>PASSED</v>
      </c>
    </row>
    <row r="155" spans="43:52" x14ac:dyDescent="0.25">
      <c r="AQ155" s="2" t="str">
        <f t="shared" si="4"/>
        <v>E10</v>
      </c>
      <c r="AR155" s="2">
        <v>10</v>
      </c>
      <c r="AS155" s="2" t="s">
        <v>533</v>
      </c>
      <c r="AT155" s="2" t="s">
        <v>48</v>
      </c>
      <c r="AU155" t="str">
        <f>IF(OR(ISERROR(MATCH(AT155,TC_Pin_Spec!$J$3:$J$38,0))=FALSE,ISERROR(MATCH(AT155,TC_Pin_Spec!$L$3:$L$38,0))=FALSE,ISERROR(MATCH(AT155,TC_Pin_Spec!$Q$3:$Q$58,0))=FALSE,ISERROR(MATCH(AT155,TC_Pin_Spec!$S$3:$S$58,0))=FALSE,ISERROR(MATCH(AT155,TC_Pin_Spec!$U$3:$U$58,0))=FALSE,ISERROR(MATCH(AT155,TC_Pin_Spec!$W$3:$W$58,0))=FALSE,ISERROR(MATCH(AT155,TC_Pin_Spec!$Y$3:$Y$58,0))=FALSE,ISERROR(MATCH(AT155,TC_Pin_Spec!$AA$3:$AA$58,0))=FALSE,ISERROR(MATCH(AT155,TC_Pin_Spec!$AC$3:$AC$58,0))=FALSE,ISERROR(MATCH(AT155,TC_Pin_Spec!$AE$3:$AE$58,0))=FALSE)=TRUE, "PASSED","FAILED")</f>
        <v>PASSED</v>
      </c>
      <c r="AW155" s="2">
        <v>10500</v>
      </c>
      <c r="AX155" s="2">
        <v>32500</v>
      </c>
      <c r="AY155" s="2" t="s">
        <v>48</v>
      </c>
      <c r="AZ155" t="str">
        <f>IF(OR(ISERROR(MATCH(AY155,TC_Pin_Spec!$J$3:$J$38,0))=FALSE,ISERROR(MATCH(AY155,TC_Pin_Spec!$L$3:$L$38,0))=FALSE,ISERROR(MATCH(AY155,TC_Pin_Spec!$Q$3:$Q$58,0))=FALSE,ISERROR(MATCH(AY155,TC_Pin_Spec!$S$3:$S$58,0))=FALSE,ISERROR(MATCH(AY155,TC_Pin_Spec!$U$3:$U$58,0))=FALSE,ISERROR(MATCH(AY155,TC_Pin_Spec!$W$3:$W$58,0))=FALSE,ISERROR(MATCH(AY155,TC_Pin_Spec!$Y$3:$Y$58,0))=FALSE,ISERROR(MATCH(AY155,TC_Pin_Spec!$AA$3:$AA$58,0))=FALSE,ISERROR(MATCH(AY155,TC_Pin_Spec!$AC$3:$AC$58,0))=FALSE,ISERROR(MATCH(AY155,TC_Pin_Spec!$AE$3:$AE$58,0))=FALSE)=TRUE, "PASSED","FAILED")</f>
        <v>PASSED</v>
      </c>
    </row>
    <row r="156" spans="43:52" x14ac:dyDescent="0.25">
      <c r="AQ156" s="2" t="str">
        <f t="shared" si="4"/>
        <v>E11</v>
      </c>
      <c r="AR156" s="2">
        <v>11</v>
      </c>
      <c r="AS156" s="2" t="s">
        <v>533</v>
      </c>
      <c r="AT156" s="2" t="s">
        <v>540</v>
      </c>
      <c r="AU156" t="str">
        <f>IF(OR(ISERROR(MATCH(AT156,TC_Pin_Spec!$J$3:$J$38,0))=FALSE,ISERROR(MATCH(AT156,TC_Pin_Spec!$L$3:$L$38,0))=FALSE,ISERROR(MATCH(AT156,TC_Pin_Spec!$Q$3:$Q$58,0))=FALSE,ISERROR(MATCH(AT156,TC_Pin_Spec!$S$3:$S$58,0))=FALSE,ISERROR(MATCH(AT156,TC_Pin_Spec!$U$3:$U$58,0))=FALSE,ISERROR(MATCH(AT156,TC_Pin_Spec!$W$3:$W$58,0))=FALSE,ISERROR(MATCH(AT156,TC_Pin_Spec!$Y$3:$Y$58,0))=FALSE,ISERROR(MATCH(AT156,TC_Pin_Spec!$AA$3:$AA$58,0))=FALSE,ISERROR(MATCH(AT156,TC_Pin_Spec!$AC$3:$AC$58,0))=FALSE,ISERROR(MATCH(AT156,TC_Pin_Spec!$AE$3:$AE$58,0))=FALSE)=TRUE, "PASSED","FAILED")</f>
        <v>PASSED</v>
      </c>
      <c r="AW156" s="2">
        <v>11500</v>
      </c>
      <c r="AX156" s="2">
        <v>32500</v>
      </c>
      <c r="AY156" s="2" t="s">
        <v>540</v>
      </c>
      <c r="AZ156" t="str">
        <f>IF(OR(ISERROR(MATCH(AY156,TC_Pin_Spec!$J$3:$J$38,0))=FALSE,ISERROR(MATCH(AY156,TC_Pin_Spec!$L$3:$L$38,0))=FALSE,ISERROR(MATCH(AY156,TC_Pin_Spec!$Q$3:$Q$58,0))=FALSE,ISERROR(MATCH(AY156,TC_Pin_Spec!$S$3:$S$58,0))=FALSE,ISERROR(MATCH(AY156,TC_Pin_Spec!$U$3:$U$58,0))=FALSE,ISERROR(MATCH(AY156,TC_Pin_Spec!$W$3:$W$58,0))=FALSE,ISERROR(MATCH(AY156,TC_Pin_Spec!$Y$3:$Y$58,0))=FALSE,ISERROR(MATCH(AY156,TC_Pin_Spec!$AA$3:$AA$58,0))=FALSE,ISERROR(MATCH(AY156,TC_Pin_Spec!$AC$3:$AC$58,0))=FALSE,ISERROR(MATCH(AY156,TC_Pin_Spec!$AE$3:$AE$58,0))=FALSE)=TRUE, "PASSED","FAILED")</f>
        <v>PASSED</v>
      </c>
    </row>
    <row r="157" spans="43:52" x14ac:dyDescent="0.25">
      <c r="AQ157" s="2" t="str">
        <f t="shared" si="4"/>
        <v>E12</v>
      </c>
      <c r="AR157" s="2">
        <v>12</v>
      </c>
      <c r="AS157" s="2" t="s">
        <v>533</v>
      </c>
      <c r="AT157" s="2" t="s">
        <v>541</v>
      </c>
      <c r="AU157" t="str">
        <f>IF(OR(ISERROR(MATCH(AT157,TC_Pin_Spec!$J$3:$J$38,0))=FALSE,ISERROR(MATCH(AT157,TC_Pin_Spec!$L$3:$L$38,0))=FALSE,ISERROR(MATCH(AT157,TC_Pin_Spec!$Q$3:$Q$58,0))=FALSE,ISERROR(MATCH(AT157,TC_Pin_Spec!$S$3:$S$58,0))=FALSE,ISERROR(MATCH(AT157,TC_Pin_Spec!$U$3:$U$58,0))=FALSE,ISERROR(MATCH(AT157,TC_Pin_Spec!$W$3:$W$58,0))=FALSE,ISERROR(MATCH(AT157,TC_Pin_Spec!$Y$3:$Y$58,0))=FALSE,ISERROR(MATCH(AT157,TC_Pin_Spec!$AA$3:$AA$58,0))=FALSE,ISERROR(MATCH(AT157,TC_Pin_Spec!$AC$3:$AC$58,0))=FALSE,ISERROR(MATCH(AT157,TC_Pin_Spec!$AE$3:$AE$58,0))=FALSE)=TRUE, "PASSED","FAILED")</f>
        <v>PASSED</v>
      </c>
      <c r="AW157" s="2">
        <v>12500</v>
      </c>
      <c r="AX157" s="2">
        <v>32500</v>
      </c>
      <c r="AY157" s="2" t="s">
        <v>541</v>
      </c>
      <c r="AZ157" t="str">
        <f>IF(OR(ISERROR(MATCH(AY157,TC_Pin_Spec!$J$3:$J$38,0))=FALSE,ISERROR(MATCH(AY157,TC_Pin_Spec!$L$3:$L$38,0))=FALSE,ISERROR(MATCH(AY157,TC_Pin_Spec!$Q$3:$Q$58,0))=FALSE,ISERROR(MATCH(AY157,TC_Pin_Spec!$S$3:$S$58,0))=FALSE,ISERROR(MATCH(AY157,TC_Pin_Spec!$U$3:$U$58,0))=FALSE,ISERROR(MATCH(AY157,TC_Pin_Spec!$W$3:$W$58,0))=FALSE,ISERROR(MATCH(AY157,TC_Pin_Spec!$Y$3:$Y$58,0))=FALSE,ISERROR(MATCH(AY157,TC_Pin_Spec!$AA$3:$AA$58,0))=FALSE,ISERROR(MATCH(AY157,TC_Pin_Spec!$AC$3:$AC$58,0))=FALSE,ISERROR(MATCH(AY157,TC_Pin_Spec!$AE$3:$AE$58,0))=FALSE)=TRUE, "PASSED","FAILED")</f>
        <v>PASSED</v>
      </c>
    </row>
    <row r="158" spans="43:52" x14ac:dyDescent="0.25">
      <c r="AQ158" s="2" t="str">
        <f t="shared" si="4"/>
        <v>E13</v>
      </c>
      <c r="AR158" s="2">
        <v>13</v>
      </c>
      <c r="AS158" s="2" t="s">
        <v>533</v>
      </c>
      <c r="AT158" s="2" t="s">
        <v>542</v>
      </c>
      <c r="AU158" t="str">
        <f>IF(OR(ISERROR(MATCH(AT158,TC_Pin_Spec!$J$3:$J$38,0))=FALSE,ISERROR(MATCH(AT158,TC_Pin_Spec!$L$3:$L$38,0))=FALSE,ISERROR(MATCH(AT158,TC_Pin_Spec!$Q$3:$Q$58,0))=FALSE,ISERROR(MATCH(AT158,TC_Pin_Spec!$S$3:$S$58,0))=FALSE,ISERROR(MATCH(AT158,TC_Pin_Spec!$U$3:$U$58,0))=FALSE,ISERROR(MATCH(AT158,TC_Pin_Spec!$W$3:$W$58,0))=FALSE,ISERROR(MATCH(AT158,TC_Pin_Spec!$Y$3:$Y$58,0))=FALSE,ISERROR(MATCH(AT158,TC_Pin_Spec!$AA$3:$AA$58,0))=FALSE,ISERROR(MATCH(AT158,TC_Pin_Spec!$AC$3:$AC$58,0))=FALSE,ISERROR(MATCH(AT158,TC_Pin_Spec!$AE$3:$AE$58,0))=FALSE)=TRUE, "PASSED","FAILED")</f>
        <v>PASSED</v>
      </c>
      <c r="AW158" s="2">
        <v>13500</v>
      </c>
      <c r="AX158" s="2">
        <v>32500</v>
      </c>
      <c r="AY158" s="2" t="s">
        <v>542</v>
      </c>
      <c r="AZ158" t="str">
        <f>IF(OR(ISERROR(MATCH(AY158,TC_Pin_Spec!$J$3:$J$38,0))=FALSE,ISERROR(MATCH(AY158,TC_Pin_Spec!$L$3:$L$38,0))=FALSE,ISERROR(MATCH(AY158,TC_Pin_Spec!$Q$3:$Q$58,0))=FALSE,ISERROR(MATCH(AY158,TC_Pin_Spec!$S$3:$S$58,0))=FALSE,ISERROR(MATCH(AY158,TC_Pin_Spec!$U$3:$U$58,0))=FALSE,ISERROR(MATCH(AY158,TC_Pin_Spec!$W$3:$W$58,0))=FALSE,ISERROR(MATCH(AY158,TC_Pin_Spec!$Y$3:$Y$58,0))=FALSE,ISERROR(MATCH(AY158,TC_Pin_Spec!$AA$3:$AA$58,0))=FALSE,ISERROR(MATCH(AY158,TC_Pin_Spec!$AC$3:$AC$58,0))=FALSE,ISERROR(MATCH(AY158,TC_Pin_Spec!$AE$3:$AE$58,0))=FALSE)=TRUE, "PASSED","FAILED")</f>
        <v>PASSED</v>
      </c>
    </row>
    <row r="159" spans="43:52" x14ac:dyDescent="0.25">
      <c r="AQ159" s="2" t="str">
        <f t="shared" si="4"/>
        <v>E14</v>
      </c>
      <c r="AR159" s="2">
        <v>14</v>
      </c>
      <c r="AS159" s="2" t="s">
        <v>533</v>
      </c>
      <c r="AT159" s="2" t="s">
        <v>543</v>
      </c>
      <c r="AU159" t="str">
        <f>IF(OR(ISERROR(MATCH(AT159,TC_Pin_Spec!$J$3:$J$38,0))=FALSE,ISERROR(MATCH(AT159,TC_Pin_Spec!$L$3:$L$38,0))=FALSE,ISERROR(MATCH(AT159,TC_Pin_Spec!$Q$3:$Q$58,0))=FALSE,ISERROR(MATCH(AT159,TC_Pin_Spec!$S$3:$S$58,0))=FALSE,ISERROR(MATCH(AT159,TC_Pin_Spec!$U$3:$U$58,0))=FALSE,ISERROR(MATCH(AT159,TC_Pin_Spec!$W$3:$W$58,0))=FALSE,ISERROR(MATCH(AT159,TC_Pin_Spec!$Y$3:$Y$58,0))=FALSE,ISERROR(MATCH(AT159,TC_Pin_Spec!$AA$3:$AA$58,0))=FALSE,ISERROR(MATCH(AT159,TC_Pin_Spec!$AC$3:$AC$58,0))=FALSE,ISERROR(MATCH(AT159,TC_Pin_Spec!$AE$3:$AE$58,0))=FALSE)=TRUE, "PASSED","FAILED")</f>
        <v>PASSED</v>
      </c>
      <c r="AW159" s="2">
        <v>14500</v>
      </c>
      <c r="AX159" s="2">
        <v>32500</v>
      </c>
      <c r="AY159" s="2" t="s">
        <v>543</v>
      </c>
      <c r="AZ159" t="str">
        <f>IF(OR(ISERROR(MATCH(AY159,TC_Pin_Spec!$J$3:$J$38,0))=FALSE,ISERROR(MATCH(AY159,TC_Pin_Spec!$L$3:$L$38,0))=FALSE,ISERROR(MATCH(AY159,TC_Pin_Spec!$Q$3:$Q$58,0))=FALSE,ISERROR(MATCH(AY159,TC_Pin_Spec!$S$3:$S$58,0))=FALSE,ISERROR(MATCH(AY159,TC_Pin_Spec!$U$3:$U$58,0))=FALSE,ISERROR(MATCH(AY159,TC_Pin_Spec!$W$3:$W$58,0))=FALSE,ISERROR(MATCH(AY159,TC_Pin_Spec!$Y$3:$Y$58,0))=FALSE,ISERROR(MATCH(AY159,TC_Pin_Spec!$AA$3:$AA$58,0))=FALSE,ISERROR(MATCH(AY159,TC_Pin_Spec!$AC$3:$AC$58,0))=FALSE,ISERROR(MATCH(AY159,TC_Pin_Spec!$AE$3:$AE$58,0))=FALSE)=TRUE, "PASSED","FAILED")</f>
        <v>PASSED</v>
      </c>
    </row>
    <row r="160" spans="43:52" x14ac:dyDescent="0.25">
      <c r="AQ160" s="2" t="str">
        <f t="shared" si="4"/>
        <v>E15</v>
      </c>
      <c r="AR160" s="2">
        <v>15</v>
      </c>
      <c r="AS160" s="2" t="s">
        <v>533</v>
      </c>
      <c r="AT160" s="2" t="s">
        <v>48</v>
      </c>
      <c r="AU160" t="str">
        <f>IF(OR(ISERROR(MATCH(AT160,TC_Pin_Spec!$J$3:$J$38,0))=FALSE,ISERROR(MATCH(AT160,TC_Pin_Spec!$L$3:$L$38,0))=FALSE,ISERROR(MATCH(AT160,TC_Pin_Spec!$Q$3:$Q$58,0))=FALSE,ISERROR(MATCH(AT160,TC_Pin_Spec!$S$3:$S$58,0))=FALSE,ISERROR(MATCH(AT160,TC_Pin_Spec!$U$3:$U$58,0))=FALSE,ISERROR(MATCH(AT160,TC_Pin_Spec!$W$3:$W$58,0))=FALSE,ISERROR(MATCH(AT160,TC_Pin_Spec!$Y$3:$Y$58,0))=FALSE,ISERROR(MATCH(AT160,TC_Pin_Spec!$AA$3:$AA$58,0))=FALSE,ISERROR(MATCH(AT160,TC_Pin_Spec!$AC$3:$AC$58,0))=FALSE,ISERROR(MATCH(AT160,TC_Pin_Spec!$AE$3:$AE$58,0))=FALSE)=TRUE, "PASSED","FAILED")</f>
        <v>PASSED</v>
      </c>
      <c r="AW160" s="2">
        <v>15500</v>
      </c>
      <c r="AX160" s="2">
        <v>32500</v>
      </c>
      <c r="AY160" s="2" t="s">
        <v>48</v>
      </c>
      <c r="AZ160" t="str">
        <f>IF(OR(ISERROR(MATCH(AY160,TC_Pin_Spec!$J$3:$J$38,0))=FALSE,ISERROR(MATCH(AY160,TC_Pin_Spec!$L$3:$L$38,0))=FALSE,ISERROR(MATCH(AY160,TC_Pin_Spec!$Q$3:$Q$58,0))=FALSE,ISERROR(MATCH(AY160,TC_Pin_Spec!$S$3:$S$58,0))=FALSE,ISERROR(MATCH(AY160,TC_Pin_Spec!$U$3:$U$58,0))=FALSE,ISERROR(MATCH(AY160,TC_Pin_Spec!$W$3:$W$58,0))=FALSE,ISERROR(MATCH(AY160,TC_Pin_Spec!$Y$3:$Y$58,0))=FALSE,ISERROR(MATCH(AY160,TC_Pin_Spec!$AA$3:$AA$58,0))=FALSE,ISERROR(MATCH(AY160,TC_Pin_Spec!$AC$3:$AC$58,0))=FALSE,ISERROR(MATCH(AY160,TC_Pin_Spec!$AE$3:$AE$58,0))=FALSE)=TRUE, "PASSED","FAILED")</f>
        <v>PASSED</v>
      </c>
    </row>
    <row r="161" spans="43:52" x14ac:dyDescent="0.25">
      <c r="AQ161" s="2" t="str">
        <f t="shared" si="4"/>
        <v>E16</v>
      </c>
      <c r="AR161" s="2">
        <v>16</v>
      </c>
      <c r="AS161" s="2" t="s">
        <v>533</v>
      </c>
      <c r="AT161" s="2" t="s">
        <v>544</v>
      </c>
      <c r="AU161" t="str">
        <f>IF(OR(ISERROR(MATCH(AT161,TC_Pin_Spec!$J$3:$J$38,0))=FALSE,ISERROR(MATCH(AT161,TC_Pin_Spec!$L$3:$L$38,0))=FALSE,ISERROR(MATCH(AT161,TC_Pin_Spec!$Q$3:$Q$58,0))=FALSE,ISERROR(MATCH(AT161,TC_Pin_Spec!$S$3:$S$58,0))=FALSE,ISERROR(MATCH(AT161,TC_Pin_Spec!$U$3:$U$58,0))=FALSE,ISERROR(MATCH(AT161,TC_Pin_Spec!$W$3:$W$58,0))=FALSE,ISERROR(MATCH(AT161,TC_Pin_Spec!$Y$3:$Y$58,0))=FALSE,ISERROR(MATCH(AT161,TC_Pin_Spec!$AA$3:$AA$58,0))=FALSE,ISERROR(MATCH(AT161,TC_Pin_Spec!$AC$3:$AC$58,0))=FALSE,ISERROR(MATCH(AT161,TC_Pin_Spec!$AE$3:$AE$58,0))=FALSE)=TRUE, "PASSED","FAILED")</f>
        <v>PASSED</v>
      </c>
      <c r="AW161" s="2">
        <v>16500</v>
      </c>
      <c r="AX161" s="2">
        <v>32500</v>
      </c>
      <c r="AY161" s="2" t="s">
        <v>544</v>
      </c>
      <c r="AZ161" t="str">
        <f>IF(OR(ISERROR(MATCH(AY161,TC_Pin_Spec!$J$3:$J$38,0))=FALSE,ISERROR(MATCH(AY161,TC_Pin_Spec!$L$3:$L$38,0))=FALSE,ISERROR(MATCH(AY161,TC_Pin_Spec!$Q$3:$Q$58,0))=FALSE,ISERROR(MATCH(AY161,TC_Pin_Spec!$S$3:$S$58,0))=FALSE,ISERROR(MATCH(AY161,TC_Pin_Spec!$U$3:$U$58,0))=FALSE,ISERROR(MATCH(AY161,TC_Pin_Spec!$W$3:$W$58,0))=FALSE,ISERROR(MATCH(AY161,TC_Pin_Spec!$Y$3:$Y$58,0))=FALSE,ISERROR(MATCH(AY161,TC_Pin_Spec!$AA$3:$AA$58,0))=FALSE,ISERROR(MATCH(AY161,TC_Pin_Spec!$AC$3:$AC$58,0))=FALSE,ISERROR(MATCH(AY161,TC_Pin_Spec!$AE$3:$AE$58,0))=FALSE)=TRUE, "PASSED","FAILED")</f>
        <v>PASSED</v>
      </c>
    </row>
    <row r="162" spans="43:52" x14ac:dyDescent="0.25">
      <c r="AQ162" s="2" t="str">
        <f t="shared" si="4"/>
        <v>E17</v>
      </c>
      <c r="AR162" s="2">
        <v>17</v>
      </c>
      <c r="AS162" s="2" t="s">
        <v>533</v>
      </c>
      <c r="AT162" s="2" t="s">
        <v>48</v>
      </c>
      <c r="AU162" t="str">
        <f>IF(OR(ISERROR(MATCH(AT162,TC_Pin_Spec!$J$3:$J$38,0))=FALSE,ISERROR(MATCH(AT162,TC_Pin_Spec!$L$3:$L$38,0))=FALSE,ISERROR(MATCH(AT162,TC_Pin_Spec!$Q$3:$Q$58,0))=FALSE,ISERROR(MATCH(AT162,TC_Pin_Spec!$S$3:$S$58,0))=FALSE,ISERROR(MATCH(AT162,TC_Pin_Spec!$U$3:$U$58,0))=FALSE,ISERROR(MATCH(AT162,TC_Pin_Spec!$W$3:$W$58,0))=FALSE,ISERROR(MATCH(AT162,TC_Pin_Spec!$Y$3:$Y$58,0))=FALSE,ISERROR(MATCH(AT162,TC_Pin_Spec!$AA$3:$AA$58,0))=FALSE,ISERROR(MATCH(AT162,TC_Pin_Spec!$AC$3:$AC$58,0))=FALSE,ISERROR(MATCH(AT162,TC_Pin_Spec!$AE$3:$AE$58,0))=FALSE)=TRUE, "PASSED","FAILED")</f>
        <v>PASSED</v>
      </c>
      <c r="AW162" s="2">
        <v>17500</v>
      </c>
      <c r="AX162" s="2">
        <v>32500</v>
      </c>
      <c r="AY162" s="2" t="s">
        <v>48</v>
      </c>
      <c r="AZ162" t="str">
        <f>IF(OR(ISERROR(MATCH(AY162,TC_Pin_Spec!$J$3:$J$38,0))=FALSE,ISERROR(MATCH(AY162,TC_Pin_Spec!$L$3:$L$38,0))=FALSE,ISERROR(MATCH(AY162,TC_Pin_Spec!$Q$3:$Q$58,0))=FALSE,ISERROR(MATCH(AY162,TC_Pin_Spec!$S$3:$S$58,0))=FALSE,ISERROR(MATCH(AY162,TC_Pin_Spec!$U$3:$U$58,0))=FALSE,ISERROR(MATCH(AY162,TC_Pin_Spec!$W$3:$W$58,0))=FALSE,ISERROR(MATCH(AY162,TC_Pin_Spec!$Y$3:$Y$58,0))=FALSE,ISERROR(MATCH(AY162,TC_Pin_Spec!$AA$3:$AA$58,0))=FALSE,ISERROR(MATCH(AY162,TC_Pin_Spec!$AC$3:$AC$58,0))=FALSE,ISERROR(MATCH(AY162,TC_Pin_Spec!$AE$3:$AE$58,0))=FALSE)=TRUE, "PASSED","FAILED")</f>
        <v>PASSED</v>
      </c>
    </row>
    <row r="163" spans="43:52" x14ac:dyDescent="0.25">
      <c r="AQ163" s="2" t="str">
        <f t="shared" si="4"/>
        <v>E18</v>
      </c>
      <c r="AR163" s="2">
        <v>18</v>
      </c>
      <c r="AS163" s="2" t="s">
        <v>533</v>
      </c>
      <c r="AT163" s="2" t="s">
        <v>545</v>
      </c>
      <c r="AU163" t="str">
        <f>IF(OR(ISERROR(MATCH(AT163,TC_Pin_Spec!$J$3:$J$38,0))=FALSE,ISERROR(MATCH(AT163,TC_Pin_Spec!$L$3:$L$38,0))=FALSE,ISERROR(MATCH(AT163,TC_Pin_Spec!$Q$3:$Q$58,0))=FALSE,ISERROR(MATCH(AT163,TC_Pin_Spec!$S$3:$S$58,0))=FALSE,ISERROR(MATCH(AT163,TC_Pin_Spec!$U$3:$U$58,0))=FALSE,ISERROR(MATCH(AT163,TC_Pin_Spec!$W$3:$W$58,0))=FALSE,ISERROR(MATCH(AT163,TC_Pin_Spec!$Y$3:$Y$58,0))=FALSE,ISERROR(MATCH(AT163,TC_Pin_Spec!$AA$3:$AA$58,0))=FALSE,ISERROR(MATCH(AT163,TC_Pin_Spec!$AC$3:$AC$58,0))=FALSE,ISERROR(MATCH(AT163,TC_Pin_Spec!$AE$3:$AE$58,0))=FALSE)=TRUE, "PASSED","FAILED")</f>
        <v>PASSED</v>
      </c>
      <c r="AW163" s="2">
        <v>18500</v>
      </c>
      <c r="AX163" s="2">
        <v>32500</v>
      </c>
      <c r="AY163" s="2" t="s">
        <v>545</v>
      </c>
      <c r="AZ163" t="str">
        <f>IF(OR(ISERROR(MATCH(AY163,TC_Pin_Spec!$J$3:$J$38,0))=FALSE,ISERROR(MATCH(AY163,TC_Pin_Spec!$L$3:$L$38,0))=FALSE,ISERROR(MATCH(AY163,TC_Pin_Spec!$Q$3:$Q$58,0))=FALSE,ISERROR(MATCH(AY163,TC_Pin_Spec!$S$3:$S$58,0))=FALSE,ISERROR(MATCH(AY163,TC_Pin_Spec!$U$3:$U$58,0))=FALSE,ISERROR(MATCH(AY163,TC_Pin_Spec!$W$3:$W$58,0))=FALSE,ISERROR(MATCH(AY163,TC_Pin_Spec!$Y$3:$Y$58,0))=FALSE,ISERROR(MATCH(AY163,TC_Pin_Spec!$AA$3:$AA$58,0))=FALSE,ISERROR(MATCH(AY163,TC_Pin_Spec!$AC$3:$AC$58,0))=FALSE,ISERROR(MATCH(AY163,TC_Pin_Spec!$AE$3:$AE$58,0))=FALSE)=TRUE, "PASSED","FAILED")</f>
        <v>PASSED</v>
      </c>
    </row>
    <row r="164" spans="43:52" x14ac:dyDescent="0.25">
      <c r="AQ164" s="2" t="str">
        <f t="shared" si="4"/>
        <v>E19</v>
      </c>
      <c r="AR164" s="2">
        <v>19</v>
      </c>
      <c r="AS164" s="2" t="s">
        <v>533</v>
      </c>
      <c r="AT164" s="2" t="s">
        <v>48</v>
      </c>
      <c r="AU164" t="str">
        <f>IF(OR(ISERROR(MATCH(AT164,TC_Pin_Spec!$J$3:$J$38,0))=FALSE,ISERROR(MATCH(AT164,TC_Pin_Spec!$L$3:$L$38,0))=FALSE,ISERROR(MATCH(AT164,TC_Pin_Spec!$Q$3:$Q$58,0))=FALSE,ISERROR(MATCH(AT164,TC_Pin_Spec!$S$3:$S$58,0))=FALSE,ISERROR(MATCH(AT164,TC_Pin_Spec!$U$3:$U$58,0))=FALSE,ISERROR(MATCH(AT164,TC_Pin_Spec!$W$3:$W$58,0))=FALSE,ISERROR(MATCH(AT164,TC_Pin_Spec!$Y$3:$Y$58,0))=FALSE,ISERROR(MATCH(AT164,TC_Pin_Spec!$AA$3:$AA$58,0))=FALSE,ISERROR(MATCH(AT164,TC_Pin_Spec!$AC$3:$AC$58,0))=FALSE,ISERROR(MATCH(AT164,TC_Pin_Spec!$AE$3:$AE$58,0))=FALSE)=TRUE, "PASSED","FAILED")</f>
        <v>PASSED</v>
      </c>
      <c r="AW164" s="2">
        <v>19500</v>
      </c>
      <c r="AX164" s="2">
        <v>32500</v>
      </c>
      <c r="AY164" s="2" t="s">
        <v>48</v>
      </c>
      <c r="AZ164" t="str">
        <f>IF(OR(ISERROR(MATCH(AY164,TC_Pin_Spec!$J$3:$J$38,0))=FALSE,ISERROR(MATCH(AY164,TC_Pin_Spec!$L$3:$L$38,0))=FALSE,ISERROR(MATCH(AY164,TC_Pin_Spec!$Q$3:$Q$58,0))=FALSE,ISERROR(MATCH(AY164,TC_Pin_Spec!$S$3:$S$58,0))=FALSE,ISERROR(MATCH(AY164,TC_Pin_Spec!$U$3:$U$58,0))=FALSE,ISERROR(MATCH(AY164,TC_Pin_Spec!$W$3:$W$58,0))=FALSE,ISERROR(MATCH(AY164,TC_Pin_Spec!$Y$3:$Y$58,0))=FALSE,ISERROR(MATCH(AY164,TC_Pin_Spec!$AA$3:$AA$58,0))=FALSE,ISERROR(MATCH(AY164,TC_Pin_Spec!$AC$3:$AC$58,0))=FALSE,ISERROR(MATCH(AY164,TC_Pin_Spec!$AE$3:$AE$58,0))=FALSE)=TRUE, "PASSED","FAILED")</f>
        <v>PASSED</v>
      </c>
    </row>
    <row r="165" spans="43:52" x14ac:dyDescent="0.25">
      <c r="AQ165" s="2" t="str">
        <f t="shared" si="4"/>
        <v>E20</v>
      </c>
      <c r="AR165" s="2">
        <v>20</v>
      </c>
      <c r="AS165" s="2" t="s">
        <v>533</v>
      </c>
      <c r="AT165" s="2" t="s">
        <v>48</v>
      </c>
      <c r="AU165" t="str">
        <f>IF(OR(ISERROR(MATCH(AT165,TC_Pin_Spec!$J$3:$J$38,0))=FALSE,ISERROR(MATCH(AT165,TC_Pin_Spec!$L$3:$L$38,0))=FALSE,ISERROR(MATCH(AT165,TC_Pin_Spec!$Q$3:$Q$58,0))=FALSE,ISERROR(MATCH(AT165,TC_Pin_Spec!$S$3:$S$58,0))=FALSE,ISERROR(MATCH(AT165,TC_Pin_Spec!$U$3:$U$58,0))=FALSE,ISERROR(MATCH(AT165,TC_Pin_Spec!$W$3:$W$58,0))=FALSE,ISERROR(MATCH(AT165,TC_Pin_Spec!$Y$3:$Y$58,0))=FALSE,ISERROR(MATCH(AT165,TC_Pin_Spec!$AA$3:$AA$58,0))=FALSE,ISERROR(MATCH(AT165,TC_Pin_Spec!$AC$3:$AC$58,0))=FALSE,ISERROR(MATCH(AT165,TC_Pin_Spec!$AE$3:$AE$58,0))=FALSE)=TRUE, "PASSED","FAILED")</f>
        <v>PASSED</v>
      </c>
      <c r="AW165" s="2">
        <v>20500</v>
      </c>
      <c r="AX165" s="2">
        <v>32500</v>
      </c>
      <c r="AY165" s="2" t="s">
        <v>48</v>
      </c>
      <c r="AZ165" t="str">
        <f>IF(OR(ISERROR(MATCH(AY165,TC_Pin_Spec!$J$3:$J$38,0))=FALSE,ISERROR(MATCH(AY165,TC_Pin_Spec!$L$3:$L$38,0))=FALSE,ISERROR(MATCH(AY165,TC_Pin_Spec!$Q$3:$Q$58,0))=FALSE,ISERROR(MATCH(AY165,TC_Pin_Spec!$S$3:$S$58,0))=FALSE,ISERROR(MATCH(AY165,TC_Pin_Spec!$U$3:$U$58,0))=FALSE,ISERROR(MATCH(AY165,TC_Pin_Spec!$W$3:$W$58,0))=FALSE,ISERROR(MATCH(AY165,TC_Pin_Spec!$Y$3:$Y$58,0))=FALSE,ISERROR(MATCH(AY165,TC_Pin_Spec!$AA$3:$AA$58,0))=FALSE,ISERROR(MATCH(AY165,TC_Pin_Spec!$AC$3:$AC$58,0))=FALSE,ISERROR(MATCH(AY165,TC_Pin_Spec!$AE$3:$AE$58,0))=FALSE)=TRUE, "PASSED","FAILED")</f>
        <v>PASSED</v>
      </c>
    </row>
    <row r="166" spans="43:52" x14ac:dyDescent="0.25">
      <c r="AQ166" s="2" t="str">
        <f t="shared" si="4"/>
        <v>E21</v>
      </c>
      <c r="AR166" s="2">
        <v>21</v>
      </c>
      <c r="AS166" s="2" t="s">
        <v>533</v>
      </c>
      <c r="AT166" s="2" t="s">
        <v>546</v>
      </c>
      <c r="AU166" t="str">
        <f>IF(OR(ISERROR(MATCH(AT166,TC_Pin_Spec!$J$3:$J$38,0))=FALSE,ISERROR(MATCH(AT166,TC_Pin_Spec!$L$3:$L$38,0))=FALSE,ISERROR(MATCH(AT166,TC_Pin_Spec!$Q$3:$Q$58,0))=FALSE,ISERROR(MATCH(AT166,TC_Pin_Spec!$S$3:$S$58,0))=FALSE,ISERROR(MATCH(AT166,TC_Pin_Spec!$U$3:$U$58,0))=FALSE,ISERROR(MATCH(AT166,TC_Pin_Spec!$W$3:$W$58,0))=FALSE,ISERROR(MATCH(AT166,TC_Pin_Spec!$Y$3:$Y$58,0))=FALSE,ISERROR(MATCH(AT166,TC_Pin_Spec!$AA$3:$AA$58,0))=FALSE,ISERROR(MATCH(AT166,TC_Pin_Spec!$AC$3:$AC$58,0))=FALSE,ISERROR(MATCH(AT166,TC_Pin_Spec!$AE$3:$AE$58,0))=FALSE)=TRUE, "PASSED","FAILED")</f>
        <v>PASSED</v>
      </c>
      <c r="AW166" s="2">
        <v>21500</v>
      </c>
      <c r="AX166" s="2">
        <v>32500</v>
      </c>
      <c r="AY166" s="2" t="s">
        <v>546</v>
      </c>
      <c r="AZ166" t="str">
        <f>IF(OR(ISERROR(MATCH(AY166,TC_Pin_Spec!$J$3:$J$38,0))=FALSE,ISERROR(MATCH(AY166,TC_Pin_Spec!$L$3:$L$38,0))=FALSE,ISERROR(MATCH(AY166,TC_Pin_Spec!$Q$3:$Q$58,0))=FALSE,ISERROR(MATCH(AY166,TC_Pin_Spec!$S$3:$S$58,0))=FALSE,ISERROR(MATCH(AY166,TC_Pin_Spec!$U$3:$U$58,0))=FALSE,ISERROR(MATCH(AY166,TC_Pin_Spec!$W$3:$W$58,0))=FALSE,ISERROR(MATCH(AY166,TC_Pin_Spec!$Y$3:$Y$58,0))=FALSE,ISERROR(MATCH(AY166,TC_Pin_Spec!$AA$3:$AA$58,0))=FALSE,ISERROR(MATCH(AY166,TC_Pin_Spec!$AC$3:$AC$58,0))=FALSE,ISERROR(MATCH(AY166,TC_Pin_Spec!$AE$3:$AE$58,0))=FALSE)=TRUE, "PASSED","FAILED")</f>
        <v>PASSED</v>
      </c>
    </row>
    <row r="167" spans="43:52" x14ac:dyDescent="0.25">
      <c r="AQ167" s="2" t="str">
        <f t="shared" si="4"/>
        <v>E22</v>
      </c>
      <c r="AR167" s="2">
        <v>22</v>
      </c>
      <c r="AS167" s="2" t="s">
        <v>533</v>
      </c>
      <c r="AT167" s="2" t="s">
        <v>48</v>
      </c>
      <c r="AU167" t="str">
        <f>IF(OR(ISERROR(MATCH(AT167,TC_Pin_Spec!$J$3:$J$38,0))=FALSE,ISERROR(MATCH(AT167,TC_Pin_Spec!$L$3:$L$38,0))=FALSE,ISERROR(MATCH(AT167,TC_Pin_Spec!$Q$3:$Q$58,0))=FALSE,ISERROR(MATCH(AT167,TC_Pin_Spec!$S$3:$S$58,0))=FALSE,ISERROR(MATCH(AT167,TC_Pin_Spec!$U$3:$U$58,0))=FALSE,ISERROR(MATCH(AT167,TC_Pin_Spec!$W$3:$W$58,0))=FALSE,ISERROR(MATCH(AT167,TC_Pin_Spec!$Y$3:$Y$58,0))=FALSE,ISERROR(MATCH(AT167,TC_Pin_Spec!$AA$3:$AA$58,0))=FALSE,ISERROR(MATCH(AT167,TC_Pin_Spec!$AC$3:$AC$58,0))=FALSE,ISERROR(MATCH(AT167,TC_Pin_Spec!$AE$3:$AE$58,0))=FALSE)=TRUE, "PASSED","FAILED")</f>
        <v>PASSED</v>
      </c>
      <c r="AW167" s="2">
        <v>22500</v>
      </c>
      <c r="AX167" s="2">
        <v>32500</v>
      </c>
      <c r="AY167" s="2" t="s">
        <v>48</v>
      </c>
      <c r="AZ167" t="str">
        <f>IF(OR(ISERROR(MATCH(AY167,TC_Pin_Spec!$J$3:$J$38,0))=FALSE,ISERROR(MATCH(AY167,TC_Pin_Spec!$L$3:$L$38,0))=FALSE,ISERROR(MATCH(AY167,TC_Pin_Spec!$Q$3:$Q$58,0))=FALSE,ISERROR(MATCH(AY167,TC_Pin_Spec!$S$3:$S$58,0))=FALSE,ISERROR(MATCH(AY167,TC_Pin_Spec!$U$3:$U$58,0))=FALSE,ISERROR(MATCH(AY167,TC_Pin_Spec!$W$3:$W$58,0))=FALSE,ISERROR(MATCH(AY167,TC_Pin_Spec!$Y$3:$Y$58,0))=FALSE,ISERROR(MATCH(AY167,TC_Pin_Spec!$AA$3:$AA$58,0))=FALSE,ISERROR(MATCH(AY167,TC_Pin_Spec!$AC$3:$AC$58,0))=FALSE,ISERROR(MATCH(AY167,TC_Pin_Spec!$AE$3:$AE$58,0))=FALSE)=TRUE, "PASSED","FAILED")</f>
        <v>PASSED</v>
      </c>
    </row>
    <row r="168" spans="43:52" x14ac:dyDescent="0.25">
      <c r="AQ168" s="2" t="str">
        <f t="shared" si="4"/>
        <v>E23</v>
      </c>
      <c r="AR168" s="2">
        <v>23</v>
      </c>
      <c r="AS168" s="2" t="s">
        <v>533</v>
      </c>
      <c r="AT168" s="2" t="s">
        <v>547</v>
      </c>
      <c r="AU168" t="str">
        <f>IF(OR(ISERROR(MATCH(AT168,TC_Pin_Spec!$J$3:$J$38,0))=FALSE,ISERROR(MATCH(AT168,TC_Pin_Spec!$L$3:$L$38,0))=FALSE,ISERROR(MATCH(AT168,TC_Pin_Spec!$Q$3:$Q$58,0))=FALSE,ISERROR(MATCH(AT168,TC_Pin_Spec!$S$3:$S$58,0))=FALSE,ISERROR(MATCH(AT168,TC_Pin_Spec!$U$3:$U$58,0))=FALSE,ISERROR(MATCH(AT168,TC_Pin_Spec!$W$3:$W$58,0))=FALSE,ISERROR(MATCH(AT168,TC_Pin_Spec!$Y$3:$Y$58,0))=FALSE,ISERROR(MATCH(AT168,TC_Pin_Spec!$AA$3:$AA$58,0))=FALSE,ISERROR(MATCH(AT168,TC_Pin_Spec!$AC$3:$AC$58,0))=FALSE,ISERROR(MATCH(AT168,TC_Pin_Spec!$AE$3:$AE$58,0))=FALSE)=TRUE, "PASSED","FAILED")</f>
        <v>PASSED</v>
      </c>
      <c r="AW168" s="2">
        <v>23500</v>
      </c>
      <c r="AX168" s="2">
        <v>32500</v>
      </c>
      <c r="AY168" s="2" t="s">
        <v>547</v>
      </c>
      <c r="AZ168" t="str">
        <f>IF(OR(ISERROR(MATCH(AY168,TC_Pin_Spec!$J$3:$J$38,0))=FALSE,ISERROR(MATCH(AY168,TC_Pin_Spec!$L$3:$L$38,0))=FALSE,ISERROR(MATCH(AY168,TC_Pin_Spec!$Q$3:$Q$58,0))=FALSE,ISERROR(MATCH(AY168,TC_Pin_Spec!$S$3:$S$58,0))=FALSE,ISERROR(MATCH(AY168,TC_Pin_Spec!$U$3:$U$58,0))=FALSE,ISERROR(MATCH(AY168,TC_Pin_Spec!$W$3:$W$58,0))=FALSE,ISERROR(MATCH(AY168,TC_Pin_Spec!$Y$3:$Y$58,0))=FALSE,ISERROR(MATCH(AY168,TC_Pin_Spec!$AA$3:$AA$58,0))=FALSE,ISERROR(MATCH(AY168,TC_Pin_Spec!$AC$3:$AC$58,0))=FALSE,ISERROR(MATCH(AY168,TC_Pin_Spec!$AE$3:$AE$58,0))=FALSE)=TRUE, "PASSED","FAILED")</f>
        <v>PASSED</v>
      </c>
    </row>
    <row r="169" spans="43:52" x14ac:dyDescent="0.25">
      <c r="AQ169" s="2" t="str">
        <f t="shared" si="4"/>
        <v>E24</v>
      </c>
      <c r="AR169" s="2">
        <v>24</v>
      </c>
      <c r="AS169" s="2" t="s">
        <v>533</v>
      </c>
      <c r="AT169" s="2" t="s">
        <v>548</v>
      </c>
      <c r="AU169" t="str">
        <f>IF(OR(ISERROR(MATCH(AT169,TC_Pin_Spec!$J$3:$J$38,0))=FALSE,ISERROR(MATCH(AT169,TC_Pin_Spec!$L$3:$L$38,0))=FALSE,ISERROR(MATCH(AT169,TC_Pin_Spec!$Q$3:$Q$58,0))=FALSE,ISERROR(MATCH(AT169,TC_Pin_Spec!$S$3:$S$58,0))=FALSE,ISERROR(MATCH(AT169,TC_Pin_Spec!$U$3:$U$58,0))=FALSE,ISERROR(MATCH(AT169,TC_Pin_Spec!$W$3:$W$58,0))=FALSE,ISERROR(MATCH(AT169,TC_Pin_Spec!$Y$3:$Y$58,0))=FALSE,ISERROR(MATCH(AT169,TC_Pin_Spec!$AA$3:$AA$58,0))=FALSE,ISERROR(MATCH(AT169,TC_Pin_Spec!$AC$3:$AC$58,0))=FALSE,ISERROR(MATCH(AT169,TC_Pin_Spec!$AE$3:$AE$58,0))=FALSE)=TRUE, "PASSED","FAILED")</f>
        <v>PASSED</v>
      </c>
      <c r="AW169" s="2">
        <v>24500</v>
      </c>
      <c r="AX169" s="2">
        <v>32500</v>
      </c>
      <c r="AY169" s="2" t="s">
        <v>548</v>
      </c>
      <c r="AZ169" t="str">
        <f>IF(OR(ISERROR(MATCH(AY169,TC_Pin_Spec!$J$3:$J$38,0))=FALSE,ISERROR(MATCH(AY169,TC_Pin_Spec!$L$3:$L$38,0))=FALSE,ISERROR(MATCH(AY169,TC_Pin_Spec!$Q$3:$Q$58,0))=FALSE,ISERROR(MATCH(AY169,TC_Pin_Spec!$S$3:$S$58,0))=FALSE,ISERROR(MATCH(AY169,TC_Pin_Spec!$U$3:$U$58,0))=FALSE,ISERROR(MATCH(AY169,TC_Pin_Spec!$W$3:$W$58,0))=FALSE,ISERROR(MATCH(AY169,TC_Pin_Spec!$Y$3:$Y$58,0))=FALSE,ISERROR(MATCH(AY169,TC_Pin_Spec!$AA$3:$AA$58,0))=FALSE,ISERROR(MATCH(AY169,TC_Pin_Spec!$AC$3:$AC$58,0))=FALSE,ISERROR(MATCH(AY169,TC_Pin_Spec!$AE$3:$AE$58,0))=FALSE)=TRUE, "PASSED","FAILED")</f>
        <v>PASSED</v>
      </c>
    </row>
    <row r="170" spans="43:52" x14ac:dyDescent="0.25">
      <c r="AQ170" s="2" t="str">
        <f t="shared" si="4"/>
        <v>E25</v>
      </c>
      <c r="AR170" s="2">
        <v>25</v>
      </c>
      <c r="AS170" s="2" t="s">
        <v>533</v>
      </c>
      <c r="AT170" s="2" t="s">
        <v>549</v>
      </c>
      <c r="AU170" t="str">
        <f>IF(OR(ISERROR(MATCH(AT170,TC_Pin_Spec!$J$3:$J$38,0))=FALSE,ISERROR(MATCH(AT170,TC_Pin_Spec!$L$3:$L$38,0))=FALSE,ISERROR(MATCH(AT170,TC_Pin_Spec!$Q$3:$Q$58,0))=FALSE,ISERROR(MATCH(AT170,TC_Pin_Spec!$S$3:$S$58,0))=FALSE,ISERROR(MATCH(AT170,TC_Pin_Spec!$U$3:$U$58,0))=FALSE,ISERROR(MATCH(AT170,TC_Pin_Spec!$W$3:$W$58,0))=FALSE,ISERROR(MATCH(AT170,TC_Pin_Spec!$Y$3:$Y$58,0))=FALSE,ISERROR(MATCH(AT170,TC_Pin_Spec!$AA$3:$AA$58,0))=FALSE,ISERROR(MATCH(AT170,TC_Pin_Spec!$AC$3:$AC$58,0))=FALSE,ISERROR(MATCH(AT170,TC_Pin_Spec!$AE$3:$AE$58,0))=FALSE)=TRUE, "PASSED","FAILED")</f>
        <v>PASSED</v>
      </c>
      <c r="AW170" s="2">
        <v>25500</v>
      </c>
      <c r="AX170" s="2">
        <v>32500</v>
      </c>
      <c r="AY170" s="2" t="s">
        <v>549</v>
      </c>
      <c r="AZ170" t="str">
        <f>IF(OR(ISERROR(MATCH(AY170,TC_Pin_Spec!$J$3:$J$38,0))=FALSE,ISERROR(MATCH(AY170,TC_Pin_Spec!$L$3:$L$38,0))=FALSE,ISERROR(MATCH(AY170,TC_Pin_Spec!$Q$3:$Q$58,0))=FALSE,ISERROR(MATCH(AY170,TC_Pin_Spec!$S$3:$S$58,0))=FALSE,ISERROR(MATCH(AY170,TC_Pin_Spec!$U$3:$U$58,0))=FALSE,ISERROR(MATCH(AY170,TC_Pin_Spec!$W$3:$W$58,0))=FALSE,ISERROR(MATCH(AY170,TC_Pin_Spec!$Y$3:$Y$58,0))=FALSE,ISERROR(MATCH(AY170,TC_Pin_Spec!$AA$3:$AA$58,0))=FALSE,ISERROR(MATCH(AY170,TC_Pin_Spec!$AC$3:$AC$58,0))=FALSE,ISERROR(MATCH(AY170,TC_Pin_Spec!$AE$3:$AE$58,0))=FALSE)=TRUE, "PASSED","FAILED")</f>
        <v>PASSED</v>
      </c>
    </row>
    <row r="171" spans="43:52" x14ac:dyDescent="0.25">
      <c r="AQ171" s="2" t="str">
        <f t="shared" si="4"/>
        <v>E26</v>
      </c>
      <c r="AR171" s="2">
        <v>26</v>
      </c>
      <c r="AS171" s="2" t="s">
        <v>533</v>
      </c>
      <c r="AT171" s="2" t="s">
        <v>550</v>
      </c>
      <c r="AU171" t="str">
        <f>IF(OR(ISERROR(MATCH(AT171,TC_Pin_Spec!$J$3:$J$38,0))=FALSE,ISERROR(MATCH(AT171,TC_Pin_Spec!$L$3:$L$38,0))=FALSE,ISERROR(MATCH(AT171,TC_Pin_Spec!$Q$3:$Q$58,0))=FALSE,ISERROR(MATCH(AT171,TC_Pin_Spec!$S$3:$S$58,0))=FALSE,ISERROR(MATCH(AT171,TC_Pin_Spec!$U$3:$U$58,0))=FALSE,ISERROR(MATCH(AT171,TC_Pin_Spec!$W$3:$W$58,0))=FALSE,ISERROR(MATCH(AT171,TC_Pin_Spec!$Y$3:$Y$58,0))=FALSE,ISERROR(MATCH(AT171,TC_Pin_Spec!$AA$3:$AA$58,0))=FALSE,ISERROR(MATCH(AT171,TC_Pin_Spec!$AC$3:$AC$58,0))=FALSE,ISERROR(MATCH(AT171,TC_Pin_Spec!$AE$3:$AE$58,0))=FALSE)=TRUE, "PASSED","FAILED")</f>
        <v>PASSED</v>
      </c>
      <c r="AW171" s="2">
        <v>26500</v>
      </c>
      <c r="AX171" s="2">
        <v>32500</v>
      </c>
      <c r="AY171" s="2" t="s">
        <v>550</v>
      </c>
      <c r="AZ171" t="str">
        <f>IF(OR(ISERROR(MATCH(AY171,TC_Pin_Spec!$J$3:$J$38,0))=FALSE,ISERROR(MATCH(AY171,TC_Pin_Spec!$L$3:$L$38,0))=FALSE,ISERROR(MATCH(AY171,TC_Pin_Spec!$Q$3:$Q$58,0))=FALSE,ISERROR(MATCH(AY171,TC_Pin_Spec!$S$3:$S$58,0))=FALSE,ISERROR(MATCH(AY171,TC_Pin_Spec!$U$3:$U$58,0))=FALSE,ISERROR(MATCH(AY171,TC_Pin_Spec!$W$3:$W$58,0))=FALSE,ISERROR(MATCH(AY171,TC_Pin_Spec!$Y$3:$Y$58,0))=FALSE,ISERROR(MATCH(AY171,TC_Pin_Spec!$AA$3:$AA$58,0))=FALSE,ISERROR(MATCH(AY171,TC_Pin_Spec!$AC$3:$AC$58,0))=FALSE,ISERROR(MATCH(AY171,TC_Pin_Spec!$AE$3:$AE$58,0))=FALSE)=TRUE, "PASSED","FAILED")</f>
        <v>PASSED</v>
      </c>
    </row>
    <row r="172" spans="43:52" x14ac:dyDescent="0.25">
      <c r="AQ172" s="2" t="str">
        <f t="shared" si="4"/>
        <v>E27</v>
      </c>
      <c r="AR172" s="2">
        <v>27</v>
      </c>
      <c r="AS172" s="2" t="s">
        <v>533</v>
      </c>
      <c r="AT172" s="2" t="s">
        <v>48</v>
      </c>
      <c r="AU172" t="str">
        <f>IF(OR(ISERROR(MATCH(AT172,TC_Pin_Spec!$J$3:$J$38,0))=FALSE,ISERROR(MATCH(AT172,TC_Pin_Spec!$L$3:$L$38,0))=FALSE,ISERROR(MATCH(AT172,TC_Pin_Spec!$Q$3:$Q$58,0))=FALSE,ISERROR(MATCH(AT172,TC_Pin_Spec!$S$3:$S$58,0))=FALSE,ISERROR(MATCH(AT172,TC_Pin_Spec!$U$3:$U$58,0))=FALSE,ISERROR(MATCH(AT172,TC_Pin_Spec!$W$3:$W$58,0))=FALSE,ISERROR(MATCH(AT172,TC_Pin_Spec!$Y$3:$Y$58,0))=FALSE,ISERROR(MATCH(AT172,TC_Pin_Spec!$AA$3:$AA$58,0))=FALSE,ISERROR(MATCH(AT172,TC_Pin_Spec!$AC$3:$AC$58,0))=FALSE,ISERROR(MATCH(AT172,TC_Pin_Spec!$AE$3:$AE$58,0))=FALSE)=TRUE, "PASSED","FAILED")</f>
        <v>PASSED</v>
      </c>
      <c r="AW172" s="2">
        <v>27500</v>
      </c>
      <c r="AX172" s="2">
        <v>32500</v>
      </c>
      <c r="AY172" s="2" t="s">
        <v>48</v>
      </c>
      <c r="AZ172" t="str">
        <f>IF(OR(ISERROR(MATCH(AY172,TC_Pin_Spec!$J$3:$J$38,0))=FALSE,ISERROR(MATCH(AY172,TC_Pin_Spec!$L$3:$L$38,0))=FALSE,ISERROR(MATCH(AY172,TC_Pin_Spec!$Q$3:$Q$58,0))=FALSE,ISERROR(MATCH(AY172,TC_Pin_Spec!$S$3:$S$58,0))=FALSE,ISERROR(MATCH(AY172,TC_Pin_Spec!$U$3:$U$58,0))=FALSE,ISERROR(MATCH(AY172,TC_Pin_Spec!$W$3:$W$58,0))=FALSE,ISERROR(MATCH(AY172,TC_Pin_Spec!$Y$3:$Y$58,0))=FALSE,ISERROR(MATCH(AY172,TC_Pin_Spec!$AA$3:$AA$58,0))=FALSE,ISERROR(MATCH(AY172,TC_Pin_Spec!$AC$3:$AC$58,0))=FALSE,ISERROR(MATCH(AY172,TC_Pin_Spec!$AE$3:$AE$58,0))=FALSE)=TRUE, "PASSED","FAILED")</f>
        <v>PASSED</v>
      </c>
    </row>
    <row r="173" spans="43:52" x14ac:dyDescent="0.25">
      <c r="AQ173" s="2" t="str">
        <f t="shared" si="4"/>
        <v>E28</v>
      </c>
      <c r="AR173" s="2">
        <v>28</v>
      </c>
      <c r="AS173" s="2" t="s">
        <v>533</v>
      </c>
      <c r="AT173" s="2" t="s">
        <v>551</v>
      </c>
      <c r="AU173" t="str">
        <f>IF(OR(ISERROR(MATCH(AT173,TC_Pin_Spec!$J$3:$J$38,0))=FALSE,ISERROR(MATCH(AT173,TC_Pin_Spec!$L$3:$L$38,0))=FALSE,ISERROR(MATCH(AT173,TC_Pin_Spec!$Q$3:$Q$58,0))=FALSE,ISERROR(MATCH(AT173,TC_Pin_Spec!$S$3:$S$58,0))=FALSE,ISERROR(MATCH(AT173,TC_Pin_Spec!$U$3:$U$58,0))=FALSE,ISERROR(MATCH(AT173,TC_Pin_Spec!$W$3:$W$58,0))=FALSE,ISERROR(MATCH(AT173,TC_Pin_Spec!$Y$3:$Y$58,0))=FALSE,ISERROR(MATCH(AT173,TC_Pin_Spec!$AA$3:$AA$58,0))=FALSE,ISERROR(MATCH(AT173,TC_Pin_Spec!$AC$3:$AC$58,0))=FALSE,ISERROR(MATCH(AT173,TC_Pin_Spec!$AE$3:$AE$58,0))=FALSE)=TRUE, "PASSED","FAILED")</f>
        <v>PASSED</v>
      </c>
      <c r="AW173" s="2">
        <v>28500</v>
      </c>
      <c r="AX173" s="2">
        <v>32500</v>
      </c>
      <c r="AY173" s="2" t="s">
        <v>551</v>
      </c>
      <c r="AZ173" t="str">
        <f>IF(OR(ISERROR(MATCH(AY173,TC_Pin_Spec!$J$3:$J$38,0))=FALSE,ISERROR(MATCH(AY173,TC_Pin_Spec!$L$3:$L$38,0))=FALSE,ISERROR(MATCH(AY173,TC_Pin_Spec!$Q$3:$Q$58,0))=FALSE,ISERROR(MATCH(AY173,TC_Pin_Spec!$S$3:$S$58,0))=FALSE,ISERROR(MATCH(AY173,TC_Pin_Spec!$U$3:$U$58,0))=FALSE,ISERROR(MATCH(AY173,TC_Pin_Spec!$W$3:$W$58,0))=FALSE,ISERROR(MATCH(AY173,TC_Pin_Spec!$Y$3:$Y$58,0))=FALSE,ISERROR(MATCH(AY173,TC_Pin_Spec!$AA$3:$AA$58,0))=FALSE,ISERROR(MATCH(AY173,TC_Pin_Spec!$AC$3:$AC$58,0))=FALSE,ISERROR(MATCH(AY173,TC_Pin_Spec!$AE$3:$AE$58,0))=FALSE)=TRUE, "PASSED","FAILED")</f>
        <v>PASSED</v>
      </c>
    </row>
    <row r="174" spans="43:52" x14ac:dyDescent="0.25">
      <c r="AQ174" s="2" t="str">
        <f t="shared" si="4"/>
        <v>E29</v>
      </c>
      <c r="AR174" s="2">
        <v>29</v>
      </c>
      <c r="AS174" s="2" t="s">
        <v>533</v>
      </c>
      <c r="AT174" s="2" t="s">
        <v>48</v>
      </c>
      <c r="AU174" t="str">
        <f>IF(OR(ISERROR(MATCH(AT174,TC_Pin_Spec!$J$3:$J$38,0))=FALSE,ISERROR(MATCH(AT174,TC_Pin_Spec!$L$3:$L$38,0))=FALSE,ISERROR(MATCH(AT174,TC_Pin_Spec!$Q$3:$Q$58,0))=FALSE,ISERROR(MATCH(AT174,TC_Pin_Spec!$S$3:$S$58,0))=FALSE,ISERROR(MATCH(AT174,TC_Pin_Spec!$U$3:$U$58,0))=FALSE,ISERROR(MATCH(AT174,TC_Pin_Spec!$W$3:$W$58,0))=FALSE,ISERROR(MATCH(AT174,TC_Pin_Spec!$Y$3:$Y$58,0))=FALSE,ISERROR(MATCH(AT174,TC_Pin_Spec!$AA$3:$AA$58,0))=FALSE,ISERROR(MATCH(AT174,TC_Pin_Spec!$AC$3:$AC$58,0))=FALSE,ISERROR(MATCH(AT174,TC_Pin_Spec!$AE$3:$AE$58,0))=FALSE)=TRUE, "PASSED","FAILED")</f>
        <v>PASSED</v>
      </c>
      <c r="AW174" s="2">
        <v>29500</v>
      </c>
      <c r="AX174" s="2">
        <v>32500</v>
      </c>
      <c r="AY174" s="2" t="s">
        <v>48</v>
      </c>
      <c r="AZ174" t="str">
        <f>IF(OR(ISERROR(MATCH(AY174,TC_Pin_Spec!$J$3:$J$38,0))=FALSE,ISERROR(MATCH(AY174,TC_Pin_Spec!$L$3:$L$38,0))=FALSE,ISERROR(MATCH(AY174,TC_Pin_Spec!$Q$3:$Q$58,0))=FALSE,ISERROR(MATCH(AY174,TC_Pin_Spec!$S$3:$S$58,0))=FALSE,ISERROR(MATCH(AY174,TC_Pin_Spec!$U$3:$U$58,0))=FALSE,ISERROR(MATCH(AY174,TC_Pin_Spec!$W$3:$W$58,0))=FALSE,ISERROR(MATCH(AY174,TC_Pin_Spec!$Y$3:$Y$58,0))=FALSE,ISERROR(MATCH(AY174,TC_Pin_Spec!$AA$3:$AA$58,0))=FALSE,ISERROR(MATCH(AY174,TC_Pin_Spec!$AC$3:$AC$58,0))=FALSE,ISERROR(MATCH(AY174,TC_Pin_Spec!$AE$3:$AE$58,0))=FALSE)=TRUE, "PASSED","FAILED")</f>
        <v>PASSED</v>
      </c>
    </row>
    <row r="175" spans="43:52" x14ac:dyDescent="0.25">
      <c r="AQ175" s="2" t="str">
        <f t="shared" si="4"/>
        <v>E30</v>
      </c>
      <c r="AR175" s="2">
        <v>30</v>
      </c>
      <c r="AS175" s="2" t="s">
        <v>533</v>
      </c>
      <c r="AT175" s="2" t="s">
        <v>552</v>
      </c>
      <c r="AU175" t="str">
        <f>IF(OR(ISERROR(MATCH(AT175,TC_Pin_Spec!$J$3:$J$38,0))=FALSE,ISERROR(MATCH(AT175,TC_Pin_Spec!$L$3:$L$38,0))=FALSE,ISERROR(MATCH(AT175,TC_Pin_Spec!$Q$3:$Q$58,0))=FALSE,ISERROR(MATCH(AT175,TC_Pin_Spec!$S$3:$S$58,0))=FALSE,ISERROR(MATCH(AT175,TC_Pin_Spec!$U$3:$U$58,0))=FALSE,ISERROR(MATCH(AT175,TC_Pin_Spec!$W$3:$W$58,0))=FALSE,ISERROR(MATCH(AT175,TC_Pin_Spec!$Y$3:$Y$58,0))=FALSE,ISERROR(MATCH(AT175,TC_Pin_Spec!$AA$3:$AA$58,0))=FALSE,ISERROR(MATCH(AT175,TC_Pin_Spec!$AC$3:$AC$58,0))=FALSE,ISERROR(MATCH(AT175,TC_Pin_Spec!$AE$3:$AE$58,0))=FALSE)=TRUE, "PASSED","FAILED")</f>
        <v>PASSED</v>
      </c>
      <c r="AW175" s="2">
        <v>30500</v>
      </c>
      <c r="AX175" s="2">
        <v>32500</v>
      </c>
      <c r="AY175" s="2" t="s">
        <v>552</v>
      </c>
      <c r="AZ175" t="str">
        <f>IF(OR(ISERROR(MATCH(AY175,TC_Pin_Spec!$J$3:$J$38,0))=FALSE,ISERROR(MATCH(AY175,TC_Pin_Spec!$L$3:$L$38,0))=FALSE,ISERROR(MATCH(AY175,TC_Pin_Spec!$Q$3:$Q$58,0))=FALSE,ISERROR(MATCH(AY175,TC_Pin_Spec!$S$3:$S$58,0))=FALSE,ISERROR(MATCH(AY175,TC_Pin_Spec!$U$3:$U$58,0))=FALSE,ISERROR(MATCH(AY175,TC_Pin_Spec!$W$3:$W$58,0))=FALSE,ISERROR(MATCH(AY175,TC_Pin_Spec!$Y$3:$Y$58,0))=FALSE,ISERROR(MATCH(AY175,TC_Pin_Spec!$AA$3:$AA$58,0))=FALSE,ISERROR(MATCH(AY175,TC_Pin_Spec!$AC$3:$AC$58,0))=FALSE,ISERROR(MATCH(AY175,TC_Pin_Spec!$AE$3:$AE$58,0))=FALSE)=TRUE, "PASSED","FAILED")</f>
        <v>PASSED</v>
      </c>
    </row>
    <row r="176" spans="43:52" x14ac:dyDescent="0.25">
      <c r="AQ176" s="2" t="str">
        <f t="shared" si="4"/>
        <v>E31</v>
      </c>
      <c r="AR176" s="2">
        <v>31</v>
      </c>
      <c r="AS176" s="2" t="s">
        <v>533</v>
      </c>
      <c r="AT176" s="2" t="s">
        <v>48</v>
      </c>
      <c r="AU176" t="str">
        <f>IF(OR(ISERROR(MATCH(AT176,TC_Pin_Spec!$J$3:$J$38,0))=FALSE,ISERROR(MATCH(AT176,TC_Pin_Spec!$L$3:$L$38,0))=FALSE,ISERROR(MATCH(AT176,TC_Pin_Spec!$Q$3:$Q$58,0))=FALSE,ISERROR(MATCH(AT176,TC_Pin_Spec!$S$3:$S$58,0))=FALSE,ISERROR(MATCH(AT176,TC_Pin_Spec!$U$3:$U$58,0))=FALSE,ISERROR(MATCH(AT176,TC_Pin_Spec!$W$3:$W$58,0))=FALSE,ISERROR(MATCH(AT176,TC_Pin_Spec!$Y$3:$Y$58,0))=FALSE,ISERROR(MATCH(AT176,TC_Pin_Spec!$AA$3:$AA$58,0))=FALSE,ISERROR(MATCH(AT176,TC_Pin_Spec!$AC$3:$AC$58,0))=FALSE,ISERROR(MATCH(AT176,TC_Pin_Spec!$AE$3:$AE$58,0))=FALSE)=TRUE, "PASSED","FAILED")</f>
        <v>PASSED</v>
      </c>
      <c r="AW176" s="2">
        <v>31500</v>
      </c>
      <c r="AX176" s="2">
        <v>32500</v>
      </c>
      <c r="AY176" s="2" t="s">
        <v>48</v>
      </c>
      <c r="AZ176" t="str">
        <f>IF(OR(ISERROR(MATCH(AY176,TC_Pin_Spec!$J$3:$J$38,0))=FALSE,ISERROR(MATCH(AY176,TC_Pin_Spec!$L$3:$L$38,0))=FALSE,ISERROR(MATCH(AY176,TC_Pin_Spec!$Q$3:$Q$58,0))=FALSE,ISERROR(MATCH(AY176,TC_Pin_Spec!$S$3:$S$58,0))=FALSE,ISERROR(MATCH(AY176,TC_Pin_Spec!$U$3:$U$58,0))=FALSE,ISERROR(MATCH(AY176,TC_Pin_Spec!$W$3:$W$58,0))=FALSE,ISERROR(MATCH(AY176,TC_Pin_Spec!$Y$3:$Y$58,0))=FALSE,ISERROR(MATCH(AY176,TC_Pin_Spec!$AA$3:$AA$58,0))=FALSE,ISERROR(MATCH(AY176,TC_Pin_Spec!$AC$3:$AC$58,0))=FALSE,ISERROR(MATCH(AY176,TC_Pin_Spec!$AE$3:$AE$58,0))=FALSE)=TRUE, "PASSED","FAILED")</f>
        <v>PASSED</v>
      </c>
    </row>
    <row r="177" spans="43:52" x14ac:dyDescent="0.25">
      <c r="AQ177" s="2" t="str">
        <f t="shared" si="4"/>
        <v>E32</v>
      </c>
      <c r="AR177" s="2">
        <v>32</v>
      </c>
      <c r="AS177" s="2" t="s">
        <v>533</v>
      </c>
      <c r="AT177" s="2" t="s">
        <v>553</v>
      </c>
      <c r="AU177" t="str">
        <f>IF(OR(ISERROR(MATCH(AT177,TC_Pin_Spec!$J$3:$J$38,0))=FALSE,ISERROR(MATCH(AT177,TC_Pin_Spec!$L$3:$L$38,0))=FALSE,ISERROR(MATCH(AT177,TC_Pin_Spec!$Q$3:$Q$58,0))=FALSE,ISERROR(MATCH(AT177,TC_Pin_Spec!$S$3:$S$58,0))=FALSE,ISERROR(MATCH(AT177,TC_Pin_Spec!$U$3:$U$58,0))=FALSE,ISERROR(MATCH(AT177,TC_Pin_Spec!$W$3:$W$58,0))=FALSE,ISERROR(MATCH(AT177,TC_Pin_Spec!$Y$3:$Y$58,0))=FALSE,ISERROR(MATCH(AT177,TC_Pin_Spec!$AA$3:$AA$58,0))=FALSE,ISERROR(MATCH(AT177,TC_Pin_Spec!$AC$3:$AC$58,0))=FALSE,ISERROR(MATCH(AT177,TC_Pin_Spec!$AE$3:$AE$58,0))=FALSE)=TRUE, "PASSED","FAILED")</f>
        <v>PASSED</v>
      </c>
      <c r="AW177" s="2">
        <v>32500</v>
      </c>
      <c r="AX177" s="2">
        <v>32500</v>
      </c>
      <c r="AY177" s="2" t="s">
        <v>553</v>
      </c>
      <c r="AZ177" t="str">
        <f>IF(OR(ISERROR(MATCH(AY177,TC_Pin_Spec!$J$3:$J$38,0))=FALSE,ISERROR(MATCH(AY177,TC_Pin_Spec!$L$3:$L$38,0))=FALSE,ISERROR(MATCH(AY177,TC_Pin_Spec!$Q$3:$Q$58,0))=FALSE,ISERROR(MATCH(AY177,TC_Pin_Spec!$S$3:$S$58,0))=FALSE,ISERROR(MATCH(AY177,TC_Pin_Spec!$U$3:$U$58,0))=FALSE,ISERROR(MATCH(AY177,TC_Pin_Spec!$W$3:$W$58,0))=FALSE,ISERROR(MATCH(AY177,TC_Pin_Spec!$Y$3:$Y$58,0))=FALSE,ISERROR(MATCH(AY177,TC_Pin_Spec!$AA$3:$AA$58,0))=FALSE,ISERROR(MATCH(AY177,TC_Pin_Spec!$AC$3:$AC$58,0))=FALSE,ISERROR(MATCH(AY177,TC_Pin_Spec!$AE$3:$AE$58,0))=FALSE)=TRUE, "PASSED","FAILED")</f>
        <v>PASSED</v>
      </c>
    </row>
    <row r="178" spans="43:52" x14ac:dyDescent="0.25">
      <c r="AQ178" s="2" t="str">
        <f t="shared" si="4"/>
        <v>E33</v>
      </c>
      <c r="AR178" s="2">
        <v>33</v>
      </c>
      <c r="AS178" s="2" t="s">
        <v>533</v>
      </c>
      <c r="AT178" s="2" t="s">
        <v>48</v>
      </c>
      <c r="AU178" t="str">
        <f>IF(OR(ISERROR(MATCH(AT178,TC_Pin_Spec!$J$3:$J$38,0))=FALSE,ISERROR(MATCH(AT178,TC_Pin_Spec!$L$3:$L$38,0))=FALSE,ISERROR(MATCH(AT178,TC_Pin_Spec!$Q$3:$Q$58,0))=FALSE,ISERROR(MATCH(AT178,TC_Pin_Spec!$S$3:$S$58,0))=FALSE,ISERROR(MATCH(AT178,TC_Pin_Spec!$U$3:$U$58,0))=FALSE,ISERROR(MATCH(AT178,TC_Pin_Spec!$W$3:$W$58,0))=FALSE,ISERROR(MATCH(AT178,TC_Pin_Spec!$Y$3:$Y$58,0))=FALSE,ISERROR(MATCH(AT178,TC_Pin_Spec!$AA$3:$AA$58,0))=FALSE,ISERROR(MATCH(AT178,TC_Pin_Spec!$AC$3:$AC$58,0))=FALSE,ISERROR(MATCH(AT178,TC_Pin_Spec!$AE$3:$AE$58,0))=FALSE)=TRUE, "PASSED","FAILED")</f>
        <v>PASSED</v>
      </c>
      <c r="AW178" s="2">
        <v>33500</v>
      </c>
      <c r="AX178" s="2">
        <v>32500</v>
      </c>
      <c r="AY178" s="2" t="s">
        <v>48</v>
      </c>
      <c r="AZ178" t="str">
        <f>IF(OR(ISERROR(MATCH(AY178,TC_Pin_Spec!$J$3:$J$38,0))=FALSE,ISERROR(MATCH(AY178,TC_Pin_Spec!$L$3:$L$38,0))=FALSE,ISERROR(MATCH(AY178,TC_Pin_Spec!$Q$3:$Q$58,0))=FALSE,ISERROR(MATCH(AY178,TC_Pin_Spec!$S$3:$S$58,0))=FALSE,ISERROR(MATCH(AY178,TC_Pin_Spec!$U$3:$U$58,0))=FALSE,ISERROR(MATCH(AY178,TC_Pin_Spec!$W$3:$W$58,0))=FALSE,ISERROR(MATCH(AY178,TC_Pin_Spec!$Y$3:$Y$58,0))=FALSE,ISERROR(MATCH(AY178,TC_Pin_Spec!$AA$3:$AA$58,0))=FALSE,ISERROR(MATCH(AY178,TC_Pin_Spec!$AC$3:$AC$58,0))=FALSE,ISERROR(MATCH(AY178,TC_Pin_Spec!$AE$3:$AE$58,0))=FALSE)=TRUE, "PASSED","FAILED")</f>
        <v>PASSED</v>
      </c>
    </row>
    <row r="179" spans="43:52" x14ac:dyDescent="0.25">
      <c r="AQ179" s="2" t="str">
        <f t="shared" si="4"/>
        <v>E34</v>
      </c>
      <c r="AR179" s="2">
        <v>34</v>
      </c>
      <c r="AS179" s="2" t="s">
        <v>533</v>
      </c>
      <c r="AT179" s="2" t="s">
        <v>554</v>
      </c>
      <c r="AU179" t="str">
        <f>IF(OR(ISERROR(MATCH(AT179,TC_Pin_Spec!$J$3:$J$38,0))=FALSE,ISERROR(MATCH(AT179,TC_Pin_Spec!$L$3:$L$38,0))=FALSE,ISERROR(MATCH(AT179,TC_Pin_Spec!$Q$3:$Q$58,0))=FALSE,ISERROR(MATCH(AT179,TC_Pin_Spec!$S$3:$S$58,0))=FALSE,ISERROR(MATCH(AT179,TC_Pin_Spec!$U$3:$U$58,0))=FALSE,ISERROR(MATCH(AT179,TC_Pin_Spec!$W$3:$W$58,0))=FALSE,ISERROR(MATCH(AT179,TC_Pin_Spec!$Y$3:$Y$58,0))=FALSE,ISERROR(MATCH(AT179,TC_Pin_Spec!$AA$3:$AA$58,0))=FALSE,ISERROR(MATCH(AT179,TC_Pin_Spec!$AC$3:$AC$58,0))=FALSE,ISERROR(MATCH(AT179,TC_Pin_Spec!$AE$3:$AE$58,0))=FALSE)=TRUE, "PASSED","FAILED")</f>
        <v>PASSED</v>
      </c>
      <c r="AW179" s="2">
        <v>34500</v>
      </c>
      <c r="AX179" s="2">
        <v>32500</v>
      </c>
      <c r="AY179" s="2" t="s">
        <v>554</v>
      </c>
      <c r="AZ179" t="str">
        <f>IF(OR(ISERROR(MATCH(AY179,TC_Pin_Spec!$J$3:$J$38,0))=FALSE,ISERROR(MATCH(AY179,TC_Pin_Spec!$L$3:$L$38,0))=FALSE,ISERROR(MATCH(AY179,TC_Pin_Spec!$Q$3:$Q$58,0))=FALSE,ISERROR(MATCH(AY179,TC_Pin_Spec!$S$3:$S$58,0))=FALSE,ISERROR(MATCH(AY179,TC_Pin_Spec!$U$3:$U$58,0))=FALSE,ISERROR(MATCH(AY179,TC_Pin_Spec!$W$3:$W$58,0))=FALSE,ISERROR(MATCH(AY179,TC_Pin_Spec!$Y$3:$Y$58,0))=FALSE,ISERROR(MATCH(AY179,TC_Pin_Spec!$AA$3:$AA$58,0))=FALSE,ISERROR(MATCH(AY179,TC_Pin_Spec!$AC$3:$AC$58,0))=FALSE,ISERROR(MATCH(AY179,TC_Pin_Spec!$AE$3:$AE$58,0))=FALSE)=TRUE, "PASSED","FAILED")</f>
        <v>PASSED</v>
      </c>
    </row>
    <row r="180" spans="43:52" x14ac:dyDescent="0.25">
      <c r="AQ180" s="2" t="str">
        <f t="shared" si="4"/>
        <v>E35</v>
      </c>
      <c r="AR180" s="2">
        <v>35</v>
      </c>
      <c r="AS180" s="2" t="s">
        <v>533</v>
      </c>
      <c r="AT180" s="2" t="s">
        <v>555</v>
      </c>
      <c r="AU180" t="str">
        <f>IF(OR(ISERROR(MATCH(AT180,TC_Pin_Spec!$J$3:$J$38,0))=FALSE,ISERROR(MATCH(AT180,TC_Pin_Spec!$L$3:$L$38,0))=FALSE,ISERROR(MATCH(AT180,TC_Pin_Spec!$Q$3:$Q$58,0))=FALSE,ISERROR(MATCH(AT180,TC_Pin_Spec!$S$3:$S$58,0))=FALSE,ISERROR(MATCH(AT180,TC_Pin_Spec!$U$3:$U$58,0))=FALSE,ISERROR(MATCH(AT180,TC_Pin_Spec!$W$3:$W$58,0))=FALSE,ISERROR(MATCH(AT180,TC_Pin_Spec!$Y$3:$Y$58,0))=FALSE,ISERROR(MATCH(AT180,TC_Pin_Spec!$AA$3:$AA$58,0))=FALSE,ISERROR(MATCH(AT180,TC_Pin_Spec!$AC$3:$AC$58,0))=FALSE,ISERROR(MATCH(AT180,TC_Pin_Spec!$AE$3:$AE$58,0))=FALSE)=TRUE, "PASSED","FAILED")</f>
        <v>PASSED</v>
      </c>
      <c r="AW180" s="2">
        <v>35500</v>
      </c>
      <c r="AX180" s="2">
        <v>32500</v>
      </c>
      <c r="AY180" s="2" t="s">
        <v>555</v>
      </c>
      <c r="AZ180" t="str">
        <f>IF(OR(ISERROR(MATCH(AY180,TC_Pin_Spec!$J$3:$J$38,0))=FALSE,ISERROR(MATCH(AY180,TC_Pin_Spec!$L$3:$L$38,0))=FALSE,ISERROR(MATCH(AY180,TC_Pin_Spec!$Q$3:$Q$58,0))=FALSE,ISERROR(MATCH(AY180,TC_Pin_Spec!$S$3:$S$58,0))=FALSE,ISERROR(MATCH(AY180,TC_Pin_Spec!$U$3:$U$58,0))=FALSE,ISERROR(MATCH(AY180,TC_Pin_Spec!$W$3:$W$58,0))=FALSE,ISERROR(MATCH(AY180,TC_Pin_Spec!$Y$3:$Y$58,0))=FALSE,ISERROR(MATCH(AY180,TC_Pin_Spec!$AA$3:$AA$58,0))=FALSE,ISERROR(MATCH(AY180,TC_Pin_Spec!$AC$3:$AC$58,0))=FALSE,ISERROR(MATCH(AY180,TC_Pin_Spec!$AE$3:$AE$58,0))=FALSE)=TRUE, "PASSED","FAILED")</f>
        <v>PASSED</v>
      </c>
    </row>
    <row r="181" spans="43:52" x14ac:dyDescent="0.25">
      <c r="AQ181" s="2" t="str">
        <f t="shared" si="4"/>
        <v>E36</v>
      </c>
      <c r="AR181" s="2">
        <v>36</v>
      </c>
      <c r="AS181" s="2" t="s">
        <v>533</v>
      </c>
      <c r="AT181" s="2" t="s">
        <v>556</v>
      </c>
      <c r="AU181" t="str">
        <f>IF(OR(ISERROR(MATCH(AT181,TC_Pin_Spec!$J$3:$J$38,0))=FALSE,ISERROR(MATCH(AT181,TC_Pin_Spec!$L$3:$L$38,0))=FALSE,ISERROR(MATCH(AT181,TC_Pin_Spec!$Q$3:$Q$58,0))=FALSE,ISERROR(MATCH(AT181,TC_Pin_Spec!$S$3:$S$58,0))=FALSE,ISERROR(MATCH(AT181,TC_Pin_Spec!$U$3:$U$58,0))=FALSE,ISERROR(MATCH(AT181,TC_Pin_Spec!$W$3:$W$58,0))=FALSE,ISERROR(MATCH(AT181,TC_Pin_Spec!$Y$3:$Y$58,0))=FALSE,ISERROR(MATCH(AT181,TC_Pin_Spec!$AA$3:$AA$58,0))=FALSE,ISERROR(MATCH(AT181,TC_Pin_Spec!$AC$3:$AC$58,0))=FALSE,ISERROR(MATCH(AT181,TC_Pin_Spec!$AE$3:$AE$58,0))=FALSE)=TRUE, "PASSED","FAILED")</f>
        <v>PASSED</v>
      </c>
      <c r="AW181" s="2">
        <v>36500</v>
      </c>
      <c r="AX181" s="2">
        <v>32500</v>
      </c>
      <c r="AY181" s="2" t="s">
        <v>556</v>
      </c>
      <c r="AZ181" t="str">
        <f>IF(OR(ISERROR(MATCH(AY181,TC_Pin_Spec!$J$3:$J$38,0))=FALSE,ISERROR(MATCH(AY181,TC_Pin_Spec!$L$3:$L$38,0))=FALSE,ISERROR(MATCH(AY181,TC_Pin_Spec!$Q$3:$Q$58,0))=FALSE,ISERROR(MATCH(AY181,TC_Pin_Spec!$S$3:$S$58,0))=FALSE,ISERROR(MATCH(AY181,TC_Pin_Spec!$U$3:$U$58,0))=FALSE,ISERROR(MATCH(AY181,TC_Pin_Spec!$W$3:$W$58,0))=FALSE,ISERROR(MATCH(AY181,TC_Pin_Spec!$Y$3:$Y$58,0))=FALSE,ISERROR(MATCH(AY181,TC_Pin_Spec!$AA$3:$AA$58,0))=FALSE,ISERROR(MATCH(AY181,TC_Pin_Spec!$AC$3:$AC$58,0))=FALSE,ISERROR(MATCH(AY181,TC_Pin_Spec!$AE$3:$AE$58,0))=FALSE)=TRUE, "PASSED","FAILED")</f>
        <v>PASSED</v>
      </c>
    </row>
    <row r="182" spans="43:52" x14ac:dyDescent="0.25">
      <c r="AQ182" s="2" t="str">
        <f t="shared" si="4"/>
        <v>F1</v>
      </c>
      <c r="AR182" s="2">
        <v>1</v>
      </c>
      <c r="AS182" s="2" t="s">
        <v>557</v>
      </c>
      <c r="AT182" s="2" t="s">
        <v>558</v>
      </c>
      <c r="AU182" t="str">
        <f>IF(OR(ISERROR(MATCH(AT182,TC_Pin_Spec!$J$3:$J$38,0))=FALSE,ISERROR(MATCH(AT182,TC_Pin_Spec!$L$3:$L$38,0))=FALSE,ISERROR(MATCH(AT182,TC_Pin_Spec!$Q$3:$Q$58,0))=FALSE,ISERROR(MATCH(AT182,TC_Pin_Spec!$S$3:$S$58,0))=FALSE,ISERROR(MATCH(AT182,TC_Pin_Spec!$U$3:$U$58,0))=FALSE,ISERROR(MATCH(AT182,TC_Pin_Spec!$W$3:$W$58,0))=FALSE,ISERROR(MATCH(AT182,TC_Pin_Spec!$Y$3:$Y$58,0))=FALSE,ISERROR(MATCH(AT182,TC_Pin_Spec!$AA$3:$AA$58,0))=FALSE,ISERROR(MATCH(AT182,TC_Pin_Spec!$AC$3:$AC$58,0))=FALSE,ISERROR(MATCH(AT182,TC_Pin_Spec!$AE$3:$AE$58,0))=FALSE)=TRUE, "PASSED","FAILED")</f>
        <v>PASSED</v>
      </c>
      <c r="AW182" s="2">
        <v>1500</v>
      </c>
      <c r="AX182" s="2">
        <v>31500</v>
      </c>
      <c r="AY182" s="2" t="s">
        <v>558</v>
      </c>
      <c r="AZ182" t="str">
        <f>IF(OR(ISERROR(MATCH(AY182,TC_Pin_Spec!$J$3:$J$38,0))=FALSE,ISERROR(MATCH(AY182,TC_Pin_Spec!$L$3:$L$38,0))=FALSE,ISERROR(MATCH(AY182,TC_Pin_Spec!$Q$3:$Q$58,0))=FALSE,ISERROR(MATCH(AY182,TC_Pin_Spec!$S$3:$S$58,0))=FALSE,ISERROR(MATCH(AY182,TC_Pin_Spec!$U$3:$U$58,0))=FALSE,ISERROR(MATCH(AY182,TC_Pin_Spec!$W$3:$W$58,0))=FALSE,ISERROR(MATCH(AY182,TC_Pin_Spec!$Y$3:$Y$58,0))=FALSE,ISERROR(MATCH(AY182,TC_Pin_Spec!$AA$3:$AA$58,0))=FALSE,ISERROR(MATCH(AY182,TC_Pin_Spec!$AC$3:$AC$58,0))=FALSE,ISERROR(MATCH(AY182,TC_Pin_Spec!$AE$3:$AE$58,0))=FALSE)=TRUE, "PASSED","FAILED")</f>
        <v>PASSED</v>
      </c>
    </row>
    <row r="183" spans="43:52" x14ac:dyDescent="0.25">
      <c r="AQ183" s="2" t="str">
        <f t="shared" si="4"/>
        <v>F2</v>
      </c>
      <c r="AR183" s="2">
        <v>2</v>
      </c>
      <c r="AS183" s="2" t="s">
        <v>557</v>
      </c>
      <c r="AT183" s="2" t="s">
        <v>559</v>
      </c>
      <c r="AU183" t="str">
        <f>IF(OR(ISERROR(MATCH(AT183,TC_Pin_Spec!$J$3:$J$38,0))=FALSE,ISERROR(MATCH(AT183,TC_Pin_Spec!$L$3:$L$38,0))=FALSE,ISERROR(MATCH(AT183,TC_Pin_Spec!$Q$3:$Q$58,0))=FALSE,ISERROR(MATCH(AT183,TC_Pin_Spec!$S$3:$S$58,0))=FALSE,ISERROR(MATCH(AT183,TC_Pin_Spec!$U$3:$U$58,0))=FALSE,ISERROR(MATCH(AT183,TC_Pin_Spec!$W$3:$W$58,0))=FALSE,ISERROR(MATCH(AT183,TC_Pin_Spec!$Y$3:$Y$58,0))=FALSE,ISERROR(MATCH(AT183,TC_Pin_Spec!$AA$3:$AA$58,0))=FALSE,ISERROR(MATCH(AT183,TC_Pin_Spec!$AC$3:$AC$58,0))=FALSE,ISERROR(MATCH(AT183,TC_Pin_Spec!$AE$3:$AE$58,0))=FALSE)=TRUE, "PASSED","FAILED")</f>
        <v>PASSED</v>
      </c>
      <c r="AW183" s="2">
        <v>2500</v>
      </c>
      <c r="AX183" s="2">
        <v>31500</v>
      </c>
      <c r="AY183" s="2" t="s">
        <v>559</v>
      </c>
      <c r="AZ183" t="str">
        <f>IF(OR(ISERROR(MATCH(AY183,TC_Pin_Spec!$J$3:$J$38,0))=FALSE,ISERROR(MATCH(AY183,TC_Pin_Spec!$L$3:$L$38,0))=FALSE,ISERROR(MATCH(AY183,TC_Pin_Spec!$Q$3:$Q$58,0))=FALSE,ISERROR(MATCH(AY183,TC_Pin_Spec!$S$3:$S$58,0))=FALSE,ISERROR(MATCH(AY183,TC_Pin_Spec!$U$3:$U$58,0))=FALSE,ISERROR(MATCH(AY183,TC_Pin_Spec!$W$3:$W$58,0))=FALSE,ISERROR(MATCH(AY183,TC_Pin_Spec!$Y$3:$Y$58,0))=FALSE,ISERROR(MATCH(AY183,TC_Pin_Spec!$AA$3:$AA$58,0))=FALSE,ISERROR(MATCH(AY183,TC_Pin_Spec!$AC$3:$AC$58,0))=FALSE,ISERROR(MATCH(AY183,TC_Pin_Spec!$AE$3:$AE$58,0))=FALSE)=TRUE, "PASSED","FAILED")</f>
        <v>PASSED</v>
      </c>
    </row>
    <row r="184" spans="43:52" x14ac:dyDescent="0.25">
      <c r="AQ184" s="2" t="str">
        <f t="shared" si="4"/>
        <v>F3</v>
      </c>
      <c r="AR184" s="2">
        <v>3</v>
      </c>
      <c r="AS184" s="2" t="s">
        <v>557</v>
      </c>
      <c r="AT184" s="2" t="s">
        <v>560</v>
      </c>
      <c r="AU184" t="str">
        <f>IF(OR(ISERROR(MATCH(AT184,TC_Pin_Spec!$J$3:$J$38,0))=FALSE,ISERROR(MATCH(AT184,TC_Pin_Spec!$L$3:$L$38,0))=FALSE,ISERROR(MATCH(AT184,TC_Pin_Spec!$Q$3:$Q$58,0))=FALSE,ISERROR(MATCH(AT184,TC_Pin_Spec!$S$3:$S$58,0))=FALSE,ISERROR(MATCH(AT184,TC_Pin_Spec!$U$3:$U$58,0))=FALSE,ISERROR(MATCH(AT184,TC_Pin_Spec!$W$3:$W$58,0))=FALSE,ISERROR(MATCH(AT184,TC_Pin_Spec!$Y$3:$Y$58,0))=FALSE,ISERROR(MATCH(AT184,TC_Pin_Spec!$AA$3:$AA$58,0))=FALSE,ISERROR(MATCH(AT184,TC_Pin_Spec!$AC$3:$AC$58,0))=FALSE,ISERROR(MATCH(AT184,TC_Pin_Spec!$AE$3:$AE$58,0))=FALSE)=TRUE, "PASSED","FAILED")</f>
        <v>PASSED</v>
      </c>
      <c r="AW184" s="2">
        <v>3500</v>
      </c>
      <c r="AX184" s="2">
        <v>31500</v>
      </c>
      <c r="AY184" s="2" t="s">
        <v>560</v>
      </c>
      <c r="AZ184" t="str">
        <f>IF(OR(ISERROR(MATCH(AY184,TC_Pin_Spec!$J$3:$J$38,0))=FALSE,ISERROR(MATCH(AY184,TC_Pin_Spec!$L$3:$L$38,0))=FALSE,ISERROR(MATCH(AY184,TC_Pin_Spec!$Q$3:$Q$58,0))=FALSE,ISERROR(MATCH(AY184,TC_Pin_Spec!$S$3:$S$58,0))=FALSE,ISERROR(MATCH(AY184,TC_Pin_Spec!$U$3:$U$58,0))=FALSE,ISERROR(MATCH(AY184,TC_Pin_Spec!$W$3:$W$58,0))=FALSE,ISERROR(MATCH(AY184,TC_Pin_Spec!$Y$3:$Y$58,0))=FALSE,ISERROR(MATCH(AY184,TC_Pin_Spec!$AA$3:$AA$58,0))=FALSE,ISERROR(MATCH(AY184,TC_Pin_Spec!$AC$3:$AC$58,0))=FALSE,ISERROR(MATCH(AY184,TC_Pin_Spec!$AE$3:$AE$58,0))=FALSE)=TRUE, "PASSED","FAILED")</f>
        <v>PASSED</v>
      </c>
    </row>
    <row r="185" spans="43:52" x14ac:dyDescent="0.25">
      <c r="AQ185" s="2" t="str">
        <f t="shared" si="4"/>
        <v>F4</v>
      </c>
      <c r="AR185" s="2">
        <v>4</v>
      </c>
      <c r="AS185" s="2" t="s">
        <v>557</v>
      </c>
      <c r="AT185" s="2" t="s">
        <v>48</v>
      </c>
      <c r="AU185" t="str">
        <f>IF(OR(ISERROR(MATCH(AT185,TC_Pin_Spec!$J$3:$J$38,0))=FALSE,ISERROR(MATCH(AT185,TC_Pin_Spec!$L$3:$L$38,0))=FALSE,ISERROR(MATCH(AT185,TC_Pin_Spec!$Q$3:$Q$58,0))=FALSE,ISERROR(MATCH(AT185,TC_Pin_Spec!$S$3:$S$58,0))=FALSE,ISERROR(MATCH(AT185,TC_Pin_Spec!$U$3:$U$58,0))=FALSE,ISERROR(MATCH(AT185,TC_Pin_Spec!$W$3:$W$58,0))=FALSE,ISERROR(MATCH(AT185,TC_Pin_Spec!$Y$3:$Y$58,0))=FALSE,ISERROR(MATCH(AT185,TC_Pin_Spec!$AA$3:$AA$58,0))=FALSE,ISERROR(MATCH(AT185,TC_Pin_Spec!$AC$3:$AC$58,0))=FALSE,ISERROR(MATCH(AT185,TC_Pin_Spec!$AE$3:$AE$58,0))=FALSE)=TRUE, "PASSED","FAILED")</f>
        <v>PASSED</v>
      </c>
      <c r="AW185" s="2">
        <v>4500</v>
      </c>
      <c r="AX185" s="2">
        <v>31500</v>
      </c>
      <c r="AY185" s="2" t="s">
        <v>48</v>
      </c>
      <c r="AZ185" t="str">
        <f>IF(OR(ISERROR(MATCH(AY185,TC_Pin_Spec!$J$3:$J$38,0))=FALSE,ISERROR(MATCH(AY185,TC_Pin_Spec!$L$3:$L$38,0))=FALSE,ISERROR(MATCH(AY185,TC_Pin_Spec!$Q$3:$Q$58,0))=FALSE,ISERROR(MATCH(AY185,TC_Pin_Spec!$S$3:$S$58,0))=FALSE,ISERROR(MATCH(AY185,TC_Pin_Spec!$U$3:$U$58,0))=FALSE,ISERROR(MATCH(AY185,TC_Pin_Spec!$W$3:$W$58,0))=FALSE,ISERROR(MATCH(AY185,TC_Pin_Spec!$Y$3:$Y$58,0))=FALSE,ISERROR(MATCH(AY185,TC_Pin_Spec!$AA$3:$AA$58,0))=FALSE,ISERROR(MATCH(AY185,TC_Pin_Spec!$AC$3:$AC$58,0))=FALSE,ISERROR(MATCH(AY185,TC_Pin_Spec!$AE$3:$AE$58,0))=FALSE)=TRUE, "PASSED","FAILED")</f>
        <v>PASSED</v>
      </c>
    </row>
    <row r="186" spans="43:52" x14ac:dyDescent="0.25">
      <c r="AQ186" s="2" t="str">
        <f t="shared" si="4"/>
        <v>F5</v>
      </c>
      <c r="AR186" s="2">
        <v>5</v>
      </c>
      <c r="AS186" s="2" t="s">
        <v>557</v>
      </c>
      <c r="AT186" s="2" t="s">
        <v>561</v>
      </c>
      <c r="AU186" t="str">
        <f>IF(OR(ISERROR(MATCH(AT186,TC_Pin_Spec!$J$3:$J$38,0))=FALSE,ISERROR(MATCH(AT186,TC_Pin_Spec!$L$3:$L$38,0))=FALSE,ISERROR(MATCH(AT186,TC_Pin_Spec!$Q$3:$Q$58,0))=FALSE,ISERROR(MATCH(AT186,TC_Pin_Spec!$S$3:$S$58,0))=FALSE,ISERROR(MATCH(AT186,TC_Pin_Spec!$U$3:$U$58,0))=FALSE,ISERROR(MATCH(AT186,TC_Pin_Spec!$W$3:$W$58,0))=FALSE,ISERROR(MATCH(AT186,TC_Pin_Spec!$Y$3:$Y$58,0))=FALSE,ISERROR(MATCH(AT186,TC_Pin_Spec!$AA$3:$AA$58,0))=FALSE,ISERROR(MATCH(AT186,TC_Pin_Spec!$AC$3:$AC$58,0))=FALSE,ISERROR(MATCH(AT186,TC_Pin_Spec!$AE$3:$AE$58,0))=FALSE)=TRUE, "PASSED","FAILED")</f>
        <v>PASSED</v>
      </c>
      <c r="AW186" s="2">
        <v>5500</v>
      </c>
      <c r="AX186" s="2">
        <v>31500</v>
      </c>
      <c r="AY186" s="2" t="s">
        <v>561</v>
      </c>
      <c r="AZ186" t="str">
        <f>IF(OR(ISERROR(MATCH(AY186,TC_Pin_Spec!$J$3:$J$38,0))=FALSE,ISERROR(MATCH(AY186,TC_Pin_Spec!$L$3:$L$38,0))=FALSE,ISERROR(MATCH(AY186,TC_Pin_Spec!$Q$3:$Q$58,0))=FALSE,ISERROR(MATCH(AY186,TC_Pin_Spec!$S$3:$S$58,0))=FALSE,ISERROR(MATCH(AY186,TC_Pin_Spec!$U$3:$U$58,0))=FALSE,ISERROR(MATCH(AY186,TC_Pin_Spec!$W$3:$W$58,0))=FALSE,ISERROR(MATCH(AY186,TC_Pin_Spec!$Y$3:$Y$58,0))=FALSE,ISERROR(MATCH(AY186,TC_Pin_Spec!$AA$3:$AA$58,0))=FALSE,ISERROR(MATCH(AY186,TC_Pin_Spec!$AC$3:$AC$58,0))=FALSE,ISERROR(MATCH(AY186,TC_Pin_Spec!$AE$3:$AE$58,0))=FALSE)=TRUE, "PASSED","FAILED")</f>
        <v>PASSED</v>
      </c>
    </row>
    <row r="187" spans="43:52" x14ac:dyDescent="0.25">
      <c r="AQ187" s="2" t="str">
        <f t="shared" si="4"/>
        <v>F6</v>
      </c>
      <c r="AR187" s="2">
        <v>6</v>
      </c>
      <c r="AS187" s="2" t="s">
        <v>557</v>
      </c>
      <c r="AT187" s="2" t="s">
        <v>48</v>
      </c>
      <c r="AU187" t="str">
        <f>IF(OR(ISERROR(MATCH(AT187,TC_Pin_Spec!$J$3:$J$38,0))=FALSE,ISERROR(MATCH(AT187,TC_Pin_Spec!$L$3:$L$38,0))=FALSE,ISERROR(MATCH(AT187,TC_Pin_Spec!$Q$3:$Q$58,0))=FALSE,ISERROR(MATCH(AT187,TC_Pin_Spec!$S$3:$S$58,0))=FALSE,ISERROR(MATCH(AT187,TC_Pin_Spec!$U$3:$U$58,0))=FALSE,ISERROR(MATCH(AT187,TC_Pin_Spec!$W$3:$W$58,0))=FALSE,ISERROR(MATCH(AT187,TC_Pin_Spec!$Y$3:$Y$58,0))=FALSE,ISERROR(MATCH(AT187,TC_Pin_Spec!$AA$3:$AA$58,0))=FALSE,ISERROR(MATCH(AT187,TC_Pin_Spec!$AC$3:$AC$58,0))=FALSE,ISERROR(MATCH(AT187,TC_Pin_Spec!$AE$3:$AE$58,0))=FALSE)=TRUE, "PASSED","FAILED")</f>
        <v>PASSED</v>
      </c>
      <c r="AW187" s="2">
        <v>6500</v>
      </c>
      <c r="AX187" s="2">
        <v>31500</v>
      </c>
      <c r="AY187" s="2" t="s">
        <v>48</v>
      </c>
      <c r="AZ187" t="str">
        <f>IF(OR(ISERROR(MATCH(AY187,TC_Pin_Spec!$J$3:$J$38,0))=FALSE,ISERROR(MATCH(AY187,TC_Pin_Spec!$L$3:$L$38,0))=FALSE,ISERROR(MATCH(AY187,TC_Pin_Spec!$Q$3:$Q$58,0))=FALSE,ISERROR(MATCH(AY187,TC_Pin_Spec!$S$3:$S$58,0))=FALSE,ISERROR(MATCH(AY187,TC_Pin_Spec!$U$3:$U$58,0))=FALSE,ISERROR(MATCH(AY187,TC_Pin_Spec!$W$3:$W$58,0))=FALSE,ISERROR(MATCH(AY187,TC_Pin_Spec!$Y$3:$Y$58,0))=FALSE,ISERROR(MATCH(AY187,TC_Pin_Spec!$AA$3:$AA$58,0))=FALSE,ISERROR(MATCH(AY187,TC_Pin_Spec!$AC$3:$AC$58,0))=FALSE,ISERROR(MATCH(AY187,TC_Pin_Spec!$AE$3:$AE$58,0))=FALSE)=TRUE, "PASSED","FAILED")</f>
        <v>PASSED</v>
      </c>
    </row>
    <row r="188" spans="43:52" x14ac:dyDescent="0.25">
      <c r="AQ188" s="2" t="str">
        <f t="shared" si="4"/>
        <v>F7</v>
      </c>
      <c r="AR188" s="2">
        <v>7</v>
      </c>
      <c r="AS188" s="2" t="s">
        <v>557</v>
      </c>
      <c r="AT188" s="2" t="s">
        <v>562</v>
      </c>
      <c r="AU188" t="str">
        <f>IF(OR(ISERROR(MATCH(AT188,TC_Pin_Spec!$J$3:$J$38,0))=FALSE,ISERROR(MATCH(AT188,TC_Pin_Spec!$L$3:$L$38,0))=FALSE,ISERROR(MATCH(AT188,TC_Pin_Spec!$Q$3:$Q$58,0))=FALSE,ISERROR(MATCH(AT188,TC_Pin_Spec!$S$3:$S$58,0))=FALSE,ISERROR(MATCH(AT188,TC_Pin_Spec!$U$3:$U$58,0))=FALSE,ISERROR(MATCH(AT188,TC_Pin_Spec!$W$3:$W$58,0))=FALSE,ISERROR(MATCH(AT188,TC_Pin_Spec!$Y$3:$Y$58,0))=FALSE,ISERROR(MATCH(AT188,TC_Pin_Spec!$AA$3:$AA$58,0))=FALSE,ISERROR(MATCH(AT188,TC_Pin_Spec!$AC$3:$AC$58,0))=FALSE,ISERROR(MATCH(AT188,TC_Pin_Spec!$AE$3:$AE$58,0))=FALSE)=TRUE, "PASSED","FAILED")</f>
        <v>PASSED</v>
      </c>
      <c r="AW188" s="2">
        <v>7500</v>
      </c>
      <c r="AX188" s="2">
        <v>31500</v>
      </c>
      <c r="AY188" s="2" t="s">
        <v>562</v>
      </c>
      <c r="AZ188" t="str">
        <f>IF(OR(ISERROR(MATCH(AY188,TC_Pin_Spec!$J$3:$J$38,0))=FALSE,ISERROR(MATCH(AY188,TC_Pin_Spec!$L$3:$L$38,0))=FALSE,ISERROR(MATCH(AY188,TC_Pin_Spec!$Q$3:$Q$58,0))=FALSE,ISERROR(MATCH(AY188,TC_Pin_Spec!$S$3:$S$58,0))=FALSE,ISERROR(MATCH(AY188,TC_Pin_Spec!$U$3:$U$58,0))=FALSE,ISERROR(MATCH(AY188,TC_Pin_Spec!$W$3:$W$58,0))=FALSE,ISERROR(MATCH(AY188,TC_Pin_Spec!$Y$3:$Y$58,0))=FALSE,ISERROR(MATCH(AY188,TC_Pin_Spec!$AA$3:$AA$58,0))=FALSE,ISERROR(MATCH(AY188,TC_Pin_Spec!$AC$3:$AC$58,0))=FALSE,ISERROR(MATCH(AY188,TC_Pin_Spec!$AE$3:$AE$58,0))=FALSE)=TRUE, "PASSED","FAILED")</f>
        <v>PASSED</v>
      </c>
    </row>
    <row r="189" spans="43:52" x14ac:dyDescent="0.25">
      <c r="AQ189" s="2" t="str">
        <f t="shared" si="4"/>
        <v>F8</v>
      </c>
      <c r="AR189" s="2">
        <v>8</v>
      </c>
      <c r="AS189" s="2" t="s">
        <v>557</v>
      </c>
      <c r="AT189" s="2" t="s">
        <v>563</v>
      </c>
      <c r="AU189" t="str">
        <f>IF(OR(ISERROR(MATCH(AT189,TC_Pin_Spec!$J$3:$J$38,0))=FALSE,ISERROR(MATCH(AT189,TC_Pin_Spec!$L$3:$L$38,0))=FALSE,ISERROR(MATCH(AT189,TC_Pin_Spec!$Q$3:$Q$58,0))=FALSE,ISERROR(MATCH(AT189,TC_Pin_Spec!$S$3:$S$58,0))=FALSE,ISERROR(MATCH(AT189,TC_Pin_Spec!$U$3:$U$58,0))=FALSE,ISERROR(MATCH(AT189,TC_Pin_Spec!$W$3:$W$58,0))=FALSE,ISERROR(MATCH(AT189,TC_Pin_Spec!$Y$3:$Y$58,0))=FALSE,ISERROR(MATCH(AT189,TC_Pin_Spec!$AA$3:$AA$58,0))=FALSE,ISERROR(MATCH(AT189,TC_Pin_Spec!$AC$3:$AC$58,0))=FALSE,ISERROR(MATCH(AT189,TC_Pin_Spec!$AE$3:$AE$58,0))=FALSE)=TRUE, "PASSED","FAILED")</f>
        <v>PASSED</v>
      </c>
      <c r="AW189" s="2">
        <v>8500</v>
      </c>
      <c r="AX189" s="2">
        <v>31500</v>
      </c>
      <c r="AY189" s="2" t="s">
        <v>563</v>
      </c>
      <c r="AZ189" t="str">
        <f>IF(OR(ISERROR(MATCH(AY189,TC_Pin_Spec!$J$3:$J$38,0))=FALSE,ISERROR(MATCH(AY189,TC_Pin_Spec!$L$3:$L$38,0))=FALSE,ISERROR(MATCH(AY189,TC_Pin_Spec!$Q$3:$Q$58,0))=FALSE,ISERROR(MATCH(AY189,TC_Pin_Spec!$S$3:$S$58,0))=FALSE,ISERROR(MATCH(AY189,TC_Pin_Spec!$U$3:$U$58,0))=FALSE,ISERROR(MATCH(AY189,TC_Pin_Spec!$W$3:$W$58,0))=FALSE,ISERROR(MATCH(AY189,TC_Pin_Spec!$Y$3:$Y$58,0))=FALSE,ISERROR(MATCH(AY189,TC_Pin_Spec!$AA$3:$AA$58,0))=FALSE,ISERROR(MATCH(AY189,TC_Pin_Spec!$AC$3:$AC$58,0))=FALSE,ISERROR(MATCH(AY189,TC_Pin_Spec!$AE$3:$AE$58,0))=FALSE)=TRUE, "PASSED","FAILED")</f>
        <v>PASSED</v>
      </c>
    </row>
    <row r="190" spans="43:52" x14ac:dyDescent="0.25">
      <c r="AQ190" s="2" t="str">
        <f t="shared" si="4"/>
        <v>F9</v>
      </c>
      <c r="AR190" s="2">
        <v>9</v>
      </c>
      <c r="AS190" s="2" t="s">
        <v>557</v>
      </c>
      <c r="AT190" s="2" t="s">
        <v>48</v>
      </c>
      <c r="AU190" t="str">
        <f>IF(OR(ISERROR(MATCH(AT190,TC_Pin_Spec!$J$3:$J$38,0))=FALSE,ISERROR(MATCH(AT190,TC_Pin_Spec!$L$3:$L$38,0))=FALSE,ISERROR(MATCH(AT190,TC_Pin_Spec!$Q$3:$Q$58,0))=FALSE,ISERROR(MATCH(AT190,TC_Pin_Spec!$S$3:$S$58,0))=FALSE,ISERROR(MATCH(AT190,TC_Pin_Spec!$U$3:$U$58,0))=FALSE,ISERROR(MATCH(AT190,TC_Pin_Spec!$W$3:$W$58,0))=FALSE,ISERROR(MATCH(AT190,TC_Pin_Spec!$Y$3:$Y$58,0))=FALSE,ISERROR(MATCH(AT190,TC_Pin_Spec!$AA$3:$AA$58,0))=FALSE,ISERROR(MATCH(AT190,TC_Pin_Spec!$AC$3:$AC$58,0))=FALSE,ISERROR(MATCH(AT190,TC_Pin_Spec!$AE$3:$AE$58,0))=FALSE)=TRUE, "PASSED","FAILED")</f>
        <v>PASSED</v>
      </c>
      <c r="AW190" s="2">
        <v>9500</v>
      </c>
      <c r="AX190" s="2">
        <v>31500</v>
      </c>
      <c r="AY190" s="2" t="s">
        <v>48</v>
      </c>
      <c r="AZ190" t="str">
        <f>IF(OR(ISERROR(MATCH(AY190,TC_Pin_Spec!$J$3:$J$38,0))=FALSE,ISERROR(MATCH(AY190,TC_Pin_Spec!$L$3:$L$38,0))=FALSE,ISERROR(MATCH(AY190,TC_Pin_Spec!$Q$3:$Q$58,0))=FALSE,ISERROR(MATCH(AY190,TC_Pin_Spec!$S$3:$S$58,0))=FALSE,ISERROR(MATCH(AY190,TC_Pin_Spec!$U$3:$U$58,0))=FALSE,ISERROR(MATCH(AY190,TC_Pin_Spec!$W$3:$W$58,0))=FALSE,ISERROR(MATCH(AY190,TC_Pin_Spec!$Y$3:$Y$58,0))=FALSE,ISERROR(MATCH(AY190,TC_Pin_Spec!$AA$3:$AA$58,0))=FALSE,ISERROR(MATCH(AY190,TC_Pin_Spec!$AC$3:$AC$58,0))=FALSE,ISERROR(MATCH(AY190,TC_Pin_Spec!$AE$3:$AE$58,0))=FALSE)=TRUE, "PASSED","FAILED")</f>
        <v>PASSED</v>
      </c>
    </row>
    <row r="191" spans="43:52" x14ac:dyDescent="0.25">
      <c r="AQ191" s="2" t="str">
        <f t="shared" si="4"/>
        <v>F10</v>
      </c>
      <c r="AR191" s="2">
        <v>10</v>
      </c>
      <c r="AS191" s="2" t="s">
        <v>557</v>
      </c>
      <c r="AT191" s="2" t="s">
        <v>48</v>
      </c>
      <c r="AU191" t="str">
        <f>IF(OR(ISERROR(MATCH(AT191,TC_Pin_Spec!$J$3:$J$38,0))=FALSE,ISERROR(MATCH(AT191,TC_Pin_Spec!$L$3:$L$38,0))=FALSE,ISERROR(MATCH(AT191,TC_Pin_Spec!$Q$3:$Q$58,0))=FALSE,ISERROR(MATCH(AT191,TC_Pin_Spec!$S$3:$S$58,0))=FALSE,ISERROR(MATCH(AT191,TC_Pin_Spec!$U$3:$U$58,0))=FALSE,ISERROR(MATCH(AT191,TC_Pin_Spec!$W$3:$W$58,0))=FALSE,ISERROR(MATCH(AT191,TC_Pin_Spec!$Y$3:$Y$58,0))=FALSE,ISERROR(MATCH(AT191,TC_Pin_Spec!$AA$3:$AA$58,0))=FALSE,ISERROR(MATCH(AT191,TC_Pin_Spec!$AC$3:$AC$58,0))=FALSE,ISERROR(MATCH(AT191,TC_Pin_Spec!$AE$3:$AE$58,0))=FALSE)=TRUE, "PASSED","FAILED")</f>
        <v>PASSED</v>
      </c>
      <c r="AW191" s="2">
        <v>10500</v>
      </c>
      <c r="AX191" s="2">
        <v>31500</v>
      </c>
      <c r="AY191" s="2" t="s">
        <v>48</v>
      </c>
      <c r="AZ191" t="str">
        <f>IF(OR(ISERROR(MATCH(AY191,TC_Pin_Spec!$J$3:$J$38,0))=FALSE,ISERROR(MATCH(AY191,TC_Pin_Spec!$L$3:$L$38,0))=FALSE,ISERROR(MATCH(AY191,TC_Pin_Spec!$Q$3:$Q$58,0))=FALSE,ISERROR(MATCH(AY191,TC_Pin_Spec!$S$3:$S$58,0))=FALSE,ISERROR(MATCH(AY191,TC_Pin_Spec!$U$3:$U$58,0))=FALSE,ISERROR(MATCH(AY191,TC_Pin_Spec!$W$3:$W$58,0))=FALSE,ISERROR(MATCH(AY191,TC_Pin_Spec!$Y$3:$Y$58,0))=FALSE,ISERROR(MATCH(AY191,TC_Pin_Spec!$AA$3:$AA$58,0))=FALSE,ISERROR(MATCH(AY191,TC_Pin_Spec!$AC$3:$AC$58,0))=FALSE,ISERROR(MATCH(AY191,TC_Pin_Spec!$AE$3:$AE$58,0))=FALSE)=TRUE, "PASSED","FAILED")</f>
        <v>PASSED</v>
      </c>
    </row>
    <row r="192" spans="43:52" x14ac:dyDescent="0.25">
      <c r="AQ192" s="2" t="str">
        <f t="shared" si="4"/>
        <v>F11</v>
      </c>
      <c r="AR192" s="2">
        <v>11</v>
      </c>
      <c r="AS192" s="2" t="s">
        <v>557</v>
      </c>
      <c r="AT192" s="2" t="s">
        <v>564</v>
      </c>
      <c r="AU192" t="str">
        <f>IF(OR(ISERROR(MATCH(AT192,TC_Pin_Spec!$J$3:$J$38,0))=FALSE,ISERROR(MATCH(AT192,TC_Pin_Spec!$L$3:$L$38,0))=FALSE,ISERROR(MATCH(AT192,TC_Pin_Spec!$Q$3:$Q$58,0))=FALSE,ISERROR(MATCH(AT192,TC_Pin_Spec!$S$3:$S$58,0))=FALSE,ISERROR(MATCH(AT192,TC_Pin_Spec!$U$3:$U$58,0))=FALSE,ISERROR(MATCH(AT192,TC_Pin_Spec!$W$3:$W$58,0))=FALSE,ISERROR(MATCH(AT192,TC_Pin_Spec!$Y$3:$Y$58,0))=FALSE,ISERROR(MATCH(AT192,TC_Pin_Spec!$AA$3:$AA$58,0))=FALSE,ISERROR(MATCH(AT192,TC_Pin_Spec!$AC$3:$AC$58,0))=FALSE,ISERROR(MATCH(AT192,TC_Pin_Spec!$AE$3:$AE$58,0))=FALSE)=TRUE, "PASSED","FAILED")</f>
        <v>PASSED</v>
      </c>
      <c r="AW192" s="2">
        <v>11500</v>
      </c>
      <c r="AX192" s="2">
        <v>31500</v>
      </c>
      <c r="AY192" s="2" t="s">
        <v>564</v>
      </c>
      <c r="AZ192" t="str">
        <f>IF(OR(ISERROR(MATCH(AY192,TC_Pin_Spec!$J$3:$J$38,0))=FALSE,ISERROR(MATCH(AY192,TC_Pin_Spec!$L$3:$L$38,0))=FALSE,ISERROR(MATCH(AY192,TC_Pin_Spec!$Q$3:$Q$58,0))=FALSE,ISERROR(MATCH(AY192,TC_Pin_Spec!$S$3:$S$58,0))=FALSE,ISERROR(MATCH(AY192,TC_Pin_Spec!$U$3:$U$58,0))=FALSE,ISERROR(MATCH(AY192,TC_Pin_Spec!$W$3:$W$58,0))=FALSE,ISERROR(MATCH(AY192,TC_Pin_Spec!$Y$3:$Y$58,0))=FALSE,ISERROR(MATCH(AY192,TC_Pin_Spec!$AA$3:$AA$58,0))=FALSE,ISERROR(MATCH(AY192,TC_Pin_Spec!$AC$3:$AC$58,0))=FALSE,ISERROR(MATCH(AY192,TC_Pin_Spec!$AE$3:$AE$58,0))=FALSE)=TRUE, "PASSED","FAILED")</f>
        <v>PASSED</v>
      </c>
    </row>
    <row r="193" spans="43:52" x14ac:dyDescent="0.25">
      <c r="AQ193" s="2" t="str">
        <f t="shared" si="4"/>
        <v>F12</v>
      </c>
      <c r="AR193" s="2">
        <v>12</v>
      </c>
      <c r="AS193" s="2" t="s">
        <v>557</v>
      </c>
      <c r="AT193" s="2" t="s">
        <v>565</v>
      </c>
      <c r="AU193" t="str">
        <f>IF(OR(ISERROR(MATCH(AT193,TC_Pin_Spec!$J$3:$J$38,0))=FALSE,ISERROR(MATCH(AT193,TC_Pin_Spec!$L$3:$L$38,0))=FALSE,ISERROR(MATCH(AT193,TC_Pin_Spec!$Q$3:$Q$58,0))=FALSE,ISERROR(MATCH(AT193,TC_Pin_Spec!$S$3:$S$58,0))=FALSE,ISERROR(MATCH(AT193,TC_Pin_Spec!$U$3:$U$58,0))=FALSE,ISERROR(MATCH(AT193,TC_Pin_Spec!$W$3:$W$58,0))=FALSE,ISERROR(MATCH(AT193,TC_Pin_Spec!$Y$3:$Y$58,0))=FALSE,ISERROR(MATCH(AT193,TC_Pin_Spec!$AA$3:$AA$58,0))=FALSE,ISERROR(MATCH(AT193,TC_Pin_Spec!$AC$3:$AC$58,0))=FALSE,ISERROR(MATCH(AT193,TC_Pin_Spec!$AE$3:$AE$58,0))=FALSE)=TRUE, "PASSED","FAILED")</f>
        <v>PASSED</v>
      </c>
      <c r="AW193" s="2">
        <v>12500</v>
      </c>
      <c r="AX193" s="2">
        <v>31500</v>
      </c>
      <c r="AY193" s="2" t="s">
        <v>565</v>
      </c>
      <c r="AZ193" t="str">
        <f>IF(OR(ISERROR(MATCH(AY193,TC_Pin_Spec!$J$3:$J$38,0))=FALSE,ISERROR(MATCH(AY193,TC_Pin_Spec!$L$3:$L$38,0))=FALSE,ISERROR(MATCH(AY193,TC_Pin_Spec!$Q$3:$Q$58,0))=FALSE,ISERROR(MATCH(AY193,TC_Pin_Spec!$S$3:$S$58,0))=FALSE,ISERROR(MATCH(AY193,TC_Pin_Spec!$U$3:$U$58,0))=FALSE,ISERROR(MATCH(AY193,TC_Pin_Spec!$W$3:$W$58,0))=FALSE,ISERROR(MATCH(AY193,TC_Pin_Spec!$Y$3:$Y$58,0))=FALSE,ISERROR(MATCH(AY193,TC_Pin_Spec!$AA$3:$AA$58,0))=FALSE,ISERROR(MATCH(AY193,TC_Pin_Spec!$AC$3:$AC$58,0))=FALSE,ISERROR(MATCH(AY193,TC_Pin_Spec!$AE$3:$AE$58,0))=FALSE)=TRUE, "PASSED","FAILED")</f>
        <v>PASSED</v>
      </c>
    </row>
    <row r="194" spans="43:52" x14ac:dyDescent="0.25">
      <c r="AQ194" s="2" t="str">
        <f t="shared" si="4"/>
        <v>F13</v>
      </c>
      <c r="AR194" s="2">
        <v>13</v>
      </c>
      <c r="AS194" s="2" t="s">
        <v>557</v>
      </c>
      <c r="AT194" s="2" t="s">
        <v>566</v>
      </c>
      <c r="AU194" t="str">
        <f>IF(OR(ISERROR(MATCH(AT194,TC_Pin_Spec!$J$3:$J$38,0))=FALSE,ISERROR(MATCH(AT194,TC_Pin_Spec!$L$3:$L$38,0))=FALSE,ISERROR(MATCH(AT194,TC_Pin_Spec!$Q$3:$Q$58,0))=FALSE,ISERROR(MATCH(AT194,TC_Pin_Spec!$S$3:$S$58,0))=FALSE,ISERROR(MATCH(AT194,TC_Pin_Spec!$U$3:$U$58,0))=FALSE,ISERROR(MATCH(AT194,TC_Pin_Spec!$W$3:$W$58,0))=FALSE,ISERROR(MATCH(AT194,TC_Pin_Spec!$Y$3:$Y$58,0))=FALSE,ISERROR(MATCH(AT194,TC_Pin_Spec!$AA$3:$AA$58,0))=FALSE,ISERROR(MATCH(AT194,TC_Pin_Spec!$AC$3:$AC$58,0))=FALSE,ISERROR(MATCH(AT194,TC_Pin_Spec!$AE$3:$AE$58,0))=FALSE)=TRUE, "PASSED","FAILED")</f>
        <v>PASSED</v>
      </c>
      <c r="AW194" s="2">
        <v>13500</v>
      </c>
      <c r="AX194" s="2">
        <v>31500</v>
      </c>
      <c r="AY194" s="2" t="s">
        <v>566</v>
      </c>
      <c r="AZ194" t="str">
        <f>IF(OR(ISERROR(MATCH(AY194,TC_Pin_Spec!$J$3:$J$38,0))=FALSE,ISERROR(MATCH(AY194,TC_Pin_Spec!$L$3:$L$38,0))=FALSE,ISERROR(MATCH(AY194,TC_Pin_Spec!$Q$3:$Q$58,0))=FALSE,ISERROR(MATCH(AY194,TC_Pin_Spec!$S$3:$S$58,0))=FALSE,ISERROR(MATCH(AY194,TC_Pin_Spec!$U$3:$U$58,0))=FALSE,ISERROR(MATCH(AY194,TC_Pin_Spec!$W$3:$W$58,0))=FALSE,ISERROR(MATCH(AY194,TC_Pin_Spec!$Y$3:$Y$58,0))=FALSE,ISERROR(MATCH(AY194,TC_Pin_Spec!$AA$3:$AA$58,0))=FALSE,ISERROR(MATCH(AY194,TC_Pin_Spec!$AC$3:$AC$58,0))=FALSE,ISERROR(MATCH(AY194,TC_Pin_Spec!$AE$3:$AE$58,0))=FALSE)=TRUE, "PASSED","FAILED")</f>
        <v>PASSED</v>
      </c>
    </row>
    <row r="195" spans="43:52" x14ac:dyDescent="0.25">
      <c r="AQ195" s="2" t="str">
        <f t="shared" ref="AQ195:AQ258" si="5">AS195&amp;AR195</f>
        <v>F14</v>
      </c>
      <c r="AR195" s="2">
        <v>14</v>
      </c>
      <c r="AS195" s="2" t="s">
        <v>557</v>
      </c>
      <c r="AT195" s="2" t="s">
        <v>567</v>
      </c>
      <c r="AU195" t="str">
        <f>IF(OR(ISERROR(MATCH(AT195,TC_Pin_Spec!$J$3:$J$38,0))=FALSE,ISERROR(MATCH(AT195,TC_Pin_Spec!$L$3:$L$38,0))=FALSE,ISERROR(MATCH(AT195,TC_Pin_Spec!$Q$3:$Q$58,0))=FALSE,ISERROR(MATCH(AT195,TC_Pin_Spec!$S$3:$S$58,0))=FALSE,ISERROR(MATCH(AT195,TC_Pin_Spec!$U$3:$U$58,0))=FALSE,ISERROR(MATCH(AT195,TC_Pin_Spec!$W$3:$W$58,0))=FALSE,ISERROR(MATCH(AT195,TC_Pin_Spec!$Y$3:$Y$58,0))=FALSE,ISERROR(MATCH(AT195,TC_Pin_Spec!$AA$3:$AA$58,0))=FALSE,ISERROR(MATCH(AT195,TC_Pin_Spec!$AC$3:$AC$58,0))=FALSE,ISERROR(MATCH(AT195,TC_Pin_Spec!$AE$3:$AE$58,0))=FALSE)=TRUE, "PASSED","FAILED")</f>
        <v>PASSED</v>
      </c>
      <c r="AW195" s="2">
        <v>14500</v>
      </c>
      <c r="AX195" s="2">
        <v>31500</v>
      </c>
      <c r="AY195" s="2" t="s">
        <v>567</v>
      </c>
      <c r="AZ195" t="str">
        <f>IF(OR(ISERROR(MATCH(AY195,TC_Pin_Spec!$J$3:$J$38,0))=FALSE,ISERROR(MATCH(AY195,TC_Pin_Spec!$L$3:$L$38,0))=FALSE,ISERROR(MATCH(AY195,TC_Pin_Spec!$Q$3:$Q$58,0))=FALSE,ISERROR(MATCH(AY195,TC_Pin_Spec!$S$3:$S$58,0))=FALSE,ISERROR(MATCH(AY195,TC_Pin_Spec!$U$3:$U$58,0))=FALSE,ISERROR(MATCH(AY195,TC_Pin_Spec!$W$3:$W$58,0))=FALSE,ISERROR(MATCH(AY195,TC_Pin_Spec!$Y$3:$Y$58,0))=FALSE,ISERROR(MATCH(AY195,TC_Pin_Spec!$AA$3:$AA$58,0))=FALSE,ISERROR(MATCH(AY195,TC_Pin_Spec!$AC$3:$AC$58,0))=FALSE,ISERROR(MATCH(AY195,TC_Pin_Spec!$AE$3:$AE$58,0))=FALSE)=TRUE, "PASSED","FAILED")</f>
        <v>PASSED</v>
      </c>
    </row>
    <row r="196" spans="43:52" x14ac:dyDescent="0.25">
      <c r="AQ196" s="2" t="str">
        <f t="shared" si="5"/>
        <v>F15</v>
      </c>
      <c r="AR196" s="2">
        <v>15</v>
      </c>
      <c r="AS196" s="2" t="s">
        <v>557</v>
      </c>
      <c r="AT196" s="2" t="s">
        <v>48</v>
      </c>
      <c r="AU196" t="str">
        <f>IF(OR(ISERROR(MATCH(AT196,TC_Pin_Spec!$J$3:$J$38,0))=FALSE,ISERROR(MATCH(AT196,TC_Pin_Spec!$L$3:$L$38,0))=FALSE,ISERROR(MATCH(AT196,TC_Pin_Spec!$Q$3:$Q$58,0))=FALSE,ISERROR(MATCH(AT196,TC_Pin_Spec!$S$3:$S$58,0))=FALSE,ISERROR(MATCH(AT196,TC_Pin_Spec!$U$3:$U$58,0))=FALSE,ISERROR(MATCH(AT196,TC_Pin_Spec!$W$3:$W$58,0))=FALSE,ISERROR(MATCH(AT196,TC_Pin_Spec!$Y$3:$Y$58,0))=FALSE,ISERROR(MATCH(AT196,TC_Pin_Spec!$AA$3:$AA$58,0))=FALSE,ISERROR(MATCH(AT196,TC_Pin_Spec!$AC$3:$AC$58,0))=FALSE,ISERROR(MATCH(AT196,TC_Pin_Spec!$AE$3:$AE$58,0))=FALSE)=TRUE, "PASSED","FAILED")</f>
        <v>PASSED</v>
      </c>
      <c r="AW196" s="2">
        <v>15500</v>
      </c>
      <c r="AX196" s="2">
        <v>31500</v>
      </c>
      <c r="AY196" s="2" t="s">
        <v>48</v>
      </c>
      <c r="AZ196" t="str">
        <f>IF(OR(ISERROR(MATCH(AY196,TC_Pin_Spec!$J$3:$J$38,0))=FALSE,ISERROR(MATCH(AY196,TC_Pin_Spec!$L$3:$L$38,0))=FALSE,ISERROR(MATCH(AY196,TC_Pin_Spec!$Q$3:$Q$58,0))=FALSE,ISERROR(MATCH(AY196,TC_Pin_Spec!$S$3:$S$58,0))=FALSE,ISERROR(MATCH(AY196,TC_Pin_Spec!$U$3:$U$58,0))=FALSE,ISERROR(MATCH(AY196,TC_Pin_Spec!$W$3:$W$58,0))=FALSE,ISERROR(MATCH(AY196,TC_Pin_Spec!$Y$3:$Y$58,0))=FALSE,ISERROR(MATCH(AY196,TC_Pin_Spec!$AA$3:$AA$58,0))=FALSE,ISERROR(MATCH(AY196,TC_Pin_Spec!$AC$3:$AC$58,0))=FALSE,ISERROR(MATCH(AY196,TC_Pin_Spec!$AE$3:$AE$58,0))=FALSE)=TRUE, "PASSED","FAILED")</f>
        <v>PASSED</v>
      </c>
    </row>
    <row r="197" spans="43:52" x14ac:dyDescent="0.25">
      <c r="AQ197" s="2" t="str">
        <f t="shared" si="5"/>
        <v>F16</v>
      </c>
      <c r="AR197" s="2">
        <v>16</v>
      </c>
      <c r="AS197" s="2" t="s">
        <v>557</v>
      </c>
      <c r="AT197" s="2" t="s">
        <v>568</v>
      </c>
      <c r="AU197" t="str">
        <f>IF(OR(ISERROR(MATCH(AT197,TC_Pin_Spec!$J$3:$J$38,0))=FALSE,ISERROR(MATCH(AT197,TC_Pin_Spec!$L$3:$L$38,0))=FALSE,ISERROR(MATCH(AT197,TC_Pin_Spec!$Q$3:$Q$58,0))=FALSE,ISERROR(MATCH(AT197,TC_Pin_Spec!$S$3:$S$58,0))=FALSE,ISERROR(MATCH(AT197,TC_Pin_Spec!$U$3:$U$58,0))=FALSE,ISERROR(MATCH(AT197,TC_Pin_Spec!$W$3:$W$58,0))=FALSE,ISERROR(MATCH(AT197,TC_Pin_Spec!$Y$3:$Y$58,0))=FALSE,ISERROR(MATCH(AT197,TC_Pin_Spec!$AA$3:$AA$58,0))=FALSE,ISERROR(MATCH(AT197,TC_Pin_Spec!$AC$3:$AC$58,0))=FALSE,ISERROR(MATCH(AT197,TC_Pin_Spec!$AE$3:$AE$58,0))=FALSE)=TRUE, "PASSED","FAILED")</f>
        <v>PASSED</v>
      </c>
      <c r="AW197" s="2">
        <v>16500</v>
      </c>
      <c r="AX197" s="2">
        <v>31500</v>
      </c>
      <c r="AY197" s="2" t="s">
        <v>568</v>
      </c>
      <c r="AZ197" t="str">
        <f>IF(OR(ISERROR(MATCH(AY197,TC_Pin_Spec!$J$3:$J$38,0))=FALSE,ISERROR(MATCH(AY197,TC_Pin_Spec!$L$3:$L$38,0))=FALSE,ISERROR(MATCH(AY197,TC_Pin_Spec!$Q$3:$Q$58,0))=FALSE,ISERROR(MATCH(AY197,TC_Pin_Spec!$S$3:$S$58,0))=FALSE,ISERROR(MATCH(AY197,TC_Pin_Spec!$U$3:$U$58,0))=FALSE,ISERROR(MATCH(AY197,TC_Pin_Spec!$W$3:$W$58,0))=FALSE,ISERROR(MATCH(AY197,TC_Pin_Spec!$Y$3:$Y$58,0))=FALSE,ISERROR(MATCH(AY197,TC_Pin_Spec!$AA$3:$AA$58,0))=FALSE,ISERROR(MATCH(AY197,TC_Pin_Spec!$AC$3:$AC$58,0))=FALSE,ISERROR(MATCH(AY197,TC_Pin_Spec!$AE$3:$AE$58,0))=FALSE)=TRUE, "PASSED","FAILED")</f>
        <v>PASSED</v>
      </c>
    </row>
    <row r="198" spans="43:52" x14ac:dyDescent="0.25">
      <c r="AQ198" s="2" t="str">
        <f t="shared" si="5"/>
        <v>F17</v>
      </c>
      <c r="AR198" s="2">
        <v>17</v>
      </c>
      <c r="AS198" s="2" t="s">
        <v>557</v>
      </c>
      <c r="AT198" s="2" t="s">
        <v>48</v>
      </c>
      <c r="AU198" t="str">
        <f>IF(OR(ISERROR(MATCH(AT198,TC_Pin_Spec!$J$3:$J$38,0))=FALSE,ISERROR(MATCH(AT198,TC_Pin_Spec!$L$3:$L$38,0))=FALSE,ISERROR(MATCH(AT198,TC_Pin_Spec!$Q$3:$Q$58,0))=FALSE,ISERROR(MATCH(AT198,TC_Pin_Spec!$S$3:$S$58,0))=FALSE,ISERROR(MATCH(AT198,TC_Pin_Spec!$U$3:$U$58,0))=FALSE,ISERROR(MATCH(AT198,TC_Pin_Spec!$W$3:$W$58,0))=FALSE,ISERROR(MATCH(AT198,TC_Pin_Spec!$Y$3:$Y$58,0))=FALSE,ISERROR(MATCH(AT198,TC_Pin_Spec!$AA$3:$AA$58,0))=FALSE,ISERROR(MATCH(AT198,TC_Pin_Spec!$AC$3:$AC$58,0))=FALSE,ISERROR(MATCH(AT198,TC_Pin_Spec!$AE$3:$AE$58,0))=FALSE)=TRUE, "PASSED","FAILED")</f>
        <v>PASSED</v>
      </c>
      <c r="AW198" s="2">
        <v>17500</v>
      </c>
      <c r="AX198" s="2">
        <v>31500</v>
      </c>
      <c r="AY198" s="2" t="s">
        <v>48</v>
      </c>
      <c r="AZ198" t="str">
        <f>IF(OR(ISERROR(MATCH(AY198,TC_Pin_Spec!$J$3:$J$38,0))=FALSE,ISERROR(MATCH(AY198,TC_Pin_Spec!$L$3:$L$38,0))=FALSE,ISERROR(MATCH(AY198,TC_Pin_Spec!$Q$3:$Q$58,0))=FALSE,ISERROR(MATCH(AY198,TC_Pin_Spec!$S$3:$S$58,0))=FALSE,ISERROR(MATCH(AY198,TC_Pin_Spec!$U$3:$U$58,0))=FALSE,ISERROR(MATCH(AY198,TC_Pin_Spec!$W$3:$W$58,0))=FALSE,ISERROR(MATCH(AY198,TC_Pin_Spec!$Y$3:$Y$58,0))=FALSE,ISERROR(MATCH(AY198,TC_Pin_Spec!$AA$3:$AA$58,0))=FALSE,ISERROR(MATCH(AY198,TC_Pin_Spec!$AC$3:$AC$58,0))=FALSE,ISERROR(MATCH(AY198,TC_Pin_Spec!$AE$3:$AE$58,0))=FALSE)=TRUE, "PASSED","FAILED")</f>
        <v>PASSED</v>
      </c>
    </row>
    <row r="199" spans="43:52" x14ac:dyDescent="0.25">
      <c r="AQ199" s="2" t="str">
        <f t="shared" si="5"/>
        <v>F18</v>
      </c>
      <c r="AR199" s="2">
        <v>18</v>
      </c>
      <c r="AS199" s="2" t="s">
        <v>557</v>
      </c>
      <c r="AT199" s="2" t="s">
        <v>569</v>
      </c>
      <c r="AU199" t="str">
        <f>IF(OR(ISERROR(MATCH(AT199,TC_Pin_Spec!$J$3:$J$38,0))=FALSE,ISERROR(MATCH(AT199,TC_Pin_Spec!$L$3:$L$38,0))=FALSE,ISERROR(MATCH(AT199,TC_Pin_Spec!$Q$3:$Q$58,0))=FALSE,ISERROR(MATCH(AT199,TC_Pin_Spec!$S$3:$S$58,0))=FALSE,ISERROR(MATCH(AT199,TC_Pin_Spec!$U$3:$U$58,0))=FALSE,ISERROR(MATCH(AT199,TC_Pin_Spec!$W$3:$W$58,0))=FALSE,ISERROR(MATCH(AT199,TC_Pin_Spec!$Y$3:$Y$58,0))=FALSE,ISERROR(MATCH(AT199,TC_Pin_Spec!$AA$3:$AA$58,0))=FALSE,ISERROR(MATCH(AT199,TC_Pin_Spec!$AC$3:$AC$58,0))=FALSE,ISERROR(MATCH(AT199,TC_Pin_Spec!$AE$3:$AE$58,0))=FALSE)=TRUE, "PASSED","FAILED")</f>
        <v>PASSED</v>
      </c>
      <c r="AW199" s="2">
        <v>18500</v>
      </c>
      <c r="AX199" s="2">
        <v>31500</v>
      </c>
      <c r="AY199" s="2" t="s">
        <v>569</v>
      </c>
      <c r="AZ199" t="str">
        <f>IF(OR(ISERROR(MATCH(AY199,TC_Pin_Spec!$J$3:$J$38,0))=FALSE,ISERROR(MATCH(AY199,TC_Pin_Spec!$L$3:$L$38,0))=FALSE,ISERROR(MATCH(AY199,TC_Pin_Spec!$Q$3:$Q$58,0))=FALSE,ISERROR(MATCH(AY199,TC_Pin_Spec!$S$3:$S$58,0))=FALSE,ISERROR(MATCH(AY199,TC_Pin_Spec!$U$3:$U$58,0))=FALSE,ISERROR(MATCH(AY199,TC_Pin_Spec!$W$3:$W$58,0))=FALSE,ISERROR(MATCH(AY199,TC_Pin_Spec!$Y$3:$Y$58,0))=FALSE,ISERROR(MATCH(AY199,TC_Pin_Spec!$AA$3:$AA$58,0))=FALSE,ISERROR(MATCH(AY199,TC_Pin_Spec!$AC$3:$AC$58,0))=FALSE,ISERROR(MATCH(AY199,TC_Pin_Spec!$AE$3:$AE$58,0))=FALSE)=TRUE, "PASSED","FAILED")</f>
        <v>PASSED</v>
      </c>
    </row>
    <row r="200" spans="43:52" x14ac:dyDescent="0.25">
      <c r="AQ200" s="2" t="str">
        <f t="shared" si="5"/>
        <v>F19</v>
      </c>
      <c r="AR200" s="2">
        <v>19</v>
      </c>
      <c r="AS200" s="2" t="s">
        <v>557</v>
      </c>
      <c r="AT200" s="2" t="s">
        <v>570</v>
      </c>
      <c r="AU200" t="str">
        <f>IF(OR(ISERROR(MATCH(AT200,TC_Pin_Spec!$J$3:$J$38,0))=FALSE,ISERROR(MATCH(AT200,TC_Pin_Spec!$L$3:$L$38,0))=FALSE,ISERROR(MATCH(AT200,TC_Pin_Spec!$Q$3:$Q$58,0))=FALSE,ISERROR(MATCH(AT200,TC_Pin_Spec!$S$3:$S$58,0))=FALSE,ISERROR(MATCH(AT200,TC_Pin_Spec!$U$3:$U$58,0))=FALSE,ISERROR(MATCH(AT200,TC_Pin_Spec!$W$3:$W$58,0))=FALSE,ISERROR(MATCH(AT200,TC_Pin_Spec!$Y$3:$Y$58,0))=FALSE,ISERROR(MATCH(AT200,TC_Pin_Spec!$AA$3:$AA$58,0))=FALSE,ISERROR(MATCH(AT200,TC_Pin_Spec!$AC$3:$AC$58,0))=FALSE,ISERROR(MATCH(AT200,TC_Pin_Spec!$AE$3:$AE$58,0))=FALSE)=TRUE, "PASSED","FAILED")</f>
        <v>PASSED</v>
      </c>
      <c r="AW200" s="2">
        <v>19500</v>
      </c>
      <c r="AX200" s="2">
        <v>31500</v>
      </c>
      <c r="AY200" s="2" t="s">
        <v>570</v>
      </c>
      <c r="AZ200" t="str">
        <f>IF(OR(ISERROR(MATCH(AY200,TC_Pin_Spec!$J$3:$J$38,0))=FALSE,ISERROR(MATCH(AY200,TC_Pin_Spec!$L$3:$L$38,0))=FALSE,ISERROR(MATCH(AY200,TC_Pin_Spec!$Q$3:$Q$58,0))=FALSE,ISERROR(MATCH(AY200,TC_Pin_Spec!$S$3:$S$58,0))=FALSE,ISERROR(MATCH(AY200,TC_Pin_Spec!$U$3:$U$58,0))=FALSE,ISERROR(MATCH(AY200,TC_Pin_Spec!$W$3:$W$58,0))=FALSE,ISERROR(MATCH(AY200,TC_Pin_Spec!$Y$3:$Y$58,0))=FALSE,ISERROR(MATCH(AY200,TC_Pin_Spec!$AA$3:$AA$58,0))=FALSE,ISERROR(MATCH(AY200,TC_Pin_Spec!$AC$3:$AC$58,0))=FALSE,ISERROR(MATCH(AY200,TC_Pin_Spec!$AE$3:$AE$58,0))=FALSE)=TRUE, "PASSED","FAILED")</f>
        <v>PASSED</v>
      </c>
    </row>
    <row r="201" spans="43:52" x14ac:dyDescent="0.25">
      <c r="AQ201" s="2" t="str">
        <f t="shared" si="5"/>
        <v>F20</v>
      </c>
      <c r="AR201" s="2">
        <v>20</v>
      </c>
      <c r="AS201" s="2" t="s">
        <v>557</v>
      </c>
      <c r="AT201" s="2" t="s">
        <v>48</v>
      </c>
      <c r="AU201" t="str">
        <f>IF(OR(ISERROR(MATCH(AT201,TC_Pin_Spec!$J$3:$J$38,0))=FALSE,ISERROR(MATCH(AT201,TC_Pin_Spec!$L$3:$L$38,0))=FALSE,ISERROR(MATCH(AT201,TC_Pin_Spec!$Q$3:$Q$58,0))=FALSE,ISERROR(MATCH(AT201,TC_Pin_Spec!$S$3:$S$58,0))=FALSE,ISERROR(MATCH(AT201,TC_Pin_Spec!$U$3:$U$58,0))=FALSE,ISERROR(MATCH(AT201,TC_Pin_Spec!$W$3:$W$58,0))=FALSE,ISERROR(MATCH(AT201,TC_Pin_Spec!$Y$3:$Y$58,0))=FALSE,ISERROR(MATCH(AT201,TC_Pin_Spec!$AA$3:$AA$58,0))=FALSE,ISERROR(MATCH(AT201,TC_Pin_Spec!$AC$3:$AC$58,0))=FALSE,ISERROR(MATCH(AT201,TC_Pin_Spec!$AE$3:$AE$58,0))=FALSE)=TRUE, "PASSED","FAILED")</f>
        <v>PASSED</v>
      </c>
      <c r="AW201" s="2">
        <v>20500</v>
      </c>
      <c r="AX201" s="2">
        <v>31500</v>
      </c>
      <c r="AY201" s="2" t="s">
        <v>48</v>
      </c>
      <c r="AZ201" t="str">
        <f>IF(OR(ISERROR(MATCH(AY201,TC_Pin_Spec!$J$3:$J$38,0))=FALSE,ISERROR(MATCH(AY201,TC_Pin_Spec!$L$3:$L$38,0))=FALSE,ISERROR(MATCH(AY201,TC_Pin_Spec!$Q$3:$Q$58,0))=FALSE,ISERROR(MATCH(AY201,TC_Pin_Spec!$S$3:$S$58,0))=FALSE,ISERROR(MATCH(AY201,TC_Pin_Spec!$U$3:$U$58,0))=FALSE,ISERROR(MATCH(AY201,TC_Pin_Spec!$W$3:$W$58,0))=FALSE,ISERROR(MATCH(AY201,TC_Pin_Spec!$Y$3:$Y$58,0))=FALSE,ISERROR(MATCH(AY201,TC_Pin_Spec!$AA$3:$AA$58,0))=FALSE,ISERROR(MATCH(AY201,TC_Pin_Spec!$AC$3:$AC$58,0))=FALSE,ISERROR(MATCH(AY201,TC_Pin_Spec!$AE$3:$AE$58,0))=FALSE)=TRUE, "PASSED","FAILED")</f>
        <v>PASSED</v>
      </c>
    </row>
    <row r="202" spans="43:52" x14ac:dyDescent="0.25">
      <c r="AQ202" s="2" t="str">
        <f t="shared" si="5"/>
        <v>F21</v>
      </c>
      <c r="AR202" s="2">
        <v>21</v>
      </c>
      <c r="AS202" s="2" t="s">
        <v>557</v>
      </c>
      <c r="AT202" s="2" t="s">
        <v>571</v>
      </c>
      <c r="AU202" t="str">
        <f>IF(OR(ISERROR(MATCH(AT202,TC_Pin_Spec!$J$3:$J$38,0))=FALSE,ISERROR(MATCH(AT202,TC_Pin_Spec!$L$3:$L$38,0))=FALSE,ISERROR(MATCH(AT202,TC_Pin_Spec!$Q$3:$Q$58,0))=FALSE,ISERROR(MATCH(AT202,TC_Pin_Spec!$S$3:$S$58,0))=FALSE,ISERROR(MATCH(AT202,TC_Pin_Spec!$U$3:$U$58,0))=FALSE,ISERROR(MATCH(AT202,TC_Pin_Spec!$W$3:$W$58,0))=FALSE,ISERROR(MATCH(AT202,TC_Pin_Spec!$Y$3:$Y$58,0))=FALSE,ISERROR(MATCH(AT202,TC_Pin_Spec!$AA$3:$AA$58,0))=FALSE,ISERROR(MATCH(AT202,TC_Pin_Spec!$AC$3:$AC$58,0))=FALSE,ISERROR(MATCH(AT202,TC_Pin_Spec!$AE$3:$AE$58,0))=FALSE)=TRUE, "PASSED","FAILED")</f>
        <v>PASSED</v>
      </c>
      <c r="AW202" s="2">
        <v>21500</v>
      </c>
      <c r="AX202" s="2">
        <v>31500</v>
      </c>
      <c r="AY202" s="2" t="s">
        <v>571</v>
      </c>
      <c r="AZ202" t="str">
        <f>IF(OR(ISERROR(MATCH(AY202,TC_Pin_Spec!$J$3:$J$38,0))=FALSE,ISERROR(MATCH(AY202,TC_Pin_Spec!$L$3:$L$38,0))=FALSE,ISERROR(MATCH(AY202,TC_Pin_Spec!$Q$3:$Q$58,0))=FALSE,ISERROR(MATCH(AY202,TC_Pin_Spec!$S$3:$S$58,0))=FALSE,ISERROR(MATCH(AY202,TC_Pin_Spec!$U$3:$U$58,0))=FALSE,ISERROR(MATCH(AY202,TC_Pin_Spec!$W$3:$W$58,0))=FALSE,ISERROR(MATCH(AY202,TC_Pin_Spec!$Y$3:$Y$58,0))=FALSE,ISERROR(MATCH(AY202,TC_Pin_Spec!$AA$3:$AA$58,0))=FALSE,ISERROR(MATCH(AY202,TC_Pin_Spec!$AC$3:$AC$58,0))=FALSE,ISERROR(MATCH(AY202,TC_Pin_Spec!$AE$3:$AE$58,0))=FALSE)=TRUE, "PASSED","FAILED")</f>
        <v>PASSED</v>
      </c>
    </row>
    <row r="203" spans="43:52" x14ac:dyDescent="0.25">
      <c r="AQ203" s="2" t="str">
        <f t="shared" si="5"/>
        <v>F22</v>
      </c>
      <c r="AR203" s="2">
        <v>22</v>
      </c>
      <c r="AS203" s="2" t="s">
        <v>557</v>
      </c>
      <c r="AT203" s="2" t="s">
        <v>48</v>
      </c>
      <c r="AU203" t="str">
        <f>IF(OR(ISERROR(MATCH(AT203,TC_Pin_Spec!$J$3:$J$38,0))=FALSE,ISERROR(MATCH(AT203,TC_Pin_Spec!$L$3:$L$38,0))=FALSE,ISERROR(MATCH(AT203,TC_Pin_Spec!$Q$3:$Q$58,0))=FALSE,ISERROR(MATCH(AT203,TC_Pin_Spec!$S$3:$S$58,0))=FALSE,ISERROR(MATCH(AT203,TC_Pin_Spec!$U$3:$U$58,0))=FALSE,ISERROR(MATCH(AT203,TC_Pin_Spec!$W$3:$W$58,0))=FALSE,ISERROR(MATCH(AT203,TC_Pin_Spec!$Y$3:$Y$58,0))=FALSE,ISERROR(MATCH(AT203,TC_Pin_Spec!$AA$3:$AA$58,0))=FALSE,ISERROR(MATCH(AT203,TC_Pin_Spec!$AC$3:$AC$58,0))=FALSE,ISERROR(MATCH(AT203,TC_Pin_Spec!$AE$3:$AE$58,0))=FALSE)=TRUE, "PASSED","FAILED")</f>
        <v>PASSED</v>
      </c>
      <c r="AW203" s="2">
        <v>22500</v>
      </c>
      <c r="AX203" s="2">
        <v>31500</v>
      </c>
      <c r="AY203" s="2" t="s">
        <v>48</v>
      </c>
      <c r="AZ203" t="str">
        <f>IF(OR(ISERROR(MATCH(AY203,TC_Pin_Spec!$J$3:$J$38,0))=FALSE,ISERROR(MATCH(AY203,TC_Pin_Spec!$L$3:$L$38,0))=FALSE,ISERROR(MATCH(AY203,TC_Pin_Spec!$Q$3:$Q$58,0))=FALSE,ISERROR(MATCH(AY203,TC_Pin_Spec!$S$3:$S$58,0))=FALSE,ISERROR(MATCH(AY203,TC_Pin_Spec!$U$3:$U$58,0))=FALSE,ISERROR(MATCH(AY203,TC_Pin_Spec!$W$3:$W$58,0))=FALSE,ISERROR(MATCH(AY203,TC_Pin_Spec!$Y$3:$Y$58,0))=FALSE,ISERROR(MATCH(AY203,TC_Pin_Spec!$AA$3:$AA$58,0))=FALSE,ISERROR(MATCH(AY203,TC_Pin_Spec!$AC$3:$AC$58,0))=FALSE,ISERROR(MATCH(AY203,TC_Pin_Spec!$AE$3:$AE$58,0))=FALSE)=TRUE, "PASSED","FAILED")</f>
        <v>PASSED</v>
      </c>
    </row>
    <row r="204" spans="43:52" x14ac:dyDescent="0.25">
      <c r="AQ204" s="2" t="str">
        <f t="shared" si="5"/>
        <v>F23</v>
      </c>
      <c r="AR204" s="2">
        <v>23</v>
      </c>
      <c r="AS204" s="2" t="s">
        <v>557</v>
      </c>
      <c r="AT204" s="2" t="s">
        <v>572</v>
      </c>
      <c r="AU204" t="str">
        <f>IF(OR(ISERROR(MATCH(AT204,TC_Pin_Spec!$J$3:$J$38,0))=FALSE,ISERROR(MATCH(AT204,TC_Pin_Spec!$L$3:$L$38,0))=FALSE,ISERROR(MATCH(AT204,TC_Pin_Spec!$Q$3:$Q$58,0))=FALSE,ISERROR(MATCH(AT204,TC_Pin_Spec!$S$3:$S$58,0))=FALSE,ISERROR(MATCH(AT204,TC_Pin_Spec!$U$3:$U$58,0))=FALSE,ISERROR(MATCH(AT204,TC_Pin_Spec!$W$3:$W$58,0))=FALSE,ISERROR(MATCH(AT204,TC_Pin_Spec!$Y$3:$Y$58,0))=FALSE,ISERROR(MATCH(AT204,TC_Pin_Spec!$AA$3:$AA$58,0))=FALSE,ISERROR(MATCH(AT204,TC_Pin_Spec!$AC$3:$AC$58,0))=FALSE,ISERROR(MATCH(AT204,TC_Pin_Spec!$AE$3:$AE$58,0))=FALSE)=TRUE, "PASSED","FAILED")</f>
        <v>PASSED</v>
      </c>
      <c r="AW204" s="2">
        <v>23500</v>
      </c>
      <c r="AX204" s="2">
        <v>31500</v>
      </c>
      <c r="AY204" s="2" t="s">
        <v>572</v>
      </c>
      <c r="AZ204" t="str">
        <f>IF(OR(ISERROR(MATCH(AY204,TC_Pin_Spec!$J$3:$J$38,0))=FALSE,ISERROR(MATCH(AY204,TC_Pin_Spec!$L$3:$L$38,0))=FALSE,ISERROR(MATCH(AY204,TC_Pin_Spec!$Q$3:$Q$58,0))=FALSE,ISERROR(MATCH(AY204,TC_Pin_Spec!$S$3:$S$58,0))=FALSE,ISERROR(MATCH(AY204,TC_Pin_Spec!$U$3:$U$58,0))=FALSE,ISERROR(MATCH(AY204,TC_Pin_Spec!$W$3:$W$58,0))=FALSE,ISERROR(MATCH(AY204,TC_Pin_Spec!$Y$3:$Y$58,0))=FALSE,ISERROR(MATCH(AY204,TC_Pin_Spec!$AA$3:$AA$58,0))=FALSE,ISERROR(MATCH(AY204,TC_Pin_Spec!$AC$3:$AC$58,0))=FALSE,ISERROR(MATCH(AY204,TC_Pin_Spec!$AE$3:$AE$58,0))=FALSE)=TRUE, "PASSED","FAILED")</f>
        <v>PASSED</v>
      </c>
    </row>
    <row r="205" spans="43:52" x14ac:dyDescent="0.25">
      <c r="AQ205" s="2" t="str">
        <f t="shared" si="5"/>
        <v>F24</v>
      </c>
      <c r="AR205" s="2">
        <v>24</v>
      </c>
      <c r="AS205" s="2" t="s">
        <v>557</v>
      </c>
      <c r="AT205" s="2" t="s">
        <v>573</v>
      </c>
      <c r="AU205" t="str">
        <f>IF(OR(ISERROR(MATCH(AT205,TC_Pin_Spec!$J$3:$J$38,0))=FALSE,ISERROR(MATCH(AT205,TC_Pin_Spec!$L$3:$L$38,0))=FALSE,ISERROR(MATCH(AT205,TC_Pin_Spec!$Q$3:$Q$58,0))=FALSE,ISERROR(MATCH(AT205,TC_Pin_Spec!$S$3:$S$58,0))=FALSE,ISERROR(MATCH(AT205,TC_Pin_Spec!$U$3:$U$58,0))=FALSE,ISERROR(MATCH(AT205,TC_Pin_Spec!$W$3:$W$58,0))=FALSE,ISERROR(MATCH(AT205,TC_Pin_Spec!$Y$3:$Y$58,0))=FALSE,ISERROR(MATCH(AT205,TC_Pin_Spec!$AA$3:$AA$58,0))=FALSE,ISERROR(MATCH(AT205,TC_Pin_Spec!$AC$3:$AC$58,0))=FALSE,ISERROR(MATCH(AT205,TC_Pin_Spec!$AE$3:$AE$58,0))=FALSE)=TRUE, "PASSED","FAILED")</f>
        <v>PASSED</v>
      </c>
      <c r="AW205" s="2">
        <v>24500</v>
      </c>
      <c r="AX205" s="2">
        <v>31500</v>
      </c>
      <c r="AY205" s="2" t="s">
        <v>573</v>
      </c>
      <c r="AZ205" t="str">
        <f>IF(OR(ISERROR(MATCH(AY205,TC_Pin_Spec!$J$3:$J$38,0))=FALSE,ISERROR(MATCH(AY205,TC_Pin_Spec!$L$3:$L$38,0))=FALSE,ISERROR(MATCH(AY205,TC_Pin_Spec!$Q$3:$Q$58,0))=FALSE,ISERROR(MATCH(AY205,TC_Pin_Spec!$S$3:$S$58,0))=FALSE,ISERROR(MATCH(AY205,TC_Pin_Spec!$U$3:$U$58,0))=FALSE,ISERROR(MATCH(AY205,TC_Pin_Spec!$W$3:$W$58,0))=FALSE,ISERROR(MATCH(AY205,TC_Pin_Spec!$Y$3:$Y$58,0))=FALSE,ISERROR(MATCH(AY205,TC_Pin_Spec!$AA$3:$AA$58,0))=FALSE,ISERROR(MATCH(AY205,TC_Pin_Spec!$AC$3:$AC$58,0))=FALSE,ISERROR(MATCH(AY205,TC_Pin_Spec!$AE$3:$AE$58,0))=FALSE)=TRUE, "PASSED","FAILED")</f>
        <v>PASSED</v>
      </c>
    </row>
    <row r="206" spans="43:52" x14ac:dyDescent="0.25">
      <c r="AQ206" s="2" t="str">
        <f t="shared" si="5"/>
        <v>F25</v>
      </c>
      <c r="AR206" s="2">
        <v>25</v>
      </c>
      <c r="AS206" s="2" t="s">
        <v>557</v>
      </c>
      <c r="AT206" s="2" t="s">
        <v>574</v>
      </c>
      <c r="AU206" t="str">
        <f>IF(OR(ISERROR(MATCH(AT206,TC_Pin_Spec!$J$3:$J$38,0))=FALSE,ISERROR(MATCH(AT206,TC_Pin_Spec!$L$3:$L$38,0))=FALSE,ISERROR(MATCH(AT206,TC_Pin_Spec!$Q$3:$Q$58,0))=FALSE,ISERROR(MATCH(AT206,TC_Pin_Spec!$S$3:$S$58,0))=FALSE,ISERROR(MATCH(AT206,TC_Pin_Spec!$U$3:$U$58,0))=FALSE,ISERROR(MATCH(AT206,TC_Pin_Spec!$W$3:$W$58,0))=FALSE,ISERROR(MATCH(AT206,TC_Pin_Spec!$Y$3:$Y$58,0))=FALSE,ISERROR(MATCH(AT206,TC_Pin_Spec!$AA$3:$AA$58,0))=FALSE,ISERROR(MATCH(AT206,TC_Pin_Spec!$AC$3:$AC$58,0))=FALSE,ISERROR(MATCH(AT206,TC_Pin_Spec!$AE$3:$AE$58,0))=FALSE)=TRUE, "PASSED","FAILED")</f>
        <v>PASSED</v>
      </c>
      <c r="AW206" s="2">
        <v>25500</v>
      </c>
      <c r="AX206" s="2">
        <v>31500</v>
      </c>
      <c r="AY206" s="2" t="s">
        <v>574</v>
      </c>
      <c r="AZ206" t="str">
        <f>IF(OR(ISERROR(MATCH(AY206,TC_Pin_Spec!$J$3:$J$38,0))=FALSE,ISERROR(MATCH(AY206,TC_Pin_Spec!$L$3:$L$38,0))=FALSE,ISERROR(MATCH(AY206,TC_Pin_Spec!$Q$3:$Q$58,0))=FALSE,ISERROR(MATCH(AY206,TC_Pin_Spec!$S$3:$S$58,0))=FALSE,ISERROR(MATCH(AY206,TC_Pin_Spec!$U$3:$U$58,0))=FALSE,ISERROR(MATCH(AY206,TC_Pin_Spec!$W$3:$W$58,0))=FALSE,ISERROR(MATCH(AY206,TC_Pin_Spec!$Y$3:$Y$58,0))=FALSE,ISERROR(MATCH(AY206,TC_Pin_Spec!$AA$3:$AA$58,0))=FALSE,ISERROR(MATCH(AY206,TC_Pin_Spec!$AC$3:$AC$58,0))=FALSE,ISERROR(MATCH(AY206,TC_Pin_Spec!$AE$3:$AE$58,0))=FALSE)=TRUE, "PASSED","FAILED")</f>
        <v>PASSED</v>
      </c>
    </row>
    <row r="207" spans="43:52" x14ac:dyDescent="0.25">
      <c r="AQ207" s="2" t="str">
        <f t="shared" si="5"/>
        <v>F26</v>
      </c>
      <c r="AR207" s="2">
        <v>26</v>
      </c>
      <c r="AS207" s="2" t="s">
        <v>557</v>
      </c>
      <c r="AT207" s="2" t="s">
        <v>575</v>
      </c>
      <c r="AU207" t="str">
        <f>IF(OR(ISERROR(MATCH(AT207,TC_Pin_Spec!$J$3:$J$38,0))=FALSE,ISERROR(MATCH(AT207,TC_Pin_Spec!$L$3:$L$38,0))=FALSE,ISERROR(MATCH(AT207,TC_Pin_Spec!$Q$3:$Q$58,0))=FALSE,ISERROR(MATCH(AT207,TC_Pin_Spec!$S$3:$S$58,0))=FALSE,ISERROR(MATCH(AT207,TC_Pin_Spec!$U$3:$U$58,0))=FALSE,ISERROR(MATCH(AT207,TC_Pin_Spec!$W$3:$W$58,0))=FALSE,ISERROR(MATCH(AT207,TC_Pin_Spec!$Y$3:$Y$58,0))=FALSE,ISERROR(MATCH(AT207,TC_Pin_Spec!$AA$3:$AA$58,0))=FALSE,ISERROR(MATCH(AT207,TC_Pin_Spec!$AC$3:$AC$58,0))=FALSE,ISERROR(MATCH(AT207,TC_Pin_Spec!$AE$3:$AE$58,0))=FALSE)=TRUE, "PASSED","FAILED")</f>
        <v>PASSED</v>
      </c>
      <c r="AW207" s="2">
        <v>26500</v>
      </c>
      <c r="AX207" s="2">
        <v>31500</v>
      </c>
      <c r="AY207" s="2" t="s">
        <v>575</v>
      </c>
      <c r="AZ207" t="str">
        <f>IF(OR(ISERROR(MATCH(AY207,TC_Pin_Spec!$J$3:$J$38,0))=FALSE,ISERROR(MATCH(AY207,TC_Pin_Spec!$L$3:$L$38,0))=FALSE,ISERROR(MATCH(AY207,TC_Pin_Spec!$Q$3:$Q$58,0))=FALSE,ISERROR(MATCH(AY207,TC_Pin_Spec!$S$3:$S$58,0))=FALSE,ISERROR(MATCH(AY207,TC_Pin_Spec!$U$3:$U$58,0))=FALSE,ISERROR(MATCH(AY207,TC_Pin_Spec!$W$3:$W$58,0))=FALSE,ISERROR(MATCH(AY207,TC_Pin_Spec!$Y$3:$Y$58,0))=FALSE,ISERROR(MATCH(AY207,TC_Pin_Spec!$AA$3:$AA$58,0))=FALSE,ISERROR(MATCH(AY207,TC_Pin_Spec!$AC$3:$AC$58,0))=FALSE,ISERROR(MATCH(AY207,TC_Pin_Spec!$AE$3:$AE$58,0))=FALSE)=TRUE, "PASSED","FAILED")</f>
        <v>PASSED</v>
      </c>
    </row>
    <row r="208" spans="43:52" x14ac:dyDescent="0.25">
      <c r="AQ208" s="2" t="str">
        <f t="shared" si="5"/>
        <v>F27</v>
      </c>
      <c r="AR208" s="2">
        <v>27</v>
      </c>
      <c r="AS208" s="2" t="s">
        <v>557</v>
      </c>
      <c r="AT208" s="2" t="s">
        <v>48</v>
      </c>
      <c r="AU208" t="str">
        <f>IF(OR(ISERROR(MATCH(AT208,TC_Pin_Spec!$J$3:$J$38,0))=FALSE,ISERROR(MATCH(AT208,TC_Pin_Spec!$L$3:$L$38,0))=FALSE,ISERROR(MATCH(AT208,TC_Pin_Spec!$Q$3:$Q$58,0))=FALSE,ISERROR(MATCH(AT208,TC_Pin_Spec!$S$3:$S$58,0))=FALSE,ISERROR(MATCH(AT208,TC_Pin_Spec!$U$3:$U$58,0))=FALSE,ISERROR(MATCH(AT208,TC_Pin_Spec!$W$3:$W$58,0))=FALSE,ISERROR(MATCH(AT208,TC_Pin_Spec!$Y$3:$Y$58,0))=FALSE,ISERROR(MATCH(AT208,TC_Pin_Spec!$AA$3:$AA$58,0))=FALSE,ISERROR(MATCH(AT208,TC_Pin_Spec!$AC$3:$AC$58,0))=FALSE,ISERROR(MATCH(AT208,TC_Pin_Spec!$AE$3:$AE$58,0))=FALSE)=TRUE, "PASSED","FAILED")</f>
        <v>PASSED</v>
      </c>
      <c r="AW208" s="2">
        <v>27500</v>
      </c>
      <c r="AX208" s="2">
        <v>31500</v>
      </c>
      <c r="AY208" s="2" t="s">
        <v>48</v>
      </c>
      <c r="AZ208" t="str">
        <f>IF(OR(ISERROR(MATCH(AY208,TC_Pin_Spec!$J$3:$J$38,0))=FALSE,ISERROR(MATCH(AY208,TC_Pin_Spec!$L$3:$L$38,0))=FALSE,ISERROR(MATCH(AY208,TC_Pin_Spec!$Q$3:$Q$58,0))=FALSE,ISERROR(MATCH(AY208,TC_Pin_Spec!$S$3:$S$58,0))=FALSE,ISERROR(MATCH(AY208,TC_Pin_Spec!$U$3:$U$58,0))=FALSE,ISERROR(MATCH(AY208,TC_Pin_Spec!$W$3:$W$58,0))=FALSE,ISERROR(MATCH(AY208,TC_Pin_Spec!$Y$3:$Y$58,0))=FALSE,ISERROR(MATCH(AY208,TC_Pin_Spec!$AA$3:$AA$58,0))=FALSE,ISERROR(MATCH(AY208,TC_Pin_Spec!$AC$3:$AC$58,0))=FALSE,ISERROR(MATCH(AY208,TC_Pin_Spec!$AE$3:$AE$58,0))=FALSE)=TRUE, "PASSED","FAILED")</f>
        <v>PASSED</v>
      </c>
    </row>
    <row r="209" spans="43:52" x14ac:dyDescent="0.25">
      <c r="AQ209" s="2" t="str">
        <f t="shared" si="5"/>
        <v>F28</v>
      </c>
      <c r="AR209" s="2">
        <v>28</v>
      </c>
      <c r="AS209" s="2" t="s">
        <v>557</v>
      </c>
      <c r="AT209" s="2" t="s">
        <v>576</v>
      </c>
      <c r="AU209" t="str">
        <f>IF(OR(ISERROR(MATCH(AT209,TC_Pin_Spec!$J$3:$J$38,0))=FALSE,ISERROR(MATCH(AT209,TC_Pin_Spec!$L$3:$L$38,0))=FALSE,ISERROR(MATCH(AT209,TC_Pin_Spec!$Q$3:$Q$58,0))=FALSE,ISERROR(MATCH(AT209,TC_Pin_Spec!$S$3:$S$58,0))=FALSE,ISERROR(MATCH(AT209,TC_Pin_Spec!$U$3:$U$58,0))=FALSE,ISERROR(MATCH(AT209,TC_Pin_Spec!$W$3:$W$58,0))=FALSE,ISERROR(MATCH(AT209,TC_Pin_Spec!$Y$3:$Y$58,0))=FALSE,ISERROR(MATCH(AT209,TC_Pin_Spec!$AA$3:$AA$58,0))=FALSE,ISERROR(MATCH(AT209,TC_Pin_Spec!$AC$3:$AC$58,0))=FALSE,ISERROR(MATCH(AT209,TC_Pin_Spec!$AE$3:$AE$58,0))=FALSE)=TRUE, "PASSED","FAILED")</f>
        <v>PASSED</v>
      </c>
      <c r="AW209" s="2">
        <v>28500</v>
      </c>
      <c r="AX209" s="2">
        <v>31500</v>
      </c>
      <c r="AY209" s="2" t="s">
        <v>576</v>
      </c>
      <c r="AZ209" t="str">
        <f>IF(OR(ISERROR(MATCH(AY209,TC_Pin_Spec!$J$3:$J$38,0))=FALSE,ISERROR(MATCH(AY209,TC_Pin_Spec!$L$3:$L$38,0))=FALSE,ISERROR(MATCH(AY209,TC_Pin_Spec!$Q$3:$Q$58,0))=FALSE,ISERROR(MATCH(AY209,TC_Pin_Spec!$S$3:$S$58,0))=FALSE,ISERROR(MATCH(AY209,TC_Pin_Spec!$U$3:$U$58,0))=FALSE,ISERROR(MATCH(AY209,TC_Pin_Spec!$W$3:$W$58,0))=FALSE,ISERROR(MATCH(AY209,TC_Pin_Spec!$Y$3:$Y$58,0))=FALSE,ISERROR(MATCH(AY209,TC_Pin_Spec!$AA$3:$AA$58,0))=FALSE,ISERROR(MATCH(AY209,TC_Pin_Spec!$AC$3:$AC$58,0))=FALSE,ISERROR(MATCH(AY209,TC_Pin_Spec!$AE$3:$AE$58,0))=FALSE)=TRUE, "PASSED","FAILED")</f>
        <v>PASSED</v>
      </c>
    </row>
    <row r="210" spans="43:52" x14ac:dyDescent="0.25">
      <c r="AQ210" s="2" t="str">
        <f t="shared" si="5"/>
        <v>F29</v>
      </c>
      <c r="AR210" s="2">
        <v>29</v>
      </c>
      <c r="AS210" s="2" t="s">
        <v>557</v>
      </c>
      <c r="AT210" s="2" t="s">
        <v>48</v>
      </c>
      <c r="AU210" t="str">
        <f>IF(OR(ISERROR(MATCH(AT210,TC_Pin_Spec!$J$3:$J$38,0))=FALSE,ISERROR(MATCH(AT210,TC_Pin_Spec!$L$3:$L$38,0))=FALSE,ISERROR(MATCH(AT210,TC_Pin_Spec!$Q$3:$Q$58,0))=FALSE,ISERROR(MATCH(AT210,TC_Pin_Spec!$S$3:$S$58,0))=FALSE,ISERROR(MATCH(AT210,TC_Pin_Spec!$U$3:$U$58,0))=FALSE,ISERROR(MATCH(AT210,TC_Pin_Spec!$W$3:$W$58,0))=FALSE,ISERROR(MATCH(AT210,TC_Pin_Spec!$Y$3:$Y$58,0))=FALSE,ISERROR(MATCH(AT210,TC_Pin_Spec!$AA$3:$AA$58,0))=FALSE,ISERROR(MATCH(AT210,TC_Pin_Spec!$AC$3:$AC$58,0))=FALSE,ISERROR(MATCH(AT210,TC_Pin_Spec!$AE$3:$AE$58,0))=FALSE)=TRUE, "PASSED","FAILED")</f>
        <v>PASSED</v>
      </c>
      <c r="AW210" s="2">
        <v>29500</v>
      </c>
      <c r="AX210" s="2">
        <v>31500</v>
      </c>
      <c r="AY210" s="2" t="s">
        <v>48</v>
      </c>
      <c r="AZ210" t="str">
        <f>IF(OR(ISERROR(MATCH(AY210,TC_Pin_Spec!$J$3:$J$38,0))=FALSE,ISERROR(MATCH(AY210,TC_Pin_Spec!$L$3:$L$38,0))=FALSE,ISERROR(MATCH(AY210,TC_Pin_Spec!$Q$3:$Q$58,0))=FALSE,ISERROR(MATCH(AY210,TC_Pin_Spec!$S$3:$S$58,0))=FALSE,ISERROR(MATCH(AY210,TC_Pin_Spec!$U$3:$U$58,0))=FALSE,ISERROR(MATCH(AY210,TC_Pin_Spec!$W$3:$W$58,0))=FALSE,ISERROR(MATCH(AY210,TC_Pin_Spec!$Y$3:$Y$58,0))=FALSE,ISERROR(MATCH(AY210,TC_Pin_Spec!$AA$3:$AA$58,0))=FALSE,ISERROR(MATCH(AY210,TC_Pin_Spec!$AC$3:$AC$58,0))=FALSE,ISERROR(MATCH(AY210,TC_Pin_Spec!$AE$3:$AE$58,0))=FALSE)=TRUE, "PASSED","FAILED")</f>
        <v>PASSED</v>
      </c>
    </row>
    <row r="211" spans="43:52" x14ac:dyDescent="0.25">
      <c r="AQ211" s="2" t="str">
        <f t="shared" si="5"/>
        <v>F30</v>
      </c>
      <c r="AR211" s="2">
        <v>30</v>
      </c>
      <c r="AS211" s="2" t="s">
        <v>557</v>
      </c>
      <c r="AT211" s="2" t="s">
        <v>577</v>
      </c>
      <c r="AU211" t="str">
        <f>IF(OR(ISERROR(MATCH(AT211,TC_Pin_Spec!$J$3:$J$38,0))=FALSE,ISERROR(MATCH(AT211,TC_Pin_Spec!$L$3:$L$38,0))=FALSE,ISERROR(MATCH(AT211,TC_Pin_Spec!$Q$3:$Q$58,0))=FALSE,ISERROR(MATCH(AT211,TC_Pin_Spec!$S$3:$S$58,0))=FALSE,ISERROR(MATCH(AT211,TC_Pin_Spec!$U$3:$U$58,0))=FALSE,ISERROR(MATCH(AT211,TC_Pin_Spec!$W$3:$W$58,0))=FALSE,ISERROR(MATCH(AT211,TC_Pin_Spec!$Y$3:$Y$58,0))=FALSE,ISERROR(MATCH(AT211,TC_Pin_Spec!$AA$3:$AA$58,0))=FALSE,ISERROR(MATCH(AT211,TC_Pin_Spec!$AC$3:$AC$58,0))=FALSE,ISERROR(MATCH(AT211,TC_Pin_Spec!$AE$3:$AE$58,0))=FALSE)=TRUE, "PASSED","FAILED")</f>
        <v>PASSED</v>
      </c>
      <c r="AW211" s="2">
        <v>30500</v>
      </c>
      <c r="AX211" s="2">
        <v>31500</v>
      </c>
      <c r="AY211" s="2" t="s">
        <v>577</v>
      </c>
      <c r="AZ211" t="str">
        <f>IF(OR(ISERROR(MATCH(AY211,TC_Pin_Spec!$J$3:$J$38,0))=FALSE,ISERROR(MATCH(AY211,TC_Pin_Spec!$L$3:$L$38,0))=FALSE,ISERROR(MATCH(AY211,TC_Pin_Spec!$Q$3:$Q$58,0))=FALSE,ISERROR(MATCH(AY211,TC_Pin_Spec!$S$3:$S$58,0))=FALSE,ISERROR(MATCH(AY211,TC_Pin_Spec!$U$3:$U$58,0))=FALSE,ISERROR(MATCH(AY211,TC_Pin_Spec!$W$3:$W$58,0))=FALSE,ISERROR(MATCH(AY211,TC_Pin_Spec!$Y$3:$Y$58,0))=FALSE,ISERROR(MATCH(AY211,TC_Pin_Spec!$AA$3:$AA$58,0))=FALSE,ISERROR(MATCH(AY211,TC_Pin_Spec!$AC$3:$AC$58,0))=FALSE,ISERROR(MATCH(AY211,TC_Pin_Spec!$AE$3:$AE$58,0))=FALSE)=TRUE, "PASSED","FAILED")</f>
        <v>PASSED</v>
      </c>
    </row>
    <row r="212" spans="43:52" x14ac:dyDescent="0.25">
      <c r="AQ212" s="2" t="str">
        <f t="shared" si="5"/>
        <v>F31</v>
      </c>
      <c r="AR212" s="2">
        <v>31</v>
      </c>
      <c r="AS212" s="2" t="s">
        <v>557</v>
      </c>
      <c r="AT212" s="2" t="s">
        <v>578</v>
      </c>
      <c r="AU212" t="str">
        <f>IF(OR(ISERROR(MATCH(AT212,TC_Pin_Spec!$J$3:$J$38,0))=FALSE,ISERROR(MATCH(AT212,TC_Pin_Spec!$L$3:$L$38,0))=FALSE,ISERROR(MATCH(AT212,TC_Pin_Spec!$Q$3:$Q$58,0))=FALSE,ISERROR(MATCH(AT212,TC_Pin_Spec!$S$3:$S$58,0))=FALSE,ISERROR(MATCH(AT212,TC_Pin_Spec!$U$3:$U$58,0))=FALSE,ISERROR(MATCH(AT212,TC_Pin_Spec!$W$3:$W$58,0))=FALSE,ISERROR(MATCH(AT212,TC_Pin_Spec!$Y$3:$Y$58,0))=FALSE,ISERROR(MATCH(AT212,TC_Pin_Spec!$AA$3:$AA$58,0))=FALSE,ISERROR(MATCH(AT212,TC_Pin_Spec!$AC$3:$AC$58,0))=FALSE,ISERROR(MATCH(AT212,TC_Pin_Spec!$AE$3:$AE$58,0))=FALSE)=TRUE, "PASSED","FAILED")</f>
        <v>PASSED</v>
      </c>
      <c r="AW212" s="2">
        <v>31500</v>
      </c>
      <c r="AX212" s="2">
        <v>31500</v>
      </c>
      <c r="AY212" s="2" t="s">
        <v>578</v>
      </c>
      <c r="AZ212" t="str">
        <f>IF(OR(ISERROR(MATCH(AY212,TC_Pin_Spec!$J$3:$J$38,0))=FALSE,ISERROR(MATCH(AY212,TC_Pin_Spec!$L$3:$L$38,0))=FALSE,ISERROR(MATCH(AY212,TC_Pin_Spec!$Q$3:$Q$58,0))=FALSE,ISERROR(MATCH(AY212,TC_Pin_Spec!$S$3:$S$58,0))=FALSE,ISERROR(MATCH(AY212,TC_Pin_Spec!$U$3:$U$58,0))=FALSE,ISERROR(MATCH(AY212,TC_Pin_Spec!$W$3:$W$58,0))=FALSE,ISERROR(MATCH(AY212,TC_Pin_Spec!$Y$3:$Y$58,0))=FALSE,ISERROR(MATCH(AY212,TC_Pin_Spec!$AA$3:$AA$58,0))=FALSE,ISERROR(MATCH(AY212,TC_Pin_Spec!$AC$3:$AC$58,0))=FALSE,ISERROR(MATCH(AY212,TC_Pin_Spec!$AE$3:$AE$58,0))=FALSE)=TRUE, "PASSED","FAILED")</f>
        <v>PASSED</v>
      </c>
    </row>
    <row r="213" spans="43:52" x14ac:dyDescent="0.25">
      <c r="AQ213" s="2" t="str">
        <f t="shared" si="5"/>
        <v>F32</v>
      </c>
      <c r="AR213" s="2">
        <v>32</v>
      </c>
      <c r="AS213" s="2" t="s">
        <v>557</v>
      </c>
      <c r="AT213" s="2" t="s">
        <v>579</v>
      </c>
      <c r="AU213" t="str">
        <f>IF(OR(ISERROR(MATCH(AT213,TC_Pin_Spec!$J$3:$J$38,0))=FALSE,ISERROR(MATCH(AT213,TC_Pin_Spec!$L$3:$L$38,0))=FALSE,ISERROR(MATCH(AT213,TC_Pin_Spec!$Q$3:$Q$58,0))=FALSE,ISERROR(MATCH(AT213,TC_Pin_Spec!$S$3:$S$58,0))=FALSE,ISERROR(MATCH(AT213,TC_Pin_Spec!$U$3:$U$58,0))=FALSE,ISERROR(MATCH(AT213,TC_Pin_Spec!$W$3:$W$58,0))=FALSE,ISERROR(MATCH(AT213,TC_Pin_Spec!$Y$3:$Y$58,0))=FALSE,ISERROR(MATCH(AT213,TC_Pin_Spec!$AA$3:$AA$58,0))=FALSE,ISERROR(MATCH(AT213,TC_Pin_Spec!$AC$3:$AC$58,0))=FALSE,ISERROR(MATCH(AT213,TC_Pin_Spec!$AE$3:$AE$58,0))=FALSE)=TRUE, "PASSED","FAILED")</f>
        <v>PASSED</v>
      </c>
      <c r="AW213" s="2">
        <v>32500</v>
      </c>
      <c r="AX213" s="2">
        <v>31500</v>
      </c>
      <c r="AY213" s="2" t="s">
        <v>579</v>
      </c>
      <c r="AZ213" t="str">
        <f>IF(OR(ISERROR(MATCH(AY213,TC_Pin_Spec!$J$3:$J$38,0))=FALSE,ISERROR(MATCH(AY213,TC_Pin_Spec!$L$3:$L$38,0))=FALSE,ISERROR(MATCH(AY213,TC_Pin_Spec!$Q$3:$Q$58,0))=FALSE,ISERROR(MATCH(AY213,TC_Pin_Spec!$S$3:$S$58,0))=FALSE,ISERROR(MATCH(AY213,TC_Pin_Spec!$U$3:$U$58,0))=FALSE,ISERROR(MATCH(AY213,TC_Pin_Spec!$W$3:$W$58,0))=FALSE,ISERROR(MATCH(AY213,TC_Pin_Spec!$Y$3:$Y$58,0))=FALSE,ISERROR(MATCH(AY213,TC_Pin_Spec!$AA$3:$AA$58,0))=FALSE,ISERROR(MATCH(AY213,TC_Pin_Spec!$AC$3:$AC$58,0))=FALSE,ISERROR(MATCH(AY213,TC_Pin_Spec!$AE$3:$AE$58,0))=FALSE)=TRUE, "PASSED","FAILED")</f>
        <v>PASSED</v>
      </c>
    </row>
    <row r="214" spans="43:52" x14ac:dyDescent="0.25">
      <c r="AQ214" s="2" t="str">
        <f t="shared" si="5"/>
        <v>F33</v>
      </c>
      <c r="AR214" s="2">
        <v>33</v>
      </c>
      <c r="AS214" s="2" t="s">
        <v>557</v>
      </c>
      <c r="AT214" s="2" t="s">
        <v>48</v>
      </c>
      <c r="AU214" t="str">
        <f>IF(OR(ISERROR(MATCH(AT214,TC_Pin_Spec!$J$3:$J$38,0))=FALSE,ISERROR(MATCH(AT214,TC_Pin_Spec!$L$3:$L$38,0))=FALSE,ISERROR(MATCH(AT214,TC_Pin_Spec!$Q$3:$Q$58,0))=FALSE,ISERROR(MATCH(AT214,TC_Pin_Spec!$S$3:$S$58,0))=FALSE,ISERROR(MATCH(AT214,TC_Pin_Spec!$U$3:$U$58,0))=FALSE,ISERROR(MATCH(AT214,TC_Pin_Spec!$W$3:$W$58,0))=FALSE,ISERROR(MATCH(AT214,TC_Pin_Spec!$Y$3:$Y$58,0))=FALSE,ISERROR(MATCH(AT214,TC_Pin_Spec!$AA$3:$AA$58,0))=FALSE,ISERROR(MATCH(AT214,TC_Pin_Spec!$AC$3:$AC$58,0))=FALSE,ISERROR(MATCH(AT214,TC_Pin_Spec!$AE$3:$AE$58,0))=FALSE)=TRUE, "PASSED","FAILED")</f>
        <v>PASSED</v>
      </c>
      <c r="AW214" s="2">
        <v>33500</v>
      </c>
      <c r="AX214" s="2">
        <v>31500</v>
      </c>
      <c r="AY214" s="2" t="s">
        <v>48</v>
      </c>
      <c r="AZ214" t="str">
        <f>IF(OR(ISERROR(MATCH(AY214,TC_Pin_Spec!$J$3:$J$38,0))=FALSE,ISERROR(MATCH(AY214,TC_Pin_Spec!$L$3:$L$38,0))=FALSE,ISERROR(MATCH(AY214,TC_Pin_Spec!$Q$3:$Q$58,0))=FALSE,ISERROR(MATCH(AY214,TC_Pin_Spec!$S$3:$S$58,0))=FALSE,ISERROR(MATCH(AY214,TC_Pin_Spec!$U$3:$U$58,0))=FALSE,ISERROR(MATCH(AY214,TC_Pin_Spec!$W$3:$W$58,0))=FALSE,ISERROR(MATCH(AY214,TC_Pin_Spec!$Y$3:$Y$58,0))=FALSE,ISERROR(MATCH(AY214,TC_Pin_Spec!$AA$3:$AA$58,0))=FALSE,ISERROR(MATCH(AY214,TC_Pin_Spec!$AC$3:$AC$58,0))=FALSE,ISERROR(MATCH(AY214,TC_Pin_Spec!$AE$3:$AE$58,0))=FALSE)=TRUE, "PASSED","FAILED")</f>
        <v>PASSED</v>
      </c>
    </row>
    <row r="215" spans="43:52" x14ac:dyDescent="0.25">
      <c r="AQ215" s="2" t="str">
        <f t="shared" si="5"/>
        <v>F34</v>
      </c>
      <c r="AR215" s="2">
        <v>34</v>
      </c>
      <c r="AS215" s="2" t="s">
        <v>557</v>
      </c>
      <c r="AT215" s="2" t="s">
        <v>580</v>
      </c>
      <c r="AU215" t="str">
        <f>IF(OR(ISERROR(MATCH(AT215,TC_Pin_Spec!$J$3:$J$38,0))=FALSE,ISERROR(MATCH(AT215,TC_Pin_Spec!$L$3:$L$38,0))=FALSE,ISERROR(MATCH(AT215,TC_Pin_Spec!$Q$3:$Q$58,0))=FALSE,ISERROR(MATCH(AT215,TC_Pin_Spec!$S$3:$S$58,0))=FALSE,ISERROR(MATCH(AT215,TC_Pin_Spec!$U$3:$U$58,0))=FALSE,ISERROR(MATCH(AT215,TC_Pin_Spec!$W$3:$W$58,0))=FALSE,ISERROR(MATCH(AT215,TC_Pin_Spec!$Y$3:$Y$58,0))=FALSE,ISERROR(MATCH(AT215,TC_Pin_Spec!$AA$3:$AA$58,0))=FALSE,ISERROR(MATCH(AT215,TC_Pin_Spec!$AC$3:$AC$58,0))=FALSE,ISERROR(MATCH(AT215,TC_Pin_Spec!$AE$3:$AE$58,0))=FALSE)=TRUE, "PASSED","FAILED")</f>
        <v>PASSED</v>
      </c>
      <c r="AW215" s="2">
        <v>34500</v>
      </c>
      <c r="AX215" s="2">
        <v>31500</v>
      </c>
      <c r="AY215" s="2" t="s">
        <v>580</v>
      </c>
      <c r="AZ215" t="str">
        <f>IF(OR(ISERROR(MATCH(AY215,TC_Pin_Spec!$J$3:$J$38,0))=FALSE,ISERROR(MATCH(AY215,TC_Pin_Spec!$L$3:$L$38,0))=FALSE,ISERROR(MATCH(AY215,TC_Pin_Spec!$Q$3:$Q$58,0))=FALSE,ISERROR(MATCH(AY215,TC_Pin_Spec!$S$3:$S$58,0))=FALSE,ISERROR(MATCH(AY215,TC_Pin_Spec!$U$3:$U$58,0))=FALSE,ISERROR(MATCH(AY215,TC_Pin_Spec!$W$3:$W$58,0))=FALSE,ISERROR(MATCH(AY215,TC_Pin_Spec!$Y$3:$Y$58,0))=FALSE,ISERROR(MATCH(AY215,TC_Pin_Spec!$AA$3:$AA$58,0))=FALSE,ISERROR(MATCH(AY215,TC_Pin_Spec!$AC$3:$AC$58,0))=FALSE,ISERROR(MATCH(AY215,TC_Pin_Spec!$AE$3:$AE$58,0))=FALSE)=TRUE, "PASSED","FAILED")</f>
        <v>PASSED</v>
      </c>
    </row>
    <row r="216" spans="43:52" x14ac:dyDescent="0.25">
      <c r="AQ216" s="2" t="str">
        <f t="shared" si="5"/>
        <v>F35</v>
      </c>
      <c r="AR216" s="2">
        <v>35</v>
      </c>
      <c r="AS216" s="2" t="s">
        <v>557</v>
      </c>
      <c r="AT216" s="2" t="s">
        <v>581</v>
      </c>
      <c r="AU216" t="str">
        <f>IF(OR(ISERROR(MATCH(AT216,TC_Pin_Spec!$J$3:$J$38,0))=FALSE,ISERROR(MATCH(AT216,TC_Pin_Spec!$L$3:$L$38,0))=FALSE,ISERROR(MATCH(AT216,TC_Pin_Spec!$Q$3:$Q$58,0))=FALSE,ISERROR(MATCH(AT216,TC_Pin_Spec!$S$3:$S$58,0))=FALSE,ISERROR(MATCH(AT216,TC_Pin_Spec!$U$3:$U$58,0))=FALSE,ISERROR(MATCH(AT216,TC_Pin_Spec!$W$3:$W$58,0))=FALSE,ISERROR(MATCH(AT216,TC_Pin_Spec!$Y$3:$Y$58,0))=FALSE,ISERROR(MATCH(AT216,TC_Pin_Spec!$AA$3:$AA$58,0))=FALSE,ISERROR(MATCH(AT216,TC_Pin_Spec!$AC$3:$AC$58,0))=FALSE,ISERROR(MATCH(AT216,TC_Pin_Spec!$AE$3:$AE$58,0))=FALSE)=TRUE, "PASSED","FAILED")</f>
        <v>PASSED</v>
      </c>
      <c r="AW216" s="2">
        <v>35500</v>
      </c>
      <c r="AX216" s="2">
        <v>31500</v>
      </c>
      <c r="AY216" s="2" t="s">
        <v>581</v>
      </c>
      <c r="AZ216" t="str">
        <f>IF(OR(ISERROR(MATCH(AY216,TC_Pin_Spec!$J$3:$J$38,0))=FALSE,ISERROR(MATCH(AY216,TC_Pin_Spec!$L$3:$L$38,0))=FALSE,ISERROR(MATCH(AY216,TC_Pin_Spec!$Q$3:$Q$58,0))=FALSE,ISERROR(MATCH(AY216,TC_Pin_Spec!$S$3:$S$58,0))=FALSE,ISERROR(MATCH(AY216,TC_Pin_Spec!$U$3:$U$58,0))=FALSE,ISERROR(MATCH(AY216,TC_Pin_Spec!$W$3:$W$58,0))=FALSE,ISERROR(MATCH(AY216,TC_Pin_Spec!$Y$3:$Y$58,0))=FALSE,ISERROR(MATCH(AY216,TC_Pin_Spec!$AA$3:$AA$58,0))=FALSE,ISERROR(MATCH(AY216,TC_Pin_Spec!$AC$3:$AC$58,0))=FALSE,ISERROR(MATCH(AY216,TC_Pin_Spec!$AE$3:$AE$58,0))=FALSE)=TRUE, "PASSED","FAILED")</f>
        <v>PASSED</v>
      </c>
    </row>
    <row r="217" spans="43:52" x14ac:dyDescent="0.25">
      <c r="AQ217" s="2" t="str">
        <f t="shared" si="5"/>
        <v>F36</v>
      </c>
      <c r="AR217" s="2">
        <v>36</v>
      </c>
      <c r="AS217" s="2" t="s">
        <v>557</v>
      </c>
      <c r="AT217" s="2" t="s">
        <v>582</v>
      </c>
      <c r="AU217" t="str">
        <f>IF(OR(ISERROR(MATCH(AT217,TC_Pin_Spec!$J$3:$J$38,0))=FALSE,ISERROR(MATCH(AT217,TC_Pin_Spec!$L$3:$L$38,0))=FALSE,ISERROR(MATCH(AT217,TC_Pin_Spec!$Q$3:$Q$58,0))=FALSE,ISERROR(MATCH(AT217,TC_Pin_Spec!$S$3:$S$58,0))=FALSE,ISERROR(MATCH(AT217,TC_Pin_Spec!$U$3:$U$58,0))=FALSE,ISERROR(MATCH(AT217,TC_Pin_Spec!$W$3:$W$58,0))=FALSE,ISERROR(MATCH(AT217,TC_Pin_Spec!$Y$3:$Y$58,0))=FALSE,ISERROR(MATCH(AT217,TC_Pin_Spec!$AA$3:$AA$58,0))=FALSE,ISERROR(MATCH(AT217,TC_Pin_Spec!$AC$3:$AC$58,0))=FALSE,ISERROR(MATCH(AT217,TC_Pin_Spec!$AE$3:$AE$58,0))=FALSE)=TRUE, "PASSED","FAILED")</f>
        <v>PASSED</v>
      </c>
      <c r="AW217" s="2">
        <v>36500</v>
      </c>
      <c r="AX217" s="2">
        <v>31500</v>
      </c>
      <c r="AY217" s="2" t="s">
        <v>582</v>
      </c>
      <c r="AZ217" t="str">
        <f>IF(OR(ISERROR(MATCH(AY217,TC_Pin_Spec!$J$3:$J$38,0))=FALSE,ISERROR(MATCH(AY217,TC_Pin_Spec!$L$3:$L$38,0))=FALSE,ISERROR(MATCH(AY217,TC_Pin_Spec!$Q$3:$Q$58,0))=FALSE,ISERROR(MATCH(AY217,TC_Pin_Spec!$S$3:$S$58,0))=FALSE,ISERROR(MATCH(AY217,TC_Pin_Spec!$U$3:$U$58,0))=FALSE,ISERROR(MATCH(AY217,TC_Pin_Spec!$W$3:$W$58,0))=FALSE,ISERROR(MATCH(AY217,TC_Pin_Spec!$Y$3:$Y$58,0))=FALSE,ISERROR(MATCH(AY217,TC_Pin_Spec!$AA$3:$AA$58,0))=FALSE,ISERROR(MATCH(AY217,TC_Pin_Spec!$AC$3:$AC$58,0))=FALSE,ISERROR(MATCH(AY217,TC_Pin_Spec!$AE$3:$AE$58,0))=FALSE)=TRUE, "PASSED","FAILED")</f>
        <v>PASSED</v>
      </c>
    </row>
    <row r="218" spans="43:52" x14ac:dyDescent="0.25">
      <c r="AQ218" s="2" t="str">
        <f t="shared" si="5"/>
        <v>G1</v>
      </c>
      <c r="AR218" s="2">
        <v>1</v>
      </c>
      <c r="AS218" s="2" t="s">
        <v>583</v>
      </c>
      <c r="AT218" s="2" t="s">
        <v>584</v>
      </c>
      <c r="AU218" t="str">
        <f>IF(OR(ISERROR(MATCH(AT218,TC_Pin_Spec!$J$3:$J$38,0))=FALSE,ISERROR(MATCH(AT218,TC_Pin_Spec!$L$3:$L$38,0))=FALSE,ISERROR(MATCH(AT218,TC_Pin_Spec!$Q$3:$Q$58,0))=FALSE,ISERROR(MATCH(AT218,TC_Pin_Spec!$S$3:$S$58,0))=FALSE,ISERROR(MATCH(AT218,TC_Pin_Spec!$U$3:$U$58,0))=FALSE,ISERROR(MATCH(AT218,TC_Pin_Spec!$W$3:$W$58,0))=FALSE,ISERROR(MATCH(AT218,TC_Pin_Spec!$Y$3:$Y$58,0))=FALSE,ISERROR(MATCH(AT218,TC_Pin_Spec!$AA$3:$AA$58,0))=FALSE,ISERROR(MATCH(AT218,TC_Pin_Spec!$AC$3:$AC$58,0))=FALSE,ISERROR(MATCH(AT218,TC_Pin_Spec!$AE$3:$AE$58,0))=FALSE)=TRUE, "PASSED","FAILED")</f>
        <v>PASSED</v>
      </c>
      <c r="AW218" s="2">
        <v>1500</v>
      </c>
      <c r="AX218" s="2">
        <v>30500</v>
      </c>
      <c r="AY218" s="2" t="s">
        <v>584</v>
      </c>
      <c r="AZ218" t="str">
        <f>IF(OR(ISERROR(MATCH(AY218,TC_Pin_Spec!$J$3:$J$38,0))=FALSE,ISERROR(MATCH(AY218,TC_Pin_Spec!$L$3:$L$38,0))=FALSE,ISERROR(MATCH(AY218,TC_Pin_Spec!$Q$3:$Q$58,0))=FALSE,ISERROR(MATCH(AY218,TC_Pin_Spec!$S$3:$S$58,0))=FALSE,ISERROR(MATCH(AY218,TC_Pin_Spec!$U$3:$U$58,0))=FALSE,ISERROR(MATCH(AY218,TC_Pin_Spec!$W$3:$W$58,0))=FALSE,ISERROR(MATCH(AY218,TC_Pin_Spec!$Y$3:$Y$58,0))=FALSE,ISERROR(MATCH(AY218,TC_Pin_Spec!$AA$3:$AA$58,0))=FALSE,ISERROR(MATCH(AY218,TC_Pin_Spec!$AC$3:$AC$58,0))=FALSE,ISERROR(MATCH(AY218,TC_Pin_Spec!$AE$3:$AE$58,0))=FALSE)=TRUE, "PASSED","FAILED")</f>
        <v>PASSED</v>
      </c>
    </row>
    <row r="219" spans="43:52" x14ac:dyDescent="0.25">
      <c r="AQ219" s="2" t="str">
        <f t="shared" si="5"/>
        <v>G2</v>
      </c>
      <c r="AR219" s="2">
        <v>2</v>
      </c>
      <c r="AS219" s="2" t="s">
        <v>583</v>
      </c>
      <c r="AT219" s="2" t="s">
        <v>585</v>
      </c>
      <c r="AU219" t="str">
        <f>IF(OR(ISERROR(MATCH(AT219,TC_Pin_Spec!$J$3:$J$38,0))=FALSE,ISERROR(MATCH(AT219,TC_Pin_Spec!$L$3:$L$38,0))=FALSE,ISERROR(MATCH(AT219,TC_Pin_Spec!$Q$3:$Q$58,0))=FALSE,ISERROR(MATCH(AT219,TC_Pin_Spec!$S$3:$S$58,0))=FALSE,ISERROR(MATCH(AT219,TC_Pin_Spec!$U$3:$U$58,0))=FALSE,ISERROR(MATCH(AT219,TC_Pin_Spec!$W$3:$W$58,0))=FALSE,ISERROR(MATCH(AT219,TC_Pin_Spec!$Y$3:$Y$58,0))=FALSE,ISERROR(MATCH(AT219,TC_Pin_Spec!$AA$3:$AA$58,0))=FALSE,ISERROR(MATCH(AT219,TC_Pin_Spec!$AC$3:$AC$58,0))=FALSE,ISERROR(MATCH(AT219,TC_Pin_Spec!$AE$3:$AE$58,0))=FALSE)=TRUE, "PASSED","FAILED")</f>
        <v>PASSED</v>
      </c>
      <c r="AW219" s="2">
        <v>2500</v>
      </c>
      <c r="AX219" s="2">
        <v>30500</v>
      </c>
      <c r="AY219" s="2" t="s">
        <v>585</v>
      </c>
      <c r="AZ219" t="str">
        <f>IF(OR(ISERROR(MATCH(AY219,TC_Pin_Spec!$J$3:$J$38,0))=FALSE,ISERROR(MATCH(AY219,TC_Pin_Spec!$L$3:$L$38,0))=FALSE,ISERROR(MATCH(AY219,TC_Pin_Spec!$Q$3:$Q$58,0))=FALSE,ISERROR(MATCH(AY219,TC_Pin_Spec!$S$3:$S$58,0))=FALSE,ISERROR(MATCH(AY219,TC_Pin_Spec!$U$3:$U$58,0))=FALSE,ISERROR(MATCH(AY219,TC_Pin_Spec!$W$3:$W$58,0))=FALSE,ISERROR(MATCH(AY219,TC_Pin_Spec!$Y$3:$Y$58,0))=FALSE,ISERROR(MATCH(AY219,TC_Pin_Spec!$AA$3:$AA$58,0))=FALSE,ISERROR(MATCH(AY219,TC_Pin_Spec!$AC$3:$AC$58,0))=FALSE,ISERROR(MATCH(AY219,TC_Pin_Spec!$AE$3:$AE$58,0))=FALSE)=TRUE, "PASSED","FAILED")</f>
        <v>PASSED</v>
      </c>
    </row>
    <row r="220" spans="43:52" x14ac:dyDescent="0.25">
      <c r="AQ220" s="2" t="str">
        <f t="shared" si="5"/>
        <v>G3</v>
      </c>
      <c r="AR220" s="2">
        <v>3</v>
      </c>
      <c r="AS220" s="2" t="s">
        <v>583</v>
      </c>
      <c r="AT220" s="2" t="s">
        <v>586</v>
      </c>
      <c r="AU220" t="str">
        <f>IF(OR(ISERROR(MATCH(AT220,TC_Pin_Spec!$J$3:$J$38,0))=FALSE,ISERROR(MATCH(AT220,TC_Pin_Spec!$L$3:$L$38,0))=FALSE,ISERROR(MATCH(AT220,TC_Pin_Spec!$Q$3:$Q$58,0))=FALSE,ISERROR(MATCH(AT220,TC_Pin_Spec!$S$3:$S$58,0))=FALSE,ISERROR(MATCH(AT220,TC_Pin_Spec!$U$3:$U$58,0))=FALSE,ISERROR(MATCH(AT220,TC_Pin_Spec!$W$3:$W$58,0))=FALSE,ISERROR(MATCH(AT220,TC_Pin_Spec!$Y$3:$Y$58,0))=FALSE,ISERROR(MATCH(AT220,TC_Pin_Spec!$AA$3:$AA$58,0))=FALSE,ISERROR(MATCH(AT220,TC_Pin_Spec!$AC$3:$AC$58,0))=FALSE,ISERROR(MATCH(AT220,TC_Pin_Spec!$AE$3:$AE$58,0))=FALSE)=TRUE, "PASSED","FAILED")</f>
        <v>PASSED</v>
      </c>
      <c r="AW220" s="2">
        <v>3500</v>
      </c>
      <c r="AX220" s="2">
        <v>30500</v>
      </c>
      <c r="AY220" s="2" t="s">
        <v>586</v>
      </c>
      <c r="AZ220" t="str">
        <f>IF(OR(ISERROR(MATCH(AY220,TC_Pin_Spec!$J$3:$J$38,0))=FALSE,ISERROR(MATCH(AY220,TC_Pin_Spec!$L$3:$L$38,0))=FALSE,ISERROR(MATCH(AY220,TC_Pin_Spec!$Q$3:$Q$58,0))=FALSE,ISERROR(MATCH(AY220,TC_Pin_Spec!$S$3:$S$58,0))=FALSE,ISERROR(MATCH(AY220,TC_Pin_Spec!$U$3:$U$58,0))=FALSE,ISERROR(MATCH(AY220,TC_Pin_Spec!$W$3:$W$58,0))=FALSE,ISERROR(MATCH(AY220,TC_Pin_Spec!$Y$3:$Y$58,0))=FALSE,ISERROR(MATCH(AY220,TC_Pin_Spec!$AA$3:$AA$58,0))=FALSE,ISERROR(MATCH(AY220,TC_Pin_Spec!$AC$3:$AC$58,0))=FALSE,ISERROR(MATCH(AY220,TC_Pin_Spec!$AE$3:$AE$58,0))=FALSE)=TRUE, "PASSED","FAILED")</f>
        <v>PASSED</v>
      </c>
    </row>
    <row r="221" spans="43:52" x14ac:dyDescent="0.25">
      <c r="AQ221" s="2" t="str">
        <f t="shared" si="5"/>
        <v>G4</v>
      </c>
      <c r="AR221" s="2">
        <v>4</v>
      </c>
      <c r="AS221" s="2" t="s">
        <v>583</v>
      </c>
      <c r="AT221" s="2" t="s">
        <v>48</v>
      </c>
      <c r="AU221" t="str">
        <f>IF(OR(ISERROR(MATCH(AT221,TC_Pin_Spec!$J$3:$J$38,0))=FALSE,ISERROR(MATCH(AT221,TC_Pin_Spec!$L$3:$L$38,0))=FALSE,ISERROR(MATCH(AT221,TC_Pin_Spec!$Q$3:$Q$58,0))=FALSE,ISERROR(MATCH(AT221,TC_Pin_Spec!$S$3:$S$58,0))=FALSE,ISERROR(MATCH(AT221,TC_Pin_Spec!$U$3:$U$58,0))=FALSE,ISERROR(MATCH(AT221,TC_Pin_Spec!$W$3:$W$58,0))=FALSE,ISERROR(MATCH(AT221,TC_Pin_Spec!$Y$3:$Y$58,0))=FALSE,ISERROR(MATCH(AT221,TC_Pin_Spec!$AA$3:$AA$58,0))=FALSE,ISERROR(MATCH(AT221,TC_Pin_Spec!$AC$3:$AC$58,0))=FALSE,ISERROR(MATCH(AT221,TC_Pin_Spec!$AE$3:$AE$58,0))=FALSE)=TRUE, "PASSED","FAILED")</f>
        <v>PASSED</v>
      </c>
      <c r="AW221" s="2">
        <v>4500</v>
      </c>
      <c r="AX221" s="2">
        <v>30500</v>
      </c>
      <c r="AY221" s="2" t="s">
        <v>48</v>
      </c>
      <c r="AZ221" t="str">
        <f>IF(OR(ISERROR(MATCH(AY221,TC_Pin_Spec!$J$3:$J$38,0))=FALSE,ISERROR(MATCH(AY221,TC_Pin_Spec!$L$3:$L$38,0))=FALSE,ISERROR(MATCH(AY221,TC_Pin_Spec!$Q$3:$Q$58,0))=FALSE,ISERROR(MATCH(AY221,TC_Pin_Spec!$S$3:$S$58,0))=FALSE,ISERROR(MATCH(AY221,TC_Pin_Spec!$U$3:$U$58,0))=FALSE,ISERROR(MATCH(AY221,TC_Pin_Spec!$W$3:$W$58,0))=FALSE,ISERROR(MATCH(AY221,TC_Pin_Spec!$Y$3:$Y$58,0))=FALSE,ISERROR(MATCH(AY221,TC_Pin_Spec!$AA$3:$AA$58,0))=FALSE,ISERROR(MATCH(AY221,TC_Pin_Spec!$AC$3:$AC$58,0))=FALSE,ISERROR(MATCH(AY221,TC_Pin_Spec!$AE$3:$AE$58,0))=FALSE)=TRUE, "PASSED","FAILED")</f>
        <v>PASSED</v>
      </c>
    </row>
    <row r="222" spans="43:52" x14ac:dyDescent="0.25">
      <c r="AQ222" s="2" t="str">
        <f t="shared" si="5"/>
        <v>G5</v>
      </c>
      <c r="AR222" s="2">
        <v>5</v>
      </c>
      <c r="AS222" s="2" t="s">
        <v>583</v>
      </c>
      <c r="AT222" s="2" t="s">
        <v>48</v>
      </c>
      <c r="AU222" t="str">
        <f>IF(OR(ISERROR(MATCH(AT222,TC_Pin_Spec!$J$3:$J$38,0))=FALSE,ISERROR(MATCH(AT222,TC_Pin_Spec!$L$3:$L$38,0))=FALSE,ISERROR(MATCH(AT222,TC_Pin_Spec!$Q$3:$Q$58,0))=FALSE,ISERROR(MATCH(AT222,TC_Pin_Spec!$S$3:$S$58,0))=FALSE,ISERROR(MATCH(AT222,TC_Pin_Spec!$U$3:$U$58,0))=FALSE,ISERROR(MATCH(AT222,TC_Pin_Spec!$W$3:$W$58,0))=FALSE,ISERROR(MATCH(AT222,TC_Pin_Spec!$Y$3:$Y$58,0))=FALSE,ISERROR(MATCH(AT222,TC_Pin_Spec!$AA$3:$AA$58,0))=FALSE,ISERROR(MATCH(AT222,TC_Pin_Spec!$AC$3:$AC$58,0))=FALSE,ISERROR(MATCH(AT222,TC_Pin_Spec!$AE$3:$AE$58,0))=FALSE)=TRUE, "PASSED","FAILED")</f>
        <v>PASSED</v>
      </c>
      <c r="AW222" s="2">
        <v>5500</v>
      </c>
      <c r="AX222" s="2">
        <v>30500</v>
      </c>
      <c r="AY222" s="2" t="s">
        <v>48</v>
      </c>
      <c r="AZ222" t="str">
        <f>IF(OR(ISERROR(MATCH(AY222,TC_Pin_Spec!$J$3:$J$38,0))=FALSE,ISERROR(MATCH(AY222,TC_Pin_Spec!$L$3:$L$38,0))=FALSE,ISERROR(MATCH(AY222,TC_Pin_Spec!$Q$3:$Q$58,0))=FALSE,ISERROR(MATCH(AY222,TC_Pin_Spec!$S$3:$S$58,0))=FALSE,ISERROR(MATCH(AY222,TC_Pin_Spec!$U$3:$U$58,0))=FALSE,ISERROR(MATCH(AY222,TC_Pin_Spec!$W$3:$W$58,0))=FALSE,ISERROR(MATCH(AY222,TC_Pin_Spec!$Y$3:$Y$58,0))=FALSE,ISERROR(MATCH(AY222,TC_Pin_Spec!$AA$3:$AA$58,0))=FALSE,ISERROR(MATCH(AY222,TC_Pin_Spec!$AC$3:$AC$58,0))=FALSE,ISERROR(MATCH(AY222,TC_Pin_Spec!$AE$3:$AE$58,0))=FALSE)=TRUE, "PASSED","FAILED")</f>
        <v>PASSED</v>
      </c>
    </row>
    <row r="223" spans="43:52" x14ac:dyDescent="0.25">
      <c r="AQ223" s="2" t="str">
        <f t="shared" si="5"/>
        <v>G6</v>
      </c>
      <c r="AR223" s="2">
        <v>6</v>
      </c>
      <c r="AS223" s="2" t="s">
        <v>583</v>
      </c>
      <c r="AT223" s="2" t="s">
        <v>48</v>
      </c>
      <c r="AU223" t="str">
        <f>IF(OR(ISERROR(MATCH(AT223,TC_Pin_Spec!$J$3:$J$38,0))=FALSE,ISERROR(MATCH(AT223,TC_Pin_Spec!$L$3:$L$38,0))=FALSE,ISERROR(MATCH(AT223,TC_Pin_Spec!$Q$3:$Q$58,0))=FALSE,ISERROR(MATCH(AT223,TC_Pin_Spec!$S$3:$S$58,0))=FALSE,ISERROR(MATCH(AT223,TC_Pin_Spec!$U$3:$U$58,0))=FALSE,ISERROR(MATCH(AT223,TC_Pin_Spec!$W$3:$W$58,0))=FALSE,ISERROR(MATCH(AT223,TC_Pin_Spec!$Y$3:$Y$58,0))=FALSE,ISERROR(MATCH(AT223,TC_Pin_Spec!$AA$3:$AA$58,0))=FALSE,ISERROR(MATCH(AT223,TC_Pin_Spec!$AC$3:$AC$58,0))=FALSE,ISERROR(MATCH(AT223,TC_Pin_Spec!$AE$3:$AE$58,0))=FALSE)=TRUE, "PASSED","FAILED")</f>
        <v>PASSED</v>
      </c>
      <c r="AW223" s="2">
        <v>6500</v>
      </c>
      <c r="AX223" s="2">
        <v>30500</v>
      </c>
      <c r="AY223" s="2" t="s">
        <v>48</v>
      </c>
      <c r="AZ223" t="str">
        <f>IF(OR(ISERROR(MATCH(AY223,TC_Pin_Spec!$J$3:$J$38,0))=FALSE,ISERROR(MATCH(AY223,TC_Pin_Spec!$L$3:$L$38,0))=FALSE,ISERROR(MATCH(AY223,TC_Pin_Spec!$Q$3:$Q$58,0))=FALSE,ISERROR(MATCH(AY223,TC_Pin_Spec!$S$3:$S$58,0))=FALSE,ISERROR(MATCH(AY223,TC_Pin_Spec!$U$3:$U$58,0))=FALSE,ISERROR(MATCH(AY223,TC_Pin_Spec!$W$3:$W$58,0))=FALSE,ISERROR(MATCH(AY223,TC_Pin_Spec!$Y$3:$Y$58,0))=FALSE,ISERROR(MATCH(AY223,TC_Pin_Spec!$AA$3:$AA$58,0))=FALSE,ISERROR(MATCH(AY223,TC_Pin_Spec!$AC$3:$AC$58,0))=FALSE,ISERROR(MATCH(AY223,TC_Pin_Spec!$AE$3:$AE$58,0))=FALSE)=TRUE, "PASSED","FAILED")</f>
        <v>PASSED</v>
      </c>
    </row>
    <row r="224" spans="43:52" x14ac:dyDescent="0.25">
      <c r="AQ224" s="2" t="str">
        <f t="shared" si="5"/>
        <v>G7</v>
      </c>
      <c r="AR224" s="2">
        <v>7</v>
      </c>
      <c r="AS224" s="2" t="s">
        <v>583</v>
      </c>
      <c r="AT224" s="2" t="s">
        <v>587</v>
      </c>
      <c r="AU224" t="str">
        <f>IF(OR(ISERROR(MATCH(AT224,TC_Pin_Spec!$J$3:$J$38,0))=FALSE,ISERROR(MATCH(AT224,TC_Pin_Spec!$L$3:$L$38,0))=FALSE,ISERROR(MATCH(AT224,TC_Pin_Spec!$Q$3:$Q$58,0))=FALSE,ISERROR(MATCH(AT224,TC_Pin_Spec!$S$3:$S$58,0))=FALSE,ISERROR(MATCH(AT224,TC_Pin_Spec!$U$3:$U$58,0))=FALSE,ISERROR(MATCH(AT224,TC_Pin_Spec!$W$3:$W$58,0))=FALSE,ISERROR(MATCH(AT224,TC_Pin_Spec!$Y$3:$Y$58,0))=FALSE,ISERROR(MATCH(AT224,TC_Pin_Spec!$AA$3:$AA$58,0))=FALSE,ISERROR(MATCH(AT224,TC_Pin_Spec!$AC$3:$AC$58,0))=FALSE,ISERROR(MATCH(AT224,TC_Pin_Spec!$AE$3:$AE$58,0))=FALSE)=TRUE, "PASSED","FAILED")</f>
        <v>PASSED</v>
      </c>
      <c r="AW224" s="2">
        <v>7500</v>
      </c>
      <c r="AX224" s="2">
        <v>30500</v>
      </c>
      <c r="AY224" s="2" t="s">
        <v>587</v>
      </c>
      <c r="AZ224" t="str">
        <f>IF(OR(ISERROR(MATCH(AY224,TC_Pin_Spec!$J$3:$J$38,0))=FALSE,ISERROR(MATCH(AY224,TC_Pin_Spec!$L$3:$L$38,0))=FALSE,ISERROR(MATCH(AY224,TC_Pin_Spec!$Q$3:$Q$58,0))=FALSE,ISERROR(MATCH(AY224,TC_Pin_Spec!$S$3:$S$58,0))=FALSE,ISERROR(MATCH(AY224,TC_Pin_Spec!$U$3:$U$58,0))=FALSE,ISERROR(MATCH(AY224,TC_Pin_Spec!$W$3:$W$58,0))=FALSE,ISERROR(MATCH(AY224,TC_Pin_Spec!$Y$3:$Y$58,0))=FALSE,ISERROR(MATCH(AY224,TC_Pin_Spec!$AA$3:$AA$58,0))=FALSE,ISERROR(MATCH(AY224,TC_Pin_Spec!$AC$3:$AC$58,0))=FALSE,ISERROR(MATCH(AY224,TC_Pin_Spec!$AE$3:$AE$58,0))=FALSE)=TRUE, "PASSED","FAILED")</f>
        <v>PASSED</v>
      </c>
    </row>
    <row r="225" spans="43:52" x14ac:dyDescent="0.25">
      <c r="AQ225" s="2" t="str">
        <f t="shared" si="5"/>
        <v>G8</v>
      </c>
      <c r="AR225" s="2">
        <v>8</v>
      </c>
      <c r="AS225" s="2" t="s">
        <v>583</v>
      </c>
      <c r="AT225" s="2" t="s">
        <v>48</v>
      </c>
      <c r="AU225" t="str">
        <f>IF(OR(ISERROR(MATCH(AT225,TC_Pin_Spec!$J$3:$J$38,0))=FALSE,ISERROR(MATCH(AT225,TC_Pin_Spec!$L$3:$L$38,0))=FALSE,ISERROR(MATCH(AT225,TC_Pin_Spec!$Q$3:$Q$58,0))=FALSE,ISERROR(MATCH(AT225,TC_Pin_Spec!$S$3:$S$58,0))=FALSE,ISERROR(MATCH(AT225,TC_Pin_Spec!$U$3:$U$58,0))=FALSE,ISERROR(MATCH(AT225,TC_Pin_Spec!$W$3:$W$58,0))=FALSE,ISERROR(MATCH(AT225,TC_Pin_Spec!$Y$3:$Y$58,0))=FALSE,ISERROR(MATCH(AT225,TC_Pin_Spec!$AA$3:$AA$58,0))=FALSE,ISERROR(MATCH(AT225,TC_Pin_Spec!$AC$3:$AC$58,0))=FALSE,ISERROR(MATCH(AT225,TC_Pin_Spec!$AE$3:$AE$58,0))=FALSE)=TRUE, "PASSED","FAILED")</f>
        <v>PASSED</v>
      </c>
      <c r="AW225" s="2">
        <v>8500</v>
      </c>
      <c r="AX225" s="2">
        <v>30500</v>
      </c>
      <c r="AY225" s="2" t="s">
        <v>48</v>
      </c>
      <c r="AZ225" t="str">
        <f>IF(OR(ISERROR(MATCH(AY225,TC_Pin_Spec!$J$3:$J$38,0))=FALSE,ISERROR(MATCH(AY225,TC_Pin_Spec!$L$3:$L$38,0))=FALSE,ISERROR(MATCH(AY225,TC_Pin_Spec!$Q$3:$Q$58,0))=FALSE,ISERROR(MATCH(AY225,TC_Pin_Spec!$S$3:$S$58,0))=FALSE,ISERROR(MATCH(AY225,TC_Pin_Spec!$U$3:$U$58,0))=FALSE,ISERROR(MATCH(AY225,TC_Pin_Spec!$W$3:$W$58,0))=FALSE,ISERROR(MATCH(AY225,TC_Pin_Spec!$Y$3:$Y$58,0))=FALSE,ISERROR(MATCH(AY225,TC_Pin_Spec!$AA$3:$AA$58,0))=FALSE,ISERROR(MATCH(AY225,TC_Pin_Spec!$AC$3:$AC$58,0))=FALSE,ISERROR(MATCH(AY225,TC_Pin_Spec!$AE$3:$AE$58,0))=FALSE)=TRUE, "PASSED","FAILED")</f>
        <v>PASSED</v>
      </c>
    </row>
    <row r="226" spans="43:52" x14ac:dyDescent="0.25">
      <c r="AQ226" s="2" t="str">
        <f t="shared" si="5"/>
        <v>G9</v>
      </c>
      <c r="AR226" s="2">
        <v>9</v>
      </c>
      <c r="AS226" s="2" t="s">
        <v>583</v>
      </c>
      <c r="AT226" s="2" t="s">
        <v>48</v>
      </c>
      <c r="AU226" t="str">
        <f>IF(OR(ISERROR(MATCH(AT226,TC_Pin_Spec!$J$3:$J$38,0))=FALSE,ISERROR(MATCH(AT226,TC_Pin_Spec!$L$3:$L$38,0))=FALSE,ISERROR(MATCH(AT226,TC_Pin_Spec!$Q$3:$Q$58,0))=FALSE,ISERROR(MATCH(AT226,TC_Pin_Spec!$S$3:$S$58,0))=FALSE,ISERROR(MATCH(AT226,TC_Pin_Spec!$U$3:$U$58,0))=FALSE,ISERROR(MATCH(AT226,TC_Pin_Spec!$W$3:$W$58,0))=FALSE,ISERROR(MATCH(AT226,TC_Pin_Spec!$Y$3:$Y$58,0))=FALSE,ISERROR(MATCH(AT226,TC_Pin_Spec!$AA$3:$AA$58,0))=FALSE,ISERROR(MATCH(AT226,TC_Pin_Spec!$AC$3:$AC$58,0))=FALSE,ISERROR(MATCH(AT226,TC_Pin_Spec!$AE$3:$AE$58,0))=FALSE)=TRUE, "PASSED","FAILED")</f>
        <v>PASSED</v>
      </c>
      <c r="AW226" s="2">
        <v>9500</v>
      </c>
      <c r="AX226" s="2">
        <v>30500</v>
      </c>
      <c r="AY226" s="2" t="s">
        <v>48</v>
      </c>
      <c r="AZ226" t="str">
        <f>IF(OR(ISERROR(MATCH(AY226,TC_Pin_Spec!$J$3:$J$38,0))=FALSE,ISERROR(MATCH(AY226,TC_Pin_Spec!$L$3:$L$38,0))=FALSE,ISERROR(MATCH(AY226,TC_Pin_Spec!$Q$3:$Q$58,0))=FALSE,ISERROR(MATCH(AY226,TC_Pin_Spec!$S$3:$S$58,0))=FALSE,ISERROR(MATCH(AY226,TC_Pin_Spec!$U$3:$U$58,0))=FALSE,ISERROR(MATCH(AY226,TC_Pin_Spec!$W$3:$W$58,0))=FALSE,ISERROR(MATCH(AY226,TC_Pin_Spec!$Y$3:$Y$58,0))=FALSE,ISERROR(MATCH(AY226,TC_Pin_Spec!$AA$3:$AA$58,0))=FALSE,ISERROR(MATCH(AY226,TC_Pin_Spec!$AC$3:$AC$58,0))=FALSE,ISERROR(MATCH(AY226,TC_Pin_Spec!$AE$3:$AE$58,0))=FALSE)=TRUE, "PASSED","FAILED")</f>
        <v>PASSED</v>
      </c>
    </row>
    <row r="227" spans="43:52" x14ac:dyDescent="0.25">
      <c r="AQ227" s="2" t="str">
        <f t="shared" si="5"/>
        <v>G10</v>
      </c>
      <c r="AR227" s="2">
        <v>10</v>
      </c>
      <c r="AS227" s="2" t="s">
        <v>583</v>
      </c>
      <c r="AT227" s="2" t="s">
        <v>48</v>
      </c>
      <c r="AU227" t="str">
        <f>IF(OR(ISERROR(MATCH(AT227,TC_Pin_Spec!$J$3:$J$38,0))=FALSE,ISERROR(MATCH(AT227,TC_Pin_Spec!$L$3:$L$38,0))=FALSE,ISERROR(MATCH(AT227,TC_Pin_Spec!$Q$3:$Q$58,0))=FALSE,ISERROR(MATCH(AT227,TC_Pin_Spec!$S$3:$S$58,0))=FALSE,ISERROR(MATCH(AT227,TC_Pin_Spec!$U$3:$U$58,0))=FALSE,ISERROR(MATCH(AT227,TC_Pin_Spec!$W$3:$W$58,0))=FALSE,ISERROR(MATCH(AT227,TC_Pin_Spec!$Y$3:$Y$58,0))=FALSE,ISERROR(MATCH(AT227,TC_Pin_Spec!$AA$3:$AA$58,0))=FALSE,ISERROR(MATCH(AT227,TC_Pin_Spec!$AC$3:$AC$58,0))=FALSE,ISERROR(MATCH(AT227,TC_Pin_Spec!$AE$3:$AE$58,0))=FALSE)=TRUE, "PASSED","FAILED")</f>
        <v>PASSED</v>
      </c>
      <c r="AW227" s="2">
        <v>10500</v>
      </c>
      <c r="AX227" s="2">
        <v>30500</v>
      </c>
      <c r="AY227" s="2" t="s">
        <v>48</v>
      </c>
      <c r="AZ227" t="str">
        <f>IF(OR(ISERROR(MATCH(AY227,TC_Pin_Spec!$J$3:$J$38,0))=FALSE,ISERROR(MATCH(AY227,TC_Pin_Spec!$L$3:$L$38,0))=FALSE,ISERROR(MATCH(AY227,TC_Pin_Spec!$Q$3:$Q$58,0))=FALSE,ISERROR(MATCH(AY227,TC_Pin_Spec!$S$3:$S$58,0))=FALSE,ISERROR(MATCH(AY227,TC_Pin_Spec!$U$3:$U$58,0))=FALSE,ISERROR(MATCH(AY227,TC_Pin_Spec!$W$3:$W$58,0))=FALSE,ISERROR(MATCH(AY227,TC_Pin_Spec!$Y$3:$Y$58,0))=FALSE,ISERROR(MATCH(AY227,TC_Pin_Spec!$AA$3:$AA$58,0))=FALSE,ISERROR(MATCH(AY227,TC_Pin_Spec!$AC$3:$AC$58,0))=FALSE,ISERROR(MATCH(AY227,TC_Pin_Spec!$AE$3:$AE$58,0))=FALSE)=TRUE, "PASSED","FAILED")</f>
        <v>PASSED</v>
      </c>
    </row>
    <row r="228" spans="43:52" x14ac:dyDescent="0.25">
      <c r="AQ228" s="2" t="str">
        <f t="shared" si="5"/>
        <v>G11</v>
      </c>
      <c r="AR228" s="2">
        <v>11</v>
      </c>
      <c r="AS228" s="2" t="s">
        <v>583</v>
      </c>
      <c r="AT228" s="2" t="s">
        <v>48</v>
      </c>
      <c r="AU228" t="str">
        <f>IF(OR(ISERROR(MATCH(AT228,TC_Pin_Spec!$J$3:$J$38,0))=FALSE,ISERROR(MATCH(AT228,TC_Pin_Spec!$L$3:$L$38,0))=FALSE,ISERROR(MATCH(AT228,TC_Pin_Spec!$Q$3:$Q$58,0))=FALSE,ISERROR(MATCH(AT228,TC_Pin_Spec!$S$3:$S$58,0))=FALSE,ISERROR(MATCH(AT228,TC_Pin_Spec!$U$3:$U$58,0))=FALSE,ISERROR(MATCH(AT228,TC_Pin_Spec!$W$3:$W$58,0))=FALSE,ISERROR(MATCH(AT228,TC_Pin_Spec!$Y$3:$Y$58,0))=FALSE,ISERROR(MATCH(AT228,TC_Pin_Spec!$AA$3:$AA$58,0))=FALSE,ISERROR(MATCH(AT228,TC_Pin_Spec!$AC$3:$AC$58,0))=FALSE,ISERROR(MATCH(AT228,TC_Pin_Spec!$AE$3:$AE$58,0))=FALSE)=TRUE, "PASSED","FAILED")</f>
        <v>PASSED</v>
      </c>
      <c r="AW228" s="2">
        <v>11500</v>
      </c>
      <c r="AX228" s="2">
        <v>30500</v>
      </c>
      <c r="AY228" s="2" t="s">
        <v>48</v>
      </c>
      <c r="AZ228" t="str">
        <f>IF(OR(ISERROR(MATCH(AY228,TC_Pin_Spec!$J$3:$J$38,0))=FALSE,ISERROR(MATCH(AY228,TC_Pin_Spec!$L$3:$L$38,0))=FALSE,ISERROR(MATCH(AY228,TC_Pin_Spec!$Q$3:$Q$58,0))=FALSE,ISERROR(MATCH(AY228,TC_Pin_Spec!$S$3:$S$58,0))=FALSE,ISERROR(MATCH(AY228,TC_Pin_Spec!$U$3:$U$58,0))=FALSE,ISERROR(MATCH(AY228,TC_Pin_Spec!$W$3:$W$58,0))=FALSE,ISERROR(MATCH(AY228,TC_Pin_Spec!$Y$3:$Y$58,0))=FALSE,ISERROR(MATCH(AY228,TC_Pin_Spec!$AA$3:$AA$58,0))=FALSE,ISERROR(MATCH(AY228,TC_Pin_Spec!$AC$3:$AC$58,0))=FALSE,ISERROR(MATCH(AY228,TC_Pin_Spec!$AE$3:$AE$58,0))=FALSE)=TRUE, "PASSED","FAILED")</f>
        <v>PASSED</v>
      </c>
    </row>
    <row r="229" spans="43:52" x14ac:dyDescent="0.25">
      <c r="AQ229" s="2" t="str">
        <f t="shared" si="5"/>
        <v>G12</v>
      </c>
      <c r="AR229" s="2">
        <v>12</v>
      </c>
      <c r="AS229" s="2" t="s">
        <v>583</v>
      </c>
      <c r="AT229" s="2" t="s">
        <v>48</v>
      </c>
      <c r="AU229" t="str">
        <f>IF(OR(ISERROR(MATCH(AT229,TC_Pin_Spec!$J$3:$J$38,0))=FALSE,ISERROR(MATCH(AT229,TC_Pin_Spec!$L$3:$L$38,0))=FALSE,ISERROR(MATCH(AT229,TC_Pin_Spec!$Q$3:$Q$58,0))=FALSE,ISERROR(MATCH(AT229,TC_Pin_Spec!$S$3:$S$58,0))=FALSE,ISERROR(MATCH(AT229,TC_Pin_Spec!$U$3:$U$58,0))=FALSE,ISERROR(MATCH(AT229,TC_Pin_Spec!$W$3:$W$58,0))=FALSE,ISERROR(MATCH(AT229,TC_Pin_Spec!$Y$3:$Y$58,0))=FALSE,ISERROR(MATCH(AT229,TC_Pin_Spec!$AA$3:$AA$58,0))=FALSE,ISERROR(MATCH(AT229,TC_Pin_Spec!$AC$3:$AC$58,0))=FALSE,ISERROR(MATCH(AT229,TC_Pin_Spec!$AE$3:$AE$58,0))=FALSE)=TRUE, "PASSED","FAILED")</f>
        <v>PASSED</v>
      </c>
      <c r="AW229" s="2">
        <v>12500</v>
      </c>
      <c r="AX229" s="2">
        <v>30500</v>
      </c>
      <c r="AY229" s="2" t="s">
        <v>48</v>
      </c>
      <c r="AZ229" t="str">
        <f>IF(OR(ISERROR(MATCH(AY229,TC_Pin_Spec!$J$3:$J$38,0))=FALSE,ISERROR(MATCH(AY229,TC_Pin_Spec!$L$3:$L$38,0))=FALSE,ISERROR(MATCH(AY229,TC_Pin_Spec!$Q$3:$Q$58,0))=FALSE,ISERROR(MATCH(AY229,TC_Pin_Spec!$S$3:$S$58,0))=FALSE,ISERROR(MATCH(AY229,TC_Pin_Spec!$U$3:$U$58,0))=FALSE,ISERROR(MATCH(AY229,TC_Pin_Spec!$W$3:$W$58,0))=FALSE,ISERROR(MATCH(AY229,TC_Pin_Spec!$Y$3:$Y$58,0))=FALSE,ISERROR(MATCH(AY229,TC_Pin_Spec!$AA$3:$AA$58,0))=FALSE,ISERROR(MATCH(AY229,TC_Pin_Spec!$AC$3:$AC$58,0))=FALSE,ISERROR(MATCH(AY229,TC_Pin_Spec!$AE$3:$AE$58,0))=FALSE)=TRUE, "PASSED","FAILED")</f>
        <v>PASSED</v>
      </c>
    </row>
    <row r="230" spans="43:52" x14ac:dyDescent="0.25">
      <c r="AQ230" s="2" t="str">
        <f t="shared" si="5"/>
        <v>G13</v>
      </c>
      <c r="AR230" s="2">
        <v>13</v>
      </c>
      <c r="AS230" s="2" t="s">
        <v>583</v>
      </c>
      <c r="AT230" s="2" t="s">
        <v>48</v>
      </c>
      <c r="AU230" t="str">
        <f>IF(OR(ISERROR(MATCH(AT230,TC_Pin_Spec!$J$3:$J$38,0))=FALSE,ISERROR(MATCH(AT230,TC_Pin_Spec!$L$3:$L$38,0))=FALSE,ISERROR(MATCH(AT230,TC_Pin_Spec!$Q$3:$Q$58,0))=FALSE,ISERROR(MATCH(AT230,TC_Pin_Spec!$S$3:$S$58,0))=FALSE,ISERROR(MATCH(AT230,TC_Pin_Spec!$U$3:$U$58,0))=FALSE,ISERROR(MATCH(AT230,TC_Pin_Spec!$W$3:$W$58,0))=FALSE,ISERROR(MATCH(AT230,TC_Pin_Spec!$Y$3:$Y$58,0))=FALSE,ISERROR(MATCH(AT230,TC_Pin_Spec!$AA$3:$AA$58,0))=FALSE,ISERROR(MATCH(AT230,TC_Pin_Spec!$AC$3:$AC$58,0))=FALSE,ISERROR(MATCH(AT230,TC_Pin_Spec!$AE$3:$AE$58,0))=FALSE)=TRUE, "PASSED","FAILED")</f>
        <v>PASSED</v>
      </c>
      <c r="AW230" s="2">
        <v>13500</v>
      </c>
      <c r="AX230" s="2">
        <v>30500</v>
      </c>
      <c r="AY230" s="2" t="s">
        <v>48</v>
      </c>
      <c r="AZ230" t="str">
        <f>IF(OR(ISERROR(MATCH(AY230,TC_Pin_Spec!$J$3:$J$38,0))=FALSE,ISERROR(MATCH(AY230,TC_Pin_Spec!$L$3:$L$38,0))=FALSE,ISERROR(MATCH(AY230,TC_Pin_Spec!$Q$3:$Q$58,0))=FALSE,ISERROR(MATCH(AY230,TC_Pin_Spec!$S$3:$S$58,0))=FALSE,ISERROR(MATCH(AY230,TC_Pin_Spec!$U$3:$U$58,0))=FALSE,ISERROR(MATCH(AY230,TC_Pin_Spec!$W$3:$W$58,0))=FALSE,ISERROR(MATCH(AY230,TC_Pin_Spec!$Y$3:$Y$58,0))=FALSE,ISERROR(MATCH(AY230,TC_Pin_Spec!$AA$3:$AA$58,0))=FALSE,ISERROR(MATCH(AY230,TC_Pin_Spec!$AC$3:$AC$58,0))=FALSE,ISERROR(MATCH(AY230,TC_Pin_Spec!$AE$3:$AE$58,0))=FALSE)=TRUE, "PASSED","FAILED")</f>
        <v>PASSED</v>
      </c>
    </row>
    <row r="231" spans="43:52" x14ac:dyDescent="0.25">
      <c r="AQ231" s="2" t="str">
        <f t="shared" si="5"/>
        <v>G14</v>
      </c>
      <c r="AR231" s="2">
        <v>14</v>
      </c>
      <c r="AS231" s="2" t="s">
        <v>583</v>
      </c>
      <c r="AT231" s="2" t="s">
        <v>48</v>
      </c>
      <c r="AU231" t="str">
        <f>IF(OR(ISERROR(MATCH(AT231,TC_Pin_Spec!$J$3:$J$38,0))=FALSE,ISERROR(MATCH(AT231,TC_Pin_Spec!$L$3:$L$38,0))=FALSE,ISERROR(MATCH(AT231,TC_Pin_Spec!$Q$3:$Q$58,0))=FALSE,ISERROR(MATCH(AT231,TC_Pin_Spec!$S$3:$S$58,0))=FALSE,ISERROR(MATCH(AT231,TC_Pin_Spec!$U$3:$U$58,0))=FALSE,ISERROR(MATCH(AT231,TC_Pin_Spec!$W$3:$W$58,0))=FALSE,ISERROR(MATCH(AT231,TC_Pin_Spec!$Y$3:$Y$58,0))=FALSE,ISERROR(MATCH(AT231,TC_Pin_Spec!$AA$3:$AA$58,0))=FALSE,ISERROR(MATCH(AT231,TC_Pin_Spec!$AC$3:$AC$58,0))=FALSE,ISERROR(MATCH(AT231,TC_Pin_Spec!$AE$3:$AE$58,0))=FALSE)=TRUE, "PASSED","FAILED")</f>
        <v>PASSED</v>
      </c>
      <c r="AW231" s="2">
        <v>14500</v>
      </c>
      <c r="AX231" s="2">
        <v>30500</v>
      </c>
      <c r="AY231" s="2" t="s">
        <v>48</v>
      </c>
      <c r="AZ231" t="str">
        <f>IF(OR(ISERROR(MATCH(AY231,TC_Pin_Spec!$J$3:$J$38,0))=FALSE,ISERROR(MATCH(AY231,TC_Pin_Spec!$L$3:$L$38,0))=FALSE,ISERROR(MATCH(AY231,TC_Pin_Spec!$Q$3:$Q$58,0))=FALSE,ISERROR(MATCH(AY231,TC_Pin_Spec!$S$3:$S$58,0))=FALSE,ISERROR(MATCH(AY231,TC_Pin_Spec!$U$3:$U$58,0))=FALSE,ISERROR(MATCH(AY231,TC_Pin_Spec!$W$3:$W$58,0))=FALSE,ISERROR(MATCH(AY231,TC_Pin_Spec!$Y$3:$Y$58,0))=FALSE,ISERROR(MATCH(AY231,TC_Pin_Spec!$AA$3:$AA$58,0))=FALSE,ISERROR(MATCH(AY231,TC_Pin_Spec!$AC$3:$AC$58,0))=FALSE,ISERROR(MATCH(AY231,TC_Pin_Spec!$AE$3:$AE$58,0))=FALSE)=TRUE, "PASSED","FAILED")</f>
        <v>PASSED</v>
      </c>
    </row>
    <row r="232" spans="43:52" x14ac:dyDescent="0.25">
      <c r="AQ232" s="2" t="str">
        <f t="shared" si="5"/>
        <v>G15</v>
      </c>
      <c r="AR232" s="2">
        <v>15</v>
      </c>
      <c r="AS232" s="2" t="s">
        <v>583</v>
      </c>
      <c r="AT232" s="2" t="s">
        <v>48</v>
      </c>
      <c r="AU232" t="str">
        <f>IF(OR(ISERROR(MATCH(AT232,TC_Pin_Spec!$J$3:$J$38,0))=FALSE,ISERROR(MATCH(AT232,TC_Pin_Spec!$L$3:$L$38,0))=FALSE,ISERROR(MATCH(AT232,TC_Pin_Spec!$Q$3:$Q$58,0))=FALSE,ISERROR(MATCH(AT232,TC_Pin_Spec!$S$3:$S$58,0))=FALSE,ISERROR(MATCH(AT232,TC_Pin_Spec!$U$3:$U$58,0))=FALSE,ISERROR(MATCH(AT232,TC_Pin_Spec!$W$3:$W$58,0))=FALSE,ISERROR(MATCH(AT232,TC_Pin_Spec!$Y$3:$Y$58,0))=FALSE,ISERROR(MATCH(AT232,TC_Pin_Spec!$AA$3:$AA$58,0))=FALSE,ISERROR(MATCH(AT232,TC_Pin_Spec!$AC$3:$AC$58,0))=FALSE,ISERROR(MATCH(AT232,TC_Pin_Spec!$AE$3:$AE$58,0))=FALSE)=TRUE, "PASSED","FAILED")</f>
        <v>PASSED</v>
      </c>
      <c r="AW232" s="2">
        <v>15500</v>
      </c>
      <c r="AX232" s="2">
        <v>30500</v>
      </c>
      <c r="AY232" s="2" t="s">
        <v>48</v>
      </c>
      <c r="AZ232" t="str">
        <f>IF(OR(ISERROR(MATCH(AY232,TC_Pin_Spec!$J$3:$J$38,0))=FALSE,ISERROR(MATCH(AY232,TC_Pin_Spec!$L$3:$L$38,0))=FALSE,ISERROR(MATCH(AY232,TC_Pin_Spec!$Q$3:$Q$58,0))=FALSE,ISERROR(MATCH(AY232,TC_Pin_Spec!$S$3:$S$58,0))=FALSE,ISERROR(MATCH(AY232,TC_Pin_Spec!$U$3:$U$58,0))=FALSE,ISERROR(MATCH(AY232,TC_Pin_Spec!$W$3:$W$58,0))=FALSE,ISERROR(MATCH(AY232,TC_Pin_Spec!$Y$3:$Y$58,0))=FALSE,ISERROR(MATCH(AY232,TC_Pin_Spec!$AA$3:$AA$58,0))=FALSE,ISERROR(MATCH(AY232,TC_Pin_Spec!$AC$3:$AC$58,0))=FALSE,ISERROR(MATCH(AY232,TC_Pin_Spec!$AE$3:$AE$58,0))=FALSE)=TRUE, "PASSED","FAILED")</f>
        <v>PASSED</v>
      </c>
    </row>
    <row r="233" spans="43:52" x14ac:dyDescent="0.25">
      <c r="AQ233" s="2" t="str">
        <f t="shared" si="5"/>
        <v>G16</v>
      </c>
      <c r="AR233" s="2">
        <v>16</v>
      </c>
      <c r="AS233" s="2" t="s">
        <v>583</v>
      </c>
      <c r="AT233" s="2" t="s">
        <v>588</v>
      </c>
      <c r="AU233" t="str">
        <f>IF(OR(ISERROR(MATCH(AT233,TC_Pin_Spec!$J$3:$J$38,0))=FALSE,ISERROR(MATCH(AT233,TC_Pin_Spec!$L$3:$L$38,0))=FALSE,ISERROR(MATCH(AT233,TC_Pin_Spec!$Q$3:$Q$58,0))=FALSE,ISERROR(MATCH(AT233,TC_Pin_Spec!$S$3:$S$58,0))=FALSE,ISERROR(MATCH(AT233,TC_Pin_Spec!$U$3:$U$58,0))=FALSE,ISERROR(MATCH(AT233,TC_Pin_Spec!$W$3:$W$58,0))=FALSE,ISERROR(MATCH(AT233,TC_Pin_Spec!$Y$3:$Y$58,0))=FALSE,ISERROR(MATCH(AT233,TC_Pin_Spec!$AA$3:$AA$58,0))=FALSE,ISERROR(MATCH(AT233,TC_Pin_Spec!$AC$3:$AC$58,0))=FALSE,ISERROR(MATCH(AT233,TC_Pin_Spec!$AE$3:$AE$58,0))=FALSE)=TRUE, "PASSED","FAILED")</f>
        <v>PASSED</v>
      </c>
      <c r="AW233" s="2">
        <v>16500</v>
      </c>
      <c r="AX233" s="2">
        <v>30500</v>
      </c>
      <c r="AY233" s="2" t="s">
        <v>588</v>
      </c>
      <c r="AZ233" t="str">
        <f>IF(OR(ISERROR(MATCH(AY233,TC_Pin_Spec!$J$3:$J$38,0))=FALSE,ISERROR(MATCH(AY233,TC_Pin_Spec!$L$3:$L$38,0))=FALSE,ISERROR(MATCH(AY233,TC_Pin_Spec!$Q$3:$Q$58,0))=FALSE,ISERROR(MATCH(AY233,TC_Pin_Spec!$S$3:$S$58,0))=FALSE,ISERROR(MATCH(AY233,TC_Pin_Spec!$U$3:$U$58,0))=FALSE,ISERROR(MATCH(AY233,TC_Pin_Spec!$W$3:$W$58,0))=FALSE,ISERROR(MATCH(AY233,TC_Pin_Spec!$Y$3:$Y$58,0))=FALSE,ISERROR(MATCH(AY233,TC_Pin_Spec!$AA$3:$AA$58,0))=FALSE,ISERROR(MATCH(AY233,TC_Pin_Spec!$AC$3:$AC$58,0))=FALSE,ISERROR(MATCH(AY233,TC_Pin_Spec!$AE$3:$AE$58,0))=FALSE)=TRUE, "PASSED","FAILED")</f>
        <v>PASSED</v>
      </c>
    </row>
    <row r="234" spans="43:52" x14ac:dyDescent="0.25">
      <c r="AQ234" s="2" t="str">
        <f t="shared" si="5"/>
        <v>G17</v>
      </c>
      <c r="AR234" s="2">
        <v>17</v>
      </c>
      <c r="AS234" s="2" t="s">
        <v>583</v>
      </c>
      <c r="AT234" s="2" t="s">
        <v>48</v>
      </c>
      <c r="AU234" t="str">
        <f>IF(OR(ISERROR(MATCH(AT234,TC_Pin_Spec!$J$3:$J$38,0))=FALSE,ISERROR(MATCH(AT234,TC_Pin_Spec!$L$3:$L$38,0))=FALSE,ISERROR(MATCH(AT234,TC_Pin_Spec!$Q$3:$Q$58,0))=FALSE,ISERROR(MATCH(AT234,TC_Pin_Spec!$S$3:$S$58,0))=FALSE,ISERROR(MATCH(AT234,TC_Pin_Spec!$U$3:$U$58,0))=FALSE,ISERROR(MATCH(AT234,TC_Pin_Spec!$W$3:$W$58,0))=FALSE,ISERROR(MATCH(AT234,TC_Pin_Spec!$Y$3:$Y$58,0))=FALSE,ISERROR(MATCH(AT234,TC_Pin_Spec!$AA$3:$AA$58,0))=FALSE,ISERROR(MATCH(AT234,TC_Pin_Spec!$AC$3:$AC$58,0))=FALSE,ISERROR(MATCH(AT234,TC_Pin_Spec!$AE$3:$AE$58,0))=FALSE)=TRUE, "PASSED","FAILED")</f>
        <v>PASSED</v>
      </c>
      <c r="AW234" s="2">
        <v>17500</v>
      </c>
      <c r="AX234" s="2">
        <v>30500</v>
      </c>
      <c r="AY234" s="2" t="s">
        <v>48</v>
      </c>
      <c r="AZ234" t="str">
        <f>IF(OR(ISERROR(MATCH(AY234,TC_Pin_Spec!$J$3:$J$38,0))=FALSE,ISERROR(MATCH(AY234,TC_Pin_Spec!$L$3:$L$38,0))=FALSE,ISERROR(MATCH(AY234,TC_Pin_Spec!$Q$3:$Q$58,0))=FALSE,ISERROR(MATCH(AY234,TC_Pin_Spec!$S$3:$S$58,0))=FALSE,ISERROR(MATCH(AY234,TC_Pin_Spec!$U$3:$U$58,0))=FALSE,ISERROR(MATCH(AY234,TC_Pin_Spec!$W$3:$W$58,0))=FALSE,ISERROR(MATCH(AY234,TC_Pin_Spec!$Y$3:$Y$58,0))=FALSE,ISERROR(MATCH(AY234,TC_Pin_Spec!$AA$3:$AA$58,0))=FALSE,ISERROR(MATCH(AY234,TC_Pin_Spec!$AC$3:$AC$58,0))=FALSE,ISERROR(MATCH(AY234,TC_Pin_Spec!$AE$3:$AE$58,0))=FALSE)=TRUE, "PASSED","FAILED")</f>
        <v>PASSED</v>
      </c>
    </row>
    <row r="235" spans="43:52" x14ac:dyDescent="0.25">
      <c r="AQ235" s="2" t="str">
        <f t="shared" si="5"/>
        <v>G18</v>
      </c>
      <c r="AR235" s="2">
        <v>18</v>
      </c>
      <c r="AS235" s="2" t="s">
        <v>583</v>
      </c>
      <c r="AT235" s="2" t="s">
        <v>48</v>
      </c>
      <c r="AU235" t="str">
        <f>IF(OR(ISERROR(MATCH(AT235,TC_Pin_Spec!$J$3:$J$38,0))=FALSE,ISERROR(MATCH(AT235,TC_Pin_Spec!$L$3:$L$38,0))=FALSE,ISERROR(MATCH(AT235,TC_Pin_Spec!$Q$3:$Q$58,0))=FALSE,ISERROR(MATCH(AT235,TC_Pin_Spec!$S$3:$S$58,0))=FALSE,ISERROR(MATCH(AT235,TC_Pin_Spec!$U$3:$U$58,0))=FALSE,ISERROR(MATCH(AT235,TC_Pin_Spec!$W$3:$W$58,0))=FALSE,ISERROR(MATCH(AT235,TC_Pin_Spec!$Y$3:$Y$58,0))=FALSE,ISERROR(MATCH(AT235,TC_Pin_Spec!$AA$3:$AA$58,0))=FALSE,ISERROR(MATCH(AT235,TC_Pin_Spec!$AC$3:$AC$58,0))=FALSE,ISERROR(MATCH(AT235,TC_Pin_Spec!$AE$3:$AE$58,0))=FALSE)=TRUE, "PASSED","FAILED")</f>
        <v>PASSED</v>
      </c>
      <c r="AW235" s="2">
        <v>18500</v>
      </c>
      <c r="AX235" s="2">
        <v>30500</v>
      </c>
      <c r="AY235" s="2" t="s">
        <v>48</v>
      </c>
      <c r="AZ235" t="str">
        <f>IF(OR(ISERROR(MATCH(AY235,TC_Pin_Spec!$J$3:$J$38,0))=FALSE,ISERROR(MATCH(AY235,TC_Pin_Spec!$L$3:$L$38,0))=FALSE,ISERROR(MATCH(AY235,TC_Pin_Spec!$Q$3:$Q$58,0))=FALSE,ISERROR(MATCH(AY235,TC_Pin_Spec!$S$3:$S$58,0))=FALSE,ISERROR(MATCH(AY235,TC_Pin_Spec!$U$3:$U$58,0))=FALSE,ISERROR(MATCH(AY235,TC_Pin_Spec!$W$3:$W$58,0))=FALSE,ISERROR(MATCH(AY235,TC_Pin_Spec!$Y$3:$Y$58,0))=FALSE,ISERROR(MATCH(AY235,TC_Pin_Spec!$AA$3:$AA$58,0))=FALSE,ISERROR(MATCH(AY235,TC_Pin_Spec!$AC$3:$AC$58,0))=FALSE,ISERROR(MATCH(AY235,TC_Pin_Spec!$AE$3:$AE$58,0))=FALSE)=TRUE, "PASSED","FAILED")</f>
        <v>PASSED</v>
      </c>
    </row>
    <row r="236" spans="43:52" x14ac:dyDescent="0.25">
      <c r="AQ236" s="2" t="str">
        <f t="shared" si="5"/>
        <v>G19</v>
      </c>
      <c r="AR236" s="2">
        <v>19</v>
      </c>
      <c r="AS236" s="2" t="s">
        <v>583</v>
      </c>
      <c r="AT236" s="2" t="s">
        <v>48</v>
      </c>
      <c r="AU236" t="str">
        <f>IF(OR(ISERROR(MATCH(AT236,TC_Pin_Spec!$J$3:$J$38,0))=FALSE,ISERROR(MATCH(AT236,TC_Pin_Spec!$L$3:$L$38,0))=FALSE,ISERROR(MATCH(AT236,TC_Pin_Spec!$Q$3:$Q$58,0))=FALSE,ISERROR(MATCH(AT236,TC_Pin_Spec!$S$3:$S$58,0))=FALSE,ISERROR(MATCH(AT236,TC_Pin_Spec!$U$3:$U$58,0))=FALSE,ISERROR(MATCH(AT236,TC_Pin_Spec!$W$3:$W$58,0))=FALSE,ISERROR(MATCH(AT236,TC_Pin_Spec!$Y$3:$Y$58,0))=FALSE,ISERROR(MATCH(AT236,TC_Pin_Spec!$AA$3:$AA$58,0))=FALSE,ISERROR(MATCH(AT236,TC_Pin_Spec!$AC$3:$AC$58,0))=FALSE,ISERROR(MATCH(AT236,TC_Pin_Spec!$AE$3:$AE$58,0))=FALSE)=TRUE, "PASSED","FAILED")</f>
        <v>PASSED</v>
      </c>
      <c r="AW236" s="2">
        <v>19500</v>
      </c>
      <c r="AX236" s="2">
        <v>30500</v>
      </c>
      <c r="AY236" s="2" t="s">
        <v>48</v>
      </c>
      <c r="AZ236" t="str">
        <f>IF(OR(ISERROR(MATCH(AY236,TC_Pin_Spec!$J$3:$J$38,0))=FALSE,ISERROR(MATCH(AY236,TC_Pin_Spec!$L$3:$L$38,0))=FALSE,ISERROR(MATCH(AY236,TC_Pin_Spec!$Q$3:$Q$58,0))=FALSE,ISERROR(MATCH(AY236,TC_Pin_Spec!$S$3:$S$58,0))=FALSE,ISERROR(MATCH(AY236,TC_Pin_Spec!$U$3:$U$58,0))=FALSE,ISERROR(MATCH(AY236,TC_Pin_Spec!$W$3:$W$58,0))=FALSE,ISERROR(MATCH(AY236,TC_Pin_Spec!$Y$3:$Y$58,0))=FALSE,ISERROR(MATCH(AY236,TC_Pin_Spec!$AA$3:$AA$58,0))=FALSE,ISERROR(MATCH(AY236,TC_Pin_Spec!$AC$3:$AC$58,0))=FALSE,ISERROR(MATCH(AY236,TC_Pin_Spec!$AE$3:$AE$58,0))=FALSE)=TRUE, "PASSED","FAILED")</f>
        <v>PASSED</v>
      </c>
    </row>
    <row r="237" spans="43:52" x14ac:dyDescent="0.25">
      <c r="AQ237" s="2" t="str">
        <f t="shared" si="5"/>
        <v>G20</v>
      </c>
      <c r="AR237" s="2">
        <v>20</v>
      </c>
      <c r="AS237" s="2" t="s">
        <v>583</v>
      </c>
      <c r="AT237" s="2" t="s">
        <v>48</v>
      </c>
      <c r="AU237" t="str">
        <f>IF(OR(ISERROR(MATCH(AT237,TC_Pin_Spec!$J$3:$J$38,0))=FALSE,ISERROR(MATCH(AT237,TC_Pin_Spec!$L$3:$L$38,0))=FALSE,ISERROR(MATCH(AT237,TC_Pin_Spec!$Q$3:$Q$58,0))=FALSE,ISERROR(MATCH(AT237,TC_Pin_Spec!$S$3:$S$58,0))=FALSE,ISERROR(MATCH(AT237,TC_Pin_Spec!$U$3:$U$58,0))=FALSE,ISERROR(MATCH(AT237,TC_Pin_Spec!$W$3:$W$58,0))=FALSE,ISERROR(MATCH(AT237,TC_Pin_Spec!$Y$3:$Y$58,0))=FALSE,ISERROR(MATCH(AT237,TC_Pin_Spec!$AA$3:$AA$58,0))=FALSE,ISERROR(MATCH(AT237,TC_Pin_Spec!$AC$3:$AC$58,0))=FALSE,ISERROR(MATCH(AT237,TC_Pin_Spec!$AE$3:$AE$58,0))=FALSE)=TRUE, "PASSED","FAILED")</f>
        <v>PASSED</v>
      </c>
      <c r="AW237" s="2">
        <v>20500</v>
      </c>
      <c r="AX237" s="2">
        <v>30500</v>
      </c>
      <c r="AY237" s="2" t="s">
        <v>48</v>
      </c>
      <c r="AZ237" t="str">
        <f>IF(OR(ISERROR(MATCH(AY237,TC_Pin_Spec!$J$3:$J$38,0))=FALSE,ISERROR(MATCH(AY237,TC_Pin_Spec!$L$3:$L$38,0))=FALSE,ISERROR(MATCH(AY237,TC_Pin_Spec!$Q$3:$Q$58,0))=FALSE,ISERROR(MATCH(AY237,TC_Pin_Spec!$S$3:$S$58,0))=FALSE,ISERROR(MATCH(AY237,TC_Pin_Spec!$U$3:$U$58,0))=FALSE,ISERROR(MATCH(AY237,TC_Pin_Spec!$W$3:$W$58,0))=FALSE,ISERROR(MATCH(AY237,TC_Pin_Spec!$Y$3:$Y$58,0))=FALSE,ISERROR(MATCH(AY237,TC_Pin_Spec!$AA$3:$AA$58,0))=FALSE,ISERROR(MATCH(AY237,TC_Pin_Spec!$AC$3:$AC$58,0))=FALSE,ISERROR(MATCH(AY237,TC_Pin_Spec!$AE$3:$AE$58,0))=FALSE)=TRUE, "PASSED","FAILED")</f>
        <v>PASSED</v>
      </c>
    </row>
    <row r="238" spans="43:52" x14ac:dyDescent="0.25">
      <c r="AQ238" s="2" t="str">
        <f t="shared" si="5"/>
        <v>G21</v>
      </c>
      <c r="AR238" s="2">
        <v>21</v>
      </c>
      <c r="AS238" s="2" t="s">
        <v>583</v>
      </c>
      <c r="AT238" s="2" t="s">
        <v>589</v>
      </c>
      <c r="AU238" t="str">
        <f>IF(OR(ISERROR(MATCH(AT238,TC_Pin_Spec!$J$3:$J$38,0))=FALSE,ISERROR(MATCH(AT238,TC_Pin_Spec!$L$3:$L$38,0))=FALSE,ISERROR(MATCH(AT238,TC_Pin_Spec!$Q$3:$Q$58,0))=FALSE,ISERROR(MATCH(AT238,TC_Pin_Spec!$S$3:$S$58,0))=FALSE,ISERROR(MATCH(AT238,TC_Pin_Spec!$U$3:$U$58,0))=FALSE,ISERROR(MATCH(AT238,TC_Pin_Spec!$W$3:$W$58,0))=FALSE,ISERROR(MATCH(AT238,TC_Pin_Spec!$Y$3:$Y$58,0))=FALSE,ISERROR(MATCH(AT238,TC_Pin_Spec!$AA$3:$AA$58,0))=FALSE,ISERROR(MATCH(AT238,TC_Pin_Spec!$AC$3:$AC$58,0))=FALSE,ISERROR(MATCH(AT238,TC_Pin_Spec!$AE$3:$AE$58,0))=FALSE)=TRUE, "PASSED","FAILED")</f>
        <v>PASSED</v>
      </c>
      <c r="AW238" s="2">
        <v>21500</v>
      </c>
      <c r="AX238" s="2">
        <v>30500</v>
      </c>
      <c r="AY238" s="2" t="s">
        <v>589</v>
      </c>
      <c r="AZ238" t="str">
        <f>IF(OR(ISERROR(MATCH(AY238,TC_Pin_Spec!$J$3:$J$38,0))=FALSE,ISERROR(MATCH(AY238,TC_Pin_Spec!$L$3:$L$38,0))=FALSE,ISERROR(MATCH(AY238,TC_Pin_Spec!$Q$3:$Q$58,0))=FALSE,ISERROR(MATCH(AY238,TC_Pin_Spec!$S$3:$S$58,0))=FALSE,ISERROR(MATCH(AY238,TC_Pin_Spec!$U$3:$U$58,0))=FALSE,ISERROR(MATCH(AY238,TC_Pin_Spec!$W$3:$W$58,0))=FALSE,ISERROR(MATCH(AY238,TC_Pin_Spec!$Y$3:$Y$58,0))=FALSE,ISERROR(MATCH(AY238,TC_Pin_Spec!$AA$3:$AA$58,0))=FALSE,ISERROR(MATCH(AY238,TC_Pin_Spec!$AC$3:$AC$58,0))=FALSE,ISERROR(MATCH(AY238,TC_Pin_Spec!$AE$3:$AE$58,0))=FALSE)=TRUE, "PASSED","FAILED")</f>
        <v>PASSED</v>
      </c>
    </row>
    <row r="239" spans="43:52" x14ac:dyDescent="0.25">
      <c r="AQ239" s="2" t="str">
        <f t="shared" si="5"/>
        <v>G22</v>
      </c>
      <c r="AR239" s="2">
        <v>22</v>
      </c>
      <c r="AS239" s="2" t="s">
        <v>583</v>
      </c>
      <c r="AT239" s="2" t="s">
        <v>48</v>
      </c>
      <c r="AU239" t="str">
        <f>IF(OR(ISERROR(MATCH(AT239,TC_Pin_Spec!$J$3:$J$38,0))=FALSE,ISERROR(MATCH(AT239,TC_Pin_Spec!$L$3:$L$38,0))=FALSE,ISERROR(MATCH(AT239,TC_Pin_Spec!$Q$3:$Q$58,0))=FALSE,ISERROR(MATCH(AT239,TC_Pin_Spec!$S$3:$S$58,0))=FALSE,ISERROR(MATCH(AT239,TC_Pin_Spec!$U$3:$U$58,0))=FALSE,ISERROR(MATCH(AT239,TC_Pin_Spec!$W$3:$W$58,0))=FALSE,ISERROR(MATCH(AT239,TC_Pin_Spec!$Y$3:$Y$58,0))=FALSE,ISERROR(MATCH(AT239,TC_Pin_Spec!$AA$3:$AA$58,0))=FALSE,ISERROR(MATCH(AT239,TC_Pin_Spec!$AC$3:$AC$58,0))=FALSE,ISERROR(MATCH(AT239,TC_Pin_Spec!$AE$3:$AE$58,0))=FALSE)=TRUE, "PASSED","FAILED")</f>
        <v>PASSED</v>
      </c>
      <c r="AW239" s="2">
        <v>22500</v>
      </c>
      <c r="AX239" s="2">
        <v>30500</v>
      </c>
      <c r="AY239" s="2" t="s">
        <v>48</v>
      </c>
      <c r="AZ239" t="str">
        <f>IF(OR(ISERROR(MATCH(AY239,TC_Pin_Spec!$J$3:$J$38,0))=FALSE,ISERROR(MATCH(AY239,TC_Pin_Spec!$L$3:$L$38,0))=FALSE,ISERROR(MATCH(AY239,TC_Pin_Spec!$Q$3:$Q$58,0))=FALSE,ISERROR(MATCH(AY239,TC_Pin_Spec!$S$3:$S$58,0))=FALSE,ISERROR(MATCH(AY239,TC_Pin_Spec!$U$3:$U$58,0))=FALSE,ISERROR(MATCH(AY239,TC_Pin_Spec!$W$3:$W$58,0))=FALSE,ISERROR(MATCH(AY239,TC_Pin_Spec!$Y$3:$Y$58,0))=FALSE,ISERROR(MATCH(AY239,TC_Pin_Spec!$AA$3:$AA$58,0))=FALSE,ISERROR(MATCH(AY239,TC_Pin_Spec!$AC$3:$AC$58,0))=FALSE,ISERROR(MATCH(AY239,TC_Pin_Spec!$AE$3:$AE$58,0))=FALSE)=TRUE, "PASSED","FAILED")</f>
        <v>PASSED</v>
      </c>
    </row>
    <row r="240" spans="43:52" x14ac:dyDescent="0.25">
      <c r="AQ240" s="2" t="str">
        <f t="shared" si="5"/>
        <v>G23</v>
      </c>
      <c r="AR240" s="2">
        <v>23</v>
      </c>
      <c r="AS240" s="2" t="s">
        <v>583</v>
      </c>
      <c r="AT240" s="2" t="s">
        <v>48</v>
      </c>
      <c r="AU240" t="str">
        <f>IF(OR(ISERROR(MATCH(AT240,TC_Pin_Spec!$J$3:$J$38,0))=FALSE,ISERROR(MATCH(AT240,TC_Pin_Spec!$L$3:$L$38,0))=FALSE,ISERROR(MATCH(AT240,TC_Pin_Spec!$Q$3:$Q$58,0))=FALSE,ISERROR(MATCH(AT240,TC_Pin_Spec!$S$3:$S$58,0))=FALSE,ISERROR(MATCH(AT240,TC_Pin_Spec!$U$3:$U$58,0))=FALSE,ISERROR(MATCH(AT240,TC_Pin_Spec!$W$3:$W$58,0))=FALSE,ISERROR(MATCH(AT240,TC_Pin_Spec!$Y$3:$Y$58,0))=FALSE,ISERROR(MATCH(AT240,TC_Pin_Spec!$AA$3:$AA$58,0))=FALSE,ISERROR(MATCH(AT240,TC_Pin_Spec!$AC$3:$AC$58,0))=FALSE,ISERROR(MATCH(AT240,TC_Pin_Spec!$AE$3:$AE$58,0))=FALSE)=TRUE, "PASSED","FAILED")</f>
        <v>PASSED</v>
      </c>
      <c r="AW240" s="2">
        <v>23500</v>
      </c>
      <c r="AX240" s="2">
        <v>30500</v>
      </c>
      <c r="AY240" s="2" t="s">
        <v>48</v>
      </c>
      <c r="AZ240" t="str">
        <f>IF(OR(ISERROR(MATCH(AY240,TC_Pin_Spec!$J$3:$J$38,0))=FALSE,ISERROR(MATCH(AY240,TC_Pin_Spec!$L$3:$L$38,0))=FALSE,ISERROR(MATCH(AY240,TC_Pin_Spec!$Q$3:$Q$58,0))=FALSE,ISERROR(MATCH(AY240,TC_Pin_Spec!$S$3:$S$58,0))=FALSE,ISERROR(MATCH(AY240,TC_Pin_Spec!$U$3:$U$58,0))=FALSE,ISERROR(MATCH(AY240,TC_Pin_Spec!$W$3:$W$58,0))=FALSE,ISERROR(MATCH(AY240,TC_Pin_Spec!$Y$3:$Y$58,0))=FALSE,ISERROR(MATCH(AY240,TC_Pin_Spec!$AA$3:$AA$58,0))=FALSE,ISERROR(MATCH(AY240,TC_Pin_Spec!$AC$3:$AC$58,0))=FALSE,ISERROR(MATCH(AY240,TC_Pin_Spec!$AE$3:$AE$58,0))=FALSE)=TRUE, "PASSED","FAILED")</f>
        <v>PASSED</v>
      </c>
    </row>
    <row r="241" spans="43:52" x14ac:dyDescent="0.25">
      <c r="AQ241" s="2" t="str">
        <f t="shared" si="5"/>
        <v>G24</v>
      </c>
      <c r="AR241" s="2">
        <v>24</v>
      </c>
      <c r="AS241" s="2" t="s">
        <v>583</v>
      </c>
      <c r="AT241" s="2" t="s">
        <v>48</v>
      </c>
      <c r="AU241" t="str">
        <f>IF(OR(ISERROR(MATCH(AT241,TC_Pin_Spec!$J$3:$J$38,0))=FALSE,ISERROR(MATCH(AT241,TC_Pin_Spec!$L$3:$L$38,0))=FALSE,ISERROR(MATCH(AT241,TC_Pin_Spec!$Q$3:$Q$58,0))=FALSE,ISERROR(MATCH(AT241,TC_Pin_Spec!$S$3:$S$58,0))=FALSE,ISERROR(MATCH(AT241,TC_Pin_Spec!$U$3:$U$58,0))=FALSE,ISERROR(MATCH(AT241,TC_Pin_Spec!$W$3:$W$58,0))=FALSE,ISERROR(MATCH(AT241,TC_Pin_Spec!$Y$3:$Y$58,0))=FALSE,ISERROR(MATCH(AT241,TC_Pin_Spec!$AA$3:$AA$58,0))=FALSE,ISERROR(MATCH(AT241,TC_Pin_Spec!$AC$3:$AC$58,0))=FALSE,ISERROR(MATCH(AT241,TC_Pin_Spec!$AE$3:$AE$58,0))=FALSE)=TRUE, "PASSED","FAILED")</f>
        <v>PASSED</v>
      </c>
      <c r="AW241" s="2">
        <v>24500</v>
      </c>
      <c r="AX241" s="2">
        <v>30500</v>
      </c>
      <c r="AY241" s="2" t="s">
        <v>48</v>
      </c>
      <c r="AZ241" t="str">
        <f>IF(OR(ISERROR(MATCH(AY241,TC_Pin_Spec!$J$3:$J$38,0))=FALSE,ISERROR(MATCH(AY241,TC_Pin_Spec!$L$3:$L$38,0))=FALSE,ISERROR(MATCH(AY241,TC_Pin_Spec!$Q$3:$Q$58,0))=FALSE,ISERROR(MATCH(AY241,TC_Pin_Spec!$S$3:$S$58,0))=FALSE,ISERROR(MATCH(AY241,TC_Pin_Spec!$U$3:$U$58,0))=FALSE,ISERROR(MATCH(AY241,TC_Pin_Spec!$W$3:$W$58,0))=FALSE,ISERROR(MATCH(AY241,TC_Pin_Spec!$Y$3:$Y$58,0))=FALSE,ISERROR(MATCH(AY241,TC_Pin_Spec!$AA$3:$AA$58,0))=FALSE,ISERROR(MATCH(AY241,TC_Pin_Spec!$AC$3:$AC$58,0))=FALSE,ISERROR(MATCH(AY241,TC_Pin_Spec!$AE$3:$AE$58,0))=FALSE)=TRUE, "PASSED","FAILED")</f>
        <v>PASSED</v>
      </c>
    </row>
    <row r="242" spans="43:52" x14ac:dyDescent="0.25">
      <c r="AQ242" s="2" t="str">
        <f t="shared" si="5"/>
        <v>G25</v>
      </c>
      <c r="AR242" s="2">
        <v>25</v>
      </c>
      <c r="AS242" s="2" t="s">
        <v>583</v>
      </c>
      <c r="AT242" s="2" t="s">
        <v>48</v>
      </c>
      <c r="AU242" t="str">
        <f>IF(OR(ISERROR(MATCH(AT242,TC_Pin_Spec!$J$3:$J$38,0))=FALSE,ISERROR(MATCH(AT242,TC_Pin_Spec!$L$3:$L$38,0))=FALSE,ISERROR(MATCH(AT242,TC_Pin_Spec!$Q$3:$Q$58,0))=FALSE,ISERROR(MATCH(AT242,TC_Pin_Spec!$S$3:$S$58,0))=FALSE,ISERROR(MATCH(AT242,TC_Pin_Spec!$U$3:$U$58,0))=FALSE,ISERROR(MATCH(AT242,TC_Pin_Spec!$W$3:$W$58,0))=FALSE,ISERROR(MATCH(AT242,TC_Pin_Spec!$Y$3:$Y$58,0))=FALSE,ISERROR(MATCH(AT242,TC_Pin_Spec!$AA$3:$AA$58,0))=FALSE,ISERROR(MATCH(AT242,TC_Pin_Spec!$AC$3:$AC$58,0))=FALSE,ISERROR(MATCH(AT242,TC_Pin_Spec!$AE$3:$AE$58,0))=FALSE)=TRUE, "PASSED","FAILED")</f>
        <v>PASSED</v>
      </c>
      <c r="AW242" s="2">
        <v>25500</v>
      </c>
      <c r="AX242" s="2">
        <v>30500</v>
      </c>
      <c r="AY242" s="2" t="s">
        <v>48</v>
      </c>
      <c r="AZ242" t="str">
        <f>IF(OR(ISERROR(MATCH(AY242,TC_Pin_Spec!$J$3:$J$38,0))=FALSE,ISERROR(MATCH(AY242,TC_Pin_Spec!$L$3:$L$38,0))=FALSE,ISERROR(MATCH(AY242,TC_Pin_Spec!$Q$3:$Q$58,0))=FALSE,ISERROR(MATCH(AY242,TC_Pin_Spec!$S$3:$S$58,0))=FALSE,ISERROR(MATCH(AY242,TC_Pin_Spec!$U$3:$U$58,0))=FALSE,ISERROR(MATCH(AY242,TC_Pin_Spec!$W$3:$W$58,0))=FALSE,ISERROR(MATCH(AY242,TC_Pin_Spec!$Y$3:$Y$58,0))=FALSE,ISERROR(MATCH(AY242,TC_Pin_Spec!$AA$3:$AA$58,0))=FALSE,ISERROR(MATCH(AY242,TC_Pin_Spec!$AC$3:$AC$58,0))=FALSE,ISERROR(MATCH(AY242,TC_Pin_Spec!$AE$3:$AE$58,0))=FALSE)=TRUE, "PASSED","FAILED")</f>
        <v>PASSED</v>
      </c>
    </row>
    <row r="243" spans="43:52" x14ac:dyDescent="0.25">
      <c r="AQ243" s="2" t="str">
        <f t="shared" si="5"/>
        <v>G26</v>
      </c>
      <c r="AR243" s="2">
        <v>26</v>
      </c>
      <c r="AS243" s="2" t="s">
        <v>583</v>
      </c>
      <c r="AT243" s="2" t="s">
        <v>48</v>
      </c>
      <c r="AU243" t="str">
        <f>IF(OR(ISERROR(MATCH(AT243,TC_Pin_Spec!$J$3:$J$38,0))=FALSE,ISERROR(MATCH(AT243,TC_Pin_Spec!$L$3:$L$38,0))=FALSE,ISERROR(MATCH(AT243,TC_Pin_Spec!$Q$3:$Q$58,0))=FALSE,ISERROR(MATCH(AT243,TC_Pin_Spec!$S$3:$S$58,0))=FALSE,ISERROR(MATCH(AT243,TC_Pin_Spec!$U$3:$U$58,0))=FALSE,ISERROR(MATCH(AT243,TC_Pin_Spec!$W$3:$W$58,0))=FALSE,ISERROR(MATCH(AT243,TC_Pin_Spec!$Y$3:$Y$58,0))=FALSE,ISERROR(MATCH(AT243,TC_Pin_Spec!$AA$3:$AA$58,0))=FALSE,ISERROR(MATCH(AT243,TC_Pin_Spec!$AC$3:$AC$58,0))=FALSE,ISERROR(MATCH(AT243,TC_Pin_Spec!$AE$3:$AE$58,0))=FALSE)=TRUE, "PASSED","FAILED")</f>
        <v>PASSED</v>
      </c>
      <c r="AW243" s="2">
        <v>26500</v>
      </c>
      <c r="AX243" s="2">
        <v>30500</v>
      </c>
      <c r="AY243" s="2" t="s">
        <v>48</v>
      </c>
      <c r="AZ243" t="str">
        <f>IF(OR(ISERROR(MATCH(AY243,TC_Pin_Spec!$J$3:$J$38,0))=FALSE,ISERROR(MATCH(AY243,TC_Pin_Spec!$L$3:$L$38,0))=FALSE,ISERROR(MATCH(AY243,TC_Pin_Spec!$Q$3:$Q$58,0))=FALSE,ISERROR(MATCH(AY243,TC_Pin_Spec!$S$3:$S$58,0))=FALSE,ISERROR(MATCH(AY243,TC_Pin_Spec!$U$3:$U$58,0))=FALSE,ISERROR(MATCH(AY243,TC_Pin_Spec!$W$3:$W$58,0))=FALSE,ISERROR(MATCH(AY243,TC_Pin_Spec!$Y$3:$Y$58,0))=FALSE,ISERROR(MATCH(AY243,TC_Pin_Spec!$AA$3:$AA$58,0))=FALSE,ISERROR(MATCH(AY243,TC_Pin_Spec!$AC$3:$AC$58,0))=FALSE,ISERROR(MATCH(AY243,TC_Pin_Spec!$AE$3:$AE$58,0))=FALSE)=TRUE, "PASSED","FAILED")</f>
        <v>PASSED</v>
      </c>
    </row>
    <row r="244" spans="43:52" x14ac:dyDescent="0.25">
      <c r="AQ244" s="2" t="str">
        <f t="shared" si="5"/>
        <v>G27</v>
      </c>
      <c r="AR244" s="2">
        <v>27</v>
      </c>
      <c r="AS244" s="2" t="s">
        <v>583</v>
      </c>
      <c r="AT244" s="2" t="s">
        <v>590</v>
      </c>
      <c r="AU244" t="str">
        <f>IF(OR(ISERROR(MATCH(AT244,TC_Pin_Spec!$J$3:$J$38,0))=FALSE,ISERROR(MATCH(AT244,TC_Pin_Spec!$L$3:$L$38,0))=FALSE,ISERROR(MATCH(AT244,TC_Pin_Spec!$Q$3:$Q$58,0))=FALSE,ISERROR(MATCH(AT244,TC_Pin_Spec!$S$3:$S$58,0))=FALSE,ISERROR(MATCH(AT244,TC_Pin_Spec!$U$3:$U$58,0))=FALSE,ISERROR(MATCH(AT244,TC_Pin_Spec!$W$3:$W$58,0))=FALSE,ISERROR(MATCH(AT244,TC_Pin_Spec!$Y$3:$Y$58,0))=FALSE,ISERROR(MATCH(AT244,TC_Pin_Spec!$AA$3:$AA$58,0))=FALSE,ISERROR(MATCH(AT244,TC_Pin_Spec!$AC$3:$AC$58,0))=FALSE,ISERROR(MATCH(AT244,TC_Pin_Spec!$AE$3:$AE$58,0))=FALSE)=TRUE, "PASSED","FAILED")</f>
        <v>PASSED</v>
      </c>
      <c r="AW244" s="2">
        <v>27500</v>
      </c>
      <c r="AX244" s="2">
        <v>30500</v>
      </c>
      <c r="AY244" s="2" t="s">
        <v>590</v>
      </c>
      <c r="AZ244" t="str">
        <f>IF(OR(ISERROR(MATCH(AY244,TC_Pin_Spec!$J$3:$J$38,0))=FALSE,ISERROR(MATCH(AY244,TC_Pin_Spec!$L$3:$L$38,0))=FALSE,ISERROR(MATCH(AY244,TC_Pin_Spec!$Q$3:$Q$58,0))=FALSE,ISERROR(MATCH(AY244,TC_Pin_Spec!$S$3:$S$58,0))=FALSE,ISERROR(MATCH(AY244,TC_Pin_Spec!$U$3:$U$58,0))=FALSE,ISERROR(MATCH(AY244,TC_Pin_Spec!$W$3:$W$58,0))=FALSE,ISERROR(MATCH(AY244,TC_Pin_Spec!$Y$3:$Y$58,0))=FALSE,ISERROR(MATCH(AY244,TC_Pin_Spec!$AA$3:$AA$58,0))=FALSE,ISERROR(MATCH(AY244,TC_Pin_Spec!$AC$3:$AC$58,0))=FALSE,ISERROR(MATCH(AY244,TC_Pin_Spec!$AE$3:$AE$58,0))=FALSE)=TRUE, "PASSED","FAILED")</f>
        <v>PASSED</v>
      </c>
    </row>
    <row r="245" spans="43:52" x14ac:dyDescent="0.25">
      <c r="AQ245" s="2" t="str">
        <f t="shared" si="5"/>
        <v>G28</v>
      </c>
      <c r="AR245" s="2">
        <v>28</v>
      </c>
      <c r="AS245" s="2" t="s">
        <v>583</v>
      </c>
      <c r="AT245" s="2" t="s">
        <v>590</v>
      </c>
      <c r="AU245" t="str">
        <f>IF(OR(ISERROR(MATCH(AT245,TC_Pin_Spec!$J$3:$J$38,0))=FALSE,ISERROR(MATCH(AT245,TC_Pin_Spec!$L$3:$L$38,0))=FALSE,ISERROR(MATCH(AT245,TC_Pin_Spec!$Q$3:$Q$58,0))=FALSE,ISERROR(MATCH(AT245,TC_Pin_Spec!$S$3:$S$58,0))=FALSE,ISERROR(MATCH(AT245,TC_Pin_Spec!$U$3:$U$58,0))=FALSE,ISERROR(MATCH(AT245,TC_Pin_Spec!$W$3:$W$58,0))=FALSE,ISERROR(MATCH(AT245,TC_Pin_Spec!$Y$3:$Y$58,0))=FALSE,ISERROR(MATCH(AT245,TC_Pin_Spec!$AA$3:$AA$58,0))=FALSE,ISERROR(MATCH(AT245,TC_Pin_Spec!$AC$3:$AC$58,0))=FALSE,ISERROR(MATCH(AT245,TC_Pin_Spec!$AE$3:$AE$58,0))=FALSE)=TRUE, "PASSED","FAILED")</f>
        <v>PASSED</v>
      </c>
      <c r="AW245" s="2">
        <v>28500</v>
      </c>
      <c r="AX245" s="2">
        <v>30500</v>
      </c>
      <c r="AY245" s="2" t="s">
        <v>590</v>
      </c>
      <c r="AZ245" t="str">
        <f>IF(OR(ISERROR(MATCH(AY245,TC_Pin_Spec!$J$3:$J$38,0))=FALSE,ISERROR(MATCH(AY245,TC_Pin_Spec!$L$3:$L$38,0))=FALSE,ISERROR(MATCH(AY245,TC_Pin_Spec!$Q$3:$Q$58,0))=FALSE,ISERROR(MATCH(AY245,TC_Pin_Spec!$S$3:$S$58,0))=FALSE,ISERROR(MATCH(AY245,TC_Pin_Spec!$U$3:$U$58,0))=FALSE,ISERROR(MATCH(AY245,TC_Pin_Spec!$W$3:$W$58,0))=FALSE,ISERROR(MATCH(AY245,TC_Pin_Spec!$Y$3:$Y$58,0))=FALSE,ISERROR(MATCH(AY245,TC_Pin_Spec!$AA$3:$AA$58,0))=FALSE,ISERROR(MATCH(AY245,TC_Pin_Spec!$AC$3:$AC$58,0))=FALSE,ISERROR(MATCH(AY245,TC_Pin_Spec!$AE$3:$AE$58,0))=FALSE)=TRUE, "PASSED","FAILED")</f>
        <v>PASSED</v>
      </c>
    </row>
    <row r="246" spans="43:52" x14ac:dyDescent="0.25">
      <c r="AQ246" s="2" t="str">
        <f t="shared" si="5"/>
        <v>G29</v>
      </c>
      <c r="AR246" s="2">
        <v>29</v>
      </c>
      <c r="AS246" s="2" t="s">
        <v>583</v>
      </c>
      <c r="AT246" s="2" t="s">
        <v>48</v>
      </c>
      <c r="AU246" t="str">
        <f>IF(OR(ISERROR(MATCH(AT246,TC_Pin_Spec!$J$3:$J$38,0))=FALSE,ISERROR(MATCH(AT246,TC_Pin_Spec!$L$3:$L$38,0))=FALSE,ISERROR(MATCH(AT246,TC_Pin_Spec!$Q$3:$Q$58,0))=FALSE,ISERROR(MATCH(AT246,TC_Pin_Spec!$S$3:$S$58,0))=FALSE,ISERROR(MATCH(AT246,TC_Pin_Spec!$U$3:$U$58,0))=FALSE,ISERROR(MATCH(AT246,TC_Pin_Spec!$W$3:$W$58,0))=FALSE,ISERROR(MATCH(AT246,TC_Pin_Spec!$Y$3:$Y$58,0))=FALSE,ISERROR(MATCH(AT246,TC_Pin_Spec!$AA$3:$AA$58,0))=FALSE,ISERROR(MATCH(AT246,TC_Pin_Spec!$AC$3:$AC$58,0))=FALSE,ISERROR(MATCH(AT246,TC_Pin_Spec!$AE$3:$AE$58,0))=FALSE)=TRUE, "PASSED","FAILED")</f>
        <v>PASSED</v>
      </c>
      <c r="AW246" s="2">
        <v>29500</v>
      </c>
      <c r="AX246" s="2">
        <v>30500</v>
      </c>
      <c r="AY246" s="2" t="s">
        <v>48</v>
      </c>
      <c r="AZ246" t="str">
        <f>IF(OR(ISERROR(MATCH(AY246,TC_Pin_Spec!$J$3:$J$38,0))=FALSE,ISERROR(MATCH(AY246,TC_Pin_Spec!$L$3:$L$38,0))=FALSE,ISERROR(MATCH(AY246,TC_Pin_Spec!$Q$3:$Q$58,0))=FALSE,ISERROR(MATCH(AY246,TC_Pin_Spec!$S$3:$S$58,0))=FALSE,ISERROR(MATCH(AY246,TC_Pin_Spec!$U$3:$U$58,0))=FALSE,ISERROR(MATCH(AY246,TC_Pin_Spec!$W$3:$W$58,0))=FALSE,ISERROR(MATCH(AY246,TC_Pin_Spec!$Y$3:$Y$58,0))=FALSE,ISERROR(MATCH(AY246,TC_Pin_Spec!$AA$3:$AA$58,0))=FALSE,ISERROR(MATCH(AY246,TC_Pin_Spec!$AC$3:$AC$58,0))=FALSE,ISERROR(MATCH(AY246,TC_Pin_Spec!$AE$3:$AE$58,0))=FALSE)=TRUE, "PASSED","FAILED")</f>
        <v>PASSED</v>
      </c>
    </row>
    <row r="247" spans="43:52" x14ac:dyDescent="0.25">
      <c r="AQ247" s="2" t="str">
        <f t="shared" si="5"/>
        <v>G30</v>
      </c>
      <c r="AR247" s="2">
        <v>30</v>
      </c>
      <c r="AS247" s="2" t="s">
        <v>583</v>
      </c>
      <c r="AT247" s="2" t="s">
        <v>591</v>
      </c>
      <c r="AU247" t="str">
        <f>IF(OR(ISERROR(MATCH(AT247,TC_Pin_Spec!$J$3:$J$38,0))=FALSE,ISERROR(MATCH(AT247,TC_Pin_Spec!$L$3:$L$38,0))=FALSE,ISERROR(MATCH(AT247,TC_Pin_Spec!$Q$3:$Q$58,0))=FALSE,ISERROR(MATCH(AT247,TC_Pin_Spec!$S$3:$S$58,0))=FALSE,ISERROR(MATCH(AT247,TC_Pin_Spec!$U$3:$U$58,0))=FALSE,ISERROR(MATCH(AT247,TC_Pin_Spec!$W$3:$W$58,0))=FALSE,ISERROR(MATCH(AT247,TC_Pin_Spec!$Y$3:$Y$58,0))=FALSE,ISERROR(MATCH(AT247,TC_Pin_Spec!$AA$3:$AA$58,0))=FALSE,ISERROR(MATCH(AT247,TC_Pin_Spec!$AC$3:$AC$58,0))=FALSE,ISERROR(MATCH(AT247,TC_Pin_Spec!$AE$3:$AE$58,0))=FALSE)=TRUE, "PASSED","FAILED")</f>
        <v>PASSED</v>
      </c>
      <c r="AW247" s="2">
        <v>30500</v>
      </c>
      <c r="AX247" s="2">
        <v>30500</v>
      </c>
      <c r="AY247" s="2" t="s">
        <v>591</v>
      </c>
      <c r="AZ247" t="str">
        <f>IF(OR(ISERROR(MATCH(AY247,TC_Pin_Spec!$J$3:$J$38,0))=FALSE,ISERROR(MATCH(AY247,TC_Pin_Spec!$L$3:$L$38,0))=FALSE,ISERROR(MATCH(AY247,TC_Pin_Spec!$Q$3:$Q$58,0))=FALSE,ISERROR(MATCH(AY247,TC_Pin_Spec!$S$3:$S$58,0))=FALSE,ISERROR(MATCH(AY247,TC_Pin_Spec!$U$3:$U$58,0))=FALSE,ISERROR(MATCH(AY247,TC_Pin_Spec!$W$3:$W$58,0))=FALSE,ISERROR(MATCH(AY247,TC_Pin_Spec!$Y$3:$Y$58,0))=FALSE,ISERROR(MATCH(AY247,TC_Pin_Spec!$AA$3:$AA$58,0))=FALSE,ISERROR(MATCH(AY247,TC_Pin_Spec!$AC$3:$AC$58,0))=FALSE,ISERROR(MATCH(AY247,TC_Pin_Spec!$AE$3:$AE$58,0))=FALSE)=TRUE, "PASSED","FAILED")</f>
        <v>PASSED</v>
      </c>
    </row>
    <row r="248" spans="43:52" x14ac:dyDescent="0.25">
      <c r="AQ248" s="2" t="str">
        <f t="shared" si="5"/>
        <v>G31</v>
      </c>
      <c r="AR248" s="2">
        <v>31</v>
      </c>
      <c r="AS248" s="2" t="s">
        <v>583</v>
      </c>
      <c r="AT248" s="2" t="s">
        <v>592</v>
      </c>
      <c r="AU248" t="str">
        <f>IF(OR(ISERROR(MATCH(AT248,TC_Pin_Spec!$J$3:$J$38,0))=FALSE,ISERROR(MATCH(AT248,TC_Pin_Spec!$L$3:$L$38,0))=FALSE,ISERROR(MATCH(AT248,TC_Pin_Spec!$Q$3:$Q$58,0))=FALSE,ISERROR(MATCH(AT248,TC_Pin_Spec!$S$3:$S$58,0))=FALSE,ISERROR(MATCH(AT248,TC_Pin_Spec!$U$3:$U$58,0))=FALSE,ISERROR(MATCH(AT248,TC_Pin_Spec!$W$3:$W$58,0))=FALSE,ISERROR(MATCH(AT248,TC_Pin_Spec!$Y$3:$Y$58,0))=FALSE,ISERROR(MATCH(AT248,TC_Pin_Spec!$AA$3:$AA$58,0))=FALSE,ISERROR(MATCH(AT248,TC_Pin_Spec!$AC$3:$AC$58,0))=FALSE,ISERROR(MATCH(AT248,TC_Pin_Spec!$AE$3:$AE$58,0))=FALSE)=TRUE, "PASSED","FAILED")</f>
        <v>PASSED</v>
      </c>
      <c r="AW248" s="2">
        <v>31500</v>
      </c>
      <c r="AX248" s="2">
        <v>30500</v>
      </c>
      <c r="AY248" s="2" t="s">
        <v>592</v>
      </c>
      <c r="AZ248" t="str">
        <f>IF(OR(ISERROR(MATCH(AY248,TC_Pin_Spec!$J$3:$J$38,0))=FALSE,ISERROR(MATCH(AY248,TC_Pin_Spec!$L$3:$L$38,0))=FALSE,ISERROR(MATCH(AY248,TC_Pin_Spec!$Q$3:$Q$58,0))=FALSE,ISERROR(MATCH(AY248,TC_Pin_Spec!$S$3:$S$58,0))=FALSE,ISERROR(MATCH(AY248,TC_Pin_Spec!$U$3:$U$58,0))=FALSE,ISERROR(MATCH(AY248,TC_Pin_Spec!$W$3:$W$58,0))=FALSE,ISERROR(MATCH(AY248,TC_Pin_Spec!$Y$3:$Y$58,0))=FALSE,ISERROR(MATCH(AY248,TC_Pin_Spec!$AA$3:$AA$58,0))=FALSE,ISERROR(MATCH(AY248,TC_Pin_Spec!$AC$3:$AC$58,0))=FALSE,ISERROR(MATCH(AY248,TC_Pin_Spec!$AE$3:$AE$58,0))=FALSE)=TRUE, "PASSED","FAILED")</f>
        <v>PASSED</v>
      </c>
    </row>
    <row r="249" spans="43:52" x14ac:dyDescent="0.25">
      <c r="AQ249" s="2" t="str">
        <f t="shared" si="5"/>
        <v>G32</v>
      </c>
      <c r="AR249" s="2">
        <v>32</v>
      </c>
      <c r="AS249" s="2" t="s">
        <v>583</v>
      </c>
      <c r="AT249" s="2" t="s">
        <v>592</v>
      </c>
      <c r="AU249" t="str">
        <f>IF(OR(ISERROR(MATCH(AT249,TC_Pin_Spec!$J$3:$J$38,0))=FALSE,ISERROR(MATCH(AT249,TC_Pin_Spec!$L$3:$L$38,0))=FALSE,ISERROR(MATCH(AT249,TC_Pin_Spec!$Q$3:$Q$58,0))=FALSE,ISERROR(MATCH(AT249,TC_Pin_Spec!$S$3:$S$58,0))=FALSE,ISERROR(MATCH(AT249,TC_Pin_Spec!$U$3:$U$58,0))=FALSE,ISERROR(MATCH(AT249,TC_Pin_Spec!$W$3:$W$58,0))=FALSE,ISERROR(MATCH(AT249,TC_Pin_Spec!$Y$3:$Y$58,0))=FALSE,ISERROR(MATCH(AT249,TC_Pin_Spec!$AA$3:$AA$58,0))=FALSE,ISERROR(MATCH(AT249,TC_Pin_Spec!$AC$3:$AC$58,0))=FALSE,ISERROR(MATCH(AT249,TC_Pin_Spec!$AE$3:$AE$58,0))=FALSE)=TRUE, "PASSED","FAILED")</f>
        <v>PASSED</v>
      </c>
      <c r="AW249" s="2">
        <v>32500</v>
      </c>
      <c r="AX249" s="2">
        <v>30500</v>
      </c>
      <c r="AY249" s="2" t="s">
        <v>592</v>
      </c>
      <c r="AZ249" t="str">
        <f>IF(OR(ISERROR(MATCH(AY249,TC_Pin_Spec!$J$3:$J$38,0))=FALSE,ISERROR(MATCH(AY249,TC_Pin_Spec!$L$3:$L$38,0))=FALSE,ISERROR(MATCH(AY249,TC_Pin_Spec!$Q$3:$Q$58,0))=FALSE,ISERROR(MATCH(AY249,TC_Pin_Spec!$S$3:$S$58,0))=FALSE,ISERROR(MATCH(AY249,TC_Pin_Spec!$U$3:$U$58,0))=FALSE,ISERROR(MATCH(AY249,TC_Pin_Spec!$W$3:$W$58,0))=FALSE,ISERROR(MATCH(AY249,TC_Pin_Spec!$Y$3:$Y$58,0))=FALSE,ISERROR(MATCH(AY249,TC_Pin_Spec!$AA$3:$AA$58,0))=FALSE,ISERROR(MATCH(AY249,TC_Pin_Spec!$AC$3:$AC$58,0))=FALSE,ISERROR(MATCH(AY249,TC_Pin_Spec!$AE$3:$AE$58,0))=FALSE)=TRUE, "PASSED","FAILED")</f>
        <v>PASSED</v>
      </c>
    </row>
    <row r="250" spans="43:52" x14ac:dyDescent="0.25">
      <c r="AQ250" s="2" t="str">
        <f t="shared" si="5"/>
        <v>G33</v>
      </c>
      <c r="AR250" s="2">
        <v>33</v>
      </c>
      <c r="AS250" s="2" t="s">
        <v>583</v>
      </c>
      <c r="AT250" s="2" t="s">
        <v>48</v>
      </c>
      <c r="AU250" t="str">
        <f>IF(OR(ISERROR(MATCH(AT250,TC_Pin_Spec!$J$3:$J$38,0))=FALSE,ISERROR(MATCH(AT250,TC_Pin_Spec!$L$3:$L$38,0))=FALSE,ISERROR(MATCH(AT250,TC_Pin_Spec!$Q$3:$Q$58,0))=FALSE,ISERROR(MATCH(AT250,TC_Pin_Spec!$S$3:$S$58,0))=FALSE,ISERROR(MATCH(AT250,TC_Pin_Spec!$U$3:$U$58,0))=FALSE,ISERROR(MATCH(AT250,TC_Pin_Spec!$W$3:$W$58,0))=FALSE,ISERROR(MATCH(AT250,TC_Pin_Spec!$Y$3:$Y$58,0))=FALSE,ISERROR(MATCH(AT250,TC_Pin_Spec!$AA$3:$AA$58,0))=FALSE,ISERROR(MATCH(AT250,TC_Pin_Spec!$AC$3:$AC$58,0))=FALSE,ISERROR(MATCH(AT250,TC_Pin_Spec!$AE$3:$AE$58,0))=FALSE)=TRUE, "PASSED","FAILED")</f>
        <v>PASSED</v>
      </c>
      <c r="AW250" s="2">
        <v>33500</v>
      </c>
      <c r="AX250" s="2">
        <v>30500</v>
      </c>
      <c r="AY250" s="2" t="s">
        <v>48</v>
      </c>
      <c r="AZ250" t="str">
        <f>IF(OR(ISERROR(MATCH(AY250,TC_Pin_Spec!$J$3:$J$38,0))=FALSE,ISERROR(MATCH(AY250,TC_Pin_Spec!$L$3:$L$38,0))=FALSE,ISERROR(MATCH(AY250,TC_Pin_Spec!$Q$3:$Q$58,0))=FALSE,ISERROR(MATCH(AY250,TC_Pin_Spec!$S$3:$S$58,0))=FALSE,ISERROR(MATCH(AY250,TC_Pin_Spec!$U$3:$U$58,0))=FALSE,ISERROR(MATCH(AY250,TC_Pin_Spec!$W$3:$W$58,0))=FALSE,ISERROR(MATCH(AY250,TC_Pin_Spec!$Y$3:$Y$58,0))=FALSE,ISERROR(MATCH(AY250,TC_Pin_Spec!$AA$3:$AA$58,0))=FALSE,ISERROR(MATCH(AY250,TC_Pin_Spec!$AC$3:$AC$58,0))=FALSE,ISERROR(MATCH(AY250,TC_Pin_Spec!$AE$3:$AE$58,0))=FALSE)=TRUE, "PASSED","FAILED")</f>
        <v>PASSED</v>
      </c>
    </row>
    <row r="251" spans="43:52" x14ac:dyDescent="0.25">
      <c r="AQ251" s="2" t="str">
        <f t="shared" si="5"/>
        <v>G34</v>
      </c>
      <c r="AR251" s="2">
        <v>34</v>
      </c>
      <c r="AS251" s="2" t="s">
        <v>583</v>
      </c>
      <c r="AT251" s="2" t="s">
        <v>593</v>
      </c>
      <c r="AU251" t="str">
        <f>IF(OR(ISERROR(MATCH(AT251,TC_Pin_Spec!$J$3:$J$38,0))=FALSE,ISERROR(MATCH(AT251,TC_Pin_Spec!$L$3:$L$38,0))=FALSE,ISERROR(MATCH(AT251,TC_Pin_Spec!$Q$3:$Q$58,0))=FALSE,ISERROR(MATCH(AT251,TC_Pin_Spec!$S$3:$S$58,0))=FALSE,ISERROR(MATCH(AT251,TC_Pin_Spec!$U$3:$U$58,0))=FALSE,ISERROR(MATCH(AT251,TC_Pin_Spec!$W$3:$W$58,0))=FALSE,ISERROR(MATCH(AT251,TC_Pin_Spec!$Y$3:$Y$58,0))=FALSE,ISERROR(MATCH(AT251,TC_Pin_Spec!$AA$3:$AA$58,0))=FALSE,ISERROR(MATCH(AT251,TC_Pin_Spec!$AC$3:$AC$58,0))=FALSE,ISERROR(MATCH(AT251,TC_Pin_Spec!$AE$3:$AE$58,0))=FALSE)=TRUE, "PASSED","FAILED")</f>
        <v>PASSED</v>
      </c>
      <c r="AW251" s="2">
        <v>34500</v>
      </c>
      <c r="AX251" s="2">
        <v>30500</v>
      </c>
      <c r="AY251" s="2" t="s">
        <v>593</v>
      </c>
      <c r="AZ251" t="str">
        <f>IF(OR(ISERROR(MATCH(AY251,TC_Pin_Spec!$J$3:$J$38,0))=FALSE,ISERROR(MATCH(AY251,TC_Pin_Spec!$L$3:$L$38,0))=FALSE,ISERROR(MATCH(AY251,TC_Pin_Spec!$Q$3:$Q$58,0))=FALSE,ISERROR(MATCH(AY251,TC_Pin_Spec!$S$3:$S$58,0))=FALSE,ISERROR(MATCH(AY251,TC_Pin_Spec!$U$3:$U$58,0))=FALSE,ISERROR(MATCH(AY251,TC_Pin_Spec!$W$3:$W$58,0))=FALSE,ISERROR(MATCH(AY251,TC_Pin_Spec!$Y$3:$Y$58,0))=FALSE,ISERROR(MATCH(AY251,TC_Pin_Spec!$AA$3:$AA$58,0))=FALSE,ISERROR(MATCH(AY251,TC_Pin_Spec!$AC$3:$AC$58,0))=FALSE,ISERROR(MATCH(AY251,TC_Pin_Spec!$AE$3:$AE$58,0))=FALSE)=TRUE, "PASSED","FAILED")</f>
        <v>PASSED</v>
      </c>
    </row>
    <row r="252" spans="43:52" x14ac:dyDescent="0.25">
      <c r="AQ252" s="2" t="str">
        <f t="shared" si="5"/>
        <v>G35</v>
      </c>
      <c r="AR252" s="2">
        <v>35</v>
      </c>
      <c r="AS252" s="2" t="s">
        <v>583</v>
      </c>
      <c r="AT252" s="2" t="s">
        <v>594</v>
      </c>
      <c r="AU252" t="str">
        <f>IF(OR(ISERROR(MATCH(AT252,TC_Pin_Spec!$J$3:$J$38,0))=FALSE,ISERROR(MATCH(AT252,TC_Pin_Spec!$L$3:$L$38,0))=FALSE,ISERROR(MATCH(AT252,TC_Pin_Spec!$Q$3:$Q$58,0))=FALSE,ISERROR(MATCH(AT252,TC_Pin_Spec!$S$3:$S$58,0))=FALSE,ISERROR(MATCH(AT252,TC_Pin_Spec!$U$3:$U$58,0))=FALSE,ISERROR(MATCH(AT252,TC_Pin_Spec!$W$3:$W$58,0))=FALSE,ISERROR(MATCH(AT252,TC_Pin_Spec!$Y$3:$Y$58,0))=FALSE,ISERROR(MATCH(AT252,TC_Pin_Spec!$AA$3:$AA$58,0))=FALSE,ISERROR(MATCH(AT252,TC_Pin_Spec!$AC$3:$AC$58,0))=FALSE,ISERROR(MATCH(AT252,TC_Pin_Spec!$AE$3:$AE$58,0))=FALSE)=TRUE, "PASSED","FAILED")</f>
        <v>PASSED</v>
      </c>
      <c r="AW252" s="2">
        <v>35500</v>
      </c>
      <c r="AX252" s="2">
        <v>30500</v>
      </c>
      <c r="AY252" s="2" t="s">
        <v>594</v>
      </c>
      <c r="AZ252" t="str">
        <f>IF(OR(ISERROR(MATCH(AY252,TC_Pin_Spec!$J$3:$J$38,0))=FALSE,ISERROR(MATCH(AY252,TC_Pin_Spec!$L$3:$L$38,0))=FALSE,ISERROR(MATCH(AY252,TC_Pin_Spec!$Q$3:$Q$58,0))=FALSE,ISERROR(MATCH(AY252,TC_Pin_Spec!$S$3:$S$58,0))=FALSE,ISERROR(MATCH(AY252,TC_Pin_Spec!$U$3:$U$58,0))=FALSE,ISERROR(MATCH(AY252,TC_Pin_Spec!$W$3:$W$58,0))=FALSE,ISERROR(MATCH(AY252,TC_Pin_Spec!$Y$3:$Y$58,0))=FALSE,ISERROR(MATCH(AY252,TC_Pin_Spec!$AA$3:$AA$58,0))=FALSE,ISERROR(MATCH(AY252,TC_Pin_Spec!$AC$3:$AC$58,0))=FALSE,ISERROR(MATCH(AY252,TC_Pin_Spec!$AE$3:$AE$58,0))=FALSE)=TRUE, "PASSED","FAILED")</f>
        <v>PASSED</v>
      </c>
    </row>
    <row r="253" spans="43:52" x14ac:dyDescent="0.25">
      <c r="AQ253" s="2" t="str">
        <f t="shared" si="5"/>
        <v>G36</v>
      </c>
      <c r="AR253" s="2">
        <v>36</v>
      </c>
      <c r="AS253" s="2" t="s">
        <v>583</v>
      </c>
      <c r="AT253" s="2" t="s">
        <v>595</v>
      </c>
      <c r="AU253" t="str">
        <f>IF(OR(ISERROR(MATCH(AT253,TC_Pin_Spec!$J$3:$J$38,0))=FALSE,ISERROR(MATCH(AT253,TC_Pin_Spec!$L$3:$L$38,0))=FALSE,ISERROR(MATCH(AT253,TC_Pin_Spec!$Q$3:$Q$58,0))=FALSE,ISERROR(MATCH(AT253,TC_Pin_Spec!$S$3:$S$58,0))=FALSE,ISERROR(MATCH(AT253,TC_Pin_Spec!$U$3:$U$58,0))=FALSE,ISERROR(MATCH(AT253,TC_Pin_Spec!$W$3:$W$58,0))=FALSE,ISERROR(MATCH(AT253,TC_Pin_Spec!$Y$3:$Y$58,0))=FALSE,ISERROR(MATCH(AT253,TC_Pin_Spec!$AA$3:$AA$58,0))=FALSE,ISERROR(MATCH(AT253,TC_Pin_Spec!$AC$3:$AC$58,0))=FALSE,ISERROR(MATCH(AT253,TC_Pin_Spec!$AE$3:$AE$58,0))=FALSE)=TRUE, "PASSED","FAILED")</f>
        <v>PASSED</v>
      </c>
      <c r="AW253" s="2">
        <v>36500</v>
      </c>
      <c r="AX253" s="2">
        <v>30500</v>
      </c>
      <c r="AY253" s="2" t="s">
        <v>595</v>
      </c>
      <c r="AZ253" t="str">
        <f>IF(OR(ISERROR(MATCH(AY253,TC_Pin_Spec!$J$3:$J$38,0))=FALSE,ISERROR(MATCH(AY253,TC_Pin_Spec!$L$3:$L$38,0))=FALSE,ISERROR(MATCH(AY253,TC_Pin_Spec!$Q$3:$Q$58,0))=FALSE,ISERROR(MATCH(AY253,TC_Pin_Spec!$S$3:$S$58,0))=FALSE,ISERROR(MATCH(AY253,TC_Pin_Spec!$U$3:$U$58,0))=FALSE,ISERROR(MATCH(AY253,TC_Pin_Spec!$W$3:$W$58,0))=FALSE,ISERROR(MATCH(AY253,TC_Pin_Spec!$Y$3:$Y$58,0))=FALSE,ISERROR(MATCH(AY253,TC_Pin_Spec!$AA$3:$AA$58,0))=FALSE,ISERROR(MATCH(AY253,TC_Pin_Spec!$AC$3:$AC$58,0))=FALSE,ISERROR(MATCH(AY253,TC_Pin_Spec!$AE$3:$AE$58,0))=FALSE)=TRUE, "PASSED","FAILED")</f>
        <v>PASSED</v>
      </c>
    </row>
    <row r="254" spans="43:52" x14ac:dyDescent="0.25">
      <c r="AQ254" s="2" t="str">
        <f t="shared" si="5"/>
        <v>H1</v>
      </c>
      <c r="AR254" s="2">
        <v>1</v>
      </c>
      <c r="AS254" s="2" t="s">
        <v>596</v>
      </c>
      <c r="AT254" s="2" t="s">
        <v>597</v>
      </c>
      <c r="AU254" t="str">
        <f>IF(OR(ISERROR(MATCH(AT254,TC_Pin_Spec!$J$3:$J$38,0))=FALSE,ISERROR(MATCH(AT254,TC_Pin_Spec!$L$3:$L$38,0))=FALSE,ISERROR(MATCH(AT254,TC_Pin_Spec!$Q$3:$Q$58,0))=FALSE,ISERROR(MATCH(AT254,TC_Pin_Spec!$S$3:$S$58,0))=FALSE,ISERROR(MATCH(AT254,TC_Pin_Spec!$U$3:$U$58,0))=FALSE,ISERROR(MATCH(AT254,TC_Pin_Spec!$W$3:$W$58,0))=FALSE,ISERROR(MATCH(AT254,TC_Pin_Spec!$Y$3:$Y$58,0))=FALSE,ISERROR(MATCH(AT254,TC_Pin_Spec!$AA$3:$AA$58,0))=FALSE,ISERROR(MATCH(AT254,TC_Pin_Spec!$AC$3:$AC$58,0))=FALSE,ISERROR(MATCH(AT254,TC_Pin_Spec!$AE$3:$AE$58,0))=FALSE)=TRUE, "PASSED","FAILED")</f>
        <v>PASSED</v>
      </c>
      <c r="AW254" s="2">
        <v>1500</v>
      </c>
      <c r="AX254" s="2">
        <v>29500</v>
      </c>
      <c r="AY254" s="2" t="s">
        <v>597</v>
      </c>
      <c r="AZ254" t="str">
        <f>IF(OR(ISERROR(MATCH(AY254,TC_Pin_Spec!$J$3:$J$38,0))=FALSE,ISERROR(MATCH(AY254,TC_Pin_Spec!$L$3:$L$38,0))=FALSE,ISERROR(MATCH(AY254,TC_Pin_Spec!$Q$3:$Q$58,0))=FALSE,ISERROR(MATCH(AY254,TC_Pin_Spec!$S$3:$S$58,0))=FALSE,ISERROR(MATCH(AY254,TC_Pin_Spec!$U$3:$U$58,0))=FALSE,ISERROR(MATCH(AY254,TC_Pin_Spec!$W$3:$W$58,0))=FALSE,ISERROR(MATCH(AY254,TC_Pin_Spec!$Y$3:$Y$58,0))=FALSE,ISERROR(MATCH(AY254,TC_Pin_Spec!$AA$3:$AA$58,0))=FALSE,ISERROR(MATCH(AY254,TC_Pin_Spec!$AC$3:$AC$58,0))=FALSE,ISERROR(MATCH(AY254,TC_Pin_Spec!$AE$3:$AE$58,0))=FALSE)=TRUE, "PASSED","FAILED")</f>
        <v>PASSED</v>
      </c>
    </row>
    <row r="255" spans="43:52" x14ac:dyDescent="0.25">
      <c r="AQ255" s="2" t="str">
        <f t="shared" si="5"/>
        <v>H2</v>
      </c>
      <c r="AR255" s="2">
        <v>2</v>
      </c>
      <c r="AS255" s="2" t="s">
        <v>596</v>
      </c>
      <c r="AT255" s="2" t="s">
        <v>598</v>
      </c>
      <c r="AU255" t="str">
        <f>IF(OR(ISERROR(MATCH(AT255,TC_Pin_Spec!$J$3:$J$38,0))=FALSE,ISERROR(MATCH(AT255,TC_Pin_Spec!$L$3:$L$38,0))=FALSE,ISERROR(MATCH(AT255,TC_Pin_Spec!$Q$3:$Q$58,0))=FALSE,ISERROR(MATCH(AT255,TC_Pin_Spec!$S$3:$S$58,0))=FALSE,ISERROR(MATCH(AT255,TC_Pin_Spec!$U$3:$U$58,0))=FALSE,ISERROR(MATCH(AT255,TC_Pin_Spec!$W$3:$W$58,0))=FALSE,ISERROR(MATCH(AT255,TC_Pin_Spec!$Y$3:$Y$58,0))=FALSE,ISERROR(MATCH(AT255,TC_Pin_Spec!$AA$3:$AA$58,0))=FALSE,ISERROR(MATCH(AT255,TC_Pin_Spec!$AC$3:$AC$58,0))=FALSE,ISERROR(MATCH(AT255,TC_Pin_Spec!$AE$3:$AE$58,0))=FALSE)=TRUE, "PASSED","FAILED")</f>
        <v>PASSED</v>
      </c>
      <c r="AW255" s="2">
        <v>2500</v>
      </c>
      <c r="AX255" s="2">
        <v>29500</v>
      </c>
      <c r="AY255" s="2" t="s">
        <v>598</v>
      </c>
      <c r="AZ255" t="str">
        <f>IF(OR(ISERROR(MATCH(AY255,TC_Pin_Spec!$J$3:$J$38,0))=FALSE,ISERROR(MATCH(AY255,TC_Pin_Spec!$L$3:$L$38,0))=FALSE,ISERROR(MATCH(AY255,TC_Pin_Spec!$Q$3:$Q$58,0))=FALSE,ISERROR(MATCH(AY255,TC_Pin_Spec!$S$3:$S$58,0))=FALSE,ISERROR(MATCH(AY255,TC_Pin_Spec!$U$3:$U$58,0))=FALSE,ISERROR(MATCH(AY255,TC_Pin_Spec!$W$3:$W$58,0))=FALSE,ISERROR(MATCH(AY255,TC_Pin_Spec!$Y$3:$Y$58,0))=FALSE,ISERROR(MATCH(AY255,TC_Pin_Spec!$AA$3:$AA$58,0))=FALSE,ISERROR(MATCH(AY255,TC_Pin_Spec!$AC$3:$AC$58,0))=FALSE,ISERROR(MATCH(AY255,TC_Pin_Spec!$AE$3:$AE$58,0))=FALSE)=TRUE, "PASSED","FAILED")</f>
        <v>PASSED</v>
      </c>
    </row>
    <row r="256" spans="43:52" x14ac:dyDescent="0.25">
      <c r="AQ256" s="2" t="str">
        <f t="shared" si="5"/>
        <v>H3</v>
      </c>
      <c r="AR256" s="2">
        <v>3</v>
      </c>
      <c r="AS256" s="2" t="s">
        <v>596</v>
      </c>
      <c r="AT256" s="2" t="s">
        <v>599</v>
      </c>
      <c r="AU256" t="str">
        <f>IF(OR(ISERROR(MATCH(AT256,TC_Pin_Spec!$J$3:$J$38,0))=FALSE,ISERROR(MATCH(AT256,TC_Pin_Spec!$L$3:$L$38,0))=FALSE,ISERROR(MATCH(AT256,TC_Pin_Spec!$Q$3:$Q$58,0))=FALSE,ISERROR(MATCH(AT256,TC_Pin_Spec!$S$3:$S$58,0))=FALSE,ISERROR(MATCH(AT256,TC_Pin_Spec!$U$3:$U$58,0))=FALSE,ISERROR(MATCH(AT256,TC_Pin_Spec!$W$3:$W$58,0))=FALSE,ISERROR(MATCH(AT256,TC_Pin_Spec!$Y$3:$Y$58,0))=FALSE,ISERROR(MATCH(AT256,TC_Pin_Spec!$AA$3:$AA$58,0))=FALSE,ISERROR(MATCH(AT256,TC_Pin_Spec!$AC$3:$AC$58,0))=FALSE,ISERROR(MATCH(AT256,TC_Pin_Spec!$AE$3:$AE$58,0))=FALSE)=TRUE, "PASSED","FAILED")</f>
        <v>PASSED</v>
      </c>
      <c r="AW256" s="2">
        <v>3500</v>
      </c>
      <c r="AX256" s="2">
        <v>29500</v>
      </c>
      <c r="AY256" s="2" t="s">
        <v>599</v>
      </c>
      <c r="AZ256" t="str">
        <f>IF(OR(ISERROR(MATCH(AY256,TC_Pin_Spec!$J$3:$J$38,0))=FALSE,ISERROR(MATCH(AY256,TC_Pin_Spec!$L$3:$L$38,0))=FALSE,ISERROR(MATCH(AY256,TC_Pin_Spec!$Q$3:$Q$58,0))=FALSE,ISERROR(MATCH(AY256,TC_Pin_Spec!$S$3:$S$58,0))=FALSE,ISERROR(MATCH(AY256,TC_Pin_Spec!$U$3:$U$58,0))=FALSE,ISERROR(MATCH(AY256,TC_Pin_Spec!$W$3:$W$58,0))=FALSE,ISERROR(MATCH(AY256,TC_Pin_Spec!$Y$3:$Y$58,0))=FALSE,ISERROR(MATCH(AY256,TC_Pin_Spec!$AA$3:$AA$58,0))=FALSE,ISERROR(MATCH(AY256,TC_Pin_Spec!$AC$3:$AC$58,0))=FALSE,ISERROR(MATCH(AY256,TC_Pin_Spec!$AE$3:$AE$58,0))=FALSE)=TRUE, "PASSED","FAILED")</f>
        <v>PASSED</v>
      </c>
    </row>
    <row r="257" spans="43:52" x14ac:dyDescent="0.25">
      <c r="AQ257" s="2" t="str">
        <f t="shared" si="5"/>
        <v>H4</v>
      </c>
      <c r="AR257" s="2">
        <v>4</v>
      </c>
      <c r="AS257" s="2" t="s">
        <v>596</v>
      </c>
      <c r="AT257" s="2" t="s">
        <v>48</v>
      </c>
      <c r="AU257" t="str">
        <f>IF(OR(ISERROR(MATCH(AT257,TC_Pin_Spec!$J$3:$J$38,0))=FALSE,ISERROR(MATCH(AT257,TC_Pin_Spec!$L$3:$L$38,0))=FALSE,ISERROR(MATCH(AT257,TC_Pin_Spec!$Q$3:$Q$58,0))=FALSE,ISERROR(MATCH(AT257,TC_Pin_Spec!$S$3:$S$58,0))=FALSE,ISERROR(MATCH(AT257,TC_Pin_Spec!$U$3:$U$58,0))=FALSE,ISERROR(MATCH(AT257,TC_Pin_Spec!$W$3:$W$58,0))=FALSE,ISERROR(MATCH(AT257,TC_Pin_Spec!$Y$3:$Y$58,0))=FALSE,ISERROR(MATCH(AT257,TC_Pin_Spec!$AA$3:$AA$58,0))=FALSE,ISERROR(MATCH(AT257,TC_Pin_Spec!$AC$3:$AC$58,0))=FALSE,ISERROR(MATCH(AT257,TC_Pin_Spec!$AE$3:$AE$58,0))=FALSE)=TRUE, "PASSED","FAILED")</f>
        <v>PASSED</v>
      </c>
      <c r="AW257" s="2">
        <v>4500</v>
      </c>
      <c r="AX257" s="2">
        <v>29500</v>
      </c>
      <c r="AY257" s="2" t="s">
        <v>48</v>
      </c>
      <c r="AZ257" t="str">
        <f>IF(OR(ISERROR(MATCH(AY257,TC_Pin_Spec!$J$3:$J$38,0))=FALSE,ISERROR(MATCH(AY257,TC_Pin_Spec!$L$3:$L$38,0))=FALSE,ISERROR(MATCH(AY257,TC_Pin_Spec!$Q$3:$Q$58,0))=FALSE,ISERROR(MATCH(AY257,TC_Pin_Spec!$S$3:$S$58,0))=FALSE,ISERROR(MATCH(AY257,TC_Pin_Spec!$U$3:$U$58,0))=FALSE,ISERROR(MATCH(AY257,TC_Pin_Spec!$W$3:$W$58,0))=FALSE,ISERROR(MATCH(AY257,TC_Pin_Spec!$Y$3:$Y$58,0))=FALSE,ISERROR(MATCH(AY257,TC_Pin_Spec!$AA$3:$AA$58,0))=FALSE,ISERROR(MATCH(AY257,TC_Pin_Spec!$AC$3:$AC$58,0))=FALSE,ISERROR(MATCH(AY257,TC_Pin_Spec!$AE$3:$AE$58,0))=FALSE)=TRUE, "PASSED","FAILED")</f>
        <v>PASSED</v>
      </c>
    </row>
    <row r="258" spans="43:52" x14ac:dyDescent="0.25">
      <c r="AQ258" s="2" t="str">
        <f t="shared" si="5"/>
        <v>H5</v>
      </c>
      <c r="AR258" s="2">
        <v>5</v>
      </c>
      <c r="AS258" s="2" t="s">
        <v>596</v>
      </c>
      <c r="AT258" s="2" t="s">
        <v>600</v>
      </c>
      <c r="AU258" t="str">
        <f>IF(OR(ISERROR(MATCH(AT258,TC_Pin_Spec!$J$3:$J$38,0))=FALSE,ISERROR(MATCH(AT258,TC_Pin_Spec!$L$3:$L$38,0))=FALSE,ISERROR(MATCH(AT258,TC_Pin_Spec!$Q$3:$Q$58,0))=FALSE,ISERROR(MATCH(AT258,TC_Pin_Spec!$S$3:$S$58,0))=FALSE,ISERROR(MATCH(AT258,TC_Pin_Spec!$U$3:$U$58,0))=FALSE,ISERROR(MATCH(AT258,TC_Pin_Spec!$W$3:$W$58,0))=FALSE,ISERROR(MATCH(AT258,TC_Pin_Spec!$Y$3:$Y$58,0))=FALSE,ISERROR(MATCH(AT258,TC_Pin_Spec!$AA$3:$AA$58,0))=FALSE,ISERROR(MATCH(AT258,TC_Pin_Spec!$AC$3:$AC$58,0))=FALSE,ISERROR(MATCH(AT258,TC_Pin_Spec!$AE$3:$AE$58,0))=FALSE)=TRUE, "PASSED","FAILED")</f>
        <v>PASSED</v>
      </c>
      <c r="AW258" s="2">
        <v>5500</v>
      </c>
      <c r="AX258" s="2">
        <v>29500</v>
      </c>
      <c r="AY258" s="2" t="s">
        <v>600</v>
      </c>
      <c r="AZ258" t="str">
        <f>IF(OR(ISERROR(MATCH(AY258,TC_Pin_Spec!$J$3:$J$38,0))=FALSE,ISERROR(MATCH(AY258,TC_Pin_Spec!$L$3:$L$38,0))=FALSE,ISERROR(MATCH(AY258,TC_Pin_Spec!$Q$3:$Q$58,0))=FALSE,ISERROR(MATCH(AY258,TC_Pin_Spec!$S$3:$S$58,0))=FALSE,ISERROR(MATCH(AY258,TC_Pin_Spec!$U$3:$U$58,0))=FALSE,ISERROR(MATCH(AY258,TC_Pin_Spec!$W$3:$W$58,0))=FALSE,ISERROR(MATCH(AY258,TC_Pin_Spec!$Y$3:$Y$58,0))=FALSE,ISERROR(MATCH(AY258,TC_Pin_Spec!$AA$3:$AA$58,0))=FALSE,ISERROR(MATCH(AY258,TC_Pin_Spec!$AC$3:$AC$58,0))=FALSE,ISERROR(MATCH(AY258,TC_Pin_Spec!$AE$3:$AE$58,0))=FALSE)=TRUE, "PASSED","FAILED")</f>
        <v>PASSED</v>
      </c>
    </row>
    <row r="259" spans="43:52" x14ac:dyDescent="0.25">
      <c r="AQ259" s="2" t="str">
        <f t="shared" ref="AQ259:AQ322" si="6">AS259&amp;AR259</f>
        <v>H6</v>
      </c>
      <c r="AR259" s="2">
        <v>6</v>
      </c>
      <c r="AS259" s="2" t="s">
        <v>596</v>
      </c>
      <c r="AT259" s="2" t="s">
        <v>48</v>
      </c>
      <c r="AU259" t="str">
        <f>IF(OR(ISERROR(MATCH(AT259,TC_Pin_Spec!$J$3:$J$38,0))=FALSE,ISERROR(MATCH(AT259,TC_Pin_Spec!$L$3:$L$38,0))=FALSE,ISERROR(MATCH(AT259,TC_Pin_Spec!$Q$3:$Q$58,0))=FALSE,ISERROR(MATCH(AT259,TC_Pin_Spec!$S$3:$S$58,0))=FALSE,ISERROR(MATCH(AT259,TC_Pin_Spec!$U$3:$U$58,0))=FALSE,ISERROR(MATCH(AT259,TC_Pin_Spec!$W$3:$W$58,0))=FALSE,ISERROR(MATCH(AT259,TC_Pin_Spec!$Y$3:$Y$58,0))=FALSE,ISERROR(MATCH(AT259,TC_Pin_Spec!$AA$3:$AA$58,0))=FALSE,ISERROR(MATCH(AT259,TC_Pin_Spec!$AC$3:$AC$58,0))=FALSE,ISERROR(MATCH(AT259,TC_Pin_Spec!$AE$3:$AE$58,0))=FALSE)=TRUE, "PASSED","FAILED")</f>
        <v>PASSED</v>
      </c>
      <c r="AW259" s="2">
        <v>6500</v>
      </c>
      <c r="AX259" s="2">
        <v>29500</v>
      </c>
      <c r="AY259" s="2" t="s">
        <v>48</v>
      </c>
      <c r="AZ259" t="str">
        <f>IF(OR(ISERROR(MATCH(AY259,TC_Pin_Spec!$J$3:$J$38,0))=FALSE,ISERROR(MATCH(AY259,TC_Pin_Spec!$L$3:$L$38,0))=FALSE,ISERROR(MATCH(AY259,TC_Pin_Spec!$Q$3:$Q$58,0))=FALSE,ISERROR(MATCH(AY259,TC_Pin_Spec!$S$3:$S$58,0))=FALSE,ISERROR(MATCH(AY259,TC_Pin_Spec!$U$3:$U$58,0))=FALSE,ISERROR(MATCH(AY259,TC_Pin_Spec!$W$3:$W$58,0))=FALSE,ISERROR(MATCH(AY259,TC_Pin_Spec!$Y$3:$Y$58,0))=FALSE,ISERROR(MATCH(AY259,TC_Pin_Spec!$AA$3:$AA$58,0))=FALSE,ISERROR(MATCH(AY259,TC_Pin_Spec!$AC$3:$AC$58,0))=FALSE,ISERROR(MATCH(AY259,TC_Pin_Spec!$AE$3:$AE$58,0))=FALSE)=TRUE, "PASSED","FAILED")</f>
        <v>PASSED</v>
      </c>
    </row>
    <row r="260" spans="43:52" x14ac:dyDescent="0.25">
      <c r="AQ260" s="2" t="str">
        <f t="shared" si="6"/>
        <v>H7</v>
      </c>
      <c r="AR260" s="2">
        <v>7</v>
      </c>
      <c r="AS260" s="2" t="s">
        <v>596</v>
      </c>
      <c r="AT260" s="2" t="s">
        <v>48</v>
      </c>
      <c r="AU260" t="str">
        <f>IF(OR(ISERROR(MATCH(AT260,TC_Pin_Spec!$J$3:$J$38,0))=FALSE,ISERROR(MATCH(AT260,TC_Pin_Spec!$L$3:$L$38,0))=FALSE,ISERROR(MATCH(AT260,TC_Pin_Spec!$Q$3:$Q$58,0))=FALSE,ISERROR(MATCH(AT260,TC_Pin_Spec!$S$3:$S$58,0))=FALSE,ISERROR(MATCH(AT260,TC_Pin_Spec!$U$3:$U$58,0))=FALSE,ISERROR(MATCH(AT260,TC_Pin_Spec!$W$3:$W$58,0))=FALSE,ISERROR(MATCH(AT260,TC_Pin_Spec!$Y$3:$Y$58,0))=FALSE,ISERROR(MATCH(AT260,TC_Pin_Spec!$AA$3:$AA$58,0))=FALSE,ISERROR(MATCH(AT260,TC_Pin_Spec!$AC$3:$AC$58,0))=FALSE,ISERROR(MATCH(AT260,TC_Pin_Spec!$AE$3:$AE$58,0))=FALSE)=TRUE, "PASSED","FAILED")</f>
        <v>PASSED</v>
      </c>
      <c r="AW260" s="2">
        <v>7500</v>
      </c>
      <c r="AX260" s="2">
        <v>29500</v>
      </c>
      <c r="AY260" s="2" t="s">
        <v>48</v>
      </c>
      <c r="AZ260" t="str">
        <f>IF(OR(ISERROR(MATCH(AY260,TC_Pin_Spec!$J$3:$J$38,0))=FALSE,ISERROR(MATCH(AY260,TC_Pin_Spec!$L$3:$L$38,0))=FALSE,ISERROR(MATCH(AY260,TC_Pin_Spec!$Q$3:$Q$58,0))=FALSE,ISERROR(MATCH(AY260,TC_Pin_Spec!$S$3:$S$58,0))=FALSE,ISERROR(MATCH(AY260,TC_Pin_Spec!$U$3:$U$58,0))=FALSE,ISERROR(MATCH(AY260,TC_Pin_Spec!$W$3:$W$58,0))=FALSE,ISERROR(MATCH(AY260,TC_Pin_Spec!$Y$3:$Y$58,0))=FALSE,ISERROR(MATCH(AY260,TC_Pin_Spec!$AA$3:$AA$58,0))=FALSE,ISERROR(MATCH(AY260,TC_Pin_Spec!$AC$3:$AC$58,0))=FALSE,ISERROR(MATCH(AY260,TC_Pin_Spec!$AE$3:$AE$58,0))=FALSE)=TRUE, "PASSED","FAILED")</f>
        <v>PASSED</v>
      </c>
    </row>
    <row r="261" spans="43:52" x14ac:dyDescent="0.25">
      <c r="AQ261" s="2" t="str">
        <f t="shared" si="6"/>
        <v>H8</v>
      </c>
      <c r="AR261" s="2">
        <v>8</v>
      </c>
      <c r="AS261" s="2" t="s">
        <v>596</v>
      </c>
      <c r="AT261" s="2" t="s">
        <v>48</v>
      </c>
      <c r="AU261" t="str">
        <f>IF(OR(ISERROR(MATCH(AT261,TC_Pin_Spec!$J$3:$J$38,0))=FALSE,ISERROR(MATCH(AT261,TC_Pin_Spec!$L$3:$L$38,0))=FALSE,ISERROR(MATCH(AT261,TC_Pin_Spec!$Q$3:$Q$58,0))=FALSE,ISERROR(MATCH(AT261,TC_Pin_Spec!$S$3:$S$58,0))=FALSE,ISERROR(MATCH(AT261,TC_Pin_Spec!$U$3:$U$58,0))=FALSE,ISERROR(MATCH(AT261,TC_Pin_Spec!$W$3:$W$58,0))=FALSE,ISERROR(MATCH(AT261,TC_Pin_Spec!$Y$3:$Y$58,0))=FALSE,ISERROR(MATCH(AT261,TC_Pin_Spec!$AA$3:$AA$58,0))=FALSE,ISERROR(MATCH(AT261,TC_Pin_Spec!$AC$3:$AC$58,0))=FALSE,ISERROR(MATCH(AT261,TC_Pin_Spec!$AE$3:$AE$58,0))=FALSE)=TRUE, "PASSED","FAILED")</f>
        <v>PASSED</v>
      </c>
      <c r="AW261" s="2">
        <v>8500</v>
      </c>
      <c r="AX261" s="2">
        <v>29500</v>
      </c>
      <c r="AY261" s="2" t="s">
        <v>48</v>
      </c>
      <c r="AZ261" t="str">
        <f>IF(OR(ISERROR(MATCH(AY261,TC_Pin_Spec!$J$3:$J$38,0))=FALSE,ISERROR(MATCH(AY261,TC_Pin_Spec!$L$3:$L$38,0))=FALSE,ISERROR(MATCH(AY261,TC_Pin_Spec!$Q$3:$Q$58,0))=FALSE,ISERROR(MATCH(AY261,TC_Pin_Spec!$S$3:$S$58,0))=FALSE,ISERROR(MATCH(AY261,TC_Pin_Spec!$U$3:$U$58,0))=FALSE,ISERROR(MATCH(AY261,TC_Pin_Spec!$W$3:$W$58,0))=FALSE,ISERROR(MATCH(AY261,TC_Pin_Spec!$Y$3:$Y$58,0))=FALSE,ISERROR(MATCH(AY261,TC_Pin_Spec!$AA$3:$AA$58,0))=FALSE,ISERROR(MATCH(AY261,TC_Pin_Spec!$AC$3:$AC$58,0))=FALSE,ISERROR(MATCH(AY261,TC_Pin_Spec!$AE$3:$AE$58,0))=FALSE)=TRUE, "PASSED","FAILED")</f>
        <v>PASSED</v>
      </c>
    </row>
    <row r="262" spans="43:52" x14ac:dyDescent="0.25">
      <c r="AQ262" s="2" t="str">
        <f t="shared" si="6"/>
        <v>H9</v>
      </c>
      <c r="AR262" s="2">
        <v>9</v>
      </c>
      <c r="AS262" s="2" t="s">
        <v>596</v>
      </c>
      <c r="AT262" s="2" t="s">
        <v>48</v>
      </c>
      <c r="AU262" t="str">
        <f>IF(OR(ISERROR(MATCH(AT262,TC_Pin_Spec!$J$3:$J$38,0))=FALSE,ISERROR(MATCH(AT262,TC_Pin_Spec!$L$3:$L$38,0))=FALSE,ISERROR(MATCH(AT262,TC_Pin_Spec!$Q$3:$Q$58,0))=FALSE,ISERROR(MATCH(AT262,TC_Pin_Spec!$S$3:$S$58,0))=FALSE,ISERROR(MATCH(AT262,TC_Pin_Spec!$U$3:$U$58,0))=FALSE,ISERROR(MATCH(AT262,TC_Pin_Spec!$W$3:$W$58,0))=FALSE,ISERROR(MATCH(AT262,TC_Pin_Spec!$Y$3:$Y$58,0))=FALSE,ISERROR(MATCH(AT262,TC_Pin_Spec!$AA$3:$AA$58,0))=FALSE,ISERROR(MATCH(AT262,TC_Pin_Spec!$AC$3:$AC$58,0))=FALSE,ISERROR(MATCH(AT262,TC_Pin_Spec!$AE$3:$AE$58,0))=FALSE)=TRUE, "PASSED","FAILED")</f>
        <v>PASSED</v>
      </c>
      <c r="AW262" s="2">
        <v>9500</v>
      </c>
      <c r="AX262" s="2">
        <v>29500</v>
      </c>
      <c r="AY262" s="2" t="s">
        <v>48</v>
      </c>
      <c r="AZ262" t="str">
        <f>IF(OR(ISERROR(MATCH(AY262,TC_Pin_Spec!$J$3:$J$38,0))=FALSE,ISERROR(MATCH(AY262,TC_Pin_Spec!$L$3:$L$38,0))=FALSE,ISERROR(MATCH(AY262,TC_Pin_Spec!$Q$3:$Q$58,0))=FALSE,ISERROR(MATCH(AY262,TC_Pin_Spec!$S$3:$S$58,0))=FALSE,ISERROR(MATCH(AY262,TC_Pin_Spec!$U$3:$U$58,0))=FALSE,ISERROR(MATCH(AY262,TC_Pin_Spec!$W$3:$W$58,0))=FALSE,ISERROR(MATCH(AY262,TC_Pin_Spec!$Y$3:$Y$58,0))=FALSE,ISERROR(MATCH(AY262,TC_Pin_Spec!$AA$3:$AA$58,0))=FALSE,ISERROR(MATCH(AY262,TC_Pin_Spec!$AC$3:$AC$58,0))=FALSE,ISERROR(MATCH(AY262,TC_Pin_Spec!$AE$3:$AE$58,0))=FALSE)=TRUE, "PASSED","FAILED")</f>
        <v>PASSED</v>
      </c>
    </row>
    <row r="263" spans="43:52" x14ac:dyDescent="0.25">
      <c r="AQ263" s="2" t="str">
        <f t="shared" si="6"/>
        <v>H10</v>
      </c>
      <c r="AR263" s="2">
        <v>10</v>
      </c>
      <c r="AS263" s="2" t="s">
        <v>596</v>
      </c>
      <c r="AT263" s="2" t="s">
        <v>48</v>
      </c>
      <c r="AU263" t="str">
        <f>IF(OR(ISERROR(MATCH(AT263,TC_Pin_Spec!$J$3:$J$38,0))=FALSE,ISERROR(MATCH(AT263,TC_Pin_Spec!$L$3:$L$38,0))=FALSE,ISERROR(MATCH(AT263,TC_Pin_Spec!$Q$3:$Q$58,0))=FALSE,ISERROR(MATCH(AT263,TC_Pin_Spec!$S$3:$S$58,0))=FALSE,ISERROR(MATCH(AT263,TC_Pin_Spec!$U$3:$U$58,0))=FALSE,ISERROR(MATCH(AT263,TC_Pin_Spec!$W$3:$W$58,0))=FALSE,ISERROR(MATCH(AT263,TC_Pin_Spec!$Y$3:$Y$58,0))=FALSE,ISERROR(MATCH(AT263,TC_Pin_Spec!$AA$3:$AA$58,0))=FALSE,ISERROR(MATCH(AT263,TC_Pin_Spec!$AC$3:$AC$58,0))=FALSE,ISERROR(MATCH(AT263,TC_Pin_Spec!$AE$3:$AE$58,0))=FALSE)=TRUE, "PASSED","FAILED")</f>
        <v>PASSED</v>
      </c>
      <c r="AW263" s="2">
        <v>10500</v>
      </c>
      <c r="AX263" s="2">
        <v>29500</v>
      </c>
      <c r="AY263" s="2" t="s">
        <v>48</v>
      </c>
      <c r="AZ263" t="str">
        <f>IF(OR(ISERROR(MATCH(AY263,TC_Pin_Spec!$J$3:$J$38,0))=FALSE,ISERROR(MATCH(AY263,TC_Pin_Spec!$L$3:$L$38,0))=FALSE,ISERROR(MATCH(AY263,TC_Pin_Spec!$Q$3:$Q$58,0))=FALSE,ISERROR(MATCH(AY263,TC_Pin_Spec!$S$3:$S$58,0))=FALSE,ISERROR(MATCH(AY263,TC_Pin_Spec!$U$3:$U$58,0))=FALSE,ISERROR(MATCH(AY263,TC_Pin_Spec!$W$3:$W$58,0))=FALSE,ISERROR(MATCH(AY263,TC_Pin_Spec!$Y$3:$Y$58,0))=FALSE,ISERROR(MATCH(AY263,TC_Pin_Spec!$AA$3:$AA$58,0))=FALSE,ISERROR(MATCH(AY263,TC_Pin_Spec!$AC$3:$AC$58,0))=FALSE,ISERROR(MATCH(AY263,TC_Pin_Spec!$AE$3:$AE$58,0))=FALSE)=TRUE, "PASSED","FAILED")</f>
        <v>PASSED</v>
      </c>
    </row>
    <row r="264" spans="43:52" x14ac:dyDescent="0.25">
      <c r="AQ264" s="2" t="str">
        <f t="shared" si="6"/>
        <v>H11</v>
      </c>
      <c r="AR264" s="2">
        <v>11</v>
      </c>
      <c r="AS264" s="2" t="s">
        <v>596</v>
      </c>
      <c r="AT264" s="2" t="s">
        <v>48</v>
      </c>
      <c r="AU264" t="str">
        <f>IF(OR(ISERROR(MATCH(AT264,TC_Pin_Spec!$J$3:$J$38,0))=FALSE,ISERROR(MATCH(AT264,TC_Pin_Spec!$L$3:$L$38,0))=FALSE,ISERROR(MATCH(AT264,TC_Pin_Spec!$Q$3:$Q$58,0))=FALSE,ISERROR(MATCH(AT264,TC_Pin_Spec!$S$3:$S$58,0))=FALSE,ISERROR(MATCH(AT264,TC_Pin_Spec!$U$3:$U$58,0))=FALSE,ISERROR(MATCH(AT264,TC_Pin_Spec!$W$3:$W$58,0))=FALSE,ISERROR(MATCH(AT264,TC_Pin_Spec!$Y$3:$Y$58,0))=FALSE,ISERROR(MATCH(AT264,TC_Pin_Spec!$AA$3:$AA$58,0))=FALSE,ISERROR(MATCH(AT264,TC_Pin_Spec!$AC$3:$AC$58,0))=FALSE,ISERROR(MATCH(AT264,TC_Pin_Spec!$AE$3:$AE$58,0))=FALSE)=TRUE, "PASSED","FAILED")</f>
        <v>PASSED</v>
      </c>
      <c r="AW264" s="2">
        <v>11500</v>
      </c>
      <c r="AX264" s="2">
        <v>29500</v>
      </c>
      <c r="AY264" s="2" t="s">
        <v>48</v>
      </c>
      <c r="AZ264" t="str">
        <f>IF(OR(ISERROR(MATCH(AY264,TC_Pin_Spec!$J$3:$J$38,0))=FALSE,ISERROR(MATCH(AY264,TC_Pin_Spec!$L$3:$L$38,0))=FALSE,ISERROR(MATCH(AY264,TC_Pin_Spec!$Q$3:$Q$58,0))=FALSE,ISERROR(MATCH(AY264,TC_Pin_Spec!$S$3:$S$58,0))=FALSE,ISERROR(MATCH(AY264,TC_Pin_Spec!$U$3:$U$58,0))=FALSE,ISERROR(MATCH(AY264,TC_Pin_Spec!$W$3:$W$58,0))=FALSE,ISERROR(MATCH(AY264,TC_Pin_Spec!$Y$3:$Y$58,0))=FALSE,ISERROR(MATCH(AY264,TC_Pin_Spec!$AA$3:$AA$58,0))=FALSE,ISERROR(MATCH(AY264,TC_Pin_Spec!$AC$3:$AC$58,0))=FALSE,ISERROR(MATCH(AY264,TC_Pin_Spec!$AE$3:$AE$58,0))=FALSE)=TRUE, "PASSED","FAILED")</f>
        <v>PASSED</v>
      </c>
    </row>
    <row r="265" spans="43:52" x14ac:dyDescent="0.25">
      <c r="AQ265" s="2" t="str">
        <f t="shared" si="6"/>
        <v>H12</v>
      </c>
      <c r="AR265" s="2">
        <v>12</v>
      </c>
      <c r="AS265" s="2" t="s">
        <v>596</v>
      </c>
      <c r="AT265" s="2" t="s">
        <v>48</v>
      </c>
      <c r="AU265" t="str">
        <f>IF(OR(ISERROR(MATCH(AT265,TC_Pin_Spec!$J$3:$J$38,0))=FALSE,ISERROR(MATCH(AT265,TC_Pin_Spec!$L$3:$L$38,0))=FALSE,ISERROR(MATCH(AT265,TC_Pin_Spec!$Q$3:$Q$58,0))=FALSE,ISERROR(MATCH(AT265,TC_Pin_Spec!$S$3:$S$58,0))=FALSE,ISERROR(MATCH(AT265,TC_Pin_Spec!$U$3:$U$58,0))=FALSE,ISERROR(MATCH(AT265,TC_Pin_Spec!$W$3:$W$58,0))=FALSE,ISERROR(MATCH(AT265,TC_Pin_Spec!$Y$3:$Y$58,0))=FALSE,ISERROR(MATCH(AT265,TC_Pin_Spec!$AA$3:$AA$58,0))=FALSE,ISERROR(MATCH(AT265,TC_Pin_Spec!$AC$3:$AC$58,0))=FALSE,ISERROR(MATCH(AT265,TC_Pin_Spec!$AE$3:$AE$58,0))=FALSE)=TRUE, "PASSED","FAILED")</f>
        <v>PASSED</v>
      </c>
      <c r="AW265" s="2">
        <v>12500</v>
      </c>
      <c r="AX265" s="2">
        <v>29500</v>
      </c>
      <c r="AY265" s="2" t="s">
        <v>48</v>
      </c>
      <c r="AZ265" t="str">
        <f>IF(OR(ISERROR(MATCH(AY265,TC_Pin_Spec!$J$3:$J$38,0))=FALSE,ISERROR(MATCH(AY265,TC_Pin_Spec!$L$3:$L$38,0))=FALSE,ISERROR(MATCH(AY265,TC_Pin_Spec!$Q$3:$Q$58,0))=FALSE,ISERROR(MATCH(AY265,TC_Pin_Spec!$S$3:$S$58,0))=FALSE,ISERROR(MATCH(AY265,TC_Pin_Spec!$U$3:$U$58,0))=FALSE,ISERROR(MATCH(AY265,TC_Pin_Spec!$W$3:$W$58,0))=FALSE,ISERROR(MATCH(AY265,TC_Pin_Spec!$Y$3:$Y$58,0))=FALSE,ISERROR(MATCH(AY265,TC_Pin_Spec!$AA$3:$AA$58,0))=FALSE,ISERROR(MATCH(AY265,TC_Pin_Spec!$AC$3:$AC$58,0))=FALSE,ISERROR(MATCH(AY265,TC_Pin_Spec!$AE$3:$AE$58,0))=FALSE)=TRUE, "PASSED","FAILED")</f>
        <v>PASSED</v>
      </c>
    </row>
    <row r="266" spans="43:52" x14ac:dyDescent="0.25">
      <c r="AQ266" s="2" t="str">
        <f t="shared" si="6"/>
        <v>H13</v>
      </c>
      <c r="AR266" s="2">
        <v>13</v>
      </c>
      <c r="AS266" s="2" t="s">
        <v>596</v>
      </c>
      <c r="AT266" s="2" t="s">
        <v>48</v>
      </c>
      <c r="AU266" t="str">
        <f>IF(OR(ISERROR(MATCH(AT266,TC_Pin_Spec!$J$3:$J$38,0))=FALSE,ISERROR(MATCH(AT266,TC_Pin_Spec!$L$3:$L$38,0))=FALSE,ISERROR(MATCH(AT266,TC_Pin_Spec!$Q$3:$Q$58,0))=FALSE,ISERROR(MATCH(AT266,TC_Pin_Spec!$S$3:$S$58,0))=FALSE,ISERROR(MATCH(AT266,TC_Pin_Spec!$U$3:$U$58,0))=FALSE,ISERROR(MATCH(AT266,TC_Pin_Spec!$W$3:$W$58,0))=FALSE,ISERROR(MATCH(AT266,TC_Pin_Spec!$Y$3:$Y$58,0))=FALSE,ISERROR(MATCH(AT266,TC_Pin_Spec!$AA$3:$AA$58,0))=FALSE,ISERROR(MATCH(AT266,TC_Pin_Spec!$AC$3:$AC$58,0))=FALSE,ISERROR(MATCH(AT266,TC_Pin_Spec!$AE$3:$AE$58,0))=FALSE)=TRUE, "PASSED","FAILED")</f>
        <v>PASSED</v>
      </c>
      <c r="AW266" s="2">
        <v>13500</v>
      </c>
      <c r="AX266" s="2">
        <v>29500</v>
      </c>
      <c r="AY266" s="2" t="s">
        <v>48</v>
      </c>
      <c r="AZ266" t="str">
        <f>IF(OR(ISERROR(MATCH(AY266,TC_Pin_Spec!$J$3:$J$38,0))=FALSE,ISERROR(MATCH(AY266,TC_Pin_Spec!$L$3:$L$38,0))=FALSE,ISERROR(MATCH(AY266,TC_Pin_Spec!$Q$3:$Q$58,0))=FALSE,ISERROR(MATCH(AY266,TC_Pin_Spec!$S$3:$S$58,0))=FALSE,ISERROR(MATCH(AY266,TC_Pin_Spec!$U$3:$U$58,0))=FALSE,ISERROR(MATCH(AY266,TC_Pin_Spec!$W$3:$W$58,0))=FALSE,ISERROR(MATCH(AY266,TC_Pin_Spec!$Y$3:$Y$58,0))=FALSE,ISERROR(MATCH(AY266,TC_Pin_Spec!$AA$3:$AA$58,0))=FALSE,ISERROR(MATCH(AY266,TC_Pin_Spec!$AC$3:$AC$58,0))=FALSE,ISERROR(MATCH(AY266,TC_Pin_Spec!$AE$3:$AE$58,0))=FALSE)=TRUE, "PASSED","FAILED")</f>
        <v>PASSED</v>
      </c>
    </row>
    <row r="267" spans="43:52" x14ac:dyDescent="0.25">
      <c r="AQ267" s="2" t="str">
        <f t="shared" si="6"/>
        <v>H14</v>
      </c>
      <c r="AR267" s="2">
        <v>14</v>
      </c>
      <c r="AS267" s="2" t="s">
        <v>596</v>
      </c>
      <c r="AT267" s="2" t="s">
        <v>48</v>
      </c>
      <c r="AU267" t="str">
        <f>IF(OR(ISERROR(MATCH(AT267,TC_Pin_Spec!$J$3:$J$38,0))=FALSE,ISERROR(MATCH(AT267,TC_Pin_Spec!$L$3:$L$38,0))=FALSE,ISERROR(MATCH(AT267,TC_Pin_Spec!$Q$3:$Q$58,0))=FALSE,ISERROR(MATCH(AT267,TC_Pin_Spec!$S$3:$S$58,0))=FALSE,ISERROR(MATCH(AT267,TC_Pin_Spec!$U$3:$U$58,0))=FALSE,ISERROR(MATCH(AT267,TC_Pin_Spec!$W$3:$W$58,0))=FALSE,ISERROR(MATCH(AT267,TC_Pin_Spec!$Y$3:$Y$58,0))=FALSE,ISERROR(MATCH(AT267,TC_Pin_Spec!$AA$3:$AA$58,0))=FALSE,ISERROR(MATCH(AT267,TC_Pin_Spec!$AC$3:$AC$58,0))=FALSE,ISERROR(MATCH(AT267,TC_Pin_Spec!$AE$3:$AE$58,0))=FALSE)=TRUE, "PASSED","FAILED")</f>
        <v>PASSED</v>
      </c>
      <c r="AW267" s="2">
        <v>14500</v>
      </c>
      <c r="AX267" s="2">
        <v>29500</v>
      </c>
      <c r="AY267" s="2" t="s">
        <v>48</v>
      </c>
      <c r="AZ267" t="str">
        <f>IF(OR(ISERROR(MATCH(AY267,TC_Pin_Spec!$J$3:$J$38,0))=FALSE,ISERROR(MATCH(AY267,TC_Pin_Spec!$L$3:$L$38,0))=FALSE,ISERROR(MATCH(AY267,TC_Pin_Spec!$Q$3:$Q$58,0))=FALSE,ISERROR(MATCH(AY267,TC_Pin_Spec!$S$3:$S$58,0))=FALSE,ISERROR(MATCH(AY267,TC_Pin_Spec!$U$3:$U$58,0))=FALSE,ISERROR(MATCH(AY267,TC_Pin_Spec!$W$3:$W$58,0))=FALSE,ISERROR(MATCH(AY267,TC_Pin_Spec!$Y$3:$Y$58,0))=FALSE,ISERROR(MATCH(AY267,TC_Pin_Spec!$AA$3:$AA$58,0))=FALSE,ISERROR(MATCH(AY267,TC_Pin_Spec!$AC$3:$AC$58,0))=FALSE,ISERROR(MATCH(AY267,TC_Pin_Spec!$AE$3:$AE$58,0))=FALSE)=TRUE, "PASSED","FAILED")</f>
        <v>PASSED</v>
      </c>
    </row>
    <row r="268" spans="43:52" x14ac:dyDescent="0.25">
      <c r="AQ268" s="2" t="str">
        <f t="shared" si="6"/>
        <v>H15</v>
      </c>
      <c r="AR268" s="2">
        <v>15</v>
      </c>
      <c r="AS268" s="2" t="s">
        <v>596</v>
      </c>
      <c r="AT268" s="2" t="s">
        <v>48</v>
      </c>
      <c r="AU268" t="str">
        <f>IF(OR(ISERROR(MATCH(AT268,TC_Pin_Spec!$J$3:$J$38,0))=FALSE,ISERROR(MATCH(AT268,TC_Pin_Spec!$L$3:$L$38,0))=FALSE,ISERROR(MATCH(AT268,TC_Pin_Spec!$Q$3:$Q$58,0))=FALSE,ISERROR(MATCH(AT268,TC_Pin_Spec!$S$3:$S$58,0))=FALSE,ISERROR(MATCH(AT268,TC_Pin_Spec!$U$3:$U$58,0))=FALSE,ISERROR(MATCH(AT268,TC_Pin_Spec!$W$3:$W$58,0))=FALSE,ISERROR(MATCH(AT268,TC_Pin_Spec!$Y$3:$Y$58,0))=FALSE,ISERROR(MATCH(AT268,TC_Pin_Spec!$AA$3:$AA$58,0))=FALSE,ISERROR(MATCH(AT268,TC_Pin_Spec!$AC$3:$AC$58,0))=FALSE,ISERROR(MATCH(AT268,TC_Pin_Spec!$AE$3:$AE$58,0))=FALSE)=TRUE, "PASSED","FAILED")</f>
        <v>PASSED</v>
      </c>
      <c r="AW268" s="2">
        <v>15500</v>
      </c>
      <c r="AX268" s="2">
        <v>29500</v>
      </c>
      <c r="AY268" s="2" t="s">
        <v>48</v>
      </c>
      <c r="AZ268" t="str">
        <f>IF(OR(ISERROR(MATCH(AY268,TC_Pin_Spec!$J$3:$J$38,0))=FALSE,ISERROR(MATCH(AY268,TC_Pin_Spec!$L$3:$L$38,0))=FALSE,ISERROR(MATCH(AY268,TC_Pin_Spec!$Q$3:$Q$58,0))=FALSE,ISERROR(MATCH(AY268,TC_Pin_Spec!$S$3:$S$58,0))=FALSE,ISERROR(MATCH(AY268,TC_Pin_Spec!$U$3:$U$58,0))=FALSE,ISERROR(MATCH(AY268,TC_Pin_Spec!$W$3:$W$58,0))=FALSE,ISERROR(MATCH(AY268,TC_Pin_Spec!$Y$3:$Y$58,0))=FALSE,ISERROR(MATCH(AY268,TC_Pin_Spec!$AA$3:$AA$58,0))=FALSE,ISERROR(MATCH(AY268,TC_Pin_Spec!$AC$3:$AC$58,0))=FALSE,ISERROR(MATCH(AY268,TC_Pin_Spec!$AE$3:$AE$58,0))=FALSE)=TRUE, "PASSED","FAILED")</f>
        <v>PASSED</v>
      </c>
    </row>
    <row r="269" spans="43:52" x14ac:dyDescent="0.25">
      <c r="AQ269" s="2" t="str">
        <f t="shared" si="6"/>
        <v>H16</v>
      </c>
      <c r="AR269" s="2">
        <v>16</v>
      </c>
      <c r="AS269" s="2" t="s">
        <v>596</v>
      </c>
      <c r="AT269" s="2" t="s">
        <v>48</v>
      </c>
      <c r="AU269" t="str">
        <f>IF(OR(ISERROR(MATCH(AT269,TC_Pin_Spec!$J$3:$J$38,0))=FALSE,ISERROR(MATCH(AT269,TC_Pin_Spec!$L$3:$L$38,0))=FALSE,ISERROR(MATCH(AT269,TC_Pin_Spec!$Q$3:$Q$58,0))=FALSE,ISERROR(MATCH(AT269,TC_Pin_Spec!$S$3:$S$58,0))=FALSE,ISERROR(MATCH(AT269,TC_Pin_Spec!$U$3:$U$58,0))=FALSE,ISERROR(MATCH(AT269,TC_Pin_Spec!$W$3:$W$58,0))=FALSE,ISERROR(MATCH(AT269,TC_Pin_Spec!$Y$3:$Y$58,0))=FALSE,ISERROR(MATCH(AT269,TC_Pin_Spec!$AA$3:$AA$58,0))=FALSE,ISERROR(MATCH(AT269,TC_Pin_Spec!$AC$3:$AC$58,0))=FALSE,ISERROR(MATCH(AT269,TC_Pin_Spec!$AE$3:$AE$58,0))=FALSE)=TRUE, "PASSED","FAILED")</f>
        <v>PASSED</v>
      </c>
      <c r="AW269" s="2">
        <v>16500</v>
      </c>
      <c r="AX269" s="2">
        <v>29500</v>
      </c>
      <c r="AY269" s="2" t="s">
        <v>48</v>
      </c>
      <c r="AZ269" t="str">
        <f>IF(OR(ISERROR(MATCH(AY269,TC_Pin_Spec!$J$3:$J$38,0))=FALSE,ISERROR(MATCH(AY269,TC_Pin_Spec!$L$3:$L$38,0))=FALSE,ISERROR(MATCH(AY269,TC_Pin_Spec!$Q$3:$Q$58,0))=FALSE,ISERROR(MATCH(AY269,TC_Pin_Spec!$S$3:$S$58,0))=FALSE,ISERROR(MATCH(AY269,TC_Pin_Spec!$U$3:$U$58,0))=FALSE,ISERROR(MATCH(AY269,TC_Pin_Spec!$W$3:$W$58,0))=FALSE,ISERROR(MATCH(AY269,TC_Pin_Spec!$Y$3:$Y$58,0))=FALSE,ISERROR(MATCH(AY269,TC_Pin_Spec!$AA$3:$AA$58,0))=FALSE,ISERROR(MATCH(AY269,TC_Pin_Spec!$AC$3:$AC$58,0))=FALSE,ISERROR(MATCH(AY269,TC_Pin_Spec!$AE$3:$AE$58,0))=FALSE)=TRUE, "PASSED","FAILED")</f>
        <v>PASSED</v>
      </c>
    </row>
    <row r="270" spans="43:52" x14ac:dyDescent="0.25">
      <c r="AQ270" s="2" t="str">
        <f t="shared" si="6"/>
        <v>H17</v>
      </c>
      <c r="AR270" s="2">
        <v>17</v>
      </c>
      <c r="AS270" s="2" t="s">
        <v>596</v>
      </c>
      <c r="AT270" s="2" t="s">
        <v>48</v>
      </c>
      <c r="AU270" t="str">
        <f>IF(OR(ISERROR(MATCH(AT270,TC_Pin_Spec!$J$3:$J$38,0))=FALSE,ISERROR(MATCH(AT270,TC_Pin_Spec!$L$3:$L$38,0))=FALSE,ISERROR(MATCH(AT270,TC_Pin_Spec!$Q$3:$Q$58,0))=FALSE,ISERROR(MATCH(AT270,TC_Pin_Spec!$S$3:$S$58,0))=FALSE,ISERROR(MATCH(AT270,TC_Pin_Spec!$U$3:$U$58,0))=FALSE,ISERROR(MATCH(AT270,TC_Pin_Spec!$W$3:$W$58,0))=FALSE,ISERROR(MATCH(AT270,TC_Pin_Spec!$Y$3:$Y$58,0))=FALSE,ISERROR(MATCH(AT270,TC_Pin_Spec!$AA$3:$AA$58,0))=FALSE,ISERROR(MATCH(AT270,TC_Pin_Spec!$AC$3:$AC$58,0))=FALSE,ISERROR(MATCH(AT270,TC_Pin_Spec!$AE$3:$AE$58,0))=FALSE)=TRUE, "PASSED","FAILED")</f>
        <v>PASSED</v>
      </c>
      <c r="AW270" s="2">
        <v>17500</v>
      </c>
      <c r="AX270" s="2">
        <v>29500</v>
      </c>
      <c r="AY270" s="2" t="s">
        <v>48</v>
      </c>
      <c r="AZ270" t="str">
        <f>IF(OR(ISERROR(MATCH(AY270,TC_Pin_Spec!$J$3:$J$38,0))=FALSE,ISERROR(MATCH(AY270,TC_Pin_Spec!$L$3:$L$38,0))=FALSE,ISERROR(MATCH(AY270,TC_Pin_Spec!$Q$3:$Q$58,0))=FALSE,ISERROR(MATCH(AY270,TC_Pin_Spec!$S$3:$S$58,0))=FALSE,ISERROR(MATCH(AY270,TC_Pin_Spec!$U$3:$U$58,0))=FALSE,ISERROR(MATCH(AY270,TC_Pin_Spec!$W$3:$W$58,0))=FALSE,ISERROR(MATCH(AY270,TC_Pin_Spec!$Y$3:$Y$58,0))=FALSE,ISERROR(MATCH(AY270,TC_Pin_Spec!$AA$3:$AA$58,0))=FALSE,ISERROR(MATCH(AY270,TC_Pin_Spec!$AC$3:$AC$58,0))=FALSE,ISERROR(MATCH(AY270,TC_Pin_Spec!$AE$3:$AE$58,0))=FALSE)=TRUE, "PASSED","FAILED")</f>
        <v>PASSED</v>
      </c>
    </row>
    <row r="271" spans="43:52" x14ac:dyDescent="0.25">
      <c r="AQ271" s="2" t="str">
        <f t="shared" si="6"/>
        <v>H18</v>
      </c>
      <c r="AR271" s="2">
        <v>18</v>
      </c>
      <c r="AS271" s="2" t="s">
        <v>596</v>
      </c>
      <c r="AT271" s="2" t="s">
        <v>48</v>
      </c>
      <c r="AU271" t="str">
        <f>IF(OR(ISERROR(MATCH(AT271,TC_Pin_Spec!$J$3:$J$38,0))=FALSE,ISERROR(MATCH(AT271,TC_Pin_Spec!$L$3:$L$38,0))=FALSE,ISERROR(MATCH(AT271,TC_Pin_Spec!$Q$3:$Q$58,0))=FALSE,ISERROR(MATCH(AT271,TC_Pin_Spec!$S$3:$S$58,0))=FALSE,ISERROR(MATCH(AT271,TC_Pin_Spec!$U$3:$U$58,0))=FALSE,ISERROR(MATCH(AT271,TC_Pin_Spec!$W$3:$W$58,0))=FALSE,ISERROR(MATCH(AT271,TC_Pin_Spec!$Y$3:$Y$58,0))=FALSE,ISERROR(MATCH(AT271,TC_Pin_Spec!$AA$3:$AA$58,0))=FALSE,ISERROR(MATCH(AT271,TC_Pin_Spec!$AC$3:$AC$58,0))=FALSE,ISERROR(MATCH(AT271,TC_Pin_Spec!$AE$3:$AE$58,0))=FALSE)=TRUE, "PASSED","FAILED")</f>
        <v>PASSED</v>
      </c>
      <c r="AW271" s="2">
        <v>18500</v>
      </c>
      <c r="AX271" s="2">
        <v>29500</v>
      </c>
      <c r="AY271" s="2" t="s">
        <v>48</v>
      </c>
      <c r="AZ271" t="str">
        <f>IF(OR(ISERROR(MATCH(AY271,TC_Pin_Spec!$J$3:$J$38,0))=FALSE,ISERROR(MATCH(AY271,TC_Pin_Spec!$L$3:$L$38,0))=FALSE,ISERROR(MATCH(AY271,TC_Pin_Spec!$Q$3:$Q$58,0))=FALSE,ISERROR(MATCH(AY271,TC_Pin_Spec!$S$3:$S$58,0))=FALSE,ISERROR(MATCH(AY271,TC_Pin_Spec!$U$3:$U$58,0))=FALSE,ISERROR(MATCH(AY271,TC_Pin_Spec!$W$3:$W$58,0))=FALSE,ISERROR(MATCH(AY271,TC_Pin_Spec!$Y$3:$Y$58,0))=FALSE,ISERROR(MATCH(AY271,TC_Pin_Spec!$AA$3:$AA$58,0))=FALSE,ISERROR(MATCH(AY271,TC_Pin_Spec!$AC$3:$AC$58,0))=FALSE,ISERROR(MATCH(AY271,TC_Pin_Spec!$AE$3:$AE$58,0))=FALSE)=TRUE, "PASSED","FAILED")</f>
        <v>PASSED</v>
      </c>
    </row>
    <row r="272" spans="43:52" x14ac:dyDescent="0.25">
      <c r="AQ272" s="2" t="str">
        <f t="shared" si="6"/>
        <v>H19</v>
      </c>
      <c r="AR272" s="2">
        <v>19</v>
      </c>
      <c r="AS272" s="2" t="s">
        <v>596</v>
      </c>
      <c r="AT272" s="2" t="s">
        <v>48</v>
      </c>
      <c r="AU272" t="str">
        <f>IF(OR(ISERROR(MATCH(AT272,TC_Pin_Spec!$J$3:$J$38,0))=FALSE,ISERROR(MATCH(AT272,TC_Pin_Spec!$L$3:$L$38,0))=FALSE,ISERROR(MATCH(AT272,TC_Pin_Spec!$Q$3:$Q$58,0))=FALSE,ISERROR(MATCH(AT272,TC_Pin_Spec!$S$3:$S$58,0))=FALSE,ISERROR(MATCH(AT272,TC_Pin_Spec!$U$3:$U$58,0))=FALSE,ISERROR(MATCH(AT272,TC_Pin_Spec!$W$3:$W$58,0))=FALSE,ISERROR(MATCH(AT272,TC_Pin_Spec!$Y$3:$Y$58,0))=FALSE,ISERROR(MATCH(AT272,TC_Pin_Spec!$AA$3:$AA$58,0))=FALSE,ISERROR(MATCH(AT272,TC_Pin_Spec!$AC$3:$AC$58,0))=FALSE,ISERROR(MATCH(AT272,TC_Pin_Spec!$AE$3:$AE$58,0))=FALSE)=TRUE, "PASSED","FAILED")</f>
        <v>PASSED</v>
      </c>
      <c r="AW272" s="2">
        <v>19500</v>
      </c>
      <c r="AX272" s="2">
        <v>29500</v>
      </c>
      <c r="AY272" s="2" t="s">
        <v>48</v>
      </c>
      <c r="AZ272" t="str">
        <f>IF(OR(ISERROR(MATCH(AY272,TC_Pin_Spec!$J$3:$J$38,0))=FALSE,ISERROR(MATCH(AY272,TC_Pin_Spec!$L$3:$L$38,0))=FALSE,ISERROR(MATCH(AY272,TC_Pin_Spec!$Q$3:$Q$58,0))=FALSE,ISERROR(MATCH(AY272,TC_Pin_Spec!$S$3:$S$58,0))=FALSE,ISERROR(MATCH(AY272,TC_Pin_Spec!$U$3:$U$58,0))=FALSE,ISERROR(MATCH(AY272,TC_Pin_Spec!$W$3:$W$58,0))=FALSE,ISERROR(MATCH(AY272,TC_Pin_Spec!$Y$3:$Y$58,0))=FALSE,ISERROR(MATCH(AY272,TC_Pin_Spec!$AA$3:$AA$58,0))=FALSE,ISERROR(MATCH(AY272,TC_Pin_Spec!$AC$3:$AC$58,0))=FALSE,ISERROR(MATCH(AY272,TC_Pin_Spec!$AE$3:$AE$58,0))=FALSE)=TRUE, "PASSED","FAILED")</f>
        <v>PASSED</v>
      </c>
    </row>
    <row r="273" spans="43:52" x14ac:dyDescent="0.25">
      <c r="AQ273" s="2" t="str">
        <f t="shared" si="6"/>
        <v>H20</v>
      </c>
      <c r="AR273" s="2">
        <v>20</v>
      </c>
      <c r="AS273" s="2" t="s">
        <v>596</v>
      </c>
      <c r="AT273" s="2" t="s">
        <v>48</v>
      </c>
      <c r="AU273" t="str">
        <f>IF(OR(ISERROR(MATCH(AT273,TC_Pin_Spec!$J$3:$J$38,0))=FALSE,ISERROR(MATCH(AT273,TC_Pin_Spec!$L$3:$L$38,0))=FALSE,ISERROR(MATCH(AT273,TC_Pin_Spec!$Q$3:$Q$58,0))=FALSE,ISERROR(MATCH(AT273,TC_Pin_Spec!$S$3:$S$58,0))=FALSE,ISERROR(MATCH(AT273,TC_Pin_Spec!$U$3:$U$58,0))=FALSE,ISERROR(MATCH(AT273,TC_Pin_Spec!$W$3:$W$58,0))=FALSE,ISERROR(MATCH(AT273,TC_Pin_Spec!$Y$3:$Y$58,0))=FALSE,ISERROR(MATCH(AT273,TC_Pin_Spec!$AA$3:$AA$58,0))=FALSE,ISERROR(MATCH(AT273,TC_Pin_Spec!$AC$3:$AC$58,0))=FALSE,ISERROR(MATCH(AT273,TC_Pin_Spec!$AE$3:$AE$58,0))=FALSE)=TRUE, "PASSED","FAILED")</f>
        <v>PASSED</v>
      </c>
      <c r="AW273" s="2">
        <v>20500</v>
      </c>
      <c r="AX273" s="2">
        <v>29500</v>
      </c>
      <c r="AY273" s="2" t="s">
        <v>48</v>
      </c>
      <c r="AZ273" t="str">
        <f>IF(OR(ISERROR(MATCH(AY273,TC_Pin_Spec!$J$3:$J$38,0))=FALSE,ISERROR(MATCH(AY273,TC_Pin_Spec!$L$3:$L$38,0))=FALSE,ISERROR(MATCH(AY273,TC_Pin_Spec!$Q$3:$Q$58,0))=FALSE,ISERROR(MATCH(AY273,TC_Pin_Spec!$S$3:$S$58,0))=FALSE,ISERROR(MATCH(AY273,TC_Pin_Spec!$U$3:$U$58,0))=FALSE,ISERROR(MATCH(AY273,TC_Pin_Spec!$W$3:$W$58,0))=FALSE,ISERROR(MATCH(AY273,TC_Pin_Spec!$Y$3:$Y$58,0))=FALSE,ISERROR(MATCH(AY273,TC_Pin_Spec!$AA$3:$AA$58,0))=FALSE,ISERROR(MATCH(AY273,TC_Pin_Spec!$AC$3:$AC$58,0))=FALSE,ISERROR(MATCH(AY273,TC_Pin_Spec!$AE$3:$AE$58,0))=FALSE)=TRUE, "PASSED","FAILED")</f>
        <v>PASSED</v>
      </c>
    </row>
    <row r="274" spans="43:52" x14ac:dyDescent="0.25">
      <c r="AQ274" s="2" t="str">
        <f t="shared" si="6"/>
        <v>H21</v>
      </c>
      <c r="AR274" s="2">
        <v>21</v>
      </c>
      <c r="AS274" s="2" t="s">
        <v>596</v>
      </c>
      <c r="AT274" s="2" t="s">
        <v>48</v>
      </c>
      <c r="AU274" t="str">
        <f>IF(OR(ISERROR(MATCH(AT274,TC_Pin_Spec!$J$3:$J$38,0))=FALSE,ISERROR(MATCH(AT274,TC_Pin_Spec!$L$3:$L$38,0))=FALSE,ISERROR(MATCH(AT274,TC_Pin_Spec!$Q$3:$Q$58,0))=FALSE,ISERROR(MATCH(AT274,TC_Pin_Spec!$S$3:$S$58,0))=FALSE,ISERROR(MATCH(AT274,TC_Pin_Spec!$U$3:$U$58,0))=FALSE,ISERROR(MATCH(AT274,TC_Pin_Spec!$W$3:$W$58,0))=FALSE,ISERROR(MATCH(AT274,TC_Pin_Spec!$Y$3:$Y$58,0))=FALSE,ISERROR(MATCH(AT274,TC_Pin_Spec!$AA$3:$AA$58,0))=FALSE,ISERROR(MATCH(AT274,TC_Pin_Spec!$AC$3:$AC$58,0))=FALSE,ISERROR(MATCH(AT274,TC_Pin_Spec!$AE$3:$AE$58,0))=FALSE)=TRUE, "PASSED","FAILED")</f>
        <v>PASSED</v>
      </c>
      <c r="AW274" s="2">
        <v>21500</v>
      </c>
      <c r="AX274" s="2">
        <v>29500</v>
      </c>
      <c r="AY274" s="2" t="s">
        <v>48</v>
      </c>
      <c r="AZ274" t="str">
        <f>IF(OR(ISERROR(MATCH(AY274,TC_Pin_Spec!$J$3:$J$38,0))=FALSE,ISERROR(MATCH(AY274,TC_Pin_Spec!$L$3:$L$38,0))=FALSE,ISERROR(MATCH(AY274,TC_Pin_Spec!$Q$3:$Q$58,0))=FALSE,ISERROR(MATCH(AY274,TC_Pin_Spec!$S$3:$S$58,0))=FALSE,ISERROR(MATCH(AY274,TC_Pin_Spec!$U$3:$U$58,0))=FALSE,ISERROR(MATCH(AY274,TC_Pin_Spec!$W$3:$W$58,0))=FALSE,ISERROR(MATCH(AY274,TC_Pin_Spec!$Y$3:$Y$58,0))=FALSE,ISERROR(MATCH(AY274,TC_Pin_Spec!$AA$3:$AA$58,0))=FALSE,ISERROR(MATCH(AY274,TC_Pin_Spec!$AC$3:$AC$58,0))=FALSE,ISERROR(MATCH(AY274,TC_Pin_Spec!$AE$3:$AE$58,0))=FALSE)=TRUE, "PASSED","FAILED")</f>
        <v>PASSED</v>
      </c>
    </row>
    <row r="275" spans="43:52" x14ac:dyDescent="0.25">
      <c r="AQ275" s="2" t="str">
        <f t="shared" si="6"/>
        <v>H22</v>
      </c>
      <c r="AR275" s="2">
        <v>22</v>
      </c>
      <c r="AS275" s="2" t="s">
        <v>596</v>
      </c>
      <c r="AT275" s="2" t="s">
        <v>48</v>
      </c>
      <c r="AU275" t="str">
        <f>IF(OR(ISERROR(MATCH(AT275,TC_Pin_Spec!$J$3:$J$38,0))=FALSE,ISERROR(MATCH(AT275,TC_Pin_Spec!$L$3:$L$38,0))=FALSE,ISERROR(MATCH(AT275,TC_Pin_Spec!$Q$3:$Q$58,0))=FALSE,ISERROR(MATCH(AT275,TC_Pin_Spec!$S$3:$S$58,0))=FALSE,ISERROR(MATCH(AT275,TC_Pin_Spec!$U$3:$U$58,0))=FALSE,ISERROR(MATCH(AT275,TC_Pin_Spec!$W$3:$W$58,0))=FALSE,ISERROR(MATCH(AT275,TC_Pin_Spec!$Y$3:$Y$58,0))=FALSE,ISERROR(MATCH(AT275,TC_Pin_Spec!$AA$3:$AA$58,0))=FALSE,ISERROR(MATCH(AT275,TC_Pin_Spec!$AC$3:$AC$58,0))=FALSE,ISERROR(MATCH(AT275,TC_Pin_Spec!$AE$3:$AE$58,0))=FALSE)=TRUE, "PASSED","FAILED")</f>
        <v>PASSED</v>
      </c>
      <c r="AW275" s="2">
        <v>22500</v>
      </c>
      <c r="AX275" s="2">
        <v>29500</v>
      </c>
      <c r="AY275" s="2" t="s">
        <v>48</v>
      </c>
      <c r="AZ275" t="str">
        <f>IF(OR(ISERROR(MATCH(AY275,TC_Pin_Spec!$J$3:$J$38,0))=FALSE,ISERROR(MATCH(AY275,TC_Pin_Spec!$L$3:$L$38,0))=FALSE,ISERROR(MATCH(AY275,TC_Pin_Spec!$Q$3:$Q$58,0))=FALSE,ISERROR(MATCH(AY275,TC_Pin_Spec!$S$3:$S$58,0))=FALSE,ISERROR(MATCH(AY275,TC_Pin_Spec!$U$3:$U$58,0))=FALSE,ISERROR(MATCH(AY275,TC_Pin_Spec!$W$3:$W$58,0))=FALSE,ISERROR(MATCH(AY275,TC_Pin_Spec!$Y$3:$Y$58,0))=FALSE,ISERROR(MATCH(AY275,TC_Pin_Spec!$AA$3:$AA$58,0))=FALSE,ISERROR(MATCH(AY275,TC_Pin_Spec!$AC$3:$AC$58,0))=FALSE,ISERROR(MATCH(AY275,TC_Pin_Spec!$AE$3:$AE$58,0))=FALSE)=TRUE, "PASSED","FAILED")</f>
        <v>PASSED</v>
      </c>
    </row>
    <row r="276" spans="43:52" x14ac:dyDescent="0.25">
      <c r="AQ276" s="2" t="str">
        <f t="shared" si="6"/>
        <v>H23</v>
      </c>
      <c r="AR276" s="2">
        <v>23</v>
      </c>
      <c r="AS276" s="2" t="s">
        <v>596</v>
      </c>
      <c r="AT276" s="2" t="s">
        <v>48</v>
      </c>
      <c r="AU276" t="str">
        <f>IF(OR(ISERROR(MATCH(AT276,TC_Pin_Spec!$J$3:$J$38,0))=FALSE,ISERROR(MATCH(AT276,TC_Pin_Spec!$L$3:$L$38,0))=FALSE,ISERROR(MATCH(AT276,TC_Pin_Spec!$Q$3:$Q$58,0))=FALSE,ISERROR(MATCH(AT276,TC_Pin_Spec!$S$3:$S$58,0))=FALSE,ISERROR(MATCH(AT276,TC_Pin_Spec!$U$3:$U$58,0))=FALSE,ISERROR(MATCH(AT276,TC_Pin_Spec!$W$3:$W$58,0))=FALSE,ISERROR(MATCH(AT276,TC_Pin_Spec!$Y$3:$Y$58,0))=FALSE,ISERROR(MATCH(AT276,TC_Pin_Spec!$AA$3:$AA$58,0))=FALSE,ISERROR(MATCH(AT276,TC_Pin_Spec!$AC$3:$AC$58,0))=FALSE,ISERROR(MATCH(AT276,TC_Pin_Spec!$AE$3:$AE$58,0))=FALSE)=TRUE, "PASSED","FAILED")</f>
        <v>PASSED</v>
      </c>
      <c r="AW276" s="2">
        <v>23500</v>
      </c>
      <c r="AX276" s="2">
        <v>29500</v>
      </c>
      <c r="AY276" s="2" t="s">
        <v>48</v>
      </c>
      <c r="AZ276" t="str">
        <f>IF(OR(ISERROR(MATCH(AY276,TC_Pin_Spec!$J$3:$J$38,0))=FALSE,ISERROR(MATCH(AY276,TC_Pin_Spec!$L$3:$L$38,0))=FALSE,ISERROR(MATCH(AY276,TC_Pin_Spec!$Q$3:$Q$58,0))=FALSE,ISERROR(MATCH(AY276,TC_Pin_Spec!$S$3:$S$58,0))=FALSE,ISERROR(MATCH(AY276,TC_Pin_Spec!$U$3:$U$58,0))=FALSE,ISERROR(MATCH(AY276,TC_Pin_Spec!$W$3:$W$58,0))=FALSE,ISERROR(MATCH(AY276,TC_Pin_Spec!$Y$3:$Y$58,0))=FALSE,ISERROR(MATCH(AY276,TC_Pin_Spec!$AA$3:$AA$58,0))=FALSE,ISERROR(MATCH(AY276,TC_Pin_Spec!$AC$3:$AC$58,0))=FALSE,ISERROR(MATCH(AY276,TC_Pin_Spec!$AE$3:$AE$58,0))=FALSE)=TRUE, "PASSED","FAILED")</f>
        <v>PASSED</v>
      </c>
    </row>
    <row r="277" spans="43:52" x14ac:dyDescent="0.25">
      <c r="AQ277" s="2" t="str">
        <f t="shared" si="6"/>
        <v>H24</v>
      </c>
      <c r="AR277" s="2">
        <v>24</v>
      </c>
      <c r="AS277" s="2" t="s">
        <v>596</v>
      </c>
      <c r="AT277" s="2" t="s">
        <v>48</v>
      </c>
      <c r="AU277" t="str">
        <f>IF(OR(ISERROR(MATCH(AT277,TC_Pin_Spec!$J$3:$J$38,0))=FALSE,ISERROR(MATCH(AT277,TC_Pin_Spec!$L$3:$L$38,0))=FALSE,ISERROR(MATCH(AT277,TC_Pin_Spec!$Q$3:$Q$58,0))=FALSE,ISERROR(MATCH(AT277,TC_Pin_Spec!$S$3:$S$58,0))=FALSE,ISERROR(MATCH(AT277,TC_Pin_Spec!$U$3:$U$58,0))=FALSE,ISERROR(MATCH(AT277,TC_Pin_Spec!$W$3:$W$58,0))=FALSE,ISERROR(MATCH(AT277,TC_Pin_Spec!$Y$3:$Y$58,0))=FALSE,ISERROR(MATCH(AT277,TC_Pin_Spec!$AA$3:$AA$58,0))=FALSE,ISERROR(MATCH(AT277,TC_Pin_Spec!$AC$3:$AC$58,0))=FALSE,ISERROR(MATCH(AT277,TC_Pin_Spec!$AE$3:$AE$58,0))=FALSE)=TRUE, "PASSED","FAILED")</f>
        <v>PASSED</v>
      </c>
      <c r="AW277" s="2">
        <v>24500</v>
      </c>
      <c r="AX277" s="2">
        <v>29500</v>
      </c>
      <c r="AY277" s="2" t="s">
        <v>48</v>
      </c>
      <c r="AZ277" t="str">
        <f>IF(OR(ISERROR(MATCH(AY277,TC_Pin_Spec!$J$3:$J$38,0))=FALSE,ISERROR(MATCH(AY277,TC_Pin_Spec!$L$3:$L$38,0))=FALSE,ISERROR(MATCH(AY277,TC_Pin_Spec!$Q$3:$Q$58,0))=FALSE,ISERROR(MATCH(AY277,TC_Pin_Spec!$S$3:$S$58,0))=FALSE,ISERROR(MATCH(AY277,TC_Pin_Spec!$U$3:$U$58,0))=FALSE,ISERROR(MATCH(AY277,TC_Pin_Spec!$W$3:$W$58,0))=FALSE,ISERROR(MATCH(AY277,TC_Pin_Spec!$Y$3:$Y$58,0))=FALSE,ISERROR(MATCH(AY277,TC_Pin_Spec!$AA$3:$AA$58,0))=FALSE,ISERROR(MATCH(AY277,TC_Pin_Spec!$AC$3:$AC$58,0))=FALSE,ISERROR(MATCH(AY277,TC_Pin_Spec!$AE$3:$AE$58,0))=FALSE)=TRUE, "PASSED","FAILED")</f>
        <v>PASSED</v>
      </c>
    </row>
    <row r="278" spans="43:52" x14ac:dyDescent="0.25">
      <c r="AQ278" s="2" t="str">
        <f t="shared" si="6"/>
        <v>H25</v>
      </c>
      <c r="AR278" s="2">
        <v>25</v>
      </c>
      <c r="AS278" s="2" t="s">
        <v>596</v>
      </c>
      <c r="AT278" s="2" t="s">
        <v>48</v>
      </c>
      <c r="AU278" t="str">
        <f>IF(OR(ISERROR(MATCH(AT278,TC_Pin_Spec!$J$3:$J$38,0))=FALSE,ISERROR(MATCH(AT278,TC_Pin_Spec!$L$3:$L$38,0))=FALSE,ISERROR(MATCH(AT278,TC_Pin_Spec!$Q$3:$Q$58,0))=FALSE,ISERROR(MATCH(AT278,TC_Pin_Spec!$S$3:$S$58,0))=FALSE,ISERROR(MATCH(AT278,TC_Pin_Spec!$U$3:$U$58,0))=FALSE,ISERROR(MATCH(AT278,TC_Pin_Spec!$W$3:$W$58,0))=FALSE,ISERROR(MATCH(AT278,TC_Pin_Spec!$Y$3:$Y$58,0))=FALSE,ISERROR(MATCH(AT278,TC_Pin_Spec!$AA$3:$AA$58,0))=FALSE,ISERROR(MATCH(AT278,TC_Pin_Spec!$AC$3:$AC$58,0))=FALSE,ISERROR(MATCH(AT278,TC_Pin_Spec!$AE$3:$AE$58,0))=FALSE)=TRUE, "PASSED","FAILED")</f>
        <v>PASSED</v>
      </c>
      <c r="AW278" s="2">
        <v>25500</v>
      </c>
      <c r="AX278" s="2">
        <v>29500</v>
      </c>
      <c r="AY278" s="2" t="s">
        <v>48</v>
      </c>
      <c r="AZ278" t="str">
        <f>IF(OR(ISERROR(MATCH(AY278,TC_Pin_Spec!$J$3:$J$38,0))=FALSE,ISERROR(MATCH(AY278,TC_Pin_Spec!$L$3:$L$38,0))=FALSE,ISERROR(MATCH(AY278,TC_Pin_Spec!$Q$3:$Q$58,0))=FALSE,ISERROR(MATCH(AY278,TC_Pin_Spec!$S$3:$S$58,0))=FALSE,ISERROR(MATCH(AY278,TC_Pin_Spec!$U$3:$U$58,0))=FALSE,ISERROR(MATCH(AY278,TC_Pin_Spec!$W$3:$W$58,0))=FALSE,ISERROR(MATCH(AY278,TC_Pin_Spec!$Y$3:$Y$58,0))=FALSE,ISERROR(MATCH(AY278,TC_Pin_Spec!$AA$3:$AA$58,0))=FALSE,ISERROR(MATCH(AY278,TC_Pin_Spec!$AC$3:$AC$58,0))=FALSE,ISERROR(MATCH(AY278,TC_Pin_Spec!$AE$3:$AE$58,0))=FALSE)=TRUE, "PASSED","FAILED")</f>
        <v>PASSED</v>
      </c>
    </row>
    <row r="279" spans="43:52" x14ac:dyDescent="0.25">
      <c r="AQ279" s="2" t="str">
        <f t="shared" si="6"/>
        <v>H26</v>
      </c>
      <c r="AR279" s="2">
        <v>26</v>
      </c>
      <c r="AS279" s="2" t="s">
        <v>596</v>
      </c>
      <c r="AT279" s="2" t="s">
        <v>48</v>
      </c>
      <c r="AU279" t="str">
        <f>IF(OR(ISERROR(MATCH(AT279,TC_Pin_Spec!$J$3:$J$38,0))=FALSE,ISERROR(MATCH(AT279,TC_Pin_Spec!$L$3:$L$38,0))=FALSE,ISERROR(MATCH(AT279,TC_Pin_Spec!$Q$3:$Q$58,0))=FALSE,ISERROR(MATCH(AT279,TC_Pin_Spec!$S$3:$S$58,0))=FALSE,ISERROR(MATCH(AT279,TC_Pin_Spec!$U$3:$U$58,0))=FALSE,ISERROR(MATCH(AT279,TC_Pin_Spec!$W$3:$W$58,0))=FALSE,ISERROR(MATCH(AT279,TC_Pin_Spec!$Y$3:$Y$58,0))=FALSE,ISERROR(MATCH(AT279,TC_Pin_Spec!$AA$3:$AA$58,0))=FALSE,ISERROR(MATCH(AT279,TC_Pin_Spec!$AC$3:$AC$58,0))=FALSE,ISERROR(MATCH(AT279,TC_Pin_Spec!$AE$3:$AE$58,0))=FALSE)=TRUE, "PASSED","FAILED")</f>
        <v>PASSED</v>
      </c>
      <c r="AW279" s="2">
        <v>26500</v>
      </c>
      <c r="AX279" s="2">
        <v>29500</v>
      </c>
      <c r="AY279" s="2" t="s">
        <v>48</v>
      </c>
      <c r="AZ279" t="str">
        <f>IF(OR(ISERROR(MATCH(AY279,TC_Pin_Spec!$J$3:$J$38,0))=FALSE,ISERROR(MATCH(AY279,TC_Pin_Spec!$L$3:$L$38,0))=FALSE,ISERROR(MATCH(AY279,TC_Pin_Spec!$Q$3:$Q$58,0))=FALSE,ISERROR(MATCH(AY279,TC_Pin_Spec!$S$3:$S$58,0))=FALSE,ISERROR(MATCH(AY279,TC_Pin_Spec!$U$3:$U$58,0))=FALSE,ISERROR(MATCH(AY279,TC_Pin_Spec!$W$3:$W$58,0))=FALSE,ISERROR(MATCH(AY279,TC_Pin_Spec!$Y$3:$Y$58,0))=FALSE,ISERROR(MATCH(AY279,TC_Pin_Spec!$AA$3:$AA$58,0))=FALSE,ISERROR(MATCH(AY279,TC_Pin_Spec!$AC$3:$AC$58,0))=FALSE,ISERROR(MATCH(AY279,TC_Pin_Spec!$AE$3:$AE$58,0))=FALSE)=TRUE, "PASSED","FAILED")</f>
        <v>PASSED</v>
      </c>
    </row>
    <row r="280" spans="43:52" x14ac:dyDescent="0.25">
      <c r="AQ280" s="2" t="str">
        <f t="shared" si="6"/>
        <v>H27</v>
      </c>
      <c r="AR280" s="2">
        <v>27</v>
      </c>
      <c r="AS280" s="2" t="s">
        <v>596</v>
      </c>
      <c r="AT280" s="2" t="s">
        <v>48</v>
      </c>
      <c r="AU280" t="str">
        <f>IF(OR(ISERROR(MATCH(AT280,TC_Pin_Spec!$J$3:$J$38,0))=FALSE,ISERROR(MATCH(AT280,TC_Pin_Spec!$L$3:$L$38,0))=FALSE,ISERROR(MATCH(AT280,TC_Pin_Spec!$Q$3:$Q$58,0))=FALSE,ISERROR(MATCH(AT280,TC_Pin_Spec!$S$3:$S$58,0))=FALSE,ISERROR(MATCH(AT280,TC_Pin_Spec!$U$3:$U$58,0))=FALSE,ISERROR(MATCH(AT280,TC_Pin_Spec!$W$3:$W$58,0))=FALSE,ISERROR(MATCH(AT280,TC_Pin_Spec!$Y$3:$Y$58,0))=FALSE,ISERROR(MATCH(AT280,TC_Pin_Spec!$AA$3:$AA$58,0))=FALSE,ISERROR(MATCH(AT280,TC_Pin_Spec!$AC$3:$AC$58,0))=FALSE,ISERROR(MATCH(AT280,TC_Pin_Spec!$AE$3:$AE$58,0))=FALSE)=TRUE, "PASSED","FAILED")</f>
        <v>PASSED</v>
      </c>
      <c r="AW280" s="2">
        <v>27500</v>
      </c>
      <c r="AX280" s="2">
        <v>29500</v>
      </c>
      <c r="AY280" s="2" t="s">
        <v>48</v>
      </c>
      <c r="AZ280" t="str">
        <f>IF(OR(ISERROR(MATCH(AY280,TC_Pin_Spec!$J$3:$J$38,0))=FALSE,ISERROR(MATCH(AY280,TC_Pin_Spec!$L$3:$L$38,0))=FALSE,ISERROR(MATCH(AY280,TC_Pin_Spec!$Q$3:$Q$58,0))=FALSE,ISERROR(MATCH(AY280,TC_Pin_Spec!$S$3:$S$58,0))=FALSE,ISERROR(MATCH(AY280,TC_Pin_Spec!$U$3:$U$58,0))=FALSE,ISERROR(MATCH(AY280,TC_Pin_Spec!$W$3:$W$58,0))=FALSE,ISERROR(MATCH(AY280,TC_Pin_Spec!$Y$3:$Y$58,0))=FALSE,ISERROR(MATCH(AY280,TC_Pin_Spec!$AA$3:$AA$58,0))=FALSE,ISERROR(MATCH(AY280,TC_Pin_Spec!$AC$3:$AC$58,0))=FALSE,ISERROR(MATCH(AY280,TC_Pin_Spec!$AE$3:$AE$58,0))=FALSE)=TRUE, "PASSED","FAILED")</f>
        <v>PASSED</v>
      </c>
    </row>
    <row r="281" spans="43:52" x14ac:dyDescent="0.25">
      <c r="AQ281" s="2" t="str">
        <f t="shared" si="6"/>
        <v>H28</v>
      </c>
      <c r="AR281" s="2">
        <v>28</v>
      </c>
      <c r="AS281" s="2" t="s">
        <v>596</v>
      </c>
      <c r="AT281" s="2" t="s">
        <v>48</v>
      </c>
      <c r="AU281" t="str">
        <f>IF(OR(ISERROR(MATCH(AT281,TC_Pin_Spec!$J$3:$J$38,0))=FALSE,ISERROR(MATCH(AT281,TC_Pin_Spec!$L$3:$L$38,0))=FALSE,ISERROR(MATCH(AT281,TC_Pin_Spec!$Q$3:$Q$58,0))=FALSE,ISERROR(MATCH(AT281,TC_Pin_Spec!$S$3:$S$58,0))=FALSE,ISERROR(MATCH(AT281,TC_Pin_Spec!$U$3:$U$58,0))=FALSE,ISERROR(MATCH(AT281,TC_Pin_Spec!$W$3:$W$58,0))=FALSE,ISERROR(MATCH(AT281,TC_Pin_Spec!$Y$3:$Y$58,0))=FALSE,ISERROR(MATCH(AT281,TC_Pin_Spec!$AA$3:$AA$58,0))=FALSE,ISERROR(MATCH(AT281,TC_Pin_Spec!$AC$3:$AC$58,0))=FALSE,ISERROR(MATCH(AT281,TC_Pin_Spec!$AE$3:$AE$58,0))=FALSE)=TRUE, "PASSED","FAILED")</f>
        <v>PASSED</v>
      </c>
      <c r="AW281" s="2">
        <v>28500</v>
      </c>
      <c r="AX281" s="2">
        <v>29500</v>
      </c>
      <c r="AY281" s="2" t="s">
        <v>48</v>
      </c>
      <c r="AZ281" t="str">
        <f>IF(OR(ISERROR(MATCH(AY281,TC_Pin_Spec!$J$3:$J$38,0))=FALSE,ISERROR(MATCH(AY281,TC_Pin_Spec!$L$3:$L$38,0))=FALSE,ISERROR(MATCH(AY281,TC_Pin_Spec!$Q$3:$Q$58,0))=FALSE,ISERROR(MATCH(AY281,TC_Pin_Spec!$S$3:$S$58,0))=FALSE,ISERROR(MATCH(AY281,TC_Pin_Spec!$U$3:$U$58,0))=FALSE,ISERROR(MATCH(AY281,TC_Pin_Spec!$W$3:$W$58,0))=FALSE,ISERROR(MATCH(AY281,TC_Pin_Spec!$Y$3:$Y$58,0))=FALSE,ISERROR(MATCH(AY281,TC_Pin_Spec!$AA$3:$AA$58,0))=FALSE,ISERROR(MATCH(AY281,TC_Pin_Spec!$AC$3:$AC$58,0))=FALSE,ISERROR(MATCH(AY281,TC_Pin_Spec!$AE$3:$AE$58,0))=FALSE)=TRUE, "PASSED","FAILED")</f>
        <v>PASSED</v>
      </c>
    </row>
    <row r="282" spans="43:52" x14ac:dyDescent="0.25">
      <c r="AQ282" s="2" t="str">
        <f t="shared" si="6"/>
        <v>H29</v>
      </c>
      <c r="AR282" s="2">
        <v>29</v>
      </c>
      <c r="AS282" s="2" t="s">
        <v>596</v>
      </c>
      <c r="AT282" s="2" t="s">
        <v>48</v>
      </c>
      <c r="AU282" t="str">
        <f>IF(OR(ISERROR(MATCH(AT282,TC_Pin_Spec!$J$3:$J$38,0))=FALSE,ISERROR(MATCH(AT282,TC_Pin_Spec!$L$3:$L$38,0))=FALSE,ISERROR(MATCH(AT282,TC_Pin_Spec!$Q$3:$Q$58,0))=FALSE,ISERROR(MATCH(AT282,TC_Pin_Spec!$S$3:$S$58,0))=FALSE,ISERROR(MATCH(AT282,TC_Pin_Spec!$U$3:$U$58,0))=FALSE,ISERROR(MATCH(AT282,TC_Pin_Spec!$W$3:$W$58,0))=FALSE,ISERROR(MATCH(AT282,TC_Pin_Spec!$Y$3:$Y$58,0))=FALSE,ISERROR(MATCH(AT282,TC_Pin_Spec!$AA$3:$AA$58,0))=FALSE,ISERROR(MATCH(AT282,TC_Pin_Spec!$AC$3:$AC$58,0))=FALSE,ISERROR(MATCH(AT282,TC_Pin_Spec!$AE$3:$AE$58,0))=FALSE)=TRUE, "PASSED","FAILED")</f>
        <v>PASSED</v>
      </c>
      <c r="AW282" s="2">
        <v>29500</v>
      </c>
      <c r="AX282" s="2">
        <v>29500</v>
      </c>
      <c r="AY282" s="2" t="s">
        <v>48</v>
      </c>
      <c r="AZ282" t="str">
        <f>IF(OR(ISERROR(MATCH(AY282,TC_Pin_Spec!$J$3:$J$38,0))=FALSE,ISERROR(MATCH(AY282,TC_Pin_Spec!$L$3:$L$38,0))=FALSE,ISERROR(MATCH(AY282,TC_Pin_Spec!$Q$3:$Q$58,0))=FALSE,ISERROR(MATCH(AY282,TC_Pin_Spec!$S$3:$S$58,0))=FALSE,ISERROR(MATCH(AY282,TC_Pin_Spec!$U$3:$U$58,0))=FALSE,ISERROR(MATCH(AY282,TC_Pin_Spec!$W$3:$W$58,0))=FALSE,ISERROR(MATCH(AY282,TC_Pin_Spec!$Y$3:$Y$58,0))=FALSE,ISERROR(MATCH(AY282,TC_Pin_Spec!$AA$3:$AA$58,0))=FALSE,ISERROR(MATCH(AY282,TC_Pin_Spec!$AC$3:$AC$58,0))=FALSE,ISERROR(MATCH(AY282,TC_Pin_Spec!$AE$3:$AE$58,0))=FALSE)=TRUE, "PASSED","FAILED")</f>
        <v>PASSED</v>
      </c>
    </row>
    <row r="283" spans="43:52" x14ac:dyDescent="0.25">
      <c r="AQ283" s="2" t="str">
        <f t="shared" si="6"/>
        <v>H30</v>
      </c>
      <c r="AR283" s="2">
        <v>30</v>
      </c>
      <c r="AS283" s="2" t="s">
        <v>596</v>
      </c>
      <c r="AT283" s="2" t="s">
        <v>591</v>
      </c>
      <c r="AU283" t="str">
        <f>IF(OR(ISERROR(MATCH(AT283,TC_Pin_Spec!$J$3:$J$38,0))=FALSE,ISERROR(MATCH(AT283,TC_Pin_Spec!$L$3:$L$38,0))=FALSE,ISERROR(MATCH(AT283,TC_Pin_Spec!$Q$3:$Q$58,0))=FALSE,ISERROR(MATCH(AT283,TC_Pin_Spec!$S$3:$S$58,0))=FALSE,ISERROR(MATCH(AT283,TC_Pin_Spec!$U$3:$U$58,0))=FALSE,ISERROR(MATCH(AT283,TC_Pin_Spec!$W$3:$W$58,0))=FALSE,ISERROR(MATCH(AT283,TC_Pin_Spec!$Y$3:$Y$58,0))=FALSE,ISERROR(MATCH(AT283,TC_Pin_Spec!$AA$3:$AA$58,0))=FALSE,ISERROR(MATCH(AT283,TC_Pin_Spec!$AC$3:$AC$58,0))=FALSE,ISERROR(MATCH(AT283,TC_Pin_Spec!$AE$3:$AE$58,0))=FALSE)=TRUE, "PASSED","FAILED")</f>
        <v>PASSED</v>
      </c>
      <c r="AW283" s="2">
        <v>30500</v>
      </c>
      <c r="AX283" s="2">
        <v>29500</v>
      </c>
      <c r="AY283" s="2" t="s">
        <v>591</v>
      </c>
      <c r="AZ283" t="str">
        <f>IF(OR(ISERROR(MATCH(AY283,TC_Pin_Spec!$J$3:$J$38,0))=FALSE,ISERROR(MATCH(AY283,TC_Pin_Spec!$L$3:$L$38,0))=FALSE,ISERROR(MATCH(AY283,TC_Pin_Spec!$Q$3:$Q$58,0))=FALSE,ISERROR(MATCH(AY283,TC_Pin_Spec!$S$3:$S$58,0))=FALSE,ISERROR(MATCH(AY283,TC_Pin_Spec!$U$3:$U$58,0))=FALSE,ISERROR(MATCH(AY283,TC_Pin_Spec!$W$3:$W$58,0))=FALSE,ISERROR(MATCH(AY283,TC_Pin_Spec!$Y$3:$Y$58,0))=FALSE,ISERROR(MATCH(AY283,TC_Pin_Spec!$AA$3:$AA$58,0))=FALSE,ISERROR(MATCH(AY283,TC_Pin_Spec!$AC$3:$AC$58,0))=FALSE,ISERROR(MATCH(AY283,TC_Pin_Spec!$AE$3:$AE$58,0))=FALSE)=TRUE, "PASSED","FAILED")</f>
        <v>PASSED</v>
      </c>
    </row>
    <row r="284" spans="43:52" x14ac:dyDescent="0.25">
      <c r="AQ284" s="2" t="str">
        <f t="shared" si="6"/>
        <v>H31</v>
      </c>
      <c r="AR284" s="2">
        <v>31</v>
      </c>
      <c r="AS284" s="2" t="s">
        <v>596</v>
      </c>
      <c r="AT284" s="2" t="s">
        <v>601</v>
      </c>
      <c r="AU284" t="str">
        <f>IF(OR(ISERROR(MATCH(AT284,TC_Pin_Spec!$J$3:$J$38,0))=FALSE,ISERROR(MATCH(AT284,TC_Pin_Spec!$L$3:$L$38,0))=FALSE,ISERROR(MATCH(AT284,TC_Pin_Spec!$Q$3:$Q$58,0))=FALSE,ISERROR(MATCH(AT284,TC_Pin_Spec!$S$3:$S$58,0))=FALSE,ISERROR(MATCH(AT284,TC_Pin_Spec!$U$3:$U$58,0))=FALSE,ISERROR(MATCH(AT284,TC_Pin_Spec!$W$3:$W$58,0))=FALSE,ISERROR(MATCH(AT284,TC_Pin_Spec!$Y$3:$Y$58,0))=FALSE,ISERROR(MATCH(AT284,TC_Pin_Spec!$AA$3:$AA$58,0))=FALSE,ISERROR(MATCH(AT284,TC_Pin_Spec!$AC$3:$AC$58,0))=FALSE,ISERROR(MATCH(AT284,TC_Pin_Spec!$AE$3:$AE$58,0))=FALSE)=TRUE, "PASSED","FAILED")</f>
        <v>PASSED</v>
      </c>
      <c r="AW284" s="2">
        <v>31500</v>
      </c>
      <c r="AX284" s="2">
        <v>29500</v>
      </c>
      <c r="AY284" s="2" t="s">
        <v>601</v>
      </c>
      <c r="AZ284" t="str">
        <f>IF(OR(ISERROR(MATCH(AY284,TC_Pin_Spec!$J$3:$J$38,0))=FALSE,ISERROR(MATCH(AY284,TC_Pin_Spec!$L$3:$L$38,0))=FALSE,ISERROR(MATCH(AY284,TC_Pin_Spec!$Q$3:$Q$58,0))=FALSE,ISERROR(MATCH(AY284,TC_Pin_Spec!$S$3:$S$58,0))=FALSE,ISERROR(MATCH(AY284,TC_Pin_Spec!$U$3:$U$58,0))=FALSE,ISERROR(MATCH(AY284,TC_Pin_Spec!$W$3:$W$58,0))=FALSE,ISERROR(MATCH(AY284,TC_Pin_Spec!$Y$3:$Y$58,0))=FALSE,ISERROR(MATCH(AY284,TC_Pin_Spec!$AA$3:$AA$58,0))=FALSE,ISERROR(MATCH(AY284,TC_Pin_Spec!$AC$3:$AC$58,0))=FALSE,ISERROR(MATCH(AY284,TC_Pin_Spec!$AE$3:$AE$58,0))=FALSE)=TRUE, "PASSED","FAILED")</f>
        <v>PASSED</v>
      </c>
    </row>
    <row r="285" spans="43:52" x14ac:dyDescent="0.25">
      <c r="AQ285" s="2" t="str">
        <f t="shared" si="6"/>
        <v>H32</v>
      </c>
      <c r="AR285" s="2">
        <v>32</v>
      </c>
      <c r="AS285" s="2" t="s">
        <v>596</v>
      </c>
      <c r="AT285" s="2" t="s">
        <v>601</v>
      </c>
      <c r="AU285" t="str">
        <f>IF(OR(ISERROR(MATCH(AT285,TC_Pin_Spec!$J$3:$J$38,0))=FALSE,ISERROR(MATCH(AT285,TC_Pin_Spec!$L$3:$L$38,0))=FALSE,ISERROR(MATCH(AT285,TC_Pin_Spec!$Q$3:$Q$58,0))=FALSE,ISERROR(MATCH(AT285,TC_Pin_Spec!$S$3:$S$58,0))=FALSE,ISERROR(MATCH(AT285,TC_Pin_Spec!$U$3:$U$58,0))=FALSE,ISERROR(MATCH(AT285,TC_Pin_Spec!$W$3:$W$58,0))=FALSE,ISERROR(MATCH(AT285,TC_Pin_Spec!$Y$3:$Y$58,0))=FALSE,ISERROR(MATCH(AT285,TC_Pin_Spec!$AA$3:$AA$58,0))=FALSE,ISERROR(MATCH(AT285,TC_Pin_Spec!$AC$3:$AC$58,0))=FALSE,ISERROR(MATCH(AT285,TC_Pin_Spec!$AE$3:$AE$58,0))=FALSE)=TRUE, "PASSED","FAILED")</f>
        <v>PASSED</v>
      </c>
      <c r="AW285" s="2">
        <v>32500</v>
      </c>
      <c r="AX285" s="2">
        <v>29500</v>
      </c>
      <c r="AY285" s="2" t="s">
        <v>601</v>
      </c>
      <c r="AZ285" t="str">
        <f>IF(OR(ISERROR(MATCH(AY285,TC_Pin_Spec!$J$3:$J$38,0))=FALSE,ISERROR(MATCH(AY285,TC_Pin_Spec!$L$3:$L$38,0))=FALSE,ISERROR(MATCH(AY285,TC_Pin_Spec!$Q$3:$Q$58,0))=FALSE,ISERROR(MATCH(AY285,TC_Pin_Spec!$S$3:$S$58,0))=FALSE,ISERROR(MATCH(AY285,TC_Pin_Spec!$U$3:$U$58,0))=FALSE,ISERROR(MATCH(AY285,TC_Pin_Spec!$W$3:$W$58,0))=FALSE,ISERROR(MATCH(AY285,TC_Pin_Spec!$Y$3:$Y$58,0))=FALSE,ISERROR(MATCH(AY285,TC_Pin_Spec!$AA$3:$AA$58,0))=FALSE,ISERROR(MATCH(AY285,TC_Pin_Spec!$AC$3:$AC$58,0))=FALSE,ISERROR(MATCH(AY285,TC_Pin_Spec!$AE$3:$AE$58,0))=FALSE)=TRUE, "PASSED","FAILED")</f>
        <v>PASSED</v>
      </c>
    </row>
    <row r="286" spans="43:52" x14ac:dyDescent="0.25">
      <c r="AQ286" s="2" t="str">
        <f t="shared" si="6"/>
        <v>H33</v>
      </c>
      <c r="AR286" s="2">
        <v>33</v>
      </c>
      <c r="AS286" s="2" t="s">
        <v>596</v>
      </c>
      <c r="AT286" s="2" t="s">
        <v>48</v>
      </c>
      <c r="AU286" t="str">
        <f>IF(OR(ISERROR(MATCH(AT286,TC_Pin_Spec!$J$3:$J$38,0))=FALSE,ISERROR(MATCH(AT286,TC_Pin_Spec!$L$3:$L$38,0))=FALSE,ISERROR(MATCH(AT286,TC_Pin_Spec!$Q$3:$Q$58,0))=FALSE,ISERROR(MATCH(AT286,TC_Pin_Spec!$S$3:$S$58,0))=FALSE,ISERROR(MATCH(AT286,TC_Pin_Spec!$U$3:$U$58,0))=FALSE,ISERROR(MATCH(AT286,TC_Pin_Spec!$W$3:$W$58,0))=FALSE,ISERROR(MATCH(AT286,TC_Pin_Spec!$Y$3:$Y$58,0))=FALSE,ISERROR(MATCH(AT286,TC_Pin_Spec!$AA$3:$AA$58,0))=FALSE,ISERROR(MATCH(AT286,TC_Pin_Spec!$AC$3:$AC$58,0))=FALSE,ISERROR(MATCH(AT286,TC_Pin_Spec!$AE$3:$AE$58,0))=FALSE)=TRUE, "PASSED","FAILED")</f>
        <v>PASSED</v>
      </c>
      <c r="AW286" s="2">
        <v>33500</v>
      </c>
      <c r="AX286" s="2">
        <v>29500</v>
      </c>
      <c r="AY286" s="2" t="s">
        <v>48</v>
      </c>
      <c r="AZ286" t="str">
        <f>IF(OR(ISERROR(MATCH(AY286,TC_Pin_Spec!$J$3:$J$38,0))=FALSE,ISERROR(MATCH(AY286,TC_Pin_Spec!$L$3:$L$38,0))=FALSE,ISERROR(MATCH(AY286,TC_Pin_Spec!$Q$3:$Q$58,0))=FALSE,ISERROR(MATCH(AY286,TC_Pin_Spec!$S$3:$S$58,0))=FALSE,ISERROR(MATCH(AY286,TC_Pin_Spec!$U$3:$U$58,0))=FALSE,ISERROR(MATCH(AY286,TC_Pin_Spec!$W$3:$W$58,0))=FALSE,ISERROR(MATCH(AY286,TC_Pin_Spec!$Y$3:$Y$58,0))=FALSE,ISERROR(MATCH(AY286,TC_Pin_Spec!$AA$3:$AA$58,0))=FALSE,ISERROR(MATCH(AY286,TC_Pin_Spec!$AC$3:$AC$58,0))=FALSE,ISERROR(MATCH(AY286,TC_Pin_Spec!$AE$3:$AE$58,0))=FALSE)=TRUE, "PASSED","FAILED")</f>
        <v>PASSED</v>
      </c>
    </row>
    <row r="287" spans="43:52" x14ac:dyDescent="0.25">
      <c r="AQ287" s="2" t="str">
        <f t="shared" si="6"/>
        <v>H34</v>
      </c>
      <c r="AR287" s="2">
        <v>34</v>
      </c>
      <c r="AS287" s="2" t="s">
        <v>596</v>
      </c>
      <c r="AT287" s="2" t="s">
        <v>602</v>
      </c>
      <c r="AU287" t="str">
        <f>IF(OR(ISERROR(MATCH(AT287,TC_Pin_Spec!$J$3:$J$38,0))=FALSE,ISERROR(MATCH(AT287,TC_Pin_Spec!$L$3:$L$38,0))=FALSE,ISERROR(MATCH(AT287,TC_Pin_Spec!$Q$3:$Q$58,0))=FALSE,ISERROR(MATCH(AT287,TC_Pin_Spec!$S$3:$S$58,0))=FALSE,ISERROR(MATCH(AT287,TC_Pin_Spec!$U$3:$U$58,0))=FALSE,ISERROR(MATCH(AT287,TC_Pin_Spec!$W$3:$W$58,0))=FALSE,ISERROR(MATCH(AT287,TC_Pin_Spec!$Y$3:$Y$58,0))=FALSE,ISERROR(MATCH(AT287,TC_Pin_Spec!$AA$3:$AA$58,0))=FALSE,ISERROR(MATCH(AT287,TC_Pin_Spec!$AC$3:$AC$58,0))=FALSE,ISERROR(MATCH(AT287,TC_Pin_Spec!$AE$3:$AE$58,0))=FALSE)=TRUE, "PASSED","FAILED")</f>
        <v>PASSED</v>
      </c>
      <c r="AW287" s="2">
        <v>34500</v>
      </c>
      <c r="AX287" s="2">
        <v>29500</v>
      </c>
      <c r="AY287" s="2" t="s">
        <v>602</v>
      </c>
      <c r="AZ287" t="str">
        <f>IF(OR(ISERROR(MATCH(AY287,TC_Pin_Spec!$J$3:$J$38,0))=FALSE,ISERROR(MATCH(AY287,TC_Pin_Spec!$L$3:$L$38,0))=FALSE,ISERROR(MATCH(AY287,TC_Pin_Spec!$Q$3:$Q$58,0))=FALSE,ISERROR(MATCH(AY287,TC_Pin_Spec!$S$3:$S$58,0))=FALSE,ISERROR(MATCH(AY287,TC_Pin_Spec!$U$3:$U$58,0))=FALSE,ISERROR(MATCH(AY287,TC_Pin_Spec!$W$3:$W$58,0))=FALSE,ISERROR(MATCH(AY287,TC_Pin_Spec!$Y$3:$Y$58,0))=FALSE,ISERROR(MATCH(AY287,TC_Pin_Spec!$AA$3:$AA$58,0))=FALSE,ISERROR(MATCH(AY287,TC_Pin_Spec!$AC$3:$AC$58,0))=FALSE,ISERROR(MATCH(AY287,TC_Pin_Spec!$AE$3:$AE$58,0))=FALSE)=TRUE, "PASSED","FAILED")</f>
        <v>PASSED</v>
      </c>
    </row>
    <row r="288" spans="43:52" x14ac:dyDescent="0.25">
      <c r="AQ288" s="2" t="str">
        <f t="shared" si="6"/>
        <v>H35</v>
      </c>
      <c r="AR288" s="2">
        <v>35</v>
      </c>
      <c r="AS288" s="2" t="s">
        <v>596</v>
      </c>
      <c r="AT288" s="2" t="s">
        <v>603</v>
      </c>
      <c r="AU288" t="str">
        <f>IF(OR(ISERROR(MATCH(AT288,TC_Pin_Spec!$J$3:$J$38,0))=FALSE,ISERROR(MATCH(AT288,TC_Pin_Spec!$L$3:$L$38,0))=FALSE,ISERROR(MATCH(AT288,TC_Pin_Spec!$Q$3:$Q$58,0))=FALSE,ISERROR(MATCH(AT288,TC_Pin_Spec!$S$3:$S$58,0))=FALSE,ISERROR(MATCH(AT288,TC_Pin_Spec!$U$3:$U$58,0))=FALSE,ISERROR(MATCH(AT288,TC_Pin_Spec!$W$3:$W$58,0))=FALSE,ISERROR(MATCH(AT288,TC_Pin_Spec!$Y$3:$Y$58,0))=FALSE,ISERROR(MATCH(AT288,TC_Pin_Spec!$AA$3:$AA$58,0))=FALSE,ISERROR(MATCH(AT288,TC_Pin_Spec!$AC$3:$AC$58,0))=FALSE,ISERROR(MATCH(AT288,TC_Pin_Spec!$AE$3:$AE$58,0))=FALSE)=TRUE, "PASSED","FAILED")</f>
        <v>PASSED</v>
      </c>
      <c r="AW288" s="2">
        <v>35500</v>
      </c>
      <c r="AX288" s="2">
        <v>29500</v>
      </c>
      <c r="AY288" s="2" t="s">
        <v>603</v>
      </c>
      <c r="AZ288" t="str">
        <f>IF(OR(ISERROR(MATCH(AY288,TC_Pin_Spec!$J$3:$J$38,0))=FALSE,ISERROR(MATCH(AY288,TC_Pin_Spec!$L$3:$L$38,0))=FALSE,ISERROR(MATCH(AY288,TC_Pin_Spec!$Q$3:$Q$58,0))=FALSE,ISERROR(MATCH(AY288,TC_Pin_Spec!$S$3:$S$58,0))=FALSE,ISERROR(MATCH(AY288,TC_Pin_Spec!$U$3:$U$58,0))=FALSE,ISERROR(MATCH(AY288,TC_Pin_Spec!$W$3:$W$58,0))=FALSE,ISERROR(MATCH(AY288,TC_Pin_Spec!$Y$3:$Y$58,0))=FALSE,ISERROR(MATCH(AY288,TC_Pin_Spec!$AA$3:$AA$58,0))=FALSE,ISERROR(MATCH(AY288,TC_Pin_Spec!$AC$3:$AC$58,0))=FALSE,ISERROR(MATCH(AY288,TC_Pin_Spec!$AE$3:$AE$58,0))=FALSE)=TRUE, "PASSED","FAILED")</f>
        <v>PASSED</v>
      </c>
    </row>
    <row r="289" spans="43:52" x14ac:dyDescent="0.25">
      <c r="AQ289" s="2" t="str">
        <f t="shared" si="6"/>
        <v>H36</v>
      </c>
      <c r="AR289" s="2">
        <v>36</v>
      </c>
      <c r="AS289" s="2" t="s">
        <v>596</v>
      </c>
      <c r="AT289" s="2" t="s">
        <v>604</v>
      </c>
      <c r="AU289" t="str">
        <f>IF(OR(ISERROR(MATCH(AT289,TC_Pin_Spec!$J$3:$J$38,0))=FALSE,ISERROR(MATCH(AT289,TC_Pin_Spec!$L$3:$L$38,0))=FALSE,ISERROR(MATCH(AT289,TC_Pin_Spec!$Q$3:$Q$58,0))=FALSE,ISERROR(MATCH(AT289,TC_Pin_Spec!$S$3:$S$58,0))=FALSE,ISERROR(MATCH(AT289,TC_Pin_Spec!$U$3:$U$58,0))=FALSE,ISERROR(MATCH(AT289,TC_Pin_Spec!$W$3:$W$58,0))=FALSE,ISERROR(MATCH(AT289,TC_Pin_Spec!$Y$3:$Y$58,0))=FALSE,ISERROR(MATCH(AT289,TC_Pin_Spec!$AA$3:$AA$58,0))=FALSE,ISERROR(MATCH(AT289,TC_Pin_Spec!$AC$3:$AC$58,0))=FALSE,ISERROR(MATCH(AT289,TC_Pin_Spec!$AE$3:$AE$58,0))=FALSE)=TRUE, "PASSED","FAILED")</f>
        <v>PASSED</v>
      </c>
      <c r="AW289" s="2">
        <v>36500</v>
      </c>
      <c r="AX289" s="2">
        <v>29500</v>
      </c>
      <c r="AY289" s="2" t="s">
        <v>604</v>
      </c>
      <c r="AZ289" t="str">
        <f>IF(OR(ISERROR(MATCH(AY289,TC_Pin_Spec!$J$3:$J$38,0))=FALSE,ISERROR(MATCH(AY289,TC_Pin_Spec!$L$3:$L$38,0))=FALSE,ISERROR(MATCH(AY289,TC_Pin_Spec!$Q$3:$Q$58,0))=FALSE,ISERROR(MATCH(AY289,TC_Pin_Spec!$S$3:$S$58,0))=FALSE,ISERROR(MATCH(AY289,TC_Pin_Spec!$U$3:$U$58,0))=FALSE,ISERROR(MATCH(AY289,TC_Pin_Spec!$W$3:$W$58,0))=FALSE,ISERROR(MATCH(AY289,TC_Pin_Spec!$Y$3:$Y$58,0))=FALSE,ISERROR(MATCH(AY289,TC_Pin_Spec!$AA$3:$AA$58,0))=FALSE,ISERROR(MATCH(AY289,TC_Pin_Spec!$AC$3:$AC$58,0))=FALSE,ISERROR(MATCH(AY289,TC_Pin_Spec!$AE$3:$AE$58,0))=FALSE)=TRUE, "PASSED","FAILED")</f>
        <v>PASSED</v>
      </c>
    </row>
    <row r="290" spans="43:52" x14ac:dyDescent="0.25">
      <c r="AQ290" s="2" t="str">
        <f t="shared" si="6"/>
        <v>J1</v>
      </c>
      <c r="AR290" s="2">
        <v>1</v>
      </c>
      <c r="AS290" s="2" t="s">
        <v>605</v>
      </c>
      <c r="AT290" s="2" t="s">
        <v>606</v>
      </c>
      <c r="AU290" t="str">
        <f>IF(OR(ISERROR(MATCH(AT290,TC_Pin_Spec!$J$3:$J$38,0))=FALSE,ISERROR(MATCH(AT290,TC_Pin_Spec!$L$3:$L$38,0))=FALSE,ISERROR(MATCH(AT290,TC_Pin_Spec!$Q$3:$Q$58,0))=FALSE,ISERROR(MATCH(AT290,TC_Pin_Spec!$S$3:$S$58,0))=FALSE,ISERROR(MATCH(AT290,TC_Pin_Spec!$U$3:$U$58,0))=FALSE,ISERROR(MATCH(AT290,TC_Pin_Spec!$W$3:$W$58,0))=FALSE,ISERROR(MATCH(AT290,TC_Pin_Spec!$Y$3:$Y$58,0))=FALSE,ISERROR(MATCH(AT290,TC_Pin_Spec!$AA$3:$AA$58,0))=FALSE,ISERROR(MATCH(AT290,TC_Pin_Spec!$AC$3:$AC$58,0))=FALSE,ISERROR(MATCH(AT290,TC_Pin_Spec!$AE$3:$AE$58,0))=FALSE)=TRUE, "PASSED","FAILED")</f>
        <v>PASSED</v>
      </c>
      <c r="AW290" s="2">
        <v>1500</v>
      </c>
      <c r="AX290" s="2">
        <v>28500</v>
      </c>
      <c r="AY290" s="2" t="s">
        <v>606</v>
      </c>
      <c r="AZ290" t="str">
        <f>IF(OR(ISERROR(MATCH(AY290,TC_Pin_Spec!$J$3:$J$38,0))=FALSE,ISERROR(MATCH(AY290,TC_Pin_Spec!$L$3:$L$38,0))=FALSE,ISERROR(MATCH(AY290,TC_Pin_Spec!$Q$3:$Q$58,0))=FALSE,ISERROR(MATCH(AY290,TC_Pin_Spec!$S$3:$S$58,0))=FALSE,ISERROR(MATCH(AY290,TC_Pin_Spec!$U$3:$U$58,0))=FALSE,ISERROR(MATCH(AY290,TC_Pin_Spec!$W$3:$W$58,0))=FALSE,ISERROR(MATCH(AY290,TC_Pin_Spec!$Y$3:$Y$58,0))=FALSE,ISERROR(MATCH(AY290,TC_Pin_Spec!$AA$3:$AA$58,0))=FALSE,ISERROR(MATCH(AY290,TC_Pin_Spec!$AC$3:$AC$58,0))=FALSE,ISERROR(MATCH(AY290,TC_Pin_Spec!$AE$3:$AE$58,0))=FALSE)=TRUE, "PASSED","FAILED")</f>
        <v>PASSED</v>
      </c>
    </row>
    <row r="291" spans="43:52" x14ac:dyDescent="0.25">
      <c r="AQ291" s="2" t="str">
        <f t="shared" si="6"/>
        <v>J2</v>
      </c>
      <c r="AR291" s="2">
        <v>2</v>
      </c>
      <c r="AS291" s="2" t="s">
        <v>605</v>
      </c>
      <c r="AT291" s="2" t="s">
        <v>607</v>
      </c>
      <c r="AU291" t="str">
        <f>IF(OR(ISERROR(MATCH(AT291,TC_Pin_Spec!$J$3:$J$38,0))=FALSE,ISERROR(MATCH(AT291,TC_Pin_Spec!$L$3:$L$38,0))=FALSE,ISERROR(MATCH(AT291,TC_Pin_Spec!$Q$3:$Q$58,0))=FALSE,ISERROR(MATCH(AT291,TC_Pin_Spec!$S$3:$S$58,0))=FALSE,ISERROR(MATCH(AT291,TC_Pin_Spec!$U$3:$U$58,0))=FALSE,ISERROR(MATCH(AT291,TC_Pin_Spec!$W$3:$W$58,0))=FALSE,ISERROR(MATCH(AT291,TC_Pin_Spec!$Y$3:$Y$58,0))=FALSE,ISERROR(MATCH(AT291,TC_Pin_Spec!$AA$3:$AA$58,0))=FALSE,ISERROR(MATCH(AT291,TC_Pin_Spec!$AC$3:$AC$58,0))=FALSE,ISERROR(MATCH(AT291,TC_Pin_Spec!$AE$3:$AE$58,0))=FALSE)=TRUE, "PASSED","FAILED")</f>
        <v>PASSED</v>
      </c>
      <c r="AW291" s="2">
        <v>2500</v>
      </c>
      <c r="AX291" s="2">
        <v>28500</v>
      </c>
      <c r="AY291" s="2" t="s">
        <v>607</v>
      </c>
      <c r="AZ291" t="str">
        <f>IF(OR(ISERROR(MATCH(AY291,TC_Pin_Spec!$J$3:$J$38,0))=FALSE,ISERROR(MATCH(AY291,TC_Pin_Spec!$L$3:$L$38,0))=FALSE,ISERROR(MATCH(AY291,TC_Pin_Spec!$Q$3:$Q$58,0))=FALSE,ISERROR(MATCH(AY291,TC_Pin_Spec!$S$3:$S$58,0))=FALSE,ISERROR(MATCH(AY291,TC_Pin_Spec!$U$3:$U$58,0))=FALSE,ISERROR(MATCH(AY291,TC_Pin_Spec!$W$3:$W$58,0))=FALSE,ISERROR(MATCH(AY291,TC_Pin_Spec!$Y$3:$Y$58,0))=FALSE,ISERROR(MATCH(AY291,TC_Pin_Spec!$AA$3:$AA$58,0))=FALSE,ISERROR(MATCH(AY291,TC_Pin_Spec!$AC$3:$AC$58,0))=FALSE,ISERROR(MATCH(AY291,TC_Pin_Spec!$AE$3:$AE$58,0))=FALSE)=TRUE, "PASSED","FAILED")</f>
        <v>PASSED</v>
      </c>
    </row>
    <row r="292" spans="43:52" x14ac:dyDescent="0.25">
      <c r="AQ292" s="2" t="str">
        <f t="shared" si="6"/>
        <v>J3</v>
      </c>
      <c r="AR292" s="2">
        <v>3</v>
      </c>
      <c r="AS292" s="2" t="s">
        <v>605</v>
      </c>
      <c r="AT292" s="2" t="s">
        <v>608</v>
      </c>
      <c r="AU292" t="str">
        <f>IF(OR(ISERROR(MATCH(AT292,TC_Pin_Spec!$J$3:$J$38,0))=FALSE,ISERROR(MATCH(AT292,TC_Pin_Spec!$L$3:$L$38,0))=FALSE,ISERROR(MATCH(AT292,TC_Pin_Spec!$Q$3:$Q$58,0))=FALSE,ISERROR(MATCH(AT292,TC_Pin_Spec!$S$3:$S$58,0))=FALSE,ISERROR(MATCH(AT292,TC_Pin_Spec!$U$3:$U$58,0))=FALSE,ISERROR(MATCH(AT292,TC_Pin_Spec!$W$3:$W$58,0))=FALSE,ISERROR(MATCH(AT292,TC_Pin_Spec!$Y$3:$Y$58,0))=FALSE,ISERROR(MATCH(AT292,TC_Pin_Spec!$AA$3:$AA$58,0))=FALSE,ISERROR(MATCH(AT292,TC_Pin_Spec!$AC$3:$AC$58,0))=FALSE,ISERROR(MATCH(AT292,TC_Pin_Spec!$AE$3:$AE$58,0))=FALSE)=TRUE, "PASSED","FAILED")</f>
        <v>PASSED</v>
      </c>
      <c r="AW292" s="2">
        <v>3500</v>
      </c>
      <c r="AX292" s="2">
        <v>28500</v>
      </c>
      <c r="AY292" s="2" t="s">
        <v>608</v>
      </c>
      <c r="AZ292" t="str">
        <f>IF(OR(ISERROR(MATCH(AY292,TC_Pin_Spec!$J$3:$J$38,0))=FALSE,ISERROR(MATCH(AY292,TC_Pin_Spec!$L$3:$L$38,0))=FALSE,ISERROR(MATCH(AY292,TC_Pin_Spec!$Q$3:$Q$58,0))=FALSE,ISERROR(MATCH(AY292,TC_Pin_Spec!$S$3:$S$58,0))=FALSE,ISERROR(MATCH(AY292,TC_Pin_Spec!$U$3:$U$58,0))=FALSE,ISERROR(MATCH(AY292,TC_Pin_Spec!$W$3:$W$58,0))=FALSE,ISERROR(MATCH(AY292,TC_Pin_Spec!$Y$3:$Y$58,0))=FALSE,ISERROR(MATCH(AY292,TC_Pin_Spec!$AA$3:$AA$58,0))=FALSE,ISERROR(MATCH(AY292,TC_Pin_Spec!$AC$3:$AC$58,0))=FALSE,ISERROR(MATCH(AY292,TC_Pin_Spec!$AE$3:$AE$58,0))=FALSE)=TRUE, "PASSED","FAILED")</f>
        <v>PASSED</v>
      </c>
    </row>
    <row r="293" spans="43:52" x14ac:dyDescent="0.25">
      <c r="AQ293" s="2" t="str">
        <f t="shared" si="6"/>
        <v>J4</v>
      </c>
      <c r="AR293" s="2">
        <v>4</v>
      </c>
      <c r="AS293" s="2" t="s">
        <v>605</v>
      </c>
      <c r="AT293" s="2" t="s">
        <v>48</v>
      </c>
      <c r="AU293" t="str">
        <f>IF(OR(ISERROR(MATCH(AT293,TC_Pin_Spec!$J$3:$J$38,0))=FALSE,ISERROR(MATCH(AT293,TC_Pin_Spec!$L$3:$L$38,0))=FALSE,ISERROR(MATCH(AT293,TC_Pin_Spec!$Q$3:$Q$58,0))=FALSE,ISERROR(MATCH(AT293,TC_Pin_Spec!$S$3:$S$58,0))=FALSE,ISERROR(MATCH(AT293,TC_Pin_Spec!$U$3:$U$58,0))=FALSE,ISERROR(MATCH(AT293,TC_Pin_Spec!$W$3:$W$58,0))=FALSE,ISERROR(MATCH(AT293,TC_Pin_Spec!$Y$3:$Y$58,0))=FALSE,ISERROR(MATCH(AT293,TC_Pin_Spec!$AA$3:$AA$58,0))=FALSE,ISERROR(MATCH(AT293,TC_Pin_Spec!$AC$3:$AC$58,0))=FALSE,ISERROR(MATCH(AT293,TC_Pin_Spec!$AE$3:$AE$58,0))=FALSE)=TRUE, "PASSED","FAILED")</f>
        <v>PASSED</v>
      </c>
      <c r="AW293" s="2">
        <v>4500</v>
      </c>
      <c r="AX293" s="2">
        <v>28500</v>
      </c>
      <c r="AY293" s="2" t="s">
        <v>48</v>
      </c>
      <c r="AZ293" t="str">
        <f>IF(OR(ISERROR(MATCH(AY293,TC_Pin_Spec!$J$3:$J$38,0))=FALSE,ISERROR(MATCH(AY293,TC_Pin_Spec!$L$3:$L$38,0))=FALSE,ISERROR(MATCH(AY293,TC_Pin_Spec!$Q$3:$Q$58,0))=FALSE,ISERROR(MATCH(AY293,TC_Pin_Spec!$S$3:$S$58,0))=FALSE,ISERROR(MATCH(AY293,TC_Pin_Spec!$U$3:$U$58,0))=FALSE,ISERROR(MATCH(AY293,TC_Pin_Spec!$W$3:$W$58,0))=FALSE,ISERROR(MATCH(AY293,TC_Pin_Spec!$Y$3:$Y$58,0))=FALSE,ISERROR(MATCH(AY293,TC_Pin_Spec!$AA$3:$AA$58,0))=FALSE,ISERROR(MATCH(AY293,TC_Pin_Spec!$AC$3:$AC$58,0))=FALSE,ISERROR(MATCH(AY293,TC_Pin_Spec!$AE$3:$AE$58,0))=FALSE)=TRUE, "PASSED","FAILED")</f>
        <v>PASSED</v>
      </c>
    </row>
    <row r="294" spans="43:52" x14ac:dyDescent="0.25">
      <c r="AQ294" s="2" t="str">
        <f t="shared" si="6"/>
        <v>J5</v>
      </c>
      <c r="AR294" s="2">
        <v>5</v>
      </c>
      <c r="AS294" s="2" t="s">
        <v>605</v>
      </c>
      <c r="AT294" s="2" t="s">
        <v>609</v>
      </c>
      <c r="AU294" t="str">
        <f>IF(OR(ISERROR(MATCH(AT294,TC_Pin_Spec!$J$3:$J$38,0))=FALSE,ISERROR(MATCH(AT294,TC_Pin_Spec!$L$3:$L$38,0))=FALSE,ISERROR(MATCH(AT294,TC_Pin_Spec!$Q$3:$Q$58,0))=FALSE,ISERROR(MATCH(AT294,TC_Pin_Spec!$S$3:$S$58,0))=FALSE,ISERROR(MATCH(AT294,TC_Pin_Spec!$U$3:$U$58,0))=FALSE,ISERROR(MATCH(AT294,TC_Pin_Spec!$W$3:$W$58,0))=FALSE,ISERROR(MATCH(AT294,TC_Pin_Spec!$Y$3:$Y$58,0))=FALSE,ISERROR(MATCH(AT294,TC_Pin_Spec!$AA$3:$AA$58,0))=FALSE,ISERROR(MATCH(AT294,TC_Pin_Spec!$AC$3:$AC$58,0))=FALSE,ISERROR(MATCH(AT294,TC_Pin_Spec!$AE$3:$AE$58,0))=FALSE)=TRUE, "PASSED","FAILED")</f>
        <v>PASSED</v>
      </c>
      <c r="AW294" s="2">
        <v>5500</v>
      </c>
      <c r="AX294" s="2">
        <v>28500</v>
      </c>
      <c r="AY294" s="2" t="s">
        <v>609</v>
      </c>
      <c r="AZ294" t="str">
        <f>IF(OR(ISERROR(MATCH(AY294,TC_Pin_Spec!$J$3:$J$38,0))=FALSE,ISERROR(MATCH(AY294,TC_Pin_Spec!$L$3:$L$38,0))=FALSE,ISERROR(MATCH(AY294,TC_Pin_Spec!$Q$3:$Q$58,0))=FALSE,ISERROR(MATCH(AY294,TC_Pin_Spec!$S$3:$S$58,0))=FALSE,ISERROR(MATCH(AY294,TC_Pin_Spec!$U$3:$U$58,0))=FALSE,ISERROR(MATCH(AY294,TC_Pin_Spec!$W$3:$W$58,0))=FALSE,ISERROR(MATCH(AY294,TC_Pin_Spec!$Y$3:$Y$58,0))=FALSE,ISERROR(MATCH(AY294,TC_Pin_Spec!$AA$3:$AA$58,0))=FALSE,ISERROR(MATCH(AY294,TC_Pin_Spec!$AC$3:$AC$58,0))=FALSE,ISERROR(MATCH(AY294,TC_Pin_Spec!$AE$3:$AE$58,0))=FALSE)=TRUE, "PASSED","FAILED")</f>
        <v>PASSED</v>
      </c>
    </row>
    <row r="295" spans="43:52" x14ac:dyDescent="0.25">
      <c r="AQ295" s="2" t="str">
        <f t="shared" si="6"/>
        <v>J6</v>
      </c>
      <c r="AR295" s="2">
        <v>6</v>
      </c>
      <c r="AS295" s="2" t="s">
        <v>605</v>
      </c>
      <c r="AT295" s="2" t="s">
        <v>48</v>
      </c>
      <c r="AU295" t="str">
        <f>IF(OR(ISERROR(MATCH(AT295,TC_Pin_Spec!$J$3:$J$38,0))=FALSE,ISERROR(MATCH(AT295,TC_Pin_Spec!$L$3:$L$38,0))=FALSE,ISERROR(MATCH(AT295,TC_Pin_Spec!$Q$3:$Q$58,0))=FALSE,ISERROR(MATCH(AT295,TC_Pin_Spec!$S$3:$S$58,0))=FALSE,ISERROR(MATCH(AT295,TC_Pin_Spec!$U$3:$U$58,0))=FALSE,ISERROR(MATCH(AT295,TC_Pin_Spec!$W$3:$W$58,0))=FALSE,ISERROR(MATCH(AT295,TC_Pin_Spec!$Y$3:$Y$58,0))=FALSE,ISERROR(MATCH(AT295,TC_Pin_Spec!$AA$3:$AA$58,0))=FALSE,ISERROR(MATCH(AT295,TC_Pin_Spec!$AC$3:$AC$58,0))=FALSE,ISERROR(MATCH(AT295,TC_Pin_Spec!$AE$3:$AE$58,0))=FALSE)=TRUE, "PASSED","FAILED")</f>
        <v>PASSED</v>
      </c>
      <c r="AW295" s="2">
        <v>6500</v>
      </c>
      <c r="AX295" s="2">
        <v>28500</v>
      </c>
      <c r="AY295" s="2" t="s">
        <v>48</v>
      </c>
      <c r="AZ295" t="str">
        <f>IF(OR(ISERROR(MATCH(AY295,TC_Pin_Spec!$J$3:$J$38,0))=FALSE,ISERROR(MATCH(AY295,TC_Pin_Spec!$L$3:$L$38,0))=FALSE,ISERROR(MATCH(AY295,TC_Pin_Spec!$Q$3:$Q$58,0))=FALSE,ISERROR(MATCH(AY295,TC_Pin_Spec!$S$3:$S$58,0))=FALSE,ISERROR(MATCH(AY295,TC_Pin_Spec!$U$3:$U$58,0))=FALSE,ISERROR(MATCH(AY295,TC_Pin_Spec!$W$3:$W$58,0))=FALSE,ISERROR(MATCH(AY295,TC_Pin_Spec!$Y$3:$Y$58,0))=FALSE,ISERROR(MATCH(AY295,TC_Pin_Spec!$AA$3:$AA$58,0))=FALSE,ISERROR(MATCH(AY295,TC_Pin_Spec!$AC$3:$AC$58,0))=FALSE,ISERROR(MATCH(AY295,TC_Pin_Spec!$AE$3:$AE$58,0))=FALSE)=TRUE, "PASSED","FAILED")</f>
        <v>PASSED</v>
      </c>
    </row>
    <row r="296" spans="43:52" x14ac:dyDescent="0.25">
      <c r="AQ296" s="2" t="str">
        <f t="shared" si="6"/>
        <v>J7</v>
      </c>
      <c r="AR296" s="2">
        <v>7</v>
      </c>
      <c r="AS296" s="2" t="s">
        <v>605</v>
      </c>
      <c r="AT296" s="2" t="s">
        <v>610</v>
      </c>
      <c r="AU296" t="str">
        <f>IF(OR(ISERROR(MATCH(AT296,TC_Pin_Spec!$J$3:$J$38,0))=FALSE,ISERROR(MATCH(AT296,TC_Pin_Spec!$L$3:$L$38,0))=FALSE,ISERROR(MATCH(AT296,TC_Pin_Spec!$Q$3:$Q$58,0))=FALSE,ISERROR(MATCH(AT296,TC_Pin_Spec!$S$3:$S$58,0))=FALSE,ISERROR(MATCH(AT296,TC_Pin_Spec!$U$3:$U$58,0))=FALSE,ISERROR(MATCH(AT296,TC_Pin_Spec!$W$3:$W$58,0))=FALSE,ISERROR(MATCH(AT296,TC_Pin_Spec!$Y$3:$Y$58,0))=FALSE,ISERROR(MATCH(AT296,TC_Pin_Spec!$AA$3:$AA$58,0))=FALSE,ISERROR(MATCH(AT296,TC_Pin_Spec!$AC$3:$AC$58,0))=FALSE,ISERROR(MATCH(AT296,TC_Pin_Spec!$AE$3:$AE$58,0))=FALSE)=TRUE, "PASSED","FAILED")</f>
        <v>PASSED</v>
      </c>
      <c r="AW296" s="2">
        <v>7500</v>
      </c>
      <c r="AX296" s="2">
        <v>28500</v>
      </c>
      <c r="AY296" s="2" t="s">
        <v>610</v>
      </c>
      <c r="AZ296" t="str">
        <f>IF(OR(ISERROR(MATCH(AY296,TC_Pin_Spec!$J$3:$J$38,0))=FALSE,ISERROR(MATCH(AY296,TC_Pin_Spec!$L$3:$L$38,0))=FALSE,ISERROR(MATCH(AY296,TC_Pin_Spec!$Q$3:$Q$58,0))=FALSE,ISERROR(MATCH(AY296,TC_Pin_Spec!$S$3:$S$58,0))=FALSE,ISERROR(MATCH(AY296,TC_Pin_Spec!$U$3:$U$58,0))=FALSE,ISERROR(MATCH(AY296,TC_Pin_Spec!$W$3:$W$58,0))=FALSE,ISERROR(MATCH(AY296,TC_Pin_Spec!$Y$3:$Y$58,0))=FALSE,ISERROR(MATCH(AY296,TC_Pin_Spec!$AA$3:$AA$58,0))=FALSE,ISERROR(MATCH(AY296,TC_Pin_Spec!$AC$3:$AC$58,0))=FALSE,ISERROR(MATCH(AY296,TC_Pin_Spec!$AE$3:$AE$58,0))=FALSE)=TRUE, "PASSED","FAILED")</f>
        <v>PASSED</v>
      </c>
    </row>
    <row r="297" spans="43:52" x14ac:dyDescent="0.25">
      <c r="AQ297" s="2" t="str">
        <f t="shared" si="6"/>
        <v>J8</v>
      </c>
      <c r="AR297" s="2">
        <v>8</v>
      </c>
      <c r="AS297" s="2" t="s">
        <v>605</v>
      </c>
      <c r="AT297" s="2" t="s">
        <v>48</v>
      </c>
      <c r="AU297" t="str">
        <f>IF(OR(ISERROR(MATCH(AT297,TC_Pin_Spec!$J$3:$J$38,0))=FALSE,ISERROR(MATCH(AT297,TC_Pin_Spec!$L$3:$L$38,0))=FALSE,ISERROR(MATCH(AT297,TC_Pin_Spec!$Q$3:$Q$58,0))=FALSE,ISERROR(MATCH(AT297,TC_Pin_Spec!$S$3:$S$58,0))=FALSE,ISERROR(MATCH(AT297,TC_Pin_Spec!$U$3:$U$58,0))=FALSE,ISERROR(MATCH(AT297,TC_Pin_Spec!$W$3:$W$58,0))=FALSE,ISERROR(MATCH(AT297,TC_Pin_Spec!$Y$3:$Y$58,0))=FALSE,ISERROR(MATCH(AT297,TC_Pin_Spec!$AA$3:$AA$58,0))=FALSE,ISERROR(MATCH(AT297,TC_Pin_Spec!$AC$3:$AC$58,0))=FALSE,ISERROR(MATCH(AT297,TC_Pin_Spec!$AE$3:$AE$58,0))=FALSE)=TRUE, "PASSED","FAILED")</f>
        <v>PASSED</v>
      </c>
      <c r="AW297" s="2">
        <v>8500</v>
      </c>
      <c r="AX297" s="2">
        <v>28500</v>
      </c>
      <c r="AY297" s="2" t="s">
        <v>48</v>
      </c>
      <c r="AZ297" t="str">
        <f>IF(OR(ISERROR(MATCH(AY297,TC_Pin_Spec!$J$3:$J$38,0))=FALSE,ISERROR(MATCH(AY297,TC_Pin_Spec!$L$3:$L$38,0))=FALSE,ISERROR(MATCH(AY297,TC_Pin_Spec!$Q$3:$Q$58,0))=FALSE,ISERROR(MATCH(AY297,TC_Pin_Spec!$S$3:$S$58,0))=FALSE,ISERROR(MATCH(AY297,TC_Pin_Spec!$U$3:$U$58,0))=FALSE,ISERROR(MATCH(AY297,TC_Pin_Spec!$W$3:$W$58,0))=FALSE,ISERROR(MATCH(AY297,TC_Pin_Spec!$Y$3:$Y$58,0))=FALSE,ISERROR(MATCH(AY297,TC_Pin_Spec!$AA$3:$AA$58,0))=FALSE,ISERROR(MATCH(AY297,TC_Pin_Spec!$AC$3:$AC$58,0))=FALSE,ISERROR(MATCH(AY297,TC_Pin_Spec!$AE$3:$AE$58,0))=FALSE)=TRUE, "PASSED","FAILED")</f>
        <v>PASSED</v>
      </c>
    </row>
    <row r="298" spans="43:52" x14ac:dyDescent="0.25">
      <c r="AQ298" s="2" t="str">
        <f t="shared" si="6"/>
        <v>J9</v>
      </c>
      <c r="AR298" s="2">
        <v>9</v>
      </c>
      <c r="AS298" s="2" t="s">
        <v>605</v>
      </c>
      <c r="AT298" s="2" t="s">
        <v>48</v>
      </c>
      <c r="AU298" t="str">
        <f>IF(OR(ISERROR(MATCH(AT298,TC_Pin_Spec!$J$3:$J$38,0))=FALSE,ISERROR(MATCH(AT298,TC_Pin_Spec!$L$3:$L$38,0))=FALSE,ISERROR(MATCH(AT298,TC_Pin_Spec!$Q$3:$Q$58,0))=FALSE,ISERROR(MATCH(AT298,TC_Pin_Spec!$S$3:$S$58,0))=FALSE,ISERROR(MATCH(AT298,TC_Pin_Spec!$U$3:$U$58,0))=FALSE,ISERROR(MATCH(AT298,TC_Pin_Spec!$W$3:$W$58,0))=FALSE,ISERROR(MATCH(AT298,TC_Pin_Spec!$Y$3:$Y$58,0))=FALSE,ISERROR(MATCH(AT298,TC_Pin_Spec!$AA$3:$AA$58,0))=FALSE,ISERROR(MATCH(AT298,TC_Pin_Spec!$AC$3:$AC$58,0))=FALSE,ISERROR(MATCH(AT298,TC_Pin_Spec!$AE$3:$AE$58,0))=FALSE)=TRUE, "PASSED","FAILED")</f>
        <v>PASSED</v>
      </c>
      <c r="AW298" s="2">
        <v>9500</v>
      </c>
      <c r="AX298" s="2">
        <v>28500</v>
      </c>
      <c r="AY298" s="2" t="s">
        <v>48</v>
      </c>
      <c r="AZ298" t="str">
        <f>IF(OR(ISERROR(MATCH(AY298,TC_Pin_Spec!$J$3:$J$38,0))=FALSE,ISERROR(MATCH(AY298,TC_Pin_Spec!$L$3:$L$38,0))=FALSE,ISERROR(MATCH(AY298,TC_Pin_Spec!$Q$3:$Q$58,0))=FALSE,ISERROR(MATCH(AY298,TC_Pin_Spec!$S$3:$S$58,0))=FALSE,ISERROR(MATCH(AY298,TC_Pin_Spec!$U$3:$U$58,0))=FALSE,ISERROR(MATCH(AY298,TC_Pin_Spec!$W$3:$W$58,0))=FALSE,ISERROR(MATCH(AY298,TC_Pin_Spec!$Y$3:$Y$58,0))=FALSE,ISERROR(MATCH(AY298,TC_Pin_Spec!$AA$3:$AA$58,0))=FALSE,ISERROR(MATCH(AY298,TC_Pin_Spec!$AC$3:$AC$58,0))=FALSE,ISERROR(MATCH(AY298,TC_Pin_Spec!$AE$3:$AE$58,0))=FALSE)=TRUE, "PASSED","FAILED")</f>
        <v>PASSED</v>
      </c>
    </row>
    <row r="299" spans="43:52" x14ac:dyDescent="0.25">
      <c r="AQ299" s="2" t="str">
        <f t="shared" si="6"/>
        <v>J10</v>
      </c>
      <c r="AR299" s="2">
        <v>10</v>
      </c>
      <c r="AS299" s="2" t="s">
        <v>605</v>
      </c>
      <c r="AT299" s="2" t="s">
        <v>48</v>
      </c>
      <c r="AU299" t="str">
        <f>IF(OR(ISERROR(MATCH(AT299,TC_Pin_Spec!$J$3:$J$38,0))=FALSE,ISERROR(MATCH(AT299,TC_Pin_Spec!$L$3:$L$38,0))=FALSE,ISERROR(MATCH(AT299,TC_Pin_Spec!$Q$3:$Q$58,0))=FALSE,ISERROR(MATCH(AT299,TC_Pin_Spec!$S$3:$S$58,0))=FALSE,ISERROR(MATCH(AT299,TC_Pin_Spec!$U$3:$U$58,0))=FALSE,ISERROR(MATCH(AT299,TC_Pin_Spec!$W$3:$W$58,0))=FALSE,ISERROR(MATCH(AT299,TC_Pin_Spec!$Y$3:$Y$58,0))=FALSE,ISERROR(MATCH(AT299,TC_Pin_Spec!$AA$3:$AA$58,0))=FALSE,ISERROR(MATCH(AT299,TC_Pin_Spec!$AC$3:$AC$58,0))=FALSE,ISERROR(MATCH(AT299,TC_Pin_Spec!$AE$3:$AE$58,0))=FALSE)=TRUE, "PASSED","FAILED")</f>
        <v>PASSED</v>
      </c>
      <c r="AW299" s="2">
        <v>10500</v>
      </c>
      <c r="AX299" s="2">
        <v>28500</v>
      </c>
      <c r="AY299" s="2" t="s">
        <v>48</v>
      </c>
      <c r="AZ299" t="str">
        <f>IF(OR(ISERROR(MATCH(AY299,TC_Pin_Spec!$J$3:$J$38,0))=FALSE,ISERROR(MATCH(AY299,TC_Pin_Spec!$L$3:$L$38,0))=FALSE,ISERROR(MATCH(AY299,TC_Pin_Spec!$Q$3:$Q$58,0))=FALSE,ISERROR(MATCH(AY299,TC_Pin_Spec!$S$3:$S$58,0))=FALSE,ISERROR(MATCH(AY299,TC_Pin_Spec!$U$3:$U$58,0))=FALSE,ISERROR(MATCH(AY299,TC_Pin_Spec!$W$3:$W$58,0))=FALSE,ISERROR(MATCH(AY299,TC_Pin_Spec!$Y$3:$Y$58,0))=FALSE,ISERROR(MATCH(AY299,TC_Pin_Spec!$AA$3:$AA$58,0))=FALSE,ISERROR(MATCH(AY299,TC_Pin_Spec!$AC$3:$AC$58,0))=FALSE,ISERROR(MATCH(AY299,TC_Pin_Spec!$AE$3:$AE$58,0))=FALSE)=TRUE, "PASSED","FAILED")</f>
        <v>PASSED</v>
      </c>
    </row>
    <row r="300" spans="43:52" x14ac:dyDescent="0.25">
      <c r="AQ300" s="2" t="str">
        <f t="shared" si="6"/>
        <v>J11</v>
      </c>
      <c r="AR300" s="2">
        <v>11</v>
      </c>
      <c r="AS300" s="2" t="s">
        <v>605</v>
      </c>
      <c r="AT300" s="2" t="s">
        <v>48</v>
      </c>
      <c r="AU300" t="str">
        <f>IF(OR(ISERROR(MATCH(AT300,TC_Pin_Spec!$J$3:$J$38,0))=FALSE,ISERROR(MATCH(AT300,TC_Pin_Spec!$L$3:$L$38,0))=FALSE,ISERROR(MATCH(AT300,TC_Pin_Spec!$Q$3:$Q$58,0))=FALSE,ISERROR(MATCH(AT300,TC_Pin_Spec!$S$3:$S$58,0))=FALSE,ISERROR(MATCH(AT300,TC_Pin_Spec!$U$3:$U$58,0))=FALSE,ISERROR(MATCH(AT300,TC_Pin_Spec!$W$3:$W$58,0))=FALSE,ISERROR(MATCH(AT300,TC_Pin_Spec!$Y$3:$Y$58,0))=FALSE,ISERROR(MATCH(AT300,TC_Pin_Spec!$AA$3:$AA$58,0))=FALSE,ISERROR(MATCH(AT300,TC_Pin_Spec!$AC$3:$AC$58,0))=FALSE,ISERROR(MATCH(AT300,TC_Pin_Spec!$AE$3:$AE$58,0))=FALSE)=TRUE, "PASSED","FAILED")</f>
        <v>PASSED</v>
      </c>
      <c r="AW300" s="2">
        <v>11500</v>
      </c>
      <c r="AX300" s="2">
        <v>28500</v>
      </c>
      <c r="AY300" s="2" t="s">
        <v>48</v>
      </c>
      <c r="AZ300" t="str">
        <f>IF(OR(ISERROR(MATCH(AY300,TC_Pin_Spec!$J$3:$J$38,0))=FALSE,ISERROR(MATCH(AY300,TC_Pin_Spec!$L$3:$L$38,0))=FALSE,ISERROR(MATCH(AY300,TC_Pin_Spec!$Q$3:$Q$58,0))=FALSE,ISERROR(MATCH(AY300,TC_Pin_Spec!$S$3:$S$58,0))=FALSE,ISERROR(MATCH(AY300,TC_Pin_Spec!$U$3:$U$58,0))=FALSE,ISERROR(MATCH(AY300,TC_Pin_Spec!$W$3:$W$58,0))=FALSE,ISERROR(MATCH(AY300,TC_Pin_Spec!$Y$3:$Y$58,0))=FALSE,ISERROR(MATCH(AY300,TC_Pin_Spec!$AA$3:$AA$58,0))=FALSE,ISERROR(MATCH(AY300,TC_Pin_Spec!$AC$3:$AC$58,0))=FALSE,ISERROR(MATCH(AY300,TC_Pin_Spec!$AE$3:$AE$58,0))=FALSE)=TRUE, "PASSED","FAILED")</f>
        <v>PASSED</v>
      </c>
    </row>
    <row r="301" spans="43:52" x14ac:dyDescent="0.25">
      <c r="AQ301" s="2" t="str">
        <f t="shared" si="6"/>
        <v>J12</v>
      </c>
      <c r="AR301" s="2">
        <v>12</v>
      </c>
      <c r="AS301" s="2" t="s">
        <v>605</v>
      </c>
      <c r="AT301" s="2" t="s">
        <v>48</v>
      </c>
      <c r="AU301" t="str">
        <f>IF(OR(ISERROR(MATCH(AT301,TC_Pin_Spec!$J$3:$J$38,0))=FALSE,ISERROR(MATCH(AT301,TC_Pin_Spec!$L$3:$L$38,0))=FALSE,ISERROR(MATCH(AT301,TC_Pin_Spec!$Q$3:$Q$58,0))=FALSE,ISERROR(MATCH(AT301,TC_Pin_Spec!$S$3:$S$58,0))=FALSE,ISERROR(MATCH(AT301,TC_Pin_Spec!$U$3:$U$58,0))=FALSE,ISERROR(MATCH(AT301,TC_Pin_Spec!$W$3:$W$58,0))=FALSE,ISERROR(MATCH(AT301,TC_Pin_Spec!$Y$3:$Y$58,0))=FALSE,ISERROR(MATCH(AT301,TC_Pin_Spec!$AA$3:$AA$58,0))=FALSE,ISERROR(MATCH(AT301,TC_Pin_Spec!$AC$3:$AC$58,0))=FALSE,ISERROR(MATCH(AT301,TC_Pin_Spec!$AE$3:$AE$58,0))=FALSE)=TRUE, "PASSED","FAILED")</f>
        <v>PASSED</v>
      </c>
      <c r="AW301" s="2">
        <v>12500</v>
      </c>
      <c r="AX301" s="2">
        <v>28500</v>
      </c>
      <c r="AY301" s="2" t="s">
        <v>48</v>
      </c>
      <c r="AZ301" t="str">
        <f>IF(OR(ISERROR(MATCH(AY301,TC_Pin_Spec!$J$3:$J$38,0))=FALSE,ISERROR(MATCH(AY301,TC_Pin_Spec!$L$3:$L$38,0))=FALSE,ISERROR(MATCH(AY301,TC_Pin_Spec!$Q$3:$Q$58,0))=FALSE,ISERROR(MATCH(AY301,TC_Pin_Spec!$S$3:$S$58,0))=FALSE,ISERROR(MATCH(AY301,TC_Pin_Spec!$U$3:$U$58,0))=FALSE,ISERROR(MATCH(AY301,TC_Pin_Spec!$W$3:$W$58,0))=FALSE,ISERROR(MATCH(AY301,TC_Pin_Spec!$Y$3:$Y$58,0))=FALSE,ISERROR(MATCH(AY301,TC_Pin_Spec!$AA$3:$AA$58,0))=FALSE,ISERROR(MATCH(AY301,TC_Pin_Spec!$AC$3:$AC$58,0))=FALSE,ISERROR(MATCH(AY301,TC_Pin_Spec!$AE$3:$AE$58,0))=FALSE)=TRUE, "PASSED","FAILED")</f>
        <v>PASSED</v>
      </c>
    </row>
    <row r="302" spans="43:52" x14ac:dyDescent="0.25">
      <c r="AQ302" s="2" t="str">
        <f t="shared" si="6"/>
        <v>J13</v>
      </c>
      <c r="AR302" s="2">
        <v>13</v>
      </c>
      <c r="AS302" s="2" t="s">
        <v>605</v>
      </c>
      <c r="AT302" s="2" t="s">
        <v>48</v>
      </c>
      <c r="AU302" t="str">
        <f>IF(OR(ISERROR(MATCH(AT302,TC_Pin_Spec!$J$3:$J$38,0))=FALSE,ISERROR(MATCH(AT302,TC_Pin_Spec!$L$3:$L$38,0))=FALSE,ISERROR(MATCH(AT302,TC_Pin_Spec!$Q$3:$Q$58,0))=FALSE,ISERROR(MATCH(AT302,TC_Pin_Spec!$S$3:$S$58,0))=FALSE,ISERROR(MATCH(AT302,TC_Pin_Spec!$U$3:$U$58,0))=FALSE,ISERROR(MATCH(AT302,TC_Pin_Spec!$W$3:$W$58,0))=FALSE,ISERROR(MATCH(AT302,TC_Pin_Spec!$Y$3:$Y$58,0))=FALSE,ISERROR(MATCH(AT302,TC_Pin_Spec!$AA$3:$AA$58,0))=FALSE,ISERROR(MATCH(AT302,TC_Pin_Spec!$AC$3:$AC$58,0))=FALSE,ISERROR(MATCH(AT302,TC_Pin_Spec!$AE$3:$AE$58,0))=FALSE)=TRUE, "PASSED","FAILED")</f>
        <v>PASSED</v>
      </c>
      <c r="AW302" s="2">
        <v>13500</v>
      </c>
      <c r="AX302" s="2">
        <v>28500</v>
      </c>
      <c r="AY302" s="2" t="s">
        <v>48</v>
      </c>
      <c r="AZ302" t="str">
        <f>IF(OR(ISERROR(MATCH(AY302,TC_Pin_Spec!$J$3:$J$38,0))=FALSE,ISERROR(MATCH(AY302,TC_Pin_Spec!$L$3:$L$38,0))=FALSE,ISERROR(MATCH(AY302,TC_Pin_Spec!$Q$3:$Q$58,0))=FALSE,ISERROR(MATCH(AY302,TC_Pin_Spec!$S$3:$S$58,0))=FALSE,ISERROR(MATCH(AY302,TC_Pin_Spec!$U$3:$U$58,0))=FALSE,ISERROR(MATCH(AY302,TC_Pin_Spec!$W$3:$W$58,0))=FALSE,ISERROR(MATCH(AY302,TC_Pin_Spec!$Y$3:$Y$58,0))=FALSE,ISERROR(MATCH(AY302,TC_Pin_Spec!$AA$3:$AA$58,0))=FALSE,ISERROR(MATCH(AY302,TC_Pin_Spec!$AC$3:$AC$58,0))=FALSE,ISERROR(MATCH(AY302,TC_Pin_Spec!$AE$3:$AE$58,0))=FALSE)=TRUE, "PASSED","FAILED")</f>
        <v>PASSED</v>
      </c>
    </row>
    <row r="303" spans="43:52" x14ac:dyDescent="0.25">
      <c r="AQ303" s="2" t="str">
        <f t="shared" si="6"/>
        <v>J14</v>
      </c>
      <c r="AR303" s="2">
        <v>14</v>
      </c>
      <c r="AS303" s="2" t="s">
        <v>605</v>
      </c>
      <c r="AT303" s="2" t="s">
        <v>48</v>
      </c>
      <c r="AU303" t="str">
        <f>IF(OR(ISERROR(MATCH(AT303,TC_Pin_Spec!$J$3:$J$38,0))=FALSE,ISERROR(MATCH(AT303,TC_Pin_Spec!$L$3:$L$38,0))=FALSE,ISERROR(MATCH(AT303,TC_Pin_Spec!$Q$3:$Q$58,0))=FALSE,ISERROR(MATCH(AT303,TC_Pin_Spec!$S$3:$S$58,0))=FALSE,ISERROR(MATCH(AT303,TC_Pin_Spec!$U$3:$U$58,0))=FALSE,ISERROR(MATCH(AT303,TC_Pin_Spec!$W$3:$W$58,0))=FALSE,ISERROR(MATCH(AT303,TC_Pin_Spec!$Y$3:$Y$58,0))=FALSE,ISERROR(MATCH(AT303,TC_Pin_Spec!$AA$3:$AA$58,0))=FALSE,ISERROR(MATCH(AT303,TC_Pin_Spec!$AC$3:$AC$58,0))=FALSE,ISERROR(MATCH(AT303,TC_Pin_Spec!$AE$3:$AE$58,0))=FALSE)=TRUE, "PASSED","FAILED")</f>
        <v>PASSED</v>
      </c>
      <c r="AW303" s="2">
        <v>14500</v>
      </c>
      <c r="AX303" s="2">
        <v>28500</v>
      </c>
      <c r="AY303" s="2" t="s">
        <v>48</v>
      </c>
      <c r="AZ303" t="str">
        <f>IF(OR(ISERROR(MATCH(AY303,TC_Pin_Spec!$J$3:$J$38,0))=FALSE,ISERROR(MATCH(AY303,TC_Pin_Spec!$L$3:$L$38,0))=FALSE,ISERROR(MATCH(AY303,TC_Pin_Spec!$Q$3:$Q$58,0))=FALSE,ISERROR(MATCH(AY303,TC_Pin_Spec!$S$3:$S$58,0))=FALSE,ISERROR(MATCH(AY303,TC_Pin_Spec!$U$3:$U$58,0))=FALSE,ISERROR(MATCH(AY303,TC_Pin_Spec!$W$3:$W$58,0))=FALSE,ISERROR(MATCH(AY303,TC_Pin_Spec!$Y$3:$Y$58,0))=FALSE,ISERROR(MATCH(AY303,TC_Pin_Spec!$AA$3:$AA$58,0))=FALSE,ISERROR(MATCH(AY303,TC_Pin_Spec!$AC$3:$AC$58,0))=FALSE,ISERROR(MATCH(AY303,TC_Pin_Spec!$AE$3:$AE$58,0))=FALSE)=TRUE, "PASSED","FAILED")</f>
        <v>PASSED</v>
      </c>
    </row>
    <row r="304" spans="43:52" x14ac:dyDescent="0.25">
      <c r="AQ304" s="2" t="str">
        <f t="shared" si="6"/>
        <v>J15</v>
      </c>
      <c r="AR304" s="2">
        <v>15</v>
      </c>
      <c r="AS304" s="2" t="s">
        <v>605</v>
      </c>
      <c r="AT304" s="2" t="s">
        <v>48</v>
      </c>
      <c r="AU304" t="str">
        <f>IF(OR(ISERROR(MATCH(AT304,TC_Pin_Spec!$J$3:$J$38,0))=FALSE,ISERROR(MATCH(AT304,TC_Pin_Spec!$L$3:$L$38,0))=FALSE,ISERROR(MATCH(AT304,TC_Pin_Spec!$Q$3:$Q$58,0))=FALSE,ISERROR(MATCH(AT304,TC_Pin_Spec!$S$3:$S$58,0))=FALSE,ISERROR(MATCH(AT304,TC_Pin_Spec!$U$3:$U$58,0))=FALSE,ISERROR(MATCH(AT304,TC_Pin_Spec!$W$3:$W$58,0))=FALSE,ISERROR(MATCH(AT304,TC_Pin_Spec!$Y$3:$Y$58,0))=FALSE,ISERROR(MATCH(AT304,TC_Pin_Spec!$AA$3:$AA$58,0))=FALSE,ISERROR(MATCH(AT304,TC_Pin_Spec!$AC$3:$AC$58,0))=FALSE,ISERROR(MATCH(AT304,TC_Pin_Spec!$AE$3:$AE$58,0))=FALSE)=TRUE, "PASSED","FAILED")</f>
        <v>PASSED</v>
      </c>
      <c r="AW304" s="2">
        <v>15500</v>
      </c>
      <c r="AX304" s="2">
        <v>28500</v>
      </c>
      <c r="AY304" s="2" t="s">
        <v>48</v>
      </c>
      <c r="AZ304" t="str">
        <f>IF(OR(ISERROR(MATCH(AY304,TC_Pin_Spec!$J$3:$J$38,0))=FALSE,ISERROR(MATCH(AY304,TC_Pin_Spec!$L$3:$L$38,0))=FALSE,ISERROR(MATCH(AY304,TC_Pin_Spec!$Q$3:$Q$58,0))=FALSE,ISERROR(MATCH(AY304,TC_Pin_Spec!$S$3:$S$58,0))=FALSE,ISERROR(MATCH(AY304,TC_Pin_Spec!$U$3:$U$58,0))=FALSE,ISERROR(MATCH(AY304,TC_Pin_Spec!$W$3:$W$58,0))=FALSE,ISERROR(MATCH(AY304,TC_Pin_Spec!$Y$3:$Y$58,0))=FALSE,ISERROR(MATCH(AY304,TC_Pin_Spec!$AA$3:$AA$58,0))=FALSE,ISERROR(MATCH(AY304,TC_Pin_Spec!$AC$3:$AC$58,0))=FALSE,ISERROR(MATCH(AY304,TC_Pin_Spec!$AE$3:$AE$58,0))=FALSE)=TRUE, "PASSED","FAILED")</f>
        <v>PASSED</v>
      </c>
    </row>
    <row r="305" spans="43:52" x14ac:dyDescent="0.25">
      <c r="AQ305" s="2" t="str">
        <f t="shared" si="6"/>
        <v>J16</v>
      </c>
      <c r="AR305" s="2">
        <v>16</v>
      </c>
      <c r="AS305" s="2" t="s">
        <v>605</v>
      </c>
      <c r="AT305" s="2" t="s">
        <v>48</v>
      </c>
      <c r="AU305" t="str">
        <f>IF(OR(ISERROR(MATCH(AT305,TC_Pin_Spec!$J$3:$J$38,0))=FALSE,ISERROR(MATCH(AT305,TC_Pin_Spec!$L$3:$L$38,0))=FALSE,ISERROR(MATCH(AT305,TC_Pin_Spec!$Q$3:$Q$58,0))=FALSE,ISERROR(MATCH(AT305,TC_Pin_Spec!$S$3:$S$58,0))=FALSE,ISERROR(MATCH(AT305,TC_Pin_Spec!$U$3:$U$58,0))=FALSE,ISERROR(MATCH(AT305,TC_Pin_Spec!$W$3:$W$58,0))=FALSE,ISERROR(MATCH(AT305,TC_Pin_Spec!$Y$3:$Y$58,0))=FALSE,ISERROR(MATCH(AT305,TC_Pin_Spec!$AA$3:$AA$58,0))=FALSE,ISERROR(MATCH(AT305,TC_Pin_Spec!$AC$3:$AC$58,0))=FALSE,ISERROR(MATCH(AT305,TC_Pin_Spec!$AE$3:$AE$58,0))=FALSE)=TRUE, "PASSED","FAILED")</f>
        <v>PASSED</v>
      </c>
      <c r="AW305" s="2">
        <v>16500</v>
      </c>
      <c r="AX305" s="2">
        <v>28500</v>
      </c>
      <c r="AY305" s="2" t="s">
        <v>48</v>
      </c>
      <c r="AZ305" t="str">
        <f>IF(OR(ISERROR(MATCH(AY305,TC_Pin_Spec!$J$3:$J$38,0))=FALSE,ISERROR(MATCH(AY305,TC_Pin_Spec!$L$3:$L$38,0))=FALSE,ISERROR(MATCH(AY305,TC_Pin_Spec!$Q$3:$Q$58,0))=FALSE,ISERROR(MATCH(AY305,TC_Pin_Spec!$S$3:$S$58,0))=FALSE,ISERROR(MATCH(AY305,TC_Pin_Spec!$U$3:$U$58,0))=FALSE,ISERROR(MATCH(AY305,TC_Pin_Spec!$W$3:$W$58,0))=FALSE,ISERROR(MATCH(AY305,TC_Pin_Spec!$Y$3:$Y$58,0))=FALSE,ISERROR(MATCH(AY305,TC_Pin_Spec!$AA$3:$AA$58,0))=FALSE,ISERROR(MATCH(AY305,TC_Pin_Spec!$AC$3:$AC$58,0))=FALSE,ISERROR(MATCH(AY305,TC_Pin_Spec!$AE$3:$AE$58,0))=FALSE)=TRUE, "PASSED","FAILED")</f>
        <v>PASSED</v>
      </c>
    </row>
    <row r="306" spans="43:52" x14ac:dyDescent="0.25">
      <c r="AQ306" s="2" t="str">
        <f t="shared" si="6"/>
        <v>J17</v>
      </c>
      <c r="AR306" s="2">
        <v>17</v>
      </c>
      <c r="AS306" s="2" t="s">
        <v>605</v>
      </c>
      <c r="AT306" s="2" t="s">
        <v>48</v>
      </c>
      <c r="AU306" t="str">
        <f>IF(OR(ISERROR(MATCH(AT306,TC_Pin_Spec!$J$3:$J$38,0))=FALSE,ISERROR(MATCH(AT306,TC_Pin_Spec!$L$3:$L$38,0))=FALSE,ISERROR(MATCH(AT306,TC_Pin_Spec!$Q$3:$Q$58,0))=FALSE,ISERROR(MATCH(AT306,TC_Pin_Spec!$S$3:$S$58,0))=FALSE,ISERROR(MATCH(AT306,TC_Pin_Spec!$U$3:$U$58,0))=FALSE,ISERROR(MATCH(AT306,TC_Pin_Spec!$W$3:$W$58,0))=FALSE,ISERROR(MATCH(AT306,TC_Pin_Spec!$Y$3:$Y$58,0))=FALSE,ISERROR(MATCH(AT306,TC_Pin_Spec!$AA$3:$AA$58,0))=FALSE,ISERROR(MATCH(AT306,TC_Pin_Spec!$AC$3:$AC$58,0))=FALSE,ISERROR(MATCH(AT306,TC_Pin_Spec!$AE$3:$AE$58,0))=FALSE)=TRUE, "PASSED","FAILED")</f>
        <v>PASSED</v>
      </c>
      <c r="AW306" s="2">
        <v>17500</v>
      </c>
      <c r="AX306" s="2">
        <v>28500</v>
      </c>
      <c r="AY306" s="2" t="s">
        <v>48</v>
      </c>
      <c r="AZ306" t="str">
        <f>IF(OR(ISERROR(MATCH(AY306,TC_Pin_Spec!$J$3:$J$38,0))=FALSE,ISERROR(MATCH(AY306,TC_Pin_Spec!$L$3:$L$38,0))=FALSE,ISERROR(MATCH(AY306,TC_Pin_Spec!$Q$3:$Q$58,0))=FALSE,ISERROR(MATCH(AY306,TC_Pin_Spec!$S$3:$S$58,0))=FALSE,ISERROR(MATCH(AY306,TC_Pin_Spec!$U$3:$U$58,0))=FALSE,ISERROR(MATCH(AY306,TC_Pin_Spec!$W$3:$W$58,0))=FALSE,ISERROR(MATCH(AY306,TC_Pin_Spec!$Y$3:$Y$58,0))=FALSE,ISERROR(MATCH(AY306,TC_Pin_Spec!$AA$3:$AA$58,0))=FALSE,ISERROR(MATCH(AY306,TC_Pin_Spec!$AC$3:$AC$58,0))=FALSE,ISERROR(MATCH(AY306,TC_Pin_Spec!$AE$3:$AE$58,0))=FALSE)=TRUE, "PASSED","FAILED")</f>
        <v>PASSED</v>
      </c>
    </row>
    <row r="307" spans="43:52" x14ac:dyDescent="0.25">
      <c r="AQ307" s="2" t="str">
        <f t="shared" si="6"/>
        <v>J18</v>
      </c>
      <c r="AR307" s="2">
        <v>18</v>
      </c>
      <c r="AS307" s="2" t="s">
        <v>605</v>
      </c>
      <c r="AT307" s="2" t="s">
        <v>48</v>
      </c>
      <c r="AU307" t="str">
        <f>IF(OR(ISERROR(MATCH(AT307,TC_Pin_Spec!$J$3:$J$38,0))=FALSE,ISERROR(MATCH(AT307,TC_Pin_Spec!$L$3:$L$38,0))=FALSE,ISERROR(MATCH(AT307,TC_Pin_Spec!$Q$3:$Q$58,0))=FALSE,ISERROR(MATCH(AT307,TC_Pin_Spec!$S$3:$S$58,0))=FALSE,ISERROR(MATCH(AT307,TC_Pin_Spec!$U$3:$U$58,0))=FALSE,ISERROR(MATCH(AT307,TC_Pin_Spec!$W$3:$W$58,0))=FALSE,ISERROR(MATCH(AT307,TC_Pin_Spec!$Y$3:$Y$58,0))=FALSE,ISERROR(MATCH(AT307,TC_Pin_Spec!$AA$3:$AA$58,0))=FALSE,ISERROR(MATCH(AT307,TC_Pin_Spec!$AC$3:$AC$58,0))=FALSE,ISERROR(MATCH(AT307,TC_Pin_Spec!$AE$3:$AE$58,0))=FALSE)=TRUE, "PASSED","FAILED")</f>
        <v>PASSED</v>
      </c>
      <c r="AW307" s="2">
        <v>18500</v>
      </c>
      <c r="AX307" s="2">
        <v>28500</v>
      </c>
      <c r="AY307" s="2" t="s">
        <v>48</v>
      </c>
      <c r="AZ307" t="str">
        <f>IF(OR(ISERROR(MATCH(AY307,TC_Pin_Spec!$J$3:$J$38,0))=FALSE,ISERROR(MATCH(AY307,TC_Pin_Spec!$L$3:$L$38,0))=FALSE,ISERROR(MATCH(AY307,TC_Pin_Spec!$Q$3:$Q$58,0))=FALSE,ISERROR(MATCH(AY307,TC_Pin_Spec!$S$3:$S$58,0))=FALSE,ISERROR(MATCH(AY307,TC_Pin_Spec!$U$3:$U$58,0))=FALSE,ISERROR(MATCH(AY307,TC_Pin_Spec!$W$3:$W$58,0))=FALSE,ISERROR(MATCH(AY307,TC_Pin_Spec!$Y$3:$Y$58,0))=FALSE,ISERROR(MATCH(AY307,TC_Pin_Spec!$AA$3:$AA$58,0))=FALSE,ISERROR(MATCH(AY307,TC_Pin_Spec!$AC$3:$AC$58,0))=FALSE,ISERROR(MATCH(AY307,TC_Pin_Spec!$AE$3:$AE$58,0))=FALSE)=TRUE, "PASSED","FAILED")</f>
        <v>PASSED</v>
      </c>
    </row>
    <row r="308" spans="43:52" x14ac:dyDescent="0.25">
      <c r="AQ308" s="2" t="str">
        <f t="shared" si="6"/>
        <v>J19</v>
      </c>
      <c r="AR308" s="2">
        <v>19</v>
      </c>
      <c r="AS308" s="2" t="s">
        <v>605</v>
      </c>
      <c r="AT308" s="2" t="s">
        <v>48</v>
      </c>
      <c r="AU308" t="str">
        <f>IF(OR(ISERROR(MATCH(AT308,TC_Pin_Spec!$J$3:$J$38,0))=FALSE,ISERROR(MATCH(AT308,TC_Pin_Spec!$L$3:$L$38,0))=FALSE,ISERROR(MATCH(AT308,TC_Pin_Spec!$Q$3:$Q$58,0))=FALSE,ISERROR(MATCH(AT308,TC_Pin_Spec!$S$3:$S$58,0))=FALSE,ISERROR(MATCH(AT308,TC_Pin_Spec!$U$3:$U$58,0))=FALSE,ISERROR(MATCH(AT308,TC_Pin_Spec!$W$3:$W$58,0))=FALSE,ISERROR(MATCH(AT308,TC_Pin_Spec!$Y$3:$Y$58,0))=FALSE,ISERROR(MATCH(AT308,TC_Pin_Spec!$AA$3:$AA$58,0))=FALSE,ISERROR(MATCH(AT308,TC_Pin_Spec!$AC$3:$AC$58,0))=FALSE,ISERROR(MATCH(AT308,TC_Pin_Spec!$AE$3:$AE$58,0))=FALSE)=TRUE, "PASSED","FAILED")</f>
        <v>PASSED</v>
      </c>
      <c r="AW308" s="2">
        <v>19500</v>
      </c>
      <c r="AX308" s="2">
        <v>28500</v>
      </c>
      <c r="AY308" s="2" t="s">
        <v>48</v>
      </c>
      <c r="AZ308" t="str">
        <f>IF(OR(ISERROR(MATCH(AY308,TC_Pin_Spec!$J$3:$J$38,0))=FALSE,ISERROR(MATCH(AY308,TC_Pin_Spec!$L$3:$L$38,0))=FALSE,ISERROR(MATCH(AY308,TC_Pin_Spec!$Q$3:$Q$58,0))=FALSE,ISERROR(MATCH(AY308,TC_Pin_Spec!$S$3:$S$58,0))=FALSE,ISERROR(MATCH(AY308,TC_Pin_Spec!$U$3:$U$58,0))=FALSE,ISERROR(MATCH(AY308,TC_Pin_Spec!$W$3:$W$58,0))=FALSE,ISERROR(MATCH(AY308,TC_Pin_Spec!$Y$3:$Y$58,0))=FALSE,ISERROR(MATCH(AY308,TC_Pin_Spec!$AA$3:$AA$58,0))=FALSE,ISERROR(MATCH(AY308,TC_Pin_Spec!$AC$3:$AC$58,0))=FALSE,ISERROR(MATCH(AY308,TC_Pin_Spec!$AE$3:$AE$58,0))=FALSE)=TRUE, "PASSED","FAILED")</f>
        <v>PASSED</v>
      </c>
    </row>
    <row r="309" spans="43:52" x14ac:dyDescent="0.25">
      <c r="AQ309" s="2" t="str">
        <f t="shared" si="6"/>
        <v>J20</v>
      </c>
      <c r="AR309" s="2">
        <v>20</v>
      </c>
      <c r="AS309" s="2" t="s">
        <v>605</v>
      </c>
      <c r="AT309" s="2" t="s">
        <v>48</v>
      </c>
      <c r="AU309" t="str">
        <f>IF(OR(ISERROR(MATCH(AT309,TC_Pin_Spec!$J$3:$J$38,0))=FALSE,ISERROR(MATCH(AT309,TC_Pin_Spec!$L$3:$L$38,0))=FALSE,ISERROR(MATCH(AT309,TC_Pin_Spec!$Q$3:$Q$58,0))=FALSE,ISERROR(MATCH(AT309,TC_Pin_Spec!$S$3:$S$58,0))=FALSE,ISERROR(MATCH(AT309,TC_Pin_Spec!$U$3:$U$58,0))=FALSE,ISERROR(MATCH(AT309,TC_Pin_Spec!$W$3:$W$58,0))=FALSE,ISERROR(MATCH(AT309,TC_Pin_Spec!$Y$3:$Y$58,0))=FALSE,ISERROR(MATCH(AT309,TC_Pin_Spec!$AA$3:$AA$58,0))=FALSE,ISERROR(MATCH(AT309,TC_Pin_Spec!$AC$3:$AC$58,0))=FALSE,ISERROR(MATCH(AT309,TC_Pin_Spec!$AE$3:$AE$58,0))=FALSE)=TRUE, "PASSED","FAILED")</f>
        <v>PASSED</v>
      </c>
      <c r="AW309" s="2">
        <v>20500</v>
      </c>
      <c r="AX309" s="2">
        <v>28500</v>
      </c>
      <c r="AY309" s="2" t="s">
        <v>48</v>
      </c>
      <c r="AZ309" t="str">
        <f>IF(OR(ISERROR(MATCH(AY309,TC_Pin_Spec!$J$3:$J$38,0))=FALSE,ISERROR(MATCH(AY309,TC_Pin_Spec!$L$3:$L$38,0))=FALSE,ISERROR(MATCH(AY309,TC_Pin_Spec!$Q$3:$Q$58,0))=FALSE,ISERROR(MATCH(AY309,TC_Pin_Spec!$S$3:$S$58,0))=FALSE,ISERROR(MATCH(AY309,TC_Pin_Spec!$U$3:$U$58,0))=FALSE,ISERROR(MATCH(AY309,TC_Pin_Spec!$W$3:$W$58,0))=FALSE,ISERROR(MATCH(AY309,TC_Pin_Spec!$Y$3:$Y$58,0))=FALSE,ISERROR(MATCH(AY309,TC_Pin_Spec!$AA$3:$AA$58,0))=FALSE,ISERROR(MATCH(AY309,TC_Pin_Spec!$AC$3:$AC$58,0))=FALSE,ISERROR(MATCH(AY309,TC_Pin_Spec!$AE$3:$AE$58,0))=FALSE)=TRUE, "PASSED","FAILED")</f>
        <v>PASSED</v>
      </c>
    </row>
    <row r="310" spans="43:52" x14ac:dyDescent="0.25">
      <c r="AQ310" s="2" t="str">
        <f t="shared" si="6"/>
        <v>J21</v>
      </c>
      <c r="AR310" s="2">
        <v>21</v>
      </c>
      <c r="AS310" s="2" t="s">
        <v>605</v>
      </c>
      <c r="AT310" s="2" t="s">
        <v>48</v>
      </c>
      <c r="AU310" t="str">
        <f>IF(OR(ISERROR(MATCH(AT310,TC_Pin_Spec!$J$3:$J$38,0))=FALSE,ISERROR(MATCH(AT310,TC_Pin_Spec!$L$3:$L$38,0))=FALSE,ISERROR(MATCH(AT310,TC_Pin_Spec!$Q$3:$Q$58,0))=FALSE,ISERROR(MATCH(AT310,TC_Pin_Spec!$S$3:$S$58,0))=FALSE,ISERROR(MATCH(AT310,TC_Pin_Spec!$U$3:$U$58,0))=FALSE,ISERROR(MATCH(AT310,TC_Pin_Spec!$W$3:$W$58,0))=FALSE,ISERROR(MATCH(AT310,TC_Pin_Spec!$Y$3:$Y$58,0))=FALSE,ISERROR(MATCH(AT310,TC_Pin_Spec!$AA$3:$AA$58,0))=FALSE,ISERROR(MATCH(AT310,TC_Pin_Spec!$AC$3:$AC$58,0))=FALSE,ISERROR(MATCH(AT310,TC_Pin_Spec!$AE$3:$AE$58,0))=FALSE)=TRUE, "PASSED","FAILED")</f>
        <v>PASSED</v>
      </c>
      <c r="AW310" s="2">
        <v>21500</v>
      </c>
      <c r="AX310" s="2">
        <v>28500</v>
      </c>
      <c r="AY310" s="2" t="s">
        <v>48</v>
      </c>
      <c r="AZ310" t="str">
        <f>IF(OR(ISERROR(MATCH(AY310,TC_Pin_Spec!$J$3:$J$38,0))=FALSE,ISERROR(MATCH(AY310,TC_Pin_Spec!$L$3:$L$38,0))=FALSE,ISERROR(MATCH(AY310,TC_Pin_Spec!$Q$3:$Q$58,0))=FALSE,ISERROR(MATCH(AY310,TC_Pin_Spec!$S$3:$S$58,0))=FALSE,ISERROR(MATCH(AY310,TC_Pin_Spec!$U$3:$U$58,0))=FALSE,ISERROR(MATCH(AY310,TC_Pin_Spec!$W$3:$W$58,0))=FALSE,ISERROR(MATCH(AY310,TC_Pin_Spec!$Y$3:$Y$58,0))=FALSE,ISERROR(MATCH(AY310,TC_Pin_Spec!$AA$3:$AA$58,0))=FALSE,ISERROR(MATCH(AY310,TC_Pin_Spec!$AC$3:$AC$58,0))=FALSE,ISERROR(MATCH(AY310,TC_Pin_Spec!$AE$3:$AE$58,0))=FALSE)=TRUE, "PASSED","FAILED")</f>
        <v>PASSED</v>
      </c>
    </row>
    <row r="311" spans="43:52" x14ac:dyDescent="0.25">
      <c r="AQ311" s="2" t="str">
        <f t="shared" si="6"/>
        <v>J22</v>
      </c>
      <c r="AR311" s="2">
        <v>22</v>
      </c>
      <c r="AS311" s="2" t="s">
        <v>605</v>
      </c>
      <c r="AT311" s="2" t="s">
        <v>48</v>
      </c>
      <c r="AU311" t="str">
        <f>IF(OR(ISERROR(MATCH(AT311,TC_Pin_Spec!$J$3:$J$38,0))=FALSE,ISERROR(MATCH(AT311,TC_Pin_Spec!$L$3:$L$38,0))=FALSE,ISERROR(MATCH(AT311,TC_Pin_Spec!$Q$3:$Q$58,0))=FALSE,ISERROR(MATCH(AT311,TC_Pin_Spec!$S$3:$S$58,0))=FALSE,ISERROR(MATCH(AT311,TC_Pin_Spec!$U$3:$U$58,0))=FALSE,ISERROR(MATCH(AT311,TC_Pin_Spec!$W$3:$W$58,0))=FALSE,ISERROR(MATCH(AT311,TC_Pin_Spec!$Y$3:$Y$58,0))=FALSE,ISERROR(MATCH(AT311,TC_Pin_Spec!$AA$3:$AA$58,0))=FALSE,ISERROR(MATCH(AT311,TC_Pin_Spec!$AC$3:$AC$58,0))=FALSE,ISERROR(MATCH(AT311,TC_Pin_Spec!$AE$3:$AE$58,0))=FALSE)=TRUE, "PASSED","FAILED")</f>
        <v>PASSED</v>
      </c>
      <c r="AW311" s="2">
        <v>22500</v>
      </c>
      <c r="AX311" s="2">
        <v>28500</v>
      </c>
      <c r="AY311" s="2" t="s">
        <v>48</v>
      </c>
      <c r="AZ311" t="str">
        <f>IF(OR(ISERROR(MATCH(AY311,TC_Pin_Spec!$J$3:$J$38,0))=FALSE,ISERROR(MATCH(AY311,TC_Pin_Spec!$L$3:$L$38,0))=FALSE,ISERROR(MATCH(AY311,TC_Pin_Spec!$Q$3:$Q$58,0))=FALSE,ISERROR(MATCH(AY311,TC_Pin_Spec!$S$3:$S$58,0))=FALSE,ISERROR(MATCH(AY311,TC_Pin_Spec!$U$3:$U$58,0))=FALSE,ISERROR(MATCH(AY311,TC_Pin_Spec!$W$3:$W$58,0))=FALSE,ISERROR(MATCH(AY311,TC_Pin_Spec!$Y$3:$Y$58,0))=FALSE,ISERROR(MATCH(AY311,TC_Pin_Spec!$AA$3:$AA$58,0))=FALSE,ISERROR(MATCH(AY311,TC_Pin_Spec!$AC$3:$AC$58,0))=FALSE,ISERROR(MATCH(AY311,TC_Pin_Spec!$AE$3:$AE$58,0))=FALSE)=TRUE, "PASSED","FAILED")</f>
        <v>PASSED</v>
      </c>
    </row>
    <row r="312" spans="43:52" x14ac:dyDescent="0.25">
      <c r="AQ312" s="2" t="str">
        <f t="shared" si="6"/>
        <v>J23</v>
      </c>
      <c r="AR312" s="2">
        <v>23</v>
      </c>
      <c r="AS312" s="2" t="s">
        <v>605</v>
      </c>
      <c r="AT312" s="2" t="s">
        <v>48</v>
      </c>
      <c r="AU312" t="str">
        <f>IF(OR(ISERROR(MATCH(AT312,TC_Pin_Spec!$J$3:$J$38,0))=FALSE,ISERROR(MATCH(AT312,TC_Pin_Spec!$L$3:$L$38,0))=FALSE,ISERROR(MATCH(AT312,TC_Pin_Spec!$Q$3:$Q$58,0))=FALSE,ISERROR(MATCH(AT312,TC_Pin_Spec!$S$3:$S$58,0))=FALSE,ISERROR(MATCH(AT312,TC_Pin_Spec!$U$3:$U$58,0))=FALSE,ISERROR(MATCH(AT312,TC_Pin_Spec!$W$3:$W$58,0))=FALSE,ISERROR(MATCH(AT312,TC_Pin_Spec!$Y$3:$Y$58,0))=FALSE,ISERROR(MATCH(AT312,TC_Pin_Spec!$AA$3:$AA$58,0))=FALSE,ISERROR(MATCH(AT312,TC_Pin_Spec!$AC$3:$AC$58,0))=FALSE,ISERROR(MATCH(AT312,TC_Pin_Spec!$AE$3:$AE$58,0))=FALSE)=TRUE, "PASSED","FAILED")</f>
        <v>PASSED</v>
      </c>
      <c r="AW312" s="2">
        <v>23500</v>
      </c>
      <c r="AX312" s="2">
        <v>28500</v>
      </c>
      <c r="AY312" s="2" t="s">
        <v>48</v>
      </c>
      <c r="AZ312" t="str">
        <f>IF(OR(ISERROR(MATCH(AY312,TC_Pin_Spec!$J$3:$J$38,0))=FALSE,ISERROR(MATCH(AY312,TC_Pin_Spec!$L$3:$L$38,0))=FALSE,ISERROR(MATCH(AY312,TC_Pin_Spec!$Q$3:$Q$58,0))=FALSE,ISERROR(MATCH(AY312,TC_Pin_Spec!$S$3:$S$58,0))=FALSE,ISERROR(MATCH(AY312,TC_Pin_Spec!$U$3:$U$58,0))=FALSE,ISERROR(MATCH(AY312,TC_Pin_Spec!$W$3:$W$58,0))=FALSE,ISERROR(MATCH(AY312,TC_Pin_Spec!$Y$3:$Y$58,0))=FALSE,ISERROR(MATCH(AY312,TC_Pin_Spec!$AA$3:$AA$58,0))=FALSE,ISERROR(MATCH(AY312,TC_Pin_Spec!$AC$3:$AC$58,0))=FALSE,ISERROR(MATCH(AY312,TC_Pin_Spec!$AE$3:$AE$58,0))=FALSE)=TRUE, "PASSED","FAILED")</f>
        <v>PASSED</v>
      </c>
    </row>
    <row r="313" spans="43:52" x14ac:dyDescent="0.25">
      <c r="AQ313" s="2" t="str">
        <f t="shared" si="6"/>
        <v>J24</v>
      </c>
      <c r="AR313" s="2">
        <v>24</v>
      </c>
      <c r="AS313" s="2" t="s">
        <v>605</v>
      </c>
      <c r="AT313" s="2" t="s">
        <v>48</v>
      </c>
      <c r="AU313" t="str">
        <f>IF(OR(ISERROR(MATCH(AT313,TC_Pin_Spec!$J$3:$J$38,0))=FALSE,ISERROR(MATCH(AT313,TC_Pin_Spec!$L$3:$L$38,0))=FALSE,ISERROR(MATCH(AT313,TC_Pin_Spec!$Q$3:$Q$58,0))=FALSE,ISERROR(MATCH(AT313,TC_Pin_Spec!$S$3:$S$58,0))=FALSE,ISERROR(MATCH(AT313,TC_Pin_Spec!$U$3:$U$58,0))=FALSE,ISERROR(MATCH(AT313,TC_Pin_Spec!$W$3:$W$58,0))=FALSE,ISERROR(MATCH(AT313,TC_Pin_Spec!$Y$3:$Y$58,0))=FALSE,ISERROR(MATCH(AT313,TC_Pin_Spec!$AA$3:$AA$58,0))=FALSE,ISERROR(MATCH(AT313,TC_Pin_Spec!$AC$3:$AC$58,0))=FALSE,ISERROR(MATCH(AT313,TC_Pin_Spec!$AE$3:$AE$58,0))=FALSE)=TRUE, "PASSED","FAILED")</f>
        <v>PASSED</v>
      </c>
      <c r="AW313" s="2">
        <v>24500</v>
      </c>
      <c r="AX313" s="2">
        <v>28500</v>
      </c>
      <c r="AY313" s="2" t="s">
        <v>48</v>
      </c>
      <c r="AZ313" t="str">
        <f>IF(OR(ISERROR(MATCH(AY313,TC_Pin_Spec!$J$3:$J$38,0))=FALSE,ISERROR(MATCH(AY313,TC_Pin_Spec!$L$3:$L$38,0))=FALSE,ISERROR(MATCH(AY313,TC_Pin_Spec!$Q$3:$Q$58,0))=FALSE,ISERROR(MATCH(AY313,TC_Pin_Spec!$S$3:$S$58,0))=FALSE,ISERROR(MATCH(AY313,TC_Pin_Spec!$U$3:$U$58,0))=FALSE,ISERROR(MATCH(AY313,TC_Pin_Spec!$W$3:$W$58,0))=FALSE,ISERROR(MATCH(AY313,TC_Pin_Spec!$Y$3:$Y$58,0))=FALSE,ISERROR(MATCH(AY313,TC_Pin_Spec!$AA$3:$AA$58,0))=FALSE,ISERROR(MATCH(AY313,TC_Pin_Spec!$AC$3:$AC$58,0))=FALSE,ISERROR(MATCH(AY313,TC_Pin_Spec!$AE$3:$AE$58,0))=FALSE)=TRUE, "PASSED","FAILED")</f>
        <v>PASSED</v>
      </c>
    </row>
    <row r="314" spans="43:52" x14ac:dyDescent="0.25">
      <c r="AQ314" s="2" t="str">
        <f t="shared" si="6"/>
        <v>J25</v>
      </c>
      <c r="AR314" s="2">
        <v>25</v>
      </c>
      <c r="AS314" s="2" t="s">
        <v>605</v>
      </c>
      <c r="AT314" s="2" t="s">
        <v>48</v>
      </c>
      <c r="AU314" t="str">
        <f>IF(OR(ISERROR(MATCH(AT314,TC_Pin_Spec!$J$3:$J$38,0))=FALSE,ISERROR(MATCH(AT314,TC_Pin_Spec!$L$3:$L$38,0))=FALSE,ISERROR(MATCH(AT314,TC_Pin_Spec!$Q$3:$Q$58,0))=FALSE,ISERROR(MATCH(AT314,TC_Pin_Spec!$S$3:$S$58,0))=FALSE,ISERROR(MATCH(AT314,TC_Pin_Spec!$U$3:$U$58,0))=FALSE,ISERROR(MATCH(AT314,TC_Pin_Spec!$W$3:$W$58,0))=FALSE,ISERROR(MATCH(AT314,TC_Pin_Spec!$Y$3:$Y$58,0))=FALSE,ISERROR(MATCH(AT314,TC_Pin_Spec!$AA$3:$AA$58,0))=FALSE,ISERROR(MATCH(AT314,TC_Pin_Spec!$AC$3:$AC$58,0))=FALSE,ISERROR(MATCH(AT314,TC_Pin_Spec!$AE$3:$AE$58,0))=FALSE)=TRUE, "PASSED","FAILED")</f>
        <v>PASSED</v>
      </c>
      <c r="AW314" s="2">
        <v>25500</v>
      </c>
      <c r="AX314" s="2">
        <v>28500</v>
      </c>
      <c r="AY314" s="2" t="s">
        <v>48</v>
      </c>
      <c r="AZ314" t="str">
        <f>IF(OR(ISERROR(MATCH(AY314,TC_Pin_Spec!$J$3:$J$38,0))=FALSE,ISERROR(MATCH(AY314,TC_Pin_Spec!$L$3:$L$38,0))=FALSE,ISERROR(MATCH(AY314,TC_Pin_Spec!$Q$3:$Q$58,0))=FALSE,ISERROR(MATCH(AY314,TC_Pin_Spec!$S$3:$S$58,0))=FALSE,ISERROR(MATCH(AY314,TC_Pin_Spec!$U$3:$U$58,0))=FALSE,ISERROR(MATCH(AY314,TC_Pin_Spec!$W$3:$W$58,0))=FALSE,ISERROR(MATCH(AY314,TC_Pin_Spec!$Y$3:$Y$58,0))=FALSE,ISERROR(MATCH(AY314,TC_Pin_Spec!$AA$3:$AA$58,0))=FALSE,ISERROR(MATCH(AY314,TC_Pin_Spec!$AC$3:$AC$58,0))=FALSE,ISERROR(MATCH(AY314,TC_Pin_Spec!$AE$3:$AE$58,0))=FALSE)=TRUE, "PASSED","FAILED")</f>
        <v>PASSED</v>
      </c>
    </row>
    <row r="315" spans="43:52" x14ac:dyDescent="0.25">
      <c r="AQ315" s="2" t="str">
        <f t="shared" si="6"/>
        <v>J26</v>
      </c>
      <c r="AR315" s="2">
        <v>26</v>
      </c>
      <c r="AS315" s="2" t="s">
        <v>605</v>
      </c>
      <c r="AT315" s="2" t="s">
        <v>48</v>
      </c>
      <c r="AU315" t="str">
        <f>IF(OR(ISERROR(MATCH(AT315,TC_Pin_Spec!$J$3:$J$38,0))=FALSE,ISERROR(MATCH(AT315,TC_Pin_Spec!$L$3:$L$38,0))=FALSE,ISERROR(MATCH(AT315,TC_Pin_Spec!$Q$3:$Q$58,0))=FALSE,ISERROR(MATCH(AT315,TC_Pin_Spec!$S$3:$S$58,0))=FALSE,ISERROR(MATCH(AT315,TC_Pin_Spec!$U$3:$U$58,0))=FALSE,ISERROR(MATCH(AT315,TC_Pin_Spec!$W$3:$W$58,0))=FALSE,ISERROR(MATCH(AT315,TC_Pin_Spec!$Y$3:$Y$58,0))=FALSE,ISERROR(MATCH(AT315,TC_Pin_Spec!$AA$3:$AA$58,0))=FALSE,ISERROR(MATCH(AT315,TC_Pin_Spec!$AC$3:$AC$58,0))=FALSE,ISERROR(MATCH(AT315,TC_Pin_Spec!$AE$3:$AE$58,0))=FALSE)=TRUE, "PASSED","FAILED")</f>
        <v>PASSED</v>
      </c>
      <c r="AW315" s="2">
        <v>26500</v>
      </c>
      <c r="AX315" s="2">
        <v>28500</v>
      </c>
      <c r="AY315" s="2" t="s">
        <v>48</v>
      </c>
      <c r="AZ315" t="str">
        <f>IF(OR(ISERROR(MATCH(AY315,TC_Pin_Spec!$J$3:$J$38,0))=FALSE,ISERROR(MATCH(AY315,TC_Pin_Spec!$L$3:$L$38,0))=FALSE,ISERROR(MATCH(AY315,TC_Pin_Spec!$Q$3:$Q$58,0))=FALSE,ISERROR(MATCH(AY315,TC_Pin_Spec!$S$3:$S$58,0))=FALSE,ISERROR(MATCH(AY315,TC_Pin_Spec!$U$3:$U$58,0))=FALSE,ISERROR(MATCH(AY315,TC_Pin_Spec!$W$3:$W$58,0))=FALSE,ISERROR(MATCH(AY315,TC_Pin_Spec!$Y$3:$Y$58,0))=FALSE,ISERROR(MATCH(AY315,TC_Pin_Spec!$AA$3:$AA$58,0))=FALSE,ISERROR(MATCH(AY315,TC_Pin_Spec!$AC$3:$AC$58,0))=FALSE,ISERROR(MATCH(AY315,TC_Pin_Spec!$AE$3:$AE$58,0))=FALSE)=TRUE, "PASSED","FAILED")</f>
        <v>PASSED</v>
      </c>
    </row>
    <row r="316" spans="43:52" x14ac:dyDescent="0.25">
      <c r="AQ316" s="2" t="str">
        <f t="shared" si="6"/>
        <v>J27</v>
      </c>
      <c r="AR316" s="2">
        <v>27</v>
      </c>
      <c r="AS316" s="2" t="s">
        <v>605</v>
      </c>
      <c r="AT316" s="2" t="s">
        <v>48</v>
      </c>
      <c r="AU316" t="str">
        <f>IF(OR(ISERROR(MATCH(AT316,TC_Pin_Spec!$J$3:$J$38,0))=FALSE,ISERROR(MATCH(AT316,TC_Pin_Spec!$L$3:$L$38,0))=FALSE,ISERROR(MATCH(AT316,TC_Pin_Spec!$Q$3:$Q$58,0))=FALSE,ISERROR(MATCH(AT316,TC_Pin_Spec!$S$3:$S$58,0))=FALSE,ISERROR(MATCH(AT316,TC_Pin_Spec!$U$3:$U$58,0))=FALSE,ISERROR(MATCH(AT316,TC_Pin_Spec!$W$3:$W$58,0))=FALSE,ISERROR(MATCH(AT316,TC_Pin_Spec!$Y$3:$Y$58,0))=FALSE,ISERROR(MATCH(AT316,TC_Pin_Spec!$AA$3:$AA$58,0))=FALSE,ISERROR(MATCH(AT316,TC_Pin_Spec!$AC$3:$AC$58,0))=FALSE,ISERROR(MATCH(AT316,TC_Pin_Spec!$AE$3:$AE$58,0))=FALSE)=TRUE, "PASSED","FAILED")</f>
        <v>PASSED</v>
      </c>
      <c r="AW316" s="2">
        <v>27500</v>
      </c>
      <c r="AX316" s="2">
        <v>28500</v>
      </c>
      <c r="AY316" s="2" t="s">
        <v>48</v>
      </c>
      <c r="AZ316" t="str">
        <f>IF(OR(ISERROR(MATCH(AY316,TC_Pin_Spec!$J$3:$J$38,0))=FALSE,ISERROR(MATCH(AY316,TC_Pin_Spec!$L$3:$L$38,0))=FALSE,ISERROR(MATCH(AY316,TC_Pin_Spec!$Q$3:$Q$58,0))=FALSE,ISERROR(MATCH(AY316,TC_Pin_Spec!$S$3:$S$58,0))=FALSE,ISERROR(MATCH(AY316,TC_Pin_Spec!$U$3:$U$58,0))=FALSE,ISERROR(MATCH(AY316,TC_Pin_Spec!$W$3:$W$58,0))=FALSE,ISERROR(MATCH(AY316,TC_Pin_Spec!$Y$3:$Y$58,0))=FALSE,ISERROR(MATCH(AY316,TC_Pin_Spec!$AA$3:$AA$58,0))=FALSE,ISERROR(MATCH(AY316,TC_Pin_Spec!$AC$3:$AC$58,0))=FALSE,ISERROR(MATCH(AY316,TC_Pin_Spec!$AE$3:$AE$58,0))=FALSE)=TRUE, "PASSED","FAILED")</f>
        <v>PASSED</v>
      </c>
    </row>
    <row r="317" spans="43:52" x14ac:dyDescent="0.25">
      <c r="AQ317" s="2" t="str">
        <f t="shared" si="6"/>
        <v>J28</v>
      </c>
      <c r="AR317" s="2">
        <v>28</v>
      </c>
      <c r="AS317" s="2" t="s">
        <v>605</v>
      </c>
      <c r="AT317" s="2" t="s">
        <v>611</v>
      </c>
      <c r="AU317" t="str">
        <f>IF(OR(ISERROR(MATCH(AT317,TC_Pin_Spec!$J$3:$J$38,0))=FALSE,ISERROR(MATCH(AT317,TC_Pin_Spec!$L$3:$L$38,0))=FALSE,ISERROR(MATCH(AT317,TC_Pin_Spec!$Q$3:$Q$58,0))=FALSE,ISERROR(MATCH(AT317,TC_Pin_Spec!$S$3:$S$58,0))=FALSE,ISERROR(MATCH(AT317,TC_Pin_Spec!$U$3:$U$58,0))=FALSE,ISERROR(MATCH(AT317,TC_Pin_Spec!$W$3:$W$58,0))=FALSE,ISERROR(MATCH(AT317,TC_Pin_Spec!$Y$3:$Y$58,0))=FALSE,ISERROR(MATCH(AT317,TC_Pin_Spec!$AA$3:$AA$58,0))=FALSE,ISERROR(MATCH(AT317,TC_Pin_Spec!$AC$3:$AC$58,0))=FALSE,ISERROR(MATCH(AT317,TC_Pin_Spec!$AE$3:$AE$58,0))=FALSE)=TRUE, "PASSED","FAILED")</f>
        <v>PASSED</v>
      </c>
      <c r="AW317" s="2">
        <v>28500</v>
      </c>
      <c r="AX317" s="2">
        <v>28500</v>
      </c>
      <c r="AY317" s="2" t="s">
        <v>611</v>
      </c>
      <c r="AZ317" t="str">
        <f>IF(OR(ISERROR(MATCH(AY317,TC_Pin_Spec!$J$3:$J$38,0))=FALSE,ISERROR(MATCH(AY317,TC_Pin_Spec!$L$3:$L$38,0))=FALSE,ISERROR(MATCH(AY317,TC_Pin_Spec!$Q$3:$Q$58,0))=FALSE,ISERROR(MATCH(AY317,TC_Pin_Spec!$S$3:$S$58,0))=FALSE,ISERROR(MATCH(AY317,TC_Pin_Spec!$U$3:$U$58,0))=FALSE,ISERROR(MATCH(AY317,TC_Pin_Spec!$W$3:$W$58,0))=FALSE,ISERROR(MATCH(AY317,TC_Pin_Spec!$Y$3:$Y$58,0))=FALSE,ISERROR(MATCH(AY317,TC_Pin_Spec!$AA$3:$AA$58,0))=FALSE,ISERROR(MATCH(AY317,TC_Pin_Spec!$AC$3:$AC$58,0))=FALSE,ISERROR(MATCH(AY317,TC_Pin_Spec!$AE$3:$AE$58,0))=FALSE)=TRUE, "PASSED","FAILED")</f>
        <v>PASSED</v>
      </c>
    </row>
    <row r="318" spans="43:52" x14ac:dyDescent="0.25">
      <c r="AQ318" s="2" t="str">
        <f t="shared" si="6"/>
        <v>J29</v>
      </c>
      <c r="AR318" s="2">
        <v>29</v>
      </c>
      <c r="AS318" s="2" t="s">
        <v>605</v>
      </c>
      <c r="AT318" s="2" t="s">
        <v>48</v>
      </c>
      <c r="AU318" t="str">
        <f>IF(OR(ISERROR(MATCH(AT318,TC_Pin_Spec!$J$3:$J$38,0))=FALSE,ISERROR(MATCH(AT318,TC_Pin_Spec!$L$3:$L$38,0))=FALSE,ISERROR(MATCH(AT318,TC_Pin_Spec!$Q$3:$Q$58,0))=FALSE,ISERROR(MATCH(AT318,TC_Pin_Spec!$S$3:$S$58,0))=FALSE,ISERROR(MATCH(AT318,TC_Pin_Spec!$U$3:$U$58,0))=FALSE,ISERROR(MATCH(AT318,TC_Pin_Spec!$W$3:$W$58,0))=FALSE,ISERROR(MATCH(AT318,TC_Pin_Spec!$Y$3:$Y$58,0))=FALSE,ISERROR(MATCH(AT318,TC_Pin_Spec!$AA$3:$AA$58,0))=FALSE,ISERROR(MATCH(AT318,TC_Pin_Spec!$AC$3:$AC$58,0))=FALSE,ISERROR(MATCH(AT318,TC_Pin_Spec!$AE$3:$AE$58,0))=FALSE)=TRUE, "PASSED","FAILED")</f>
        <v>PASSED</v>
      </c>
      <c r="AW318" s="2">
        <v>29500</v>
      </c>
      <c r="AX318" s="2">
        <v>28500</v>
      </c>
      <c r="AY318" s="2" t="s">
        <v>48</v>
      </c>
      <c r="AZ318" t="str">
        <f>IF(OR(ISERROR(MATCH(AY318,TC_Pin_Spec!$J$3:$J$38,0))=FALSE,ISERROR(MATCH(AY318,TC_Pin_Spec!$L$3:$L$38,0))=FALSE,ISERROR(MATCH(AY318,TC_Pin_Spec!$Q$3:$Q$58,0))=FALSE,ISERROR(MATCH(AY318,TC_Pin_Spec!$S$3:$S$58,0))=FALSE,ISERROR(MATCH(AY318,TC_Pin_Spec!$U$3:$U$58,0))=FALSE,ISERROR(MATCH(AY318,TC_Pin_Spec!$W$3:$W$58,0))=FALSE,ISERROR(MATCH(AY318,TC_Pin_Spec!$Y$3:$Y$58,0))=FALSE,ISERROR(MATCH(AY318,TC_Pin_Spec!$AA$3:$AA$58,0))=FALSE,ISERROR(MATCH(AY318,TC_Pin_Spec!$AC$3:$AC$58,0))=FALSE,ISERROR(MATCH(AY318,TC_Pin_Spec!$AE$3:$AE$58,0))=FALSE)=TRUE, "PASSED","FAILED")</f>
        <v>PASSED</v>
      </c>
    </row>
    <row r="319" spans="43:52" x14ac:dyDescent="0.25">
      <c r="AQ319" s="2" t="str">
        <f t="shared" si="6"/>
        <v>J30</v>
      </c>
      <c r="AR319" s="2">
        <v>30</v>
      </c>
      <c r="AS319" s="2" t="s">
        <v>605</v>
      </c>
      <c r="AT319" s="2" t="s">
        <v>48</v>
      </c>
      <c r="AU319" t="str">
        <f>IF(OR(ISERROR(MATCH(AT319,TC_Pin_Spec!$J$3:$J$38,0))=FALSE,ISERROR(MATCH(AT319,TC_Pin_Spec!$L$3:$L$38,0))=FALSE,ISERROR(MATCH(AT319,TC_Pin_Spec!$Q$3:$Q$58,0))=FALSE,ISERROR(MATCH(AT319,TC_Pin_Spec!$S$3:$S$58,0))=FALSE,ISERROR(MATCH(AT319,TC_Pin_Spec!$U$3:$U$58,0))=FALSE,ISERROR(MATCH(AT319,TC_Pin_Spec!$W$3:$W$58,0))=FALSE,ISERROR(MATCH(AT319,TC_Pin_Spec!$Y$3:$Y$58,0))=FALSE,ISERROR(MATCH(AT319,TC_Pin_Spec!$AA$3:$AA$58,0))=FALSE,ISERROR(MATCH(AT319,TC_Pin_Spec!$AC$3:$AC$58,0))=FALSE,ISERROR(MATCH(AT319,TC_Pin_Spec!$AE$3:$AE$58,0))=FALSE)=TRUE, "PASSED","FAILED")</f>
        <v>PASSED</v>
      </c>
      <c r="AW319" s="2">
        <v>30500</v>
      </c>
      <c r="AX319" s="2">
        <v>28500</v>
      </c>
      <c r="AY319" s="2" t="s">
        <v>48</v>
      </c>
      <c r="AZ319" t="str">
        <f>IF(OR(ISERROR(MATCH(AY319,TC_Pin_Spec!$J$3:$J$38,0))=FALSE,ISERROR(MATCH(AY319,TC_Pin_Spec!$L$3:$L$38,0))=FALSE,ISERROR(MATCH(AY319,TC_Pin_Spec!$Q$3:$Q$58,0))=FALSE,ISERROR(MATCH(AY319,TC_Pin_Spec!$S$3:$S$58,0))=FALSE,ISERROR(MATCH(AY319,TC_Pin_Spec!$U$3:$U$58,0))=FALSE,ISERROR(MATCH(AY319,TC_Pin_Spec!$W$3:$W$58,0))=FALSE,ISERROR(MATCH(AY319,TC_Pin_Spec!$Y$3:$Y$58,0))=FALSE,ISERROR(MATCH(AY319,TC_Pin_Spec!$AA$3:$AA$58,0))=FALSE,ISERROR(MATCH(AY319,TC_Pin_Spec!$AC$3:$AC$58,0))=FALSE,ISERROR(MATCH(AY319,TC_Pin_Spec!$AE$3:$AE$58,0))=FALSE)=TRUE, "PASSED","FAILED")</f>
        <v>PASSED</v>
      </c>
    </row>
    <row r="320" spans="43:52" x14ac:dyDescent="0.25">
      <c r="AQ320" s="2" t="str">
        <f t="shared" si="6"/>
        <v>J31</v>
      </c>
      <c r="AR320" s="2">
        <v>31</v>
      </c>
      <c r="AS320" s="2" t="s">
        <v>605</v>
      </c>
      <c r="AT320" s="2" t="s">
        <v>612</v>
      </c>
      <c r="AU320" t="str">
        <f>IF(OR(ISERROR(MATCH(AT320,TC_Pin_Spec!$J$3:$J$38,0))=FALSE,ISERROR(MATCH(AT320,TC_Pin_Spec!$L$3:$L$38,0))=FALSE,ISERROR(MATCH(AT320,TC_Pin_Spec!$Q$3:$Q$58,0))=FALSE,ISERROR(MATCH(AT320,TC_Pin_Spec!$S$3:$S$58,0))=FALSE,ISERROR(MATCH(AT320,TC_Pin_Spec!$U$3:$U$58,0))=FALSE,ISERROR(MATCH(AT320,TC_Pin_Spec!$W$3:$W$58,0))=FALSE,ISERROR(MATCH(AT320,TC_Pin_Spec!$Y$3:$Y$58,0))=FALSE,ISERROR(MATCH(AT320,TC_Pin_Spec!$AA$3:$AA$58,0))=FALSE,ISERROR(MATCH(AT320,TC_Pin_Spec!$AC$3:$AC$58,0))=FALSE,ISERROR(MATCH(AT320,TC_Pin_Spec!$AE$3:$AE$58,0))=FALSE)=TRUE, "PASSED","FAILED")</f>
        <v>PASSED</v>
      </c>
      <c r="AW320" s="2">
        <v>31500</v>
      </c>
      <c r="AX320" s="2">
        <v>28500</v>
      </c>
      <c r="AY320" s="2" t="s">
        <v>612</v>
      </c>
      <c r="AZ320" t="str">
        <f>IF(OR(ISERROR(MATCH(AY320,TC_Pin_Spec!$J$3:$J$38,0))=FALSE,ISERROR(MATCH(AY320,TC_Pin_Spec!$L$3:$L$38,0))=FALSE,ISERROR(MATCH(AY320,TC_Pin_Spec!$Q$3:$Q$58,0))=FALSE,ISERROR(MATCH(AY320,TC_Pin_Spec!$S$3:$S$58,0))=FALSE,ISERROR(MATCH(AY320,TC_Pin_Spec!$U$3:$U$58,0))=FALSE,ISERROR(MATCH(AY320,TC_Pin_Spec!$W$3:$W$58,0))=FALSE,ISERROR(MATCH(AY320,TC_Pin_Spec!$Y$3:$Y$58,0))=FALSE,ISERROR(MATCH(AY320,TC_Pin_Spec!$AA$3:$AA$58,0))=FALSE,ISERROR(MATCH(AY320,TC_Pin_Spec!$AC$3:$AC$58,0))=FALSE,ISERROR(MATCH(AY320,TC_Pin_Spec!$AE$3:$AE$58,0))=FALSE)=TRUE, "PASSED","FAILED")</f>
        <v>PASSED</v>
      </c>
    </row>
    <row r="321" spans="43:52" x14ac:dyDescent="0.25">
      <c r="AQ321" s="2" t="str">
        <f t="shared" si="6"/>
        <v>J32</v>
      </c>
      <c r="AR321" s="2">
        <v>32</v>
      </c>
      <c r="AS321" s="2" t="s">
        <v>605</v>
      </c>
      <c r="AT321" s="2" t="s">
        <v>612</v>
      </c>
      <c r="AU321" t="str">
        <f>IF(OR(ISERROR(MATCH(AT321,TC_Pin_Spec!$J$3:$J$38,0))=FALSE,ISERROR(MATCH(AT321,TC_Pin_Spec!$L$3:$L$38,0))=FALSE,ISERROR(MATCH(AT321,TC_Pin_Spec!$Q$3:$Q$58,0))=FALSE,ISERROR(MATCH(AT321,TC_Pin_Spec!$S$3:$S$58,0))=FALSE,ISERROR(MATCH(AT321,TC_Pin_Spec!$U$3:$U$58,0))=FALSE,ISERROR(MATCH(AT321,TC_Pin_Spec!$W$3:$W$58,0))=FALSE,ISERROR(MATCH(AT321,TC_Pin_Spec!$Y$3:$Y$58,0))=FALSE,ISERROR(MATCH(AT321,TC_Pin_Spec!$AA$3:$AA$58,0))=FALSE,ISERROR(MATCH(AT321,TC_Pin_Spec!$AC$3:$AC$58,0))=FALSE,ISERROR(MATCH(AT321,TC_Pin_Spec!$AE$3:$AE$58,0))=FALSE)=TRUE, "PASSED","FAILED")</f>
        <v>PASSED</v>
      </c>
      <c r="AW321" s="2">
        <v>32500</v>
      </c>
      <c r="AX321" s="2">
        <v>28500</v>
      </c>
      <c r="AY321" s="2" t="s">
        <v>612</v>
      </c>
      <c r="AZ321" t="str">
        <f>IF(OR(ISERROR(MATCH(AY321,TC_Pin_Spec!$J$3:$J$38,0))=FALSE,ISERROR(MATCH(AY321,TC_Pin_Spec!$L$3:$L$38,0))=FALSE,ISERROR(MATCH(AY321,TC_Pin_Spec!$Q$3:$Q$58,0))=FALSE,ISERROR(MATCH(AY321,TC_Pin_Spec!$S$3:$S$58,0))=FALSE,ISERROR(MATCH(AY321,TC_Pin_Spec!$U$3:$U$58,0))=FALSE,ISERROR(MATCH(AY321,TC_Pin_Spec!$W$3:$W$58,0))=FALSE,ISERROR(MATCH(AY321,TC_Pin_Spec!$Y$3:$Y$58,0))=FALSE,ISERROR(MATCH(AY321,TC_Pin_Spec!$AA$3:$AA$58,0))=FALSE,ISERROR(MATCH(AY321,TC_Pin_Spec!$AC$3:$AC$58,0))=FALSE,ISERROR(MATCH(AY321,TC_Pin_Spec!$AE$3:$AE$58,0))=FALSE)=TRUE, "PASSED","FAILED")</f>
        <v>PASSED</v>
      </c>
    </row>
    <row r="322" spans="43:52" x14ac:dyDescent="0.25">
      <c r="AQ322" s="2" t="str">
        <f t="shared" si="6"/>
        <v>J33</v>
      </c>
      <c r="AR322" s="2">
        <v>33</v>
      </c>
      <c r="AS322" s="2" t="s">
        <v>605</v>
      </c>
      <c r="AT322" s="2" t="s">
        <v>48</v>
      </c>
      <c r="AU322" t="str">
        <f>IF(OR(ISERROR(MATCH(AT322,TC_Pin_Spec!$J$3:$J$38,0))=FALSE,ISERROR(MATCH(AT322,TC_Pin_Spec!$L$3:$L$38,0))=FALSE,ISERROR(MATCH(AT322,TC_Pin_Spec!$Q$3:$Q$58,0))=FALSE,ISERROR(MATCH(AT322,TC_Pin_Spec!$S$3:$S$58,0))=FALSE,ISERROR(MATCH(AT322,TC_Pin_Spec!$U$3:$U$58,0))=FALSE,ISERROR(MATCH(AT322,TC_Pin_Spec!$W$3:$W$58,0))=FALSE,ISERROR(MATCH(AT322,TC_Pin_Spec!$Y$3:$Y$58,0))=FALSE,ISERROR(MATCH(AT322,TC_Pin_Spec!$AA$3:$AA$58,0))=FALSE,ISERROR(MATCH(AT322,TC_Pin_Spec!$AC$3:$AC$58,0))=FALSE,ISERROR(MATCH(AT322,TC_Pin_Spec!$AE$3:$AE$58,0))=FALSE)=TRUE, "PASSED","FAILED")</f>
        <v>PASSED</v>
      </c>
      <c r="AW322" s="2">
        <v>33500</v>
      </c>
      <c r="AX322" s="2">
        <v>28500</v>
      </c>
      <c r="AY322" s="2" t="s">
        <v>48</v>
      </c>
      <c r="AZ322" t="str">
        <f>IF(OR(ISERROR(MATCH(AY322,TC_Pin_Spec!$J$3:$J$38,0))=FALSE,ISERROR(MATCH(AY322,TC_Pin_Spec!$L$3:$L$38,0))=FALSE,ISERROR(MATCH(AY322,TC_Pin_Spec!$Q$3:$Q$58,0))=FALSE,ISERROR(MATCH(AY322,TC_Pin_Spec!$S$3:$S$58,0))=FALSE,ISERROR(MATCH(AY322,TC_Pin_Spec!$U$3:$U$58,0))=FALSE,ISERROR(MATCH(AY322,TC_Pin_Spec!$W$3:$W$58,0))=FALSE,ISERROR(MATCH(AY322,TC_Pin_Spec!$Y$3:$Y$58,0))=FALSE,ISERROR(MATCH(AY322,TC_Pin_Spec!$AA$3:$AA$58,0))=FALSE,ISERROR(MATCH(AY322,TC_Pin_Spec!$AC$3:$AC$58,0))=FALSE,ISERROR(MATCH(AY322,TC_Pin_Spec!$AE$3:$AE$58,0))=FALSE)=TRUE, "PASSED","FAILED")</f>
        <v>PASSED</v>
      </c>
    </row>
    <row r="323" spans="43:52" x14ac:dyDescent="0.25">
      <c r="AQ323" s="2" t="str">
        <f t="shared" ref="AQ323:AQ386" si="7">AS323&amp;AR323</f>
        <v>J34</v>
      </c>
      <c r="AR323" s="2">
        <v>34</v>
      </c>
      <c r="AS323" s="2" t="s">
        <v>605</v>
      </c>
      <c r="AT323" s="2" t="s">
        <v>613</v>
      </c>
      <c r="AU323" t="str">
        <f>IF(OR(ISERROR(MATCH(AT323,TC_Pin_Spec!$J$3:$J$38,0))=FALSE,ISERROR(MATCH(AT323,TC_Pin_Spec!$L$3:$L$38,0))=FALSE,ISERROR(MATCH(AT323,TC_Pin_Spec!$Q$3:$Q$58,0))=FALSE,ISERROR(MATCH(AT323,TC_Pin_Spec!$S$3:$S$58,0))=FALSE,ISERROR(MATCH(AT323,TC_Pin_Spec!$U$3:$U$58,0))=FALSE,ISERROR(MATCH(AT323,TC_Pin_Spec!$W$3:$W$58,0))=FALSE,ISERROR(MATCH(AT323,TC_Pin_Spec!$Y$3:$Y$58,0))=FALSE,ISERROR(MATCH(AT323,TC_Pin_Spec!$AA$3:$AA$58,0))=FALSE,ISERROR(MATCH(AT323,TC_Pin_Spec!$AC$3:$AC$58,0))=FALSE,ISERROR(MATCH(AT323,TC_Pin_Spec!$AE$3:$AE$58,0))=FALSE)=TRUE, "PASSED","FAILED")</f>
        <v>PASSED</v>
      </c>
      <c r="AW323" s="2">
        <v>34500</v>
      </c>
      <c r="AX323" s="2">
        <v>28500</v>
      </c>
      <c r="AY323" s="2" t="s">
        <v>613</v>
      </c>
      <c r="AZ323" t="str">
        <f>IF(OR(ISERROR(MATCH(AY323,TC_Pin_Spec!$J$3:$J$38,0))=FALSE,ISERROR(MATCH(AY323,TC_Pin_Spec!$L$3:$L$38,0))=FALSE,ISERROR(MATCH(AY323,TC_Pin_Spec!$Q$3:$Q$58,0))=FALSE,ISERROR(MATCH(AY323,TC_Pin_Spec!$S$3:$S$58,0))=FALSE,ISERROR(MATCH(AY323,TC_Pin_Spec!$U$3:$U$58,0))=FALSE,ISERROR(MATCH(AY323,TC_Pin_Spec!$W$3:$W$58,0))=FALSE,ISERROR(MATCH(AY323,TC_Pin_Spec!$Y$3:$Y$58,0))=FALSE,ISERROR(MATCH(AY323,TC_Pin_Spec!$AA$3:$AA$58,0))=FALSE,ISERROR(MATCH(AY323,TC_Pin_Spec!$AC$3:$AC$58,0))=FALSE,ISERROR(MATCH(AY323,TC_Pin_Spec!$AE$3:$AE$58,0))=FALSE)=TRUE, "PASSED","FAILED")</f>
        <v>PASSED</v>
      </c>
    </row>
    <row r="324" spans="43:52" x14ac:dyDescent="0.25">
      <c r="AQ324" s="2" t="str">
        <f t="shared" si="7"/>
        <v>J35</v>
      </c>
      <c r="AR324" s="2">
        <v>35</v>
      </c>
      <c r="AS324" s="2" t="s">
        <v>605</v>
      </c>
      <c r="AT324" s="2" t="s">
        <v>614</v>
      </c>
      <c r="AU324" t="str">
        <f>IF(OR(ISERROR(MATCH(AT324,TC_Pin_Spec!$J$3:$J$38,0))=FALSE,ISERROR(MATCH(AT324,TC_Pin_Spec!$L$3:$L$38,0))=FALSE,ISERROR(MATCH(AT324,TC_Pin_Spec!$Q$3:$Q$58,0))=FALSE,ISERROR(MATCH(AT324,TC_Pin_Spec!$S$3:$S$58,0))=FALSE,ISERROR(MATCH(AT324,TC_Pin_Spec!$U$3:$U$58,0))=FALSE,ISERROR(MATCH(AT324,TC_Pin_Spec!$W$3:$W$58,0))=FALSE,ISERROR(MATCH(AT324,TC_Pin_Spec!$Y$3:$Y$58,0))=FALSE,ISERROR(MATCH(AT324,TC_Pin_Spec!$AA$3:$AA$58,0))=FALSE,ISERROR(MATCH(AT324,TC_Pin_Spec!$AC$3:$AC$58,0))=FALSE,ISERROR(MATCH(AT324,TC_Pin_Spec!$AE$3:$AE$58,0))=FALSE)=TRUE, "PASSED","FAILED")</f>
        <v>PASSED</v>
      </c>
      <c r="AW324" s="2">
        <v>35500</v>
      </c>
      <c r="AX324" s="2">
        <v>28500</v>
      </c>
      <c r="AY324" s="2" t="s">
        <v>614</v>
      </c>
      <c r="AZ324" t="str">
        <f>IF(OR(ISERROR(MATCH(AY324,TC_Pin_Spec!$J$3:$J$38,0))=FALSE,ISERROR(MATCH(AY324,TC_Pin_Spec!$L$3:$L$38,0))=FALSE,ISERROR(MATCH(AY324,TC_Pin_Spec!$Q$3:$Q$58,0))=FALSE,ISERROR(MATCH(AY324,TC_Pin_Spec!$S$3:$S$58,0))=FALSE,ISERROR(MATCH(AY324,TC_Pin_Spec!$U$3:$U$58,0))=FALSE,ISERROR(MATCH(AY324,TC_Pin_Spec!$W$3:$W$58,0))=FALSE,ISERROR(MATCH(AY324,TC_Pin_Spec!$Y$3:$Y$58,0))=FALSE,ISERROR(MATCH(AY324,TC_Pin_Spec!$AA$3:$AA$58,0))=FALSE,ISERROR(MATCH(AY324,TC_Pin_Spec!$AC$3:$AC$58,0))=FALSE,ISERROR(MATCH(AY324,TC_Pin_Spec!$AE$3:$AE$58,0))=FALSE)=TRUE, "PASSED","FAILED")</f>
        <v>PASSED</v>
      </c>
    </row>
    <row r="325" spans="43:52" x14ac:dyDescent="0.25">
      <c r="AQ325" s="2" t="str">
        <f t="shared" si="7"/>
        <v>J36</v>
      </c>
      <c r="AR325" s="2">
        <v>36</v>
      </c>
      <c r="AS325" s="2" t="s">
        <v>605</v>
      </c>
      <c r="AT325" s="2" t="s">
        <v>615</v>
      </c>
      <c r="AU325" t="str">
        <f>IF(OR(ISERROR(MATCH(AT325,TC_Pin_Spec!$J$3:$J$38,0))=FALSE,ISERROR(MATCH(AT325,TC_Pin_Spec!$L$3:$L$38,0))=FALSE,ISERROR(MATCH(AT325,TC_Pin_Spec!$Q$3:$Q$58,0))=FALSE,ISERROR(MATCH(AT325,TC_Pin_Spec!$S$3:$S$58,0))=FALSE,ISERROR(MATCH(AT325,TC_Pin_Spec!$U$3:$U$58,0))=FALSE,ISERROR(MATCH(AT325,TC_Pin_Spec!$W$3:$W$58,0))=FALSE,ISERROR(MATCH(AT325,TC_Pin_Spec!$Y$3:$Y$58,0))=FALSE,ISERROR(MATCH(AT325,TC_Pin_Spec!$AA$3:$AA$58,0))=FALSE,ISERROR(MATCH(AT325,TC_Pin_Spec!$AC$3:$AC$58,0))=FALSE,ISERROR(MATCH(AT325,TC_Pin_Spec!$AE$3:$AE$58,0))=FALSE)=TRUE, "PASSED","FAILED")</f>
        <v>PASSED</v>
      </c>
      <c r="AW325" s="2">
        <v>36500</v>
      </c>
      <c r="AX325" s="2">
        <v>28500</v>
      </c>
      <c r="AY325" s="2" t="s">
        <v>615</v>
      </c>
      <c r="AZ325" t="str">
        <f>IF(OR(ISERROR(MATCH(AY325,TC_Pin_Spec!$J$3:$J$38,0))=FALSE,ISERROR(MATCH(AY325,TC_Pin_Spec!$L$3:$L$38,0))=FALSE,ISERROR(MATCH(AY325,TC_Pin_Spec!$Q$3:$Q$58,0))=FALSE,ISERROR(MATCH(AY325,TC_Pin_Spec!$S$3:$S$58,0))=FALSE,ISERROR(MATCH(AY325,TC_Pin_Spec!$U$3:$U$58,0))=FALSE,ISERROR(MATCH(AY325,TC_Pin_Spec!$W$3:$W$58,0))=FALSE,ISERROR(MATCH(AY325,TC_Pin_Spec!$Y$3:$Y$58,0))=FALSE,ISERROR(MATCH(AY325,TC_Pin_Spec!$AA$3:$AA$58,0))=FALSE,ISERROR(MATCH(AY325,TC_Pin_Spec!$AC$3:$AC$58,0))=FALSE,ISERROR(MATCH(AY325,TC_Pin_Spec!$AE$3:$AE$58,0))=FALSE)=TRUE, "PASSED","FAILED")</f>
        <v>PASSED</v>
      </c>
    </row>
    <row r="326" spans="43:52" x14ac:dyDescent="0.25">
      <c r="AQ326" s="2" t="str">
        <f t="shared" si="7"/>
        <v>K1</v>
      </c>
      <c r="AR326" s="2">
        <v>1</v>
      </c>
      <c r="AS326" s="2" t="s">
        <v>616</v>
      </c>
      <c r="AT326" s="2" t="s">
        <v>617</v>
      </c>
      <c r="AU326" t="str">
        <f>IF(OR(ISERROR(MATCH(AT326,TC_Pin_Spec!$J$3:$J$38,0))=FALSE,ISERROR(MATCH(AT326,TC_Pin_Spec!$L$3:$L$38,0))=FALSE,ISERROR(MATCH(AT326,TC_Pin_Spec!$Q$3:$Q$58,0))=FALSE,ISERROR(MATCH(AT326,TC_Pin_Spec!$S$3:$S$58,0))=FALSE,ISERROR(MATCH(AT326,TC_Pin_Spec!$U$3:$U$58,0))=FALSE,ISERROR(MATCH(AT326,TC_Pin_Spec!$W$3:$W$58,0))=FALSE,ISERROR(MATCH(AT326,TC_Pin_Spec!$Y$3:$Y$58,0))=FALSE,ISERROR(MATCH(AT326,TC_Pin_Spec!$AA$3:$AA$58,0))=FALSE,ISERROR(MATCH(AT326,TC_Pin_Spec!$AC$3:$AC$58,0))=FALSE,ISERROR(MATCH(AT326,TC_Pin_Spec!$AE$3:$AE$58,0))=FALSE)=TRUE, "PASSED","FAILED")</f>
        <v>PASSED</v>
      </c>
      <c r="AW326" s="2">
        <v>1500</v>
      </c>
      <c r="AX326" s="2">
        <v>27500</v>
      </c>
      <c r="AY326" s="2" t="s">
        <v>617</v>
      </c>
      <c r="AZ326" t="str">
        <f>IF(OR(ISERROR(MATCH(AY326,TC_Pin_Spec!$J$3:$J$38,0))=FALSE,ISERROR(MATCH(AY326,TC_Pin_Spec!$L$3:$L$38,0))=FALSE,ISERROR(MATCH(AY326,TC_Pin_Spec!$Q$3:$Q$58,0))=FALSE,ISERROR(MATCH(AY326,TC_Pin_Spec!$S$3:$S$58,0))=FALSE,ISERROR(MATCH(AY326,TC_Pin_Spec!$U$3:$U$58,0))=FALSE,ISERROR(MATCH(AY326,TC_Pin_Spec!$W$3:$W$58,0))=FALSE,ISERROR(MATCH(AY326,TC_Pin_Spec!$Y$3:$Y$58,0))=FALSE,ISERROR(MATCH(AY326,TC_Pin_Spec!$AA$3:$AA$58,0))=FALSE,ISERROR(MATCH(AY326,TC_Pin_Spec!$AC$3:$AC$58,0))=FALSE,ISERROR(MATCH(AY326,TC_Pin_Spec!$AE$3:$AE$58,0))=FALSE)=TRUE, "PASSED","FAILED")</f>
        <v>PASSED</v>
      </c>
    </row>
    <row r="327" spans="43:52" x14ac:dyDescent="0.25">
      <c r="AQ327" s="2" t="str">
        <f t="shared" si="7"/>
        <v>K2</v>
      </c>
      <c r="AR327" s="2">
        <v>2</v>
      </c>
      <c r="AS327" s="2" t="s">
        <v>616</v>
      </c>
      <c r="AT327" s="2" t="s">
        <v>618</v>
      </c>
      <c r="AU327" t="str">
        <f>IF(OR(ISERROR(MATCH(AT327,TC_Pin_Spec!$J$3:$J$38,0))=FALSE,ISERROR(MATCH(AT327,TC_Pin_Spec!$L$3:$L$38,0))=FALSE,ISERROR(MATCH(AT327,TC_Pin_Spec!$Q$3:$Q$58,0))=FALSE,ISERROR(MATCH(AT327,TC_Pin_Spec!$S$3:$S$58,0))=FALSE,ISERROR(MATCH(AT327,TC_Pin_Spec!$U$3:$U$58,0))=FALSE,ISERROR(MATCH(AT327,TC_Pin_Spec!$W$3:$W$58,0))=FALSE,ISERROR(MATCH(AT327,TC_Pin_Spec!$Y$3:$Y$58,0))=FALSE,ISERROR(MATCH(AT327,TC_Pin_Spec!$AA$3:$AA$58,0))=FALSE,ISERROR(MATCH(AT327,TC_Pin_Spec!$AC$3:$AC$58,0))=FALSE,ISERROR(MATCH(AT327,TC_Pin_Spec!$AE$3:$AE$58,0))=FALSE)=TRUE, "PASSED","FAILED")</f>
        <v>PASSED</v>
      </c>
      <c r="AW327" s="2">
        <v>2500</v>
      </c>
      <c r="AX327" s="2">
        <v>27500</v>
      </c>
      <c r="AY327" s="2" t="s">
        <v>618</v>
      </c>
      <c r="AZ327" t="str">
        <f>IF(OR(ISERROR(MATCH(AY327,TC_Pin_Spec!$J$3:$J$38,0))=FALSE,ISERROR(MATCH(AY327,TC_Pin_Spec!$L$3:$L$38,0))=FALSE,ISERROR(MATCH(AY327,TC_Pin_Spec!$Q$3:$Q$58,0))=FALSE,ISERROR(MATCH(AY327,TC_Pin_Spec!$S$3:$S$58,0))=FALSE,ISERROR(MATCH(AY327,TC_Pin_Spec!$U$3:$U$58,0))=FALSE,ISERROR(MATCH(AY327,TC_Pin_Spec!$W$3:$W$58,0))=FALSE,ISERROR(MATCH(AY327,TC_Pin_Spec!$Y$3:$Y$58,0))=FALSE,ISERROR(MATCH(AY327,TC_Pin_Spec!$AA$3:$AA$58,0))=FALSE,ISERROR(MATCH(AY327,TC_Pin_Spec!$AC$3:$AC$58,0))=FALSE,ISERROR(MATCH(AY327,TC_Pin_Spec!$AE$3:$AE$58,0))=FALSE)=TRUE, "PASSED","FAILED")</f>
        <v>PASSED</v>
      </c>
    </row>
    <row r="328" spans="43:52" x14ac:dyDescent="0.25">
      <c r="AQ328" s="2" t="str">
        <f t="shared" si="7"/>
        <v>K3</v>
      </c>
      <c r="AR328" s="2">
        <v>3</v>
      </c>
      <c r="AS328" s="2" t="s">
        <v>616</v>
      </c>
      <c r="AT328" s="2" t="s">
        <v>619</v>
      </c>
      <c r="AU328" t="str">
        <f>IF(OR(ISERROR(MATCH(AT328,TC_Pin_Spec!$J$3:$J$38,0))=FALSE,ISERROR(MATCH(AT328,TC_Pin_Spec!$L$3:$L$38,0))=FALSE,ISERROR(MATCH(AT328,TC_Pin_Spec!$Q$3:$Q$58,0))=FALSE,ISERROR(MATCH(AT328,TC_Pin_Spec!$S$3:$S$58,0))=FALSE,ISERROR(MATCH(AT328,TC_Pin_Spec!$U$3:$U$58,0))=FALSE,ISERROR(MATCH(AT328,TC_Pin_Spec!$W$3:$W$58,0))=FALSE,ISERROR(MATCH(AT328,TC_Pin_Spec!$Y$3:$Y$58,0))=FALSE,ISERROR(MATCH(AT328,TC_Pin_Spec!$AA$3:$AA$58,0))=FALSE,ISERROR(MATCH(AT328,TC_Pin_Spec!$AC$3:$AC$58,0))=FALSE,ISERROR(MATCH(AT328,TC_Pin_Spec!$AE$3:$AE$58,0))=FALSE)=TRUE, "PASSED","FAILED")</f>
        <v>PASSED</v>
      </c>
      <c r="AW328" s="2">
        <v>3500</v>
      </c>
      <c r="AX328" s="2">
        <v>27500</v>
      </c>
      <c r="AY328" s="2" t="s">
        <v>619</v>
      </c>
      <c r="AZ328" t="str">
        <f>IF(OR(ISERROR(MATCH(AY328,TC_Pin_Spec!$J$3:$J$38,0))=FALSE,ISERROR(MATCH(AY328,TC_Pin_Spec!$L$3:$L$38,0))=FALSE,ISERROR(MATCH(AY328,TC_Pin_Spec!$Q$3:$Q$58,0))=FALSE,ISERROR(MATCH(AY328,TC_Pin_Spec!$S$3:$S$58,0))=FALSE,ISERROR(MATCH(AY328,TC_Pin_Spec!$U$3:$U$58,0))=FALSE,ISERROR(MATCH(AY328,TC_Pin_Spec!$W$3:$W$58,0))=FALSE,ISERROR(MATCH(AY328,TC_Pin_Spec!$Y$3:$Y$58,0))=FALSE,ISERROR(MATCH(AY328,TC_Pin_Spec!$AA$3:$AA$58,0))=FALSE,ISERROR(MATCH(AY328,TC_Pin_Spec!$AC$3:$AC$58,0))=FALSE,ISERROR(MATCH(AY328,TC_Pin_Spec!$AE$3:$AE$58,0))=FALSE)=TRUE, "PASSED","FAILED")</f>
        <v>PASSED</v>
      </c>
    </row>
    <row r="329" spans="43:52" x14ac:dyDescent="0.25">
      <c r="AQ329" s="2" t="str">
        <f t="shared" si="7"/>
        <v>K4</v>
      </c>
      <c r="AR329" s="2">
        <v>4</v>
      </c>
      <c r="AS329" s="2" t="s">
        <v>616</v>
      </c>
      <c r="AT329" s="2" t="s">
        <v>48</v>
      </c>
      <c r="AU329" t="str">
        <f>IF(OR(ISERROR(MATCH(AT329,TC_Pin_Spec!$J$3:$J$38,0))=FALSE,ISERROR(MATCH(AT329,TC_Pin_Spec!$L$3:$L$38,0))=FALSE,ISERROR(MATCH(AT329,TC_Pin_Spec!$Q$3:$Q$58,0))=FALSE,ISERROR(MATCH(AT329,TC_Pin_Spec!$S$3:$S$58,0))=FALSE,ISERROR(MATCH(AT329,TC_Pin_Spec!$U$3:$U$58,0))=FALSE,ISERROR(MATCH(AT329,TC_Pin_Spec!$W$3:$W$58,0))=FALSE,ISERROR(MATCH(AT329,TC_Pin_Spec!$Y$3:$Y$58,0))=FALSE,ISERROR(MATCH(AT329,TC_Pin_Spec!$AA$3:$AA$58,0))=FALSE,ISERROR(MATCH(AT329,TC_Pin_Spec!$AC$3:$AC$58,0))=FALSE,ISERROR(MATCH(AT329,TC_Pin_Spec!$AE$3:$AE$58,0))=FALSE)=TRUE, "PASSED","FAILED")</f>
        <v>PASSED</v>
      </c>
      <c r="AW329" s="2">
        <v>4500</v>
      </c>
      <c r="AX329" s="2">
        <v>27500</v>
      </c>
      <c r="AY329" s="2" t="s">
        <v>48</v>
      </c>
      <c r="AZ329" t="str">
        <f>IF(OR(ISERROR(MATCH(AY329,TC_Pin_Spec!$J$3:$J$38,0))=FALSE,ISERROR(MATCH(AY329,TC_Pin_Spec!$L$3:$L$38,0))=FALSE,ISERROR(MATCH(AY329,TC_Pin_Spec!$Q$3:$Q$58,0))=FALSE,ISERROR(MATCH(AY329,TC_Pin_Spec!$S$3:$S$58,0))=FALSE,ISERROR(MATCH(AY329,TC_Pin_Spec!$U$3:$U$58,0))=FALSE,ISERROR(MATCH(AY329,TC_Pin_Spec!$W$3:$W$58,0))=FALSE,ISERROR(MATCH(AY329,TC_Pin_Spec!$Y$3:$Y$58,0))=FALSE,ISERROR(MATCH(AY329,TC_Pin_Spec!$AA$3:$AA$58,0))=FALSE,ISERROR(MATCH(AY329,TC_Pin_Spec!$AC$3:$AC$58,0))=FALSE,ISERROR(MATCH(AY329,TC_Pin_Spec!$AE$3:$AE$58,0))=FALSE)=TRUE, "PASSED","FAILED")</f>
        <v>PASSED</v>
      </c>
    </row>
    <row r="330" spans="43:52" x14ac:dyDescent="0.25">
      <c r="AQ330" s="2" t="str">
        <f t="shared" si="7"/>
        <v>K5</v>
      </c>
      <c r="AR330" s="2">
        <v>5</v>
      </c>
      <c r="AS330" s="2" t="s">
        <v>616</v>
      </c>
      <c r="AT330" s="2" t="s">
        <v>48</v>
      </c>
      <c r="AU330" t="str">
        <f>IF(OR(ISERROR(MATCH(AT330,TC_Pin_Spec!$J$3:$J$38,0))=FALSE,ISERROR(MATCH(AT330,TC_Pin_Spec!$L$3:$L$38,0))=FALSE,ISERROR(MATCH(AT330,TC_Pin_Spec!$Q$3:$Q$58,0))=FALSE,ISERROR(MATCH(AT330,TC_Pin_Spec!$S$3:$S$58,0))=FALSE,ISERROR(MATCH(AT330,TC_Pin_Spec!$U$3:$U$58,0))=FALSE,ISERROR(MATCH(AT330,TC_Pin_Spec!$W$3:$W$58,0))=FALSE,ISERROR(MATCH(AT330,TC_Pin_Spec!$Y$3:$Y$58,0))=FALSE,ISERROR(MATCH(AT330,TC_Pin_Spec!$AA$3:$AA$58,0))=FALSE,ISERROR(MATCH(AT330,TC_Pin_Spec!$AC$3:$AC$58,0))=FALSE,ISERROR(MATCH(AT330,TC_Pin_Spec!$AE$3:$AE$58,0))=FALSE)=TRUE, "PASSED","FAILED")</f>
        <v>PASSED</v>
      </c>
      <c r="AW330" s="2">
        <v>5500</v>
      </c>
      <c r="AX330" s="2">
        <v>27500</v>
      </c>
      <c r="AY330" s="2" t="s">
        <v>48</v>
      </c>
      <c r="AZ330" t="str">
        <f>IF(OR(ISERROR(MATCH(AY330,TC_Pin_Spec!$J$3:$J$38,0))=FALSE,ISERROR(MATCH(AY330,TC_Pin_Spec!$L$3:$L$38,0))=FALSE,ISERROR(MATCH(AY330,TC_Pin_Spec!$Q$3:$Q$58,0))=FALSE,ISERROR(MATCH(AY330,TC_Pin_Spec!$S$3:$S$58,0))=FALSE,ISERROR(MATCH(AY330,TC_Pin_Spec!$U$3:$U$58,0))=FALSE,ISERROR(MATCH(AY330,TC_Pin_Spec!$W$3:$W$58,0))=FALSE,ISERROR(MATCH(AY330,TC_Pin_Spec!$Y$3:$Y$58,0))=FALSE,ISERROR(MATCH(AY330,TC_Pin_Spec!$AA$3:$AA$58,0))=FALSE,ISERROR(MATCH(AY330,TC_Pin_Spec!$AC$3:$AC$58,0))=FALSE,ISERROR(MATCH(AY330,TC_Pin_Spec!$AE$3:$AE$58,0))=FALSE)=TRUE, "PASSED","FAILED")</f>
        <v>PASSED</v>
      </c>
    </row>
    <row r="331" spans="43:52" x14ac:dyDescent="0.25">
      <c r="AQ331" s="2" t="str">
        <f t="shared" si="7"/>
        <v>K6</v>
      </c>
      <c r="AR331" s="2">
        <v>6</v>
      </c>
      <c r="AS331" s="2" t="s">
        <v>616</v>
      </c>
      <c r="AT331" s="2" t="s">
        <v>48</v>
      </c>
      <c r="AU331" t="str">
        <f>IF(OR(ISERROR(MATCH(AT331,TC_Pin_Spec!$J$3:$J$38,0))=FALSE,ISERROR(MATCH(AT331,TC_Pin_Spec!$L$3:$L$38,0))=FALSE,ISERROR(MATCH(AT331,TC_Pin_Spec!$Q$3:$Q$58,0))=FALSE,ISERROR(MATCH(AT331,TC_Pin_Spec!$S$3:$S$58,0))=FALSE,ISERROR(MATCH(AT331,TC_Pin_Spec!$U$3:$U$58,0))=FALSE,ISERROR(MATCH(AT331,TC_Pin_Spec!$W$3:$W$58,0))=FALSE,ISERROR(MATCH(AT331,TC_Pin_Spec!$Y$3:$Y$58,0))=FALSE,ISERROR(MATCH(AT331,TC_Pin_Spec!$AA$3:$AA$58,0))=FALSE,ISERROR(MATCH(AT331,TC_Pin_Spec!$AC$3:$AC$58,0))=FALSE,ISERROR(MATCH(AT331,TC_Pin_Spec!$AE$3:$AE$58,0))=FALSE)=TRUE, "PASSED","FAILED")</f>
        <v>PASSED</v>
      </c>
      <c r="AW331" s="2">
        <v>6500</v>
      </c>
      <c r="AX331" s="2">
        <v>27500</v>
      </c>
      <c r="AY331" s="2" t="s">
        <v>48</v>
      </c>
      <c r="AZ331" t="str">
        <f>IF(OR(ISERROR(MATCH(AY331,TC_Pin_Spec!$J$3:$J$38,0))=FALSE,ISERROR(MATCH(AY331,TC_Pin_Spec!$L$3:$L$38,0))=FALSE,ISERROR(MATCH(AY331,TC_Pin_Spec!$Q$3:$Q$58,0))=FALSE,ISERROR(MATCH(AY331,TC_Pin_Spec!$S$3:$S$58,0))=FALSE,ISERROR(MATCH(AY331,TC_Pin_Spec!$U$3:$U$58,0))=FALSE,ISERROR(MATCH(AY331,TC_Pin_Spec!$W$3:$W$58,0))=FALSE,ISERROR(MATCH(AY331,TC_Pin_Spec!$Y$3:$Y$58,0))=FALSE,ISERROR(MATCH(AY331,TC_Pin_Spec!$AA$3:$AA$58,0))=FALSE,ISERROR(MATCH(AY331,TC_Pin_Spec!$AC$3:$AC$58,0))=FALSE,ISERROR(MATCH(AY331,TC_Pin_Spec!$AE$3:$AE$58,0))=FALSE)=TRUE, "PASSED","FAILED")</f>
        <v>PASSED</v>
      </c>
    </row>
    <row r="332" spans="43:52" x14ac:dyDescent="0.25">
      <c r="AQ332" s="2" t="str">
        <f t="shared" si="7"/>
        <v>K7</v>
      </c>
      <c r="AR332" s="2">
        <v>7</v>
      </c>
      <c r="AS332" s="2" t="s">
        <v>616</v>
      </c>
      <c r="AT332" s="2" t="s">
        <v>610</v>
      </c>
      <c r="AU332" t="str">
        <f>IF(OR(ISERROR(MATCH(AT332,TC_Pin_Spec!$J$3:$J$38,0))=FALSE,ISERROR(MATCH(AT332,TC_Pin_Spec!$L$3:$L$38,0))=FALSE,ISERROR(MATCH(AT332,TC_Pin_Spec!$Q$3:$Q$58,0))=FALSE,ISERROR(MATCH(AT332,TC_Pin_Spec!$S$3:$S$58,0))=FALSE,ISERROR(MATCH(AT332,TC_Pin_Spec!$U$3:$U$58,0))=FALSE,ISERROR(MATCH(AT332,TC_Pin_Spec!$W$3:$W$58,0))=FALSE,ISERROR(MATCH(AT332,TC_Pin_Spec!$Y$3:$Y$58,0))=FALSE,ISERROR(MATCH(AT332,TC_Pin_Spec!$AA$3:$AA$58,0))=FALSE,ISERROR(MATCH(AT332,TC_Pin_Spec!$AC$3:$AC$58,0))=FALSE,ISERROR(MATCH(AT332,TC_Pin_Spec!$AE$3:$AE$58,0))=FALSE)=TRUE, "PASSED","FAILED")</f>
        <v>PASSED</v>
      </c>
      <c r="AW332" s="2">
        <v>7500</v>
      </c>
      <c r="AX332" s="2">
        <v>27500</v>
      </c>
      <c r="AY332" s="2" t="s">
        <v>610</v>
      </c>
      <c r="AZ332" t="str">
        <f>IF(OR(ISERROR(MATCH(AY332,TC_Pin_Spec!$J$3:$J$38,0))=FALSE,ISERROR(MATCH(AY332,TC_Pin_Spec!$L$3:$L$38,0))=FALSE,ISERROR(MATCH(AY332,TC_Pin_Spec!$Q$3:$Q$58,0))=FALSE,ISERROR(MATCH(AY332,TC_Pin_Spec!$S$3:$S$58,0))=FALSE,ISERROR(MATCH(AY332,TC_Pin_Spec!$U$3:$U$58,0))=FALSE,ISERROR(MATCH(AY332,TC_Pin_Spec!$W$3:$W$58,0))=FALSE,ISERROR(MATCH(AY332,TC_Pin_Spec!$Y$3:$Y$58,0))=FALSE,ISERROR(MATCH(AY332,TC_Pin_Spec!$AA$3:$AA$58,0))=FALSE,ISERROR(MATCH(AY332,TC_Pin_Spec!$AC$3:$AC$58,0))=FALSE,ISERROR(MATCH(AY332,TC_Pin_Spec!$AE$3:$AE$58,0))=FALSE)=TRUE, "PASSED","FAILED")</f>
        <v>PASSED</v>
      </c>
    </row>
    <row r="333" spans="43:52" x14ac:dyDescent="0.25">
      <c r="AQ333" s="2" t="str">
        <f t="shared" si="7"/>
        <v>K8</v>
      </c>
      <c r="AR333" s="2">
        <v>8</v>
      </c>
      <c r="AS333" s="2" t="s">
        <v>616</v>
      </c>
      <c r="AT333" s="2" t="s">
        <v>48</v>
      </c>
      <c r="AU333" t="str">
        <f>IF(OR(ISERROR(MATCH(AT333,TC_Pin_Spec!$J$3:$J$38,0))=FALSE,ISERROR(MATCH(AT333,TC_Pin_Spec!$L$3:$L$38,0))=FALSE,ISERROR(MATCH(AT333,TC_Pin_Spec!$Q$3:$Q$58,0))=FALSE,ISERROR(MATCH(AT333,TC_Pin_Spec!$S$3:$S$58,0))=FALSE,ISERROR(MATCH(AT333,TC_Pin_Spec!$U$3:$U$58,0))=FALSE,ISERROR(MATCH(AT333,TC_Pin_Spec!$W$3:$W$58,0))=FALSE,ISERROR(MATCH(AT333,TC_Pin_Spec!$Y$3:$Y$58,0))=FALSE,ISERROR(MATCH(AT333,TC_Pin_Spec!$AA$3:$AA$58,0))=FALSE,ISERROR(MATCH(AT333,TC_Pin_Spec!$AC$3:$AC$58,0))=FALSE,ISERROR(MATCH(AT333,TC_Pin_Spec!$AE$3:$AE$58,0))=FALSE)=TRUE, "PASSED","FAILED")</f>
        <v>PASSED</v>
      </c>
      <c r="AW333" s="2">
        <v>8500</v>
      </c>
      <c r="AX333" s="2">
        <v>27500</v>
      </c>
      <c r="AY333" s="2" t="s">
        <v>48</v>
      </c>
      <c r="AZ333" t="str">
        <f>IF(OR(ISERROR(MATCH(AY333,TC_Pin_Spec!$J$3:$J$38,0))=FALSE,ISERROR(MATCH(AY333,TC_Pin_Spec!$L$3:$L$38,0))=FALSE,ISERROR(MATCH(AY333,TC_Pin_Spec!$Q$3:$Q$58,0))=FALSE,ISERROR(MATCH(AY333,TC_Pin_Spec!$S$3:$S$58,0))=FALSE,ISERROR(MATCH(AY333,TC_Pin_Spec!$U$3:$U$58,0))=FALSE,ISERROR(MATCH(AY333,TC_Pin_Spec!$W$3:$W$58,0))=FALSE,ISERROR(MATCH(AY333,TC_Pin_Spec!$Y$3:$Y$58,0))=FALSE,ISERROR(MATCH(AY333,TC_Pin_Spec!$AA$3:$AA$58,0))=FALSE,ISERROR(MATCH(AY333,TC_Pin_Spec!$AC$3:$AC$58,0))=FALSE,ISERROR(MATCH(AY333,TC_Pin_Spec!$AE$3:$AE$58,0))=FALSE)=TRUE, "PASSED","FAILED")</f>
        <v>PASSED</v>
      </c>
    </row>
    <row r="334" spans="43:52" x14ac:dyDescent="0.25">
      <c r="AQ334" s="2" t="str">
        <f t="shared" si="7"/>
        <v>K9</v>
      </c>
      <c r="AR334" s="2">
        <v>9</v>
      </c>
      <c r="AS334" s="2" t="s">
        <v>616</v>
      </c>
      <c r="AT334" s="2" t="s">
        <v>620</v>
      </c>
      <c r="AU334" t="str">
        <f>IF(OR(ISERROR(MATCH(AT334,TC_Pin_Spec!$J$3:$J$38,0))=FALSE,ISERROR(MATCH(AT334,TC_Pin_Spec!$L$3:$L$38,0))=FALSE,ISERROR(MATCH(AT334,TC_Pin_Spec!$Q$3:$Q$58,0))=FALSE,ISERROR(MATCH(AT334,TC_Pin_Spec!$S$3:$S$58,0))=FALSE,ISERROR(MATCH(AT334,TC_Pin_Spec!$U$3:$U$58,0))=FALSE,ISERROR(MATCH(AT334,TC_Pin_Spec!$W$3:$W$58,0))=FALSE,ISERROR(MATCH(AT334,TC_Pin_Spec!$Y$3:$Y$58,0))=FALSE,ISERROR(MATCH(AT334,TC_Pin_Spec!$AA$3:$AA$58,0))=FALSE,ISERROR(MATCH(AT334,TC_Pin_Spec!$AC$3:$AC$58,0))=FALSE,ISERROR(MATCH(AT334,TC_Pin_Spec!$AE$3:$AE$58,0))=FALSE)=TRUE, "PASSED","FAILED")</f>
        <v>PASSED</v>
      </c>
      <c r="AW334" s="2">
        <v>9500</v>
      </c>
      <c r="AX334" s="2">
        <v>27500</v>
      </c>
      <c r="AY334" s="2" t="s">
        <v>620</v>
      </c>
      <c r="AZ334" t="str">
        <f>IF(OR(ISERROR(MATCH(AY334,TC_Pin_Spec!$J$3:$J$38,0))=FALSE,ISERROR(MATCH(AY334,TC_Pin_Spec!$L$3:$L$38,0))=FALSE,ISERROR(MATCH(AY334,TC_Pin_Spec!$Q$3:$Q$58,0))=FALSE,ISERROR(MATCH(AY334,TC_Pin_Spec!$S$3:$S$58,0))=FALSE,ISERROR(MATCH(AY334,TC_Pin_Spec!$U$3:$U$58,0))=FALSE,ISERROR(MATCH(AY334,TC_Pin_Spec!$W$3:$W$58,0))=FALSE,ISERROR(MATCH(AY334,TC_Pin_Spec!$Y$3:$Y$58,0))=FALSE,ISERROR(MATCH(AY334,TC_Pin_Spec!$AA$3:$AA$58,0))=FALSE,ISERROR(MATCH(AY334,TC_Pin_Spec!$AC$3:$AC$58,0))=FALSE,ISERROR(MATCH(AY334,TC_Pin_Spec!$AE$3:$AE$58,0))=FALSE)=TRUE, "PASSED","FAILED")</f>
        <v>PASSED</v>
      </c>
    </row>
    <row r="335" spans="43:52" x14ac:dyDescent="0.25">
      <c r="AQ335" s="2" t="str">
        <f t="shared" si="7"/>
        <v>K10</v>
      </c>
      <c r="AR335" s="2">
        <v>10</v>
      </c>
      <c r="AS335" s="2" t="s">
        <v>616</v>
      </c>
      <c r="AT335" s="2" t="s">
        <v>48</v>
      </c>
      <c r="AU335" t="str">
        <f>IF(OR(ISERROR(MATCH(AT335,TC_Pin_Spec!$J$3:$J$38,0))=FALSE,ISERROR(MATCH(AT335,TC_Pin_Spec!$L$3:$L$38,0))=FALSE,ISERROR(MATCH(AT335,TC_Pin_Spec!$Q$3:$Q$58,0))=FALSE,ISERROR(MATCH(AT335,TC_Pin_Spec!$S$3:$S$58,0))=FALSE,ISERROR(MATCH(AT335,TC_Pin_Spec!$U$3:$U$58,0))=FALSE,ISERROR(MATCH(AT335,TC_Pin_Spec!$W$3:$W$58,0))=FALSE,ISERROR(MATCH(AT335,TC_Pin_Spec!$Y$3:$Y$58,0))=FALSE,ISERROR(MATCH(AT335,TC_Pin_Spec!$AA$3:$AA$58,0))=FALSE,ISERROR(MATCH(AT335,TC_Pin_Spec!$AC$3:$AC$58,0))=FALSE,ISERROR(MATCH(AT335,TC_Pin_Spec!$AE$3:$AE$58,0))=FALSE)=TRUE, "PASSED","FAILED")</f>
        <v>PASSED</v>
      </c>
      <c r="AW335" s="2">
        <v>10500</v>
      </c>
      <c r="AX335" s="2">
        <v>27500</v>
      </c>
      <c r="AY335" s="2" t="s">
        <v>48</v>
      </c>
      <c r="AZ335" t="str">
        <f>IF(OR(ISERROR(MATCH(AY335,TC_Pin_Spec!$J$3:$J$38,0))=FALSE,ISERROR(MATCH(AY335,TC_Pin_Spec!$L$3:$L$38,0))=FALSE,ISERROR(MATCH(AY335,TC_Pin_Spec!$Q$3:$Q$58,0))=FALSE,ISERROR(MATCH(AY335,TC_Pin_Spec!$S$3:$S$58,0))=FALSE,ISERROR(MATCH(AY335,TC_Pin_Spec!$U$3:$U$58,0))=FALSE,ISERROR(MATCH(AY335,TC_Pin_Spec!$W$3:$W$58,0))=FALSE,ISERROR(MATCH(AY335,TC_Pin_Spec!$Y$3:$Y$58,0))=FALSE,ISERROR(MATCH(AY335,TC_Pin_Spec!$AA$3:$AA$58,0))=FALSE,ISERROR(MATCH(AY335,TC_Pin_Spec!$AC$3:$AC$58,0))=FALSE,ISERROR(MATCH(AY335,TC_Pin_Spec!$AE$3:$AE$58,0))=FALSE)=TRUE, "PASSED","FAILED")</f>
        <v>PASSED</v>
      </c>
    </row>
    <row r="336" spans="43:52" x14ac:dyDescent="0.25">
      <c r="AQ336" s="2" t="str">
        <f t="shared" si="7"/>
        <v>K11</v>
      </c>
      <c r="AR336" s="2">
        <v>11</v>
      </c>
      <c r="AS336" s="2" t="s">
        <v>616</v>
      </c>
      <c r="AT336" s="2" t="s">
        <v>48</v>
      </c>
      <c r="AU336" t="str">
        <f>IF(OR(ISERROR(MATCH(AT336,TC_Pin_Spec!$J$3:$J$38,0))=FALSE,ISERROR(MATCH(AT336,TC_Pin_Spec!$L$3:$L$38,0))=FALSE,ISERROR(MATCH(AT336,TC_Pin_Spec!$Q$3:$Q$58,0))=FALSE,ISERROR(MATCH(AT336,TC_Pin_Spec!$S$3:$S$58,0))=FALSE,ISERROR(MATCH(AT336,TC_Pin_Spec!$U$3:$U$58,0))=FALSE,ISERROR(MATCH(AT336,TC_Pin_Spec!$W$3:$W$58,0))=FALSE,ISERROR(MATCH(AT336,TC_Pin_Spec!$Y$3:$Y$58,0))=FALSE,ISERROR(MATCH(AT336,TC_Pin_Spec!$AA$3:$AA$58,0))=FALSE,ISERROR(MATCH(AT336,TC_Pin_Spec!$AC$3:$AC$58,0))=FALSE,ISERROR(MATCH(AT336,TC_Pin_Spec!$AE$3:$AE$58,0))=FALSE)=TRUE, "PASSED","FAILED")</f>
        <v>PASSED</v>
      </c>
      <c r="AW336" s="2">
        <v>11500</v>
      </c>
      <c r="AX336" s="2">
        <v>27500</v>
      </c>
      <c r="AY336" s="2" t="s">
        <v>48</v>
      </c>
      <c r="AZ336" t="str">
        <f>IF(OR(ISERROR(MATCH(AY336,TC_Pin_Spec!$J$3:$J$38,0))=FALSE,ISERROR(MATCH(AY336,TC_Pin_Spec!$L$3:$L$38,0))=FALSE,ISERROR(MATCH(AY336,TC_Pin_Spec!$Q$3:$Q$58,0))=FALSE,ISERROR(MATCH(AY336,TC_Pin_Spec!$S$3:$S$58,0))=FALSE,ISERROR(MATCH(AY336,TC_Pin_Spec!$U$3:$U$58,0))=FALSE,ISERROR(MATCH(AY336,TC_Pin_Spec!$W$3:$W$58,0))=FALSE,ISERROR(MATCH(AY336,TC_Pin_Spec!$Y$3:$Y$58,0))=FALSE,ISERROR(MATCH(AY336,TC_Pin_Spec!$AA$3:$AA$58,0))=FALSE,ISERROR(MATCH(AY336,TC_Pin_Spec!$AC$3:$AC$58,0))=FALSE,ISERROR(MATCH(AY336,TC_Pin_Spec!$AE$3:$AE$58,0))=FALSE)=TRUE, "PASSED","FAILED")</f>
        <v>PASSED</v>
      </c>
    </row>
    <row r="337" spans="43:52" x14ac:dyDescent="0.25">
      <c r="AQ337" s="2" t="str">
        <f t="shared" si="7"/>
        <v>K12</v>
      </c>
      <c r="AR337" s="2">
        <v>12</v>
      </c>
      <c r="AS337" s="2" t="s">
        <v>616</v>
      </c>
      <c r="AT337" s="2" t="s">
        <v>48</v>
      </c>
      <c r="AU337" t="str">
        <f>IF(OR(ISERROR(MATCH(AT337,TC_Pin_Spec!$J$3:$J$38,0))=FALSE,ISERROR(MATCH(AT337,TC_Pin_Spec!$L$3:$L$38,0))=FALSE,ISERROR(MATCH(AT337,TC_Pin_Spec!$Q$3:$Q$58,0))=FALSE,ISERROR(MATCH(AT337,TC_Pin_Spec!$S$3:$S$58,0))=FALSE,ISERROR(MATCH(AT337,TC_Pin_Spec!$U$3:$U$58,0))=FALSE,ISERROR(MATCH(AT337,TC_Pin_Spec!$W$3:$W$58,0))=FALSE,ISERROR(MATCH(AT337,TC_Pin_Spec!$Y$3:$Y$58,0))=FALSE,ISERROR(MATCH(AT337,TC_Pin_Spec!$AA$3:$AA$58,0))=FALSE,ISERROR(MATCH(AT337,TC_Pin_Spec!$AC$3:$AC$58,0))=FALSE,ISERROR(MATCH(AT337,TC_Pin_Spec!$AE$3:$AE$58,0))=FALSE)=TRUE, "PASSED","FAILED")</f>
        <v>PASSED</v>
      </c>
      <c r="AW337" s="2">
        <v>12500</v>
      </c>
      <c r="AX337" s="2">
        <v>27500</v>
      </c>
      <c r="AY337" s="2" t="s">
        <v>48</v>
      </c>
      <c r="AZ337" t="str">
        <f>IF(OR(ISERROR(MATCH(AY337,TC_Pin_Spec!$J$3:$J$38,0))=FALSE,ISERROR(MATCH(AY337,TC_Pin_Spec!$L$3:$L$38,0))=FALSE,ISERROR(MATCH(AY337,TC_Pin_Spec!$Q$3:$Q$58,0))=FALSE,ISERROR(MATCH(AY337,TC_Pin_Spec!$S$3:$S$58,0))=FALSE,ISERROR(MATCH(AY337,TC_Pin_Spec!$U$3:$U$58,0))=FALSE,ISERROR(MATCH(AY337,TC_Pin_Spec!$W$3:$W$58,0))=FALSE,ISERROR(MATCH(AY337,TC_Pin_Spec!$Y$3:$Y$58,0))=FALSE,ISERROR(MATCH(AY337,TC_Pin_Spec!$AA$3:$AA$58,0))=FALSE,ISERROR(MATCH(AY337,TC_Pin_Spec!$AC$3:$AC$58,0))=FALSE,ISERROR(MATCH(AY337,TC_Pin_Spec!$AE$3:$AE$58,0))=FALSE)=TRUE, "PASSED","FAILED")</f>
        <v>PASSED</v>
      </c>
    </row>
    <row r="338" spans="43:52" x14ac:dyDescent="0.25">
      <c r="AQ338" s="2" t="str">
        <f t="shared" si="7"/>
        <v>K13</v>
      </c>
      <c r="AR338" s="2">
        <v>13</v>
      </c>
      <c r="AS338" s="2" t="s">
        <v>616</v>
      </c>
      <c r="AT338" s="2" t="s">
        <v>48</v>
      </c>
      <c r="AU338" t="str">
        <f>IF(OR(ISERROR(MATCH(AT338,TC_Pin_Spec!$J$3:$J$38,0))=FALSE,ISERROR(MATCH(AT338,TC_Pin_Spec!$L$3:$L$38,0))=FALSE,ISERROR(MATCH(AT338,TC_Pin_Spec!$Q$3:$Q$58,0))=FALSE,ISERROR(MATCH(AT338,TC_Pin_Spec!$S$3:$S$58,0))=FALSE,ISERROR(MATCH(AT338,TC_Pin_Spec!$U$3:$U$58,0))=FALSE,ISERROR(MATCH(AT338,TC_Pin_Spec!$W$3:$W$58,0))=FALSE,ISERROR(MATCH(AT338,TC_Pin_Spec!$Y$3:$Y$58,0))=FALSE,ISERROR(MATCH(AT338,TC_Pin_Spec!$AA$3:$AA$58,0))=FALSE,ISERROR(MATCH(AT338,TC_Pin_Spec!$AC$3:$AC$58,0))=FALSE,ISERROR(MATCH(AT338,TC_Pin_Spec!$AE$3:$AE$58,0))=FALSE)=TRUE, "PASSED","FAILED")</f>
        <v>PASSED</v>
      </c>
      <c r="AW338" s="2">
        <v>13500</v>
      </c>
      <c r="AX338" s="2">
        <v>27500</v>
      </c>
      <c r="AY338" s="2" t="s">
        <v>48</v>
      </c>
      <c r="AZ338" t="str">
        <f>IF(OR(ISERROR(MATCH(AY338,TC_Pin_Spec!$J$3:$J$38,0))=FALSE,ISERROR(MATCH(AY338,TC_Pin_Spec!$L$3:$L$38,0))=FALSE,ISERROR(MATCH(AY338,TC_Pin_Spec!$Q$3:$Q$58,0))=FALSE,ISERROR(MATCH(AY338,TC_Pin_Spec!$S$3:$S$58,0))=FALSE,ISERROR(MATCH(AY338,TC_Pin_Spec!$U$3:$U$58,0))=FALSE,ISERROR(MATCH(AY338,TC_Pin_Spec!$W$3:$W$58,0))=FALSE,ISERROR(MATCH(AY338,TC_Pin_Spec!$Y$3:$Y$58,0))=FALSE,ISERROR(MATCH(AY338,TC_Pin_Spec!$AA$3:$AA$58,0))=FALSE,ISERROR(MATCH(AY338,TC_Pin_Spec!$AC$3:$AC$58,0))=FALSE,ISERROR(MATCH(AY338,TC_Pin_Spec!$AE$3:$AE$58,0))=FALSE)=TRUE, "PASSED","FAILED")</f>
        <v>PASSED</v>
      </c>
    </row>
    <row r="339" spans="43:52" x14ac:dyDescent="0.25">
      <c r="AQ339" s="2" t="str">
        <f t="shared" si="7"/>
        <v>K14</v>
      </c>
      <c r="AR339" s="2">
        <v>14</v>
      </c>
      <c r="AS339" s="2" t="s">
        <v>616</v>
      </c>
      <c r="AT339" s="2" t="s">
        <v>48</v>
      </c>
      <c r="AU339" t="str">
        <f>IF(OR(ISERROR(MATCH(AT339,TC_Pin_Spec!$J$3:$J$38,0))=FALSE,ISERROR(MATCH(AT339,TC_Pin_Spec!$L$3:$L$38,0))=FALSE,ISERROR(MATCH(AT339,TC_Pin_Spec!$Q$3:$Q$58,0))=FALSE,ISERROR(MATCH(AT339,TC_Pin_Spec!$S$3:$S$58,0))=FALSE,ISERROR(MATCH(AT339,TC_Pin_Spec!$U$3:$U$58,0))=FALSE,ISERROR(MATCH(AT339,TC_Pin_Spec!$W$3:$W$58,0))=FALSE,ISERROR(MATCH(AT339,TC_Pin_Spec!$Y$3:$Y$58,0))=FALSE,ISERROR(MATCH(AT339,TC_Pin_Spec!$AA$3:$AA$58,0))=FALSE,ISERROR(MATCH(AT339,TC_Pin_Spec!$AC$3:$AC$58,0))=FALSE,ISERROR(MATCH(AT339,TC_Pin_Spec!$AE$3:$AE$58,0))=FALSE)=TRUE, "PASSED","FAILED")</f>
        <v>PASSED</v>
      </c>
      <c r="AW339" s="2">
        <v>14500</v>
      </c>
      <c r="AX339" s="2">
        <v>27500</v>
      </c>
      <c r="AY339" s="2" t="s">
        <v>48</v>
      </c>
      <c r="AZ339" t="str">
        <f>IF(OR(ISERROR(MATCH(AY339,TC_Pin_Spec!$J$3:$J$38,0))=FALSE,ISERROR(MATCH(AY339,TC_Pin_Spec!$L$3:$L$38,0))=FALSE,ISERROR(MATCH(AY339,TC_Pin_Spec!$Q$3:$Q$58,0))=FALSE,ISERROR(MATCH(AY339,TC_Pin_Spec!$S$3:$S$58,0))=FALSE,ISERROR(MATCH(AY339,TC_Pin_Spec!$U$3:$U$58,0))=FALSE,ISERROR(MATCH(AY339,TC_Pin_Spec!$W$3:$W$58,0))=FALSE,ISERROR(MATCH(AY339,TC_Pin_Spec!$Y$3:$Y$58,0))=FALSE,ISERROR(MATCH(AY339,TC_Pin_Spec!$AA$3:$AA$58,0))=FALSE,ISERROR(MATCH(AY339,TC_Pin_Spec!$AC$3:$AC$58,0))=FALSE,ISERROR(MATCH(AY339,TC_Pin_Spec!$AE$3:$AE$58,0))=FALSE)=TRUE, "PASSED","FAILED")</f>
        <v>PASSED</v>
      </c>
    </row>
    <row r="340" spans="43:52" x14ac:dyDescent="0.25">
      <c r="AQ340" s="2" t="str">
        <f t="shared" si="7"/>
        <v>K15</v>
      </c>
      <c r="AR340" s="2">
        <v>15</v>
      </c>
      <c r="AS340" s="2" t="s">
        <v>616</v>
      </c>
      <c r="AT340" s="2" t="s">
        <v>48</v>
      </c>
      <c r="AU340" t="str">
        <f>IF(OR(ISERROR(MATCH(AT340,TC_Pin_Spec!$J$3:$J$38,0))=FALSE,ISERROR(MATCH(AT340,TC_Pin_Spec!$L$3:$L$38,0))=FALSE,ISERROR(MATCH(AT340,TC_Pin_Spec!$Q$3:$Q$58,0))=FALSE,ISERROR(MATCH(AT340,TC_Pin_Spec!$S$3:$S$58,0))=FALSE,ISERROR(MATCH(AT340,TC_Pin_Spec!$U$3:$U$58,0))=FALSE,ISERROR(MATCH(AT340,TC_Pin_Spec!$W$3:$W$58,0))=FALSE,ISERROR(MATCH(AT340,TC_Pin_Spec!$Y$3:$Y$58,0))=FALSE,ISERROR(MATCH(AT340,TC_Pin_Spec!$AA$3:$AA$58,0))=FALSE,ISERROR(MATCH(AT340,TC_Pin_Spec!$AC$3:$AC$58,0))=FALSE,ISERROR(MATCH(AT340,TC_Pin_Spec!$AE$3:$AE$58,0))=FALSE)=TRUE, "PASSED","FAILED")</f>
        <v>PASSED</v>
      </c>
      <c r="AW340" s="2">
        <v>15500</v>
      </c>
      <c r="AX340" s="2">
        <v>27500</v>
      </c>
      <c r="AY340" s="2" t="s">
        <v>48</v>
      </c>
      <c r="AZ340" t="str">
        <f>IF(OR(ISERROR(MATCH(AY340,TC_Pin_Spec!$J$3:$J$38,0))=FALSE,ISERROR(MATCH(AY340,TC_Pin_Spec!$L$3:$L$38,0))=FALSE,ISERROR(MATCH(AY340,TC_Pin_Spec!$Q$3:$Q$58,0))=FALSE,ISERROR(MATCH(AY340,TC_Pin_Spec!$S$3:$S$58,0))=FALSE,ISERROR(MATCH(AY340,TC_Pin_Spec!$U$3:$U$58,0))=FALSE,ISERROR(MATCH(AY340,TC_Pin_Spec!$W$3:$W$58,0))=FALSE,ISERROR(MATCH(AY340,TC_Pin_Spec!$Y$3:$Y$58,0))=FALSE,ISERROR(MATCH(AY340,TC_Pin_Spec!$AA$3:$AA$58,0))=FALSE,ISERROR(MATCH(AY340,TC_Pin_Spec!$AC$3:$AC$58,0))=FALSE,ISERROR(MATCH(AY340,TC_Pin_Spec!$AE$3:$AE$58,0))=FALSE)=TRUE, "PASSED","FAILED")</f>
        <v>PASSED</v>
      </c>
    </row>
    <row r="341" spans="43:52" x14ac:dyDescent="0.25">
      <c r="AQ341" s="2" t="str">
        <f t="shared" si="7"/>
        <v>K16</v>
      </c>
      <c r="AR341" s="2">
        <v>16</v>
      </c>
      <c r="AS341" s="2" t="s">
        <v>616</v>
      </c>
      <c r="AT341" s="2" t="s">
        <v>48</v>
      </c>
      <c r="AU341" t="str">
        <f>IF(OR(ISERROR(MATCH(AT341,TC_Pin_Spec!$J$3:$J$38,0))=FALSE,ISERROR(MATCH(AT341,TC_Pin_Spec!$L$3:$L$38,0))=FALSE,ISERROR(MATCH(AT341,TC_Pin_Spec!$Q$3:$Q$58,0))=FALSE,ISERROR(MATCH(AT341,TC_Pin_Spec!$S$3:$S$58,0))=FALSE,ISERROR(MATCH(AT341,TC_Pin_Spec!$U$3:$U$58,0))=FALSE,ISERROR(MATCH(AT341,TC_Pin_Spec!$W$3:$W$58,0))=FALSE,ISERROR(MATCH(AT341,TC_Pin_Spec!$Y$3:$Y$58,0))=FALSE,ISERROR(MATCH(AT341,TC_Pin_Spec!$AA$3:$AA$58,0))=FALSE,ISERROR(MATCH(AT341,TC_Pin_Spec!$AC$3:$AC$58,0))=FALSE,ISERROR(MATCH(AT341,TC_Pin_Spec!$AE$3:$AE$58,0))=FALSE)=TRUE, "PASSED","FAILED")</f>
        <v>PASSED</v>
      </c>
      <c r="AW341" s="2">
        <v>16500</v>
      </c>
      <c r="AX341" s="2">
        <v>27500</v>
      </c>
      <c r="AY341" s="2" t="s">
        <v>48</v>
      </c>
      <c r="AZ341" t="str">
        <f>IF(OR(ISERROR(MATCH(AY341,TC_Pin_Spec!$J$3:$J$38,0))=FALSE,ISERROR(MATCH(AY341,TC_Pin_Spec!$L$3:$L$38,0))=FALSE,ISERROR(MATCH(AY341,TC_Pin_Spec!$Q$3:$Q$58,0))=FALSE,ISERROR(MATCH(AY341,TC_Pin_Spec!$S$3:$S$58,0))=FALSE,ISERROR(MATCH(AY341,TC_Pin_Spec!$U$3:$U$58,0))=FALSE,ISERROR(MATCH(AY341,TC_Pin_Spec!$W$3:$W$58,0))=FALSE,ISERROR(MATCH(AY341,TC_Pin_Spec!$Y$3:$Y$58,0))=FALSE,ISERROR(MATCH(AY341,TC_Pin_Spec!$AA$3:$AA$58,0))=FALSE,ISERROR(MATCH(AY341,TC_Pin_Spec!$AC$3:$AC$58,0))=FALSE,ISERROR(MATCH(AY341,TC_Pin_Spec!$AE$3:$AE$58,0))=FALSE)=TRUE, "PASSED","FAILED")</f>
        <v>PASSED</v>
      </c>
    </row>
    <row r="342" spans="43:52" x14ac:dyDescent="0.25">
      <c r="AQ342" s="2" t="str">
        <f t="shared" si="7"/>
        <v>K17</v>
      </c>
      <c r="AR342" s="2">
        <v>17</v>
      </c>
      <c r="AS342" s="2" t="s">
        <v>616</v>
      </c>
      <c r="AT342" s="2" t="s">
        <v>48</v>
      </c>
      <c r="AU342" t="str">
        <f>IF(OR(ISERROR(MATCH(AT342,TC_Pin_Spec!$J$3:$J$38,0))=FALSE,ISERROR(MATCH(AT342,TC_Pin_Spec!$L$3:$L$38,0))=FALSE,ISERROR(MATCH(AT342,TC_Pin_Spec!$Q$3:$Q$58,0))=FALSE,ISERROR(MATCH(AT342,TC_Pin_Spec!$S$3:$S$58,0))=FALSE,ISERROR(MATCH(AT342,TC_Pin_Spec!$U$3:$U$58,0))=FALSE,ISERROR(MATCH(AT342,TC_Pin_Spec!$W$3:$W$58,0))=FALSE,ISERROR(MATCH(AT342,TC_Pin_Spec!$Y$3:$Y$58,0))=FALSE,ISERROR(MATCH(AT342,TC_Pin_Spec!$AA$3:$AA$58,0))=FALSE,ISERROR(MATCH(AT342,TC_Pin_Spec!$AC$3:$AC$58,0))=FALSE,ISERROR(MATCH(AT342,TC_Pin_Spec!$AE$3:$AE$58,0))=FALSE)=TRUE, "PASSED","FAILED")</f>
        <v>PASSED</v>
      </c>
      <c r="AW342" s="2">
        <v>17500</v>
      </c>
      <c r="AX342" s="2">
        <v>27500</v>
      </c>
      <c r="AY342" s="2" t="s">
        <v>48</v>
      </c>
      <c r="AZ342" t="str">
        <f>IF(OR(ISERROR(MATCH(AY342,TC_Pin_Spec!$J$3:$J$38,0))=FALSE,ISERROR(MATCH(AY342,TC_Pin_Spec!$L$3:$L$38,0))=FALSE,ISERROR(MATCH(AY342,TC_Pin_Spec!$Q$3:$Q$58,0))=FALSE,ISERROR(MATCH(AY342,TC_Pin_Spec!$S$3:$S$58,0))=FALSE,ISERROR(MATCH(AY342,TC_Pin_Spec!$U$3:$U$58,0))=FALSE,ISERROR(MATCH(AY342,TC_Pin_Spec!$W$3:$W$58,0))=FALSE,ISERROR(MATCH(AY342,TC_Pin_Spec!$Y$3:$Y$58,0))=FALSE,ISERROR(MATCH(AY342,TC_Pin_Spec!$AA$3:$AA$58,0))=FALSE,ISERROR(MATCH(AY342,TC_Pin_Spec!$AC$3:$AC$58,0))=FALSE,ISERROR(MATCH(AY342,TC_Pin_Spec!$AE$3:$AE$58,0))=FALSE)=TRUE, "PASSED","FAILED")</f>
        <v>PASSED</v>
      </c>
    </row>
    <row r="343" spans="43:52" x14ac:dyDescent="0.25">
      <c r="AQ343" s="2" t="str">
        <f t="shared" si="7"/>
        <v>K18</v>
      </c>
      <c r="AR343" s="2">
        <v>18</v>
      </c>
      <c r="AS343" s="2" t="s">
        <v>616</v>
      </c>
      <c r="AT343" s="2" t="s">
        <v>48</v>
      </c>
      <c r="AU343" t="str">
        <f>IF(OR(ISERROR(MATCH(AT343,TC_Pin_Spec!$J$3:$J$38,0))=FALSE,ISERROR(MATCH(AT343,TC_Pin_Spec!$L$3:$L$38,0))=FALSE,ISERROR(MATCH(AT343,TC_Pin_Spec!$Q$3:$Q$58,0))=FALSE,ISERROR(MATCH(AT343,TC_Pin_Spec!$S$3:$S$58,0))=FALSE,ISERROR(MATCH(AT343,TC_Pin_Spec!$U$3:$U$58,0))=FALSE,ISERROR(MATCH(AT343,TC_Pin_Spec!$W$3:$W$58,0))=FALSE,ISERROR(MATCH(AT343,TC_Pin_Spec!$Y$3:$Y$58,0))=FALSE,ISERROR(MATCH(AT343,TC_Pin_Spec!$AA$3:$AA$58,0))=FALSE,ISERROR(MATCH(AT343,TC_Pin_Spec!$AC$3:$AC$58,0))=FALSE,ISERROR(MATCH(AT343,TC_Pin_Spec!$AE$3:$AE$58,0))=FALSE)=TRUE, "PASSED","FAILED")</f>
        <v>PASSED</v>
      </c>
      <c r="AW343" s="2">
        <v>18500</v>
      </c>
      <c r="AX343" s="2">
        <v>27500</v>
      </c>
      <c r="AY343" s="2" t="s">
        <v>48</v>
      </c>
      <c r="AZ343" t="str">
        <f>IF(OR(ISERROR(MATCH(AY343,TC_Pin_Spec!$J$3:$J$38,0))=FALSE,ISERROR(MATCH(AY343,TC_Pin_Spec!$L$3:$L$38,0))=FALSE,ISERROR(MATCH(AY343,TC_Pin_Spec!$Q$3:$Q$58,0))=FALSE,ISERROR(MATCH(AY343,TC_Pin_Spec!$S$3:$S$58,0))=FALSE,ISERROR(MATCH(AY343,TC_Pin_Spec!$U$3:$U$58,0))=FALSE,ISERROR(MATCH(AY343,TC_Pin_Spec!$W$3:$W$58,0))=FALSE,ISERROR(MATCH(AY343,TC_Pin_Spec!$Y$3:$Y$58,0))=FALSE,ISERROR(MATCH(AY343,TC_Pin_Spec!$AA$3:$AA$58,0))=FALSE,ISERROR(MATCH(AY343,TC_Pin_Spec!$AC$3:$AC$58,0))=FALSE,ISERROR(MATCH(AY343,TC_Pin_Spec!$AE$3:$AE$58,0))=FALSE)=TRUE, "PASSED","FAILED")</f>
        <v>PASSED</v>
      </c>
    </row>
    <row r="344" spans="43:52" x14ac:dyDescent="0.25">
      <c r="AQ344" s="2" t="str">
        <f t="shared" si="7"/>
        <v>K19</v>
      </c>
      <c r="AR344" s="2">
        <v>19</v>
      </c>
      <c r="AS344" s="2" t="s">
        <v>616</v>
      </c>
      <c r="AT344" s="2" t="s">
        <v>48</v>
      </c>
      <c r="AU344" t="str">
        <f>IF(OR(ISERROR(MATCH(AT344,TC_Pin_Spec!$J$3:$J$38,0))=FALSE,ISERROR(MATCH(AT344,TC_Pin_Spec!$L$3:$L$38,0))=FALSE,ISERROR(MATCH(AT344,TC_Pin_Spec!$Q$3:$Q$58,0))=FALSE,ISERROR(MATCH(AT344,TC_Pin_Spec!$S$3:$S$58,0))=FALSE,ISERROR(MATCH(AT344,TC_Pin_Spec!$U$3:$U$58,0))=FALSE,ISERROR(MATCH(AT344,TC_Pin_Spec!$W$3:$W$58,0))=FALSE,ISERROR(MATCH(AT344,TC_Pin_Spec!$Y$3:$Y$58,0))=FALSE,ISERROR(MATCH(AT344,TC_Pin_Spec!$AA$3:$AA$58,0))=FALSE,ISERROR(MATCH(AT344,TC_Pin_Spec!$AC$3:$AC$58,0))=FALSE,ISERROR(MATCH(AT344,TC_Pin_Spec!$AE$3:$AE$58,0))=FALSE)=TRUE, "PASSED","FAILED")</f>
        <v>PASSED</v>
      </c>
      <c r="AW344" s="2">
        <v>19500</v>
      </c>
      <c r="AX344" s="2">
        <v>27500</v>
      </c>
      <c r="AY344" s="2" t="s">
        <v>48</v>
      </c>
      <c r="AZ344" t="str">
        <f>IF(OR(ISERROR(MATCH(AY344,TC_Pin_Spec!$J$3:$J$38,0))=FALSE,ISERROR(MATCH(AY344,TC_Pin_Spec!$L$3:$L$38,0))=FALSE,ISERROR(MATCH(AY344,TC_Pin_Spec!$Q$3:$Q$58,0))=FALSE,ISERROR(MATCH(AY344,TC_Pin_Spec!$S$3:$S$58,0))=FALSE,ISERROR(MATCH(AY344,TC_Pin_Spec!$U$3:$U$58,0))=FALSE,ISERROR(MATCH(AY344,TC_Pin_Spec!$W$3:$W$58,0))=FALSE,ISERROR(MATCH(AY344,TC_Pin_Spec!$Y$3:$Y$58,0))=FALSE,ISERROR(MATCH(AY344,TC_Pin_Spec!$AA$3:$AA$58,0))=FALSE,ISERROR(MATCH(AY344,TC_Pin_Spec!$AC$3:$AC$58,0))=FALSE,ISERROR(MATCH(AY344,TC_Pin_Spec!$AE$3:$AE$58,0))=FALSE)=TRUE, "PASSED","FAILED")</f>
        <v>PASSED</v>
      </c>
    </row>
    <row r="345" spans="43:52" x14ac:dyDescent="0.25">
      <c r="AQ345" s="2" t="str">
        <f t="shared" si="7"/>
        <v>K20</v>
      </c>
      <c r="AR345" s="2">
        <v>20</v>
      </c>
      <c r="AS345" s="2" t="s">
        <v>616</v>
      </c>
      <c r="AT345" s="2" t="s">
        <v>48</v>
      </c>
      <c r="AU345" t="str">
        <f>IF(OR(ISERROR(MATCH(AT345,TC_Pin_Spec!$J$3:$J$38,0))=FALSE,ISERROR(MATCH(AT345,TC_Pin_Spec!$L$3:$L$38,0))=FALSE,ISERROR(MATCH(AT345,TC_Pin_Spec!$Q$3:$Q$58,0))=FALSE,ISERROR(MATCH(AT345,TC_Pin_Spec!$S$3:$S$58,0))=FALSE,ISERROR(MATCH(AT345,TC_Pin_Spec!$U$3:$U$58,0))=FALSE,ISERROR(MATCH(AT345,TC_Pin_Spec!$W$3:$W$58,0))=FALSE,ISERROR(MATCH(AT345,TC_Pin_Spec!$Y$3:$Y$58,0))=FALSE,ISERROR(MATCH(AT345,TC_Pin_Spec!$AA$3:$AA$58,0))=FALSE,ISERROR(MATCH(AT345,TC_Pin_Spec!$AC$3:$AC$58,0))=FALSE,ISERROR(MATCH(AT345,TC_Pin_Spec!$AE$3:$AE$58,0))=FALSE)=TRUE, "PASSED","FAILED")</f>
        <v>PASSED</v>
      </c>
      <c r="AW345" s="2">
        <v>20500</v>
      </c>
      <c r="AX345" s="2">
        <v>27500</v>
      </c>
      <c r="AY345" s="2" t="s">
        <v>48</v>
      </c>
      <c r="AZ345" t="str">
        <f>IF(OR(ISERROR(MATCH(AY345,TC_Pin_Spec!$J$3:$J$38,0))=FALSE,ISERROR(MATCH(AY345,TC_Pin_Spec!$L$3:$L$38,0))=FALSE,ISERROR(MATCH(AY345,TC_Pin_Spec!$Q$3:$Q$58,0))=FALSE,ISERROR(MATCH(AY345,TC_Pin_Spec!$S$3:$S$58,0))=FALSE,ISERROR(MATCH(AY345,TC_Pin_Spec!$U$3:$U$58,0))=FALSE,ISERROR(MATCH(AY345,TC_Pin_Spec!$W$3:$W$58,0))=FALSE,ISERROR(MATCH(AY345,TC_Pin_Spec!$Y$3:$Y$58,0))=FALSE,ISERROR(MATCH(AY345,TC_Pin_Spec!$AA$3:$AA$58,0))=FALSE,ISERROR(MATCH(AY345,TC_Pin_Spec!$AC$3:$AC$58,0))=FALSE,ISERROR(MATCH(AY345,TC_Pin_Spec!$AE$3:$AE$58,0))=FALSE)=TRUE, "PASSED","FAILED")</f>
        <v>PASSED</v>
      </c>
    </row>
    <row r="346" spans="43:52" x14ac:dyDescent="0.25">
      <c r="AQ346" s="2" t="str">
        <f t="shared" si="7"/>
        <v>K21</v>
      </c>
      <c r="AR346" s="2">
        <v>21</v>
      </c>
      <c r="AS346" s="2" t="s">
        <v>616</v>
      </c>
      <c r="AT346" s="2" t="s">
        <v>48</v>
      </c>
      <c r="AU346" t="str">
        <f>IF(OR(ISERROR(MATCH(AT346,TC_Pin_Spec!$J$3:$J$38,0))=FALSE,ISERROR(MATCH(AT346,TC_Pin_Spec!$L$3:$L$38,0))=FALSE,ISERROR(MATCH(AT346,TC_Pin_Spec!$Q$3:$Q$58,0))=FALSE,ISERROR(MATCH(AT346,TC_Pin_Spec!$S$3:$S$58,0))=FALSE,ISERROR(MATCH(AT346,TC_Pin_Spec!$U$3:$U$58,0))=FALSE,ISERROR(MATCH(AT346,TC_Pin_Spec!$W$3:$W$58,0))=FALSE,ISERROR(MATCH(AT346,TC_Pin_Spec!$Y$3:$Y$58,0))=FALSE,ISERROR(MATCH(AT346,TC_Pin_Spec!$AA$3:$AA$58,0))=FALSE,ISERROR(MATCH(AT346,TC_Pin_Spec!$AC$3:$AC$58,0))=FALSE,ISERROR(MATCH(AT346,TC_Pin_Spec!$AE$3:$AE$58,0))=FALSE)=TRUE, "PASSED","FAILED")</f>
        <v>PASSED</v>
      </c>
      <c r="AW346" s="2">
        <v>21500</v>
      </c>
      <c r="AX346" s="2">
        <v>27500</v>
      </c>
      <c r="AY346" s="2" t="s">
        <v>48</v>
      </c>
      <c r="AZ346" t="str">
        <f>IF(OR(ISERROR(MATCH(AY346,TC_Pin_Spec!$J$3:$J$38,0))=FALSE,ISERROR(MATCH(AY346,TC_Pin_Spec!$L$3:$L$38,0))=FALSE,ISERROR(MATCH(AY346,TC_Pin_Spec!$Q$3:$Q$58,0))=FALSE,ISERROR(MATCH(AY346,TC_Pin_Spec!$S$3:$S$58,0))=FALSE,ISERROR(MATCH(AY346,TC_Pin_Spec!$U$3:$U$58,0))=FALSE,ISERROR(MATCH(AY346,TC_Pin_Spec!$W$3:$W$58,0))=FALSE,ISERROR(MATCH(AY346,TC_Pin_Spec!$Y$3:$Y$58,0))=FALSE,ISERROR(MATCH(AY346,TC_Pin_Spec!$AA$3:$AA$58,0))=FALSE,ISERROR(MATCH(AY346,TC_Pin_Spec!$AC$3:$AC$58,0))=FALSE,ISERROR(MATCH(AY346,TC_Pin_Spec!$AE$3:$AE$58,0))=FALSE)=TRUE, "PASSED","FAILED")</f>
        <v>PASSED</v>
      </c>
    </row>
    <row r="347" spans="43:52" x14ac:dyDescent="0.25">
      <c r="AQ347" s="2" t="str">
        <f t="shared" si="7"/>
        <v>K22</v>
      </c>
      <c r="AR347" s="2">
        <v>22</v>
      </c>
      <c r="AS347" s="2" t="s">
        <v>616</v>
      </c>
      <c r="AT347" s="2" t="s">
        <v>48</v>
      </c>
      <c r="AU347" t="str">
        <f>IF(OR(ISERROR(MATCH(AT347,TC_Pin_Spec!$J$3:$J$38,0))=FALSE,ISERROR(MATCH(AT347,TC_Pin_Spec!$L$3:$L$38,0))=FALSE,ISERROR(MATCH(AT347,TC_Pin_Spec!$Q$3:$Q$58,0))=FALSE,ISERROR(MATCH(AT347,TC_Pin_Spec!$S$3:$S$58,0))=FALSE,ISERROR(MATCH(AT347,TC_Pin_Spec!$U$3:$U$58,0))=FALSE,ISERROR(MATCH(AT347,TC_Pin_Spec!$W$3:$W$58,0))=FALSE,ISERROR(MATCH(AT347,TC_Pin_Spec!$Y$3:$Y$58,0))=FALSE,ISERROR(MATCH(AT347,TC_Pin_Spec!$AA$3:$AA$58,0))=FALSE,ISERROR(MATCH(AT347,TC_Pin_Spec!$AC$3:$AC$58,0))=FALSE,ISERROR(MATCH(AT347,TC_Pin_Spec!$AE$3:$AE$58,0))=FALSE)=TRUE, "PASSED","FAILED")</f>
        <v>PASSED</v>
      </c>
      <c r="AW347" s="2">
        <v>22500</v>
      </c>
      <c r="AX347" s="2">
        <v>27500</v>
      </c>
      <c r="AY347" s="2" t="s">
        <v>48</v>
      </c>
      <c r="AZ347" t="str">
        <f>IF(OR(ISERROR(MATCH(AY347,TC_Pin_Spec!$J$3:$J$38,0))=FALSE,ISERROR(MATCH(AY347,TC_Pin_Spec!$L$3:$L$38,0))=FALSE,ISERROR(MATCH(AY347,TC_Pin_Spec!$Q$3:$Q$58,0))=FALSE,ISERROR(MATCH(AY347,TC_Pin_Spec!$S$3:$S$58,0))=FALSE,ISERROR(MATCH(AY347,TC_Pin_Spec!$U$3:$U$58,0))=FALSE,ISERROR(MATCH(AY347,TC_Pin_Spec!$W$3:$W$58,0))=FALSE,ISERROR(MATCH(AY347,TC_Pin_Spec!$Y$3:$Y$58,0))=FALSE,ISERROR(MATCH(AY347,TC_Pin_Spec!$AA$3:$AA$58,0))=FALSE,ISERROR(MATCH(AY347,TC_Pin_Spec!$AC$3:$AC$58,0))=FALSE,ISERROR(MATCH(AY347,TC_Pin_Spec!$AE$3:$AE$58,0))=FALSE)=TRUE, "PASSED","FAILED")</f>
        <v>PASSED</v>
      </c>
    </row>
    <row r="348" spans="43:52" x14ac:dyDescent="0.25">
      <c r="AQ348" s="2" t="str">
        <f t="shared" si="7"/>
        <v>K23</v>
      </c>
      <c r="AR348" s="2">
        <v>23</v>
      </c>
      <c r="AS348" s="2" t="s">
        <v>616</v>
      </c>
      <c r="AT348" s="2" t="s">
        <v>48</v>
      </c>
      <c r="AU348" t="str">
        <f>IF(OR(ISERROR(MATCH(AT348,TC_Pin_Spec!$J$3:$J$38,0))=FALSE,ISERROR(MATCH(AT348,TC_Pin_Spec!$L$3:$L$38,0))=FALSE,ISERROR(MATCH(AT348,TC_Pin_Spec!$Q$3:$Q$58,0))=FALSE,ISERROR(MATCH(AT348,TC_Pin_Spec!$S$3:$S$58,0))=FALSE,ISERROR(MATCH(AT348,TC_Pin_Spec!$U$3:$U$58,0))=FALSE,ISERROR(MATCH(AT348,TC_Pin_Spec!$W$3:$W$58,0))=FALSE,ISERROR(MATCH(AT348,TC_Pin_Spec!$Y$3:$Y$58,0))=FALSE,ISERROR(MATCH(AT348,TC_Pin_Spec!$AA$3:$AA$58,0))=FALSE,ISERROR(MATCH(AT348,TC_Pin_Spec!$AC$3:$AC$58,0))=FALSE,ISERROR(MATCH(AT348,TC_Pin_Spec!$AE$3:$AE$58,0))=FALSE)=TRUE, "PASSED","FAILED")</f>
        <v>PASSED</v>
      </c>
      <c r="AW348" s="2">
        <v>23500</v>
      </c>
      <c r="AX348" s="2">
        <v>27500</v>
      </c>
      <c r="AY348" s="2" t="s">
        <v>48</v>
      </c>
      <c r="AZ348" t="str">
        <f>IF(OR(ISERROR(MATCH(AY348,TC_Pin_Spec!$J$3:$J$38,0))=FALSE,ISERROR(MATCH(AY348,TC_Pin_Spec!$L$3:$L$38,0))=FALSE,ISERROR(MATCH(AY348,TC_Pin_Spec!$Q$3:$Q$58,0))=FALSE,ISERROR(MATCH(AY348,TC_Pin_Spec!$S$3:$S$58,0))=FALSE,ISERROR(MATCH(AY348,TC_Pin_Spec!$U$3:$U$58,0))=FALSE,ISERROR(MATCH(AY348,TC_Pin_Spec!$W$3:$W$58,0))=FALSE,ISERROR(MATCH(AY348,TC_Pin_Spec!$Y$3:$Y$58,0))=FALSE,ISERROR(MATCH(AY348,TC_Pin_Spec!$AA$3:$AA$58,0))=FALSE,ISERROR(MATCH(AY348,TC_Pin_Spec!$AC$3:$AC$58,0))=FALSE,ISERROR(MATCH(AY348,TC_Pin_Spec!$AE$3:$AE$58,0))=FALSE)=TRUE, "PASSED","FAILED")</f>
        <v>PASSED</v>
      </c>
    </row>
    <row r="349" spans="43:52" x14ac:dyDescent="0.25">
      <c r="AQ349" s="2" t="str">
        <f t="shared" si="7"/>
        <v>K24</v>
      </c>
      <c r="AR349" s="2">
        <v>24</v>
      </c>
      <c r="AS349" s="2" t="s">
        <v>616</v>
      </c>
      <c r="AT349" s="2" t="s">
        <v>48</v>
      </c>
      <c r="AU349" t="str">
        <f>IF(OR(ISERROR(MATCH(AT349,TC_Pin_Spec!$J$3:$J$38,0))=FALSE,ISERROR(MATCH(AT349,TC_Pin_Spec!$L$3:$L$38,0))=FALSE,ISERROR(MATCH(AT349,TC_Pin_Spec!$Q$3:$Q$58,0))=FALSE,ISERROR(MATCH(AT349,TC_Pin_Spec!$S$3:$S$58,0))=FALSE,ISERROR(MATCH(AT349,TC_Pin_Spec!$U$3:$U$58,0))=FALSE,ISERROR(MATCH(AT349,TC_Pin_Spec!$W$3:$W$58,0))=FALSE,ISERROR(MATCH(AT349,TC_Pin_Spec!$Y$3:$Y$58,0))=FALSE,ISERROR(MATCH(AT349,TC_Pin_Spec!$AA$3:$AA$58,0))=FALSE,ISERROR(MATCH(AT349,TC_Pin_Spec!$AC$3:$AC$58,0))=FALSE,ISERROR(MATCH(AT349,TC_Pin_Spec!$AE$3:$AE$58,0))=FALSE)=TRUE, "PASSED","FAILED")</f>
        <v>PASSED</v>
      </c>
      <c r="AW349" s="2">
        <v>24500</v>
      </c>
      <c r="AX349" s="2">
        <v>27500</v>
      </c>
      <c r="AY349" s="2" t="s">
        <v>48</v>
      </c>
      <c r="AZ349" t="str">
        <f>IF(OR(ISERROR(MATCH(AY349,TC_Pin_Spec!$J$3:$J$38,0))=FALSE,ISERROR(MATCH(AY349,TC_Pin_Spec!$L$3:$L$38,0))=FALSE,ISERROR(MATCH(AY349,TC_Pin_Spec!$Q$3:$Q$58,0))=FALSE,ISERROR(MATCH(AY349,TC_Pin_Spec!$S$3:$S$58,0))=FALSE,ISERROR(MATCH(AY349,TC_Pin_Spec!$U$3:$U$58,0))=FALSE,ISERROR(MATCH(AY349,TC_Pin_Spec!$W$3:$W$58,0))=FALSE,ISERROR(MATCH(AY349,TC_Pin_Spec!$Y$3:$Y$58,0))=FALSE,ISERROR(MATCH(AY349,TC_Pin_Spec!$AA$3:$AA$58,0))=FALSE,ISERROR(MATCH(AY349,TC_Pin_Spec!$AC$3:$AC$58,0))=FALSE,ISERROR(MATCH(AY349,TC_Pin_Spec!$AE$3:$AE$58,0))=FALSE)=TRUE, "PASSED","FAILED")</f>
        <v>PASSED</v>
      </c>
    </row>
    <row r="350" spans="43:52" x14ac:dyDescent="0.25">
      <c r="AQ350" s="2" t="str">
        <f t="shared" si="7"/>
        <v>K25</v>
      </c>
      <c r="AR350" s="2">
        <v>25</v>
      </c>
      <c r="AS350" s="2" t="s">
        <v>616</v>
      </c>
      <c r="AT350" s="2" t="s">
        <v>48</v>
      </c>
      <c r="AU350" t="str">
        <f>IF(OR(ISERROR(MATCH(AT350,TC_Pin_Spec!$J$3:$J$38,0))=FALSE,ISERROR(MATCH(AT350,TC_Pin_Spec!$L$3:$L$38,0))=FALSE,ISERROR(MATCH(AT350,TC_Pin_Spec!$Q$3:$Q$58,0))=FALSE,ISERROR(MATCH(AT350,TC_Pin_Spec!$S$3:$S$58,0))=FALSE,ISERROR(MATCH(AT350,TC_Pin_Spec!$U$3:$U$58,0))=FALSE,ISERROR(MATCH(AT350,TC_Pin_Spec!$W$3:$W$58,0))=FALSE,ISERROR(MATCH(AT350,TC_Pin_Spec!$Y$3:$Y$58,0))=FALSE,ISERROR(MATCH(AT350,TC_Pin_Spec!$AA$3:$AA$58,0))=FALSE,ISERROR(MATCH(AT350,TC_Pin_Spec!$AC$3:$AC$58,0))=FALSE,ISERROR(MATCH(AT350,TC_Pin_Spec!$AE$3:$AE$58,0))=FALSE)=TRUE, "PASSED","FAILED")</f>
        <v>PASSED</v>
      </c>
      <c r="AW350" s="2">
        <v>25500</v>
      </c>
      <c r="AX350" s="2">
        <v>27500</v>
      </c>
      <c r="AY350" s="2" t="s">
        <v>48</v>
      </c>
      <c r="AZ350" t="str">
        <f>IF(OR(ISERROR(MATCH(AY350,TC_Pin_Spec!$J$3:$J$38,0))=FALSE,ISERROR(MATCH(AY350,TC_Pin_Spec!$L$3:$L$38,0))=FALSE,ISERROR(MATCH(AY350,TC_Pin_Spec!$Q$3:$Q$58,0))=FALSE,ISERROR(MATCH(AY350,TC_Pin_Spec!$S$3:$S$58,0))=FALSE,ISERROR(MATCH(AY350,TC_Pin_Spec!$U$3:$U$58,0))=FALSE,ISERROR(MATCH(AY350,TC_Pin_Spec!$W$3:$W$58,0))=FALSE,ISERROR(MATCH(AY350,TC_Pin_Spec!$Y$3:$Y$58,0))=FALSE,ISERROR(MATCH(AY350,TC_Pin_Spec!$AA$3:$AA$58,0))=FALSE,ISERROR(MATCH(AY350,TC_Pin_Spec!$AC$3:$AC$58,0))=FALSE,ISERROR(MATCH(AY350,TC_Pin_Spec!$AE$3:$AE$58,0))=FALSE)=TRUE, "PASSED","FAILED")</f>
        <v>PASSED</v>
      </c>
    </row>
    <row r="351" spans="43:52" x14ac:dyDescent="0.25">
      <c r="AQ351" s="2" t="str">
        <f t="shared" si="7"/>
        <v>K26</v>
      </c>
      <c r="AR351" s="2">
        <v>26</v>
      </c>
      <c r="AS351" s="2" t="s">
        <v>616</v>
      </c>
      <c r="AT351" s="2" t="s">
        <v>48</v>
      </c>
      <c r="AU351" t="str">
        <f>IF(OR(ISERROR(MATCH(AT351,TC_Pin_Spec!$J$3:$J$38,0))=FALSE,ISERROR(MATCH(AT351,TC_Pin_Spec!$L$3:$L$38,0))=FALSE,ISERROR(MATCH(AT351,TC_Pin_Spec!$Q$3:$Q$58,0))=FALSE,ISERROR(MATCH(AT351,TC_Pin_Spec!$S$3:$S$58,0))=FALSE,ISERROR(MATCH(AT351,TC_Pin_Spec!$U$3:$U$58,0))=FALSE,ISERROR(MATCH(AT351,TC_Pin_Spec!$W$3:$W$58,0))=FALSE,ISERROR(MATCH(AT351,TC_Pin_Spec!$Y$3:$Y$58,0))=FALSE,ISERROR(MATCH(AT351,TC_Pin_Spec!$AA$3:$AA$58,0))=FALSE,ISERROR(MATCH(AT351,TC_Pin_Spec!$AC$3:$AC$58,0))=FALSE,ISERROR(MATCH(AT351,TC_Pin_Spec!$AE$3:$AE$58,0))=FALSE)=TRUE, "PASSED","FAILED")</f>
        <v>PASSED</v>
      </c>
      <c r="AW351" s="2">
        <v>26500</v>
      </c>
      <c r="AX351" s="2">
        <v>27500</v>
      </c>
      <c r="AY351" s="2" t="s">
        <v>48</v>
      </c>
      <c r="AZ351" t="str">
        <f>IF(OR(ISERROR(MATCH(AY351,TC_Pin_Spec!$J$3:$J$38,0))=FALSE,ISERROR(MATCH(AY351,TC_Pin_Spec!$L$3:$L$38,0))=FALSE,ISERROR(MATCH(AY351,TC_Pin_Spec!$Q$3:$Q$58,0))=FALSE,ISERROR(MATCH(AY351,TC_Pin_Spec!$S$3:$S$58,0))=FALSE,ISERROR(MATCH(AY351,TC_Pin_Spec!$U$3:$U$58,0))=FALSE,ISERROR(MATCH(AY351,TC_Pin_Spec!$W$3:$W$58,0))=FALSE,ISERROR(MATCH(AY351,TC_Pin_Spec!$Y$3:$Y$58,0))=FALSE,ISERROR(MATCH(AY351,TC_Pin_Spec!$AA$3:$AA$58,0))=FALSE,ISERROR(MATCH(AY351,TC_Pin_Spec!$AC$3:$AC$58,0))=FALSE,ISERROR(MATCH(AY351,TC_Pin_Spec!$AE$3:$AE$58,0))=FALSE)=TRUE, "PASSED","FAILED")</f>
        <v>PASSED</v>
      </c>
    </row>
    <row r="352" spans="43:52" x14ac:dyDescent="0.25">
      <c r="AQ352" s="2" t="str">
        <f t="shared" si="7"/>
        <v>K27</v>
      </c>
      <c r="AR352" s="2">
        <v>27</v>
      </c>
      <c r="AS352" s="2" t="s">
        <v>616</v>
      </c>
      <c r="AT352" s="2" t="s">
        <v>48</v>
      </c>
      <c r="AU352" t="str">
        <f>IF(OR(ISERROR(MATCH(AT352,TC_Pin_Spec!$J$3:$J$38,0))=FALSE,ISERROR(MATCH(AT352,TC_Pin_Spec!$L$3:$L$38,0))=FALSE,ISERROR(MATCH(AT352,TC_Pin_Spec!$Q$3:$Q$58,0))=FALSE,ISERROR(MATCH(AT352,TC_Pin_Spec!$S$3:$S$58,0))=FALSE,ISERROR(MATCH(AT352,TC_Pin_Spec!$U$3:$U$58,0))=FALSE,ISERROR(MATCH(AT352,TC_Pin_Spec!$W$3:$W$58,0))=FALSE,ISERROR(MATCH(AT352,TC_Pin_Spec!$Y$3:$Y$58,0))=FALSE,ISERROR(MATCH(AT352,TC_Pin_Spec!$AA$3:$AA$58,0))=FALSE,ISERROR(MATCH(AT352,TC_Pin_Spec!$AC$3:$AC$58,0))=FALSE,ISERROR(MATCH(AT352,TC_Pin_Spec!$AE$3:$AE$58,0))=FALSE)=TRUE, "PASSED","FAILED")</f>
        <v>PASSED</v>
      </c>
      <c r="AW352" s="2">
        <v>27500</v>
      </c>
      <c r="AX352" s="2">
        <v>27500</v>
      </c>
      <c r="AY352" s="2" t="s">
        <v>48</v>
      </c>
      <c r="AZ352" t="str">
        <f>IF(OR(ISERROR(MATCH(AY352,TC_Pin_Spec!$J$3:$J$38,0))=FALSE,ISERROR(MATCH(AY352,TC_Pin_Spec!$L$3:$L$38,0))=FALSE,ISERROR(MATCH(AY352,TC_Pin_Spec!$Q$3:$Q$58,0))=FALSE,ISERROR(MATCH(AY352,TC_Pin_Spec!$S$3:$S$58,0))=FALSE,ISERROR(MATCH(AY352,TC_Pin_Spec!$U$3:$U$58,0))=FALSE,ISERROR(MATCH(AY352,TC_Pin_Spec!$W$3:$W$58,0))=FALSE,ISERROR(MATCH(AY352,TC_Pin_Spec!$Y$3:$Y$58,0))=FALSE,ISERROR(MATCH(AY352,TC_Pin_Spec!$AA$3:$AA$58,0))=FALSE,ISERROR(MATCH(AY352,TC_Pin_Spec!$AC$3:$AC$58,0))=FALSE,ISERROR(MATCH(AY352,TC_Pin_Spec!$AE$3:$AE$58,0))=FALSE)=TRUE, "PASSED","FAILED")</f>
        <v>PASSED</v>
      </c>
    </row>
    <row r="353" spans="43:52" x14ac:dyDescent="0.25">
      <c r="AQ353" s="2" t="str">
        <f t="shared" si="7"/>
        <v>K28</v>
      </c>
      <c r="AR353" s="2">
        <v>28</v>
      </c>
      <c r="AS353" s="2" t="s">
        <v>616</v>
      </c>
      <c r="AT353" s="2" t="s">
        <v>611</v>
      </c>
      <c r="AU353" t="str">
        <f>IF(OR(ISERROR(MATCH(AT353,TC_Pin_Spec!$J$3:$J$38,0))=FALSE,ISERROR(MATCH(AT353,TC_Pin_Spec!$L$3:$L$38,0))=FALSE,ISERROR(MATCH(AT353,TC_Pin_Spec!$Q$3:$Q$58,0))=FALSE,ISERROR(MATCH(AT353,TC_Pin_Spec!$S$3:$S$58,0))=FALSE,ISERROR(MATCH(AT353,TC_Pin_Spec!$U$3:$U$58,0))=FALSE,ISERROR(MATCH(AT353,TC_Pin_Spec!$W$3:$W$58,0))=FALSE,ISERROR(MATCH(AT353,TC_Pin_Spec!$Y$3:$Y$58,0))=FALSE,ISERROR(MATCH(AT353,TC_Pin_Spec!$AA$3:$AA$58,0))=FALSE,ISERROR(MATCH(AT353,TC_Pin_Spec!$AC$3:$AC$58,0))=FALSE,ISERROR(MATCH(AT353,TC_Pin_Spec!$AE$3:$AE$58,0))=FALSE)=TRUE, "PASSED","FAILED")</f>
        <v>PASSED</v>
      </c>
      <c r="AW353" s="2">
        <v>28500</v>
      </c>
      <c r="AX353" s="2">
        <v>27500</v>
      </c>
      <c r="AY353" s="2" t="s">
        <v>611</v>
      </c>
      <c r="AZ353" t="str">
        <f>IF(OR(ISERROR(MATCH(AY353,TC_Pin_Spec!$J$3:$J$38,0))=FALSE,ISERROR(MATCH(AY353,TC_Pin_Spec!$L$3:$L$38,0))=FALSE,ISERROR(MATCH(AY353,TC_Pin_Spec!$Q$3:$Q$58,0))=FALSE,ISERROR(MATCH(AY353,TC_Pin_Spec!$S$3:$S$58,0))=FALSE,ISERROR(MATCH(AY353,TC_Pin_Spec!$U$3:$U$58,0))=FALSE,ISERROR(MATCH(AY353,TC_Pin_Spec!$W$3:$W$58,0))=FALSE,ISERROR(MATCH(AY353,TC_Pin_Spec!$Y$3:$Y$58,0))=FALSE,ISERROR(MATCH(AY353,TC_Pin_Spec!$AA$3:$AA$58,0))=FALSE,ISERROR(MATCH(AY353,TC_Pin_Spec!$AC$3:$AC$58,0))=FALSE,ISERROR(MATCH(AY353,TC_Pin_Spec!$AE$3:$AE$58,0))=FALSE)=TRUE, "PASSED","FAILED")</f>
        <v>PASSED</v>
      </c>
    </row>
    <row r="354" spans="43:52" x14ac:dyDescent="0.25">
      <c r="AQ354" s="2" t="str">
        <f t="shared" si="7"/>
        <v>K29</v>
      </c>
      <c r="AR354" s="2">
        <v>29</v>
      </c>
      <c r="AS354" s="2" t="s">
        <v>616</v>
      </c>
      <c r="AT354" s="2" t="s">
        <v>48</v>
      </c>
      <c r="AU354" t="str">
        <f>IF(OR(ISERROR(MATCH(AT354,TC_Pin_Spec!$J$3:$J$38,0))=FALSE,ISERROR(MATCH(AT354,TC_Pin_Spec!$L$3:$L$38,0))=FALSE,ISERROR(MATCH(AT354,TC_Pin_Spec!$Q$3:$Q$58,0))=FALSE,ISERROR(MATCH(AT354,TC_Pin_Spec!$S$3:$S$58,0))=FALSE,ISERROR(MATCH(AT354,TC_Pin_Spec!$U$3:$U$58,0))=FALSE,ISERROR(MATCH(AT354,TC_Pin_Spec!$W$3:$W$58,0))=FALSE,ISERROR(MATCH(AT354,TC_Pin_Spec!$Y$3:$Y$58,0))=FALSE,ISERROR(MATCH(AT354,TC_Pin_Spec!$AA$3:$AA$58,0))=FALSE,ISERROR(MATCH(AT354,TC_Pin_Spec!$AC$3:$AC$58,0))=FALSE,ISERROR(MATCH(AT354,TC_Pin_Spec!$AE$3:$AE$58,0))=FALSE)=TRUE, "PASSED","FAILED")</f>
        <v>PASSED</v>
      </c>
      <c r="AW354" s="2">
        <v>29500</v>
      </c>
      <c r="AX354" s="2">
        <v>27500</v>
      </c>
      <c r="AY354" s="2" t="s">
        <v>48</v>
      </c>
      <c r="AZ354" t="str">
        <f>IF(OR(ISERROR(MATCH(AY354,TC_Pin_Spec!$J$3:$J$38,0))=FALSE,ISERROR(MATCH(AY354,TC_Pin_Spec!$L$3:$L$38,0))=FALSE,ISERROR(MATCH(AY354,TC_Pin_Spec!$Q$3:$Q$58,0))=FALSE,ISERROR(MATCH(AY354,TC_Pin_Spec!$S$3:$S$58,0))=FALSE,ISERROR(MATCH(AY354,TC_Pin_Spec!$U$3:$U$58,0))=FALSE,ISERROR(MATCH(AY354,TC_Pin_Spec!$W$3:$W$58,0))=FALSE,ISERROR(MATCH(AY354,TC_Pin_Spec!$Y$3:$Y$58,0))=FALSE,ISERROR(MATCH(AY354,TC_Pin_Spec!$AA$3:$AA$58,0))=FALSE,ISERROR(MATCH(AY354,TC_Pin_Spec!$AC$3:$AC$58,0))=FALSE,ISERROR(MATCH(AY354,TC_Pin_Spec!$AE$3:$AE$58,0))=FALSE)=TRUE, "PASSED","FAILED")</f>
        <v>PASSED</v>
      </c>
    </row>
    <row r="355" spans="43:52" x14ac:dyDescent="0.25">
      <c r="AQ355" s="2" t="str">
        <f t="shared" si="7"/>
        <v>K30</v>
      </c>
      <c r="AR355" s="2">
        <v>30</v>
      </c>
      <c r="AS355" s="2" t="s">
        <v>616</v>
      </c>
      <c r="AT355" s="2" t="s">
        <v>591</v>
      </c>
      <c r="AU355" t="str">
        <f>IF(OR(ISERROR(MATCH(AT355,TC_Pin_Spec!$J$3:$J$38,0))=FALSE,ISERROR(MATCH(AT355,TC_Pin_Spec!$L$3:$L$38,0))=FALSE,ISERROR(MATCH(AT355,TC_Pin_Spec!$Q$3:$Q$58,0))=FALSE,ISERROR(MATCH(AT355,TC_Pin_Spec!$S$3:$S$58,0))=FALSE,ISERROR(MATCH(AT355,TC_Pin_Spec!$U$3:$U$58,0))=FALSE,ISERROR(MATCH(AT355,TC_Pin_Spec!$W$3:$W$58,0))=FALSE,ISERROR(MATCH(AT355,TC_Pin_Spec!$Y$3:$Y$58,0))=FALSE,ISERROR(MATCH(AT355,TC_Pin_Spec!$AA$3:$AA$58,0))=FALSE,ISERROR(MATCH(AT355,TC_Pin_Spec!$AC$3:$AC$58,0))=FALSE,ISERROR(MATCH(AT355,TC_Pin_Spec!$AE$3:$AE$58,0))=FALSE)=TRUE, "PASSED","FAILED")</f>
        <v>PASSED</v>
      </c>
      <c r="AW355" s="2">
        <v>30500</v>
      </c>
      <c r="AX355" s="2">
        <v>27500</v>
      </c>
      <c r="AY355" s="2" t="s">
        <v>591</v>
      </c>
      <c r="AZ355" t="str">
        <f>IF(OR(ISERROR(MATCH(AY355,TC_Pin_Spec!$J$3:$J$38,0))=FALSE,ISERROR(MATCH(AY355,TC_Pin_Spec!$L$3:$L$38,0))=FALSE,ISERROR(MATCH(AY355,TC_Pin_Spec!$Q$3:$Q$58,0))=FALSE,ISERROR(MATCH(AY355,TC_Pin_Spec!$S$3:$S$58,0))=FALSE,ISERROR(MATCH(AY355,TC_Pin_Spec!$U$3:$U$58,0))=FALSE,ISERROR(MATCH(AY355,TC_Pin_Spec!$W$3:$W$58,0))=FALSE,ISERROR(MATCH(AY355,TC_Pin_Spec!$Y$3:$Y$58,0))=FALSE,ISERROR(MATCH(AY355,TC_Pin_Spec!$AA$3:$AA$58,0))=FALSE,ISERROR(MATCH(AY355,TC_Pin_Spec!$AC$3:$AC$58,0))=FALSE,ISERROR(MATCH(AY355,TC_Pin_Spec!$AE$3:$AE$58,0))=FALSE)=TRUE, "PASSED","FAILED")</f>
        <v>PASSED</v>
      </c>
    </row>
    <row r="356" spans="43:52" x14ac:dyDescent="0.25">
      <c r="AQ356" s="2" t="str">
        <f t="shared" si="7"/>
        <v>K31</v>
      </c>
      <c r="AR356" s="2">
        <v>31</v>
      </c>
      <c r="AS356" s="2" t="s">
        <v>616</v>
      </c>
      <c r="AT356" s="2" t="s">
        <v>48</v>
      </c>
      <c r="AU356" t="str">
        <f>IF(OR(ISERROR(MATCH(AT356,TC_Pin_Spec!$J$3:$J$38,0))=FALSE,ISERROR(MATCH(AT356,TC_Pin_Spec!$L$3:$L$38,0))=FALSE,ISERROR(MATCH(AT356,TC_Pin_Spec!$Q$3:$Q$58,0))=FALSE,ISERROR(MATCH(AT356,TC_Pin_Spec!$S$3:$S$58,0))=FALSE,ISERROR(MATCH(AT356,TC_Pin_Spec!$U$3:$U$58,0))=FALSE,ISERROR(MATCH(AT356,TC_Pin_Spec!$W$3:$W$58,0))=FALSE,ISERROR(MATCH(AT356,TC_Pin_Spec!$Y$3:$Y$58,0))=FALSE,ISERROR(MATCH(AT356,TC_Pin_Spec!$AA$3:$AA$58,0))=FALSE,ISERROR(MATCH(AT356,TC_Pin_Spec!$AC$3:$AC$58,0))=FALSE,ISERROR(MATCH(AT356,TC_Pin_Spec!$AE$3:$AE$58,0))=FALSE)=TRUE, "PASSED","FAILED")</f>
        <v>PASSED</v>
      </c>
      <c r="AW356" s="2">
        <v>31500</v>
      </c>
      <c r="AX356" s="2">
        <v>27500</v>
      </c>
      <c r="AY356" s="2" t="s">
        <v>48</v>
      </c>
      <c r="AZ356" t="str">
        <f>IF(OR(ISERROR(MATCH(AY356,TC_Pin_Spec!$J$3:$J$38,0))=FALSE,ISERROR(MATCH(AY356,TC_Pin_Spec!$L$3:$L$38,0))=FALSE,ISERROR(MATCH(AY356,TC_Pin_Spec!$Q$3:$Q$58,0))=FALSE,ISERROR(MATCH(AY356,TC_Pin_Spec!$S$3:$S$58,0))=FALSE,ISERROR(MATCH(AY356,TC_Pin_Spec!$U$3:$U$58,0))=FALSE,ISERROR(MATCH(AY356,TC_Pin_Spec!$W$3:$W$58,0))=FALSE,ISERROR(MATCH(AY356,TC_Pin_Spec!$Y$3:$Y$58,0))=FALSE,ISERROR(MATCH(AY356,TC_Pin_Spec!$AA$3:$AA$58,0))=FALSE,ISERROR(MATCH(AY356,TC_Pin_Spec!$AC$3:$AC$58,0))=FALSE,ISERROR(MATCH(AY356,TC_Pin_Spec!$AE$3:$AE$58,0))=FALSE)=TRUE, "PASSED","FAILED")</f>
        <v>PASSED</v>
      </c>
    </row>
    <row r="357" spans="43:52" x14ac:dyDescent="0.25">
      <c r="AQ357" s="2" t="str">
        <f t="shared" si="7"/>
        <v>K32</v>
      </c>
      <c r="AR357" s="2">
        <v>32</v>
      </c>
      <c r="AS357" s="2" t="s">
        <v>616</v>
      </c>
      <c r="AT357" s="2" t="s">
        <v>48</v>
      </c>
      <c r="AU357" t="str">
        <f>IF(OR(ISERROR(MATCH(AT357,TC_Pin_Spec!$J$3:$J$38,0))=FALSE,ISERROR(MATCH(AT357,TC_Pin_Spec!$L$3:$L$38,0))=FALSE,ISERROR(MATCH(AT357,TC_Pin_Spec!$Q$3:$Q$58,0))=FALSE,ISERROR(MATCH(AT357,TC_Pin_Spec!$S$3:$S$58,0))=FALSE,ISERROR(MATCH(AT357,TC_Pin_Spec!$U$3:$U$58,0))=FALSE,ISERROR(MATCH(AT357,TC_Pin_Spec!$W$3:$W$58,0))=FALSE,ISERROR(MATCH(AT357,TC_Pin_Spec!$Y$3:$Y$58,0))=FALSE,ISERROR(MATCH(AT357,TC_Pin_Spec!$AA$3:$AA$58,0))=FALSE,ISERROR(MATCH(AT357,TC_Pin_Spec!$AC$3:$AC$58,0))=FALSE,ISERROR(MATCH(AT357,TC_Pin_Spec!$AE$3:$AE$58,0))=FALSE)=TRUE, "PASSED","FAILED")</f>
        <v>PASSED</v>
      </c>
      <c r="AW357" s="2">
        <v>32500</v>
      </c>
      <c r="AX357" s="2">
        <v>27500</v>
      </c>
      <c r="AY357" s="2" t="s">
        <v>48</v>
      </c>
      <c r="AZ357" t="str">
        <f>IF(OR(ISERROR(MATCH(AY357,TC_Pin_Spec!$J$3:$J$38,0))=FALSE,ISERROR(MATCH(AY357,TC_Pin_Spec!$L$3:$L$38,0))=FALSE,ISERROR(MATCH(AY357,TC_Pin_Spec!$Q$3:$Q$58,0))=FALSE,ISERROR(MATCH(AY357,TC_Pin_Spec!$S$3:$S$58,0))=FALSE,ISERROR(MATCH(AY357,TC_Pin_Spec!$U$3:$U$58,0))=FALSE,ISERROR(MATCH(AY357,TC_Pin_Spec!$W$3:$W$58,0))=FALSE,ISERROR(MATCH(AY357,TC_Pin_Spec!$Y$3:$Y$58,0))=FALSE,ISERROR(MATCH(AY357,TC_Pin_Spec!$AA$3:$AA$58,0))=FALSE,ISERROR(MATCH(AY357,TC_Pin_Spec!$AC$3:$AC$58,0))=FALSE,ISERROR(MATCH(AY357,TC_Pin_Spec!$AE$3:$AE$58,0))=FALSE)=TRUE, "PASSED","FAILED")</f>
        <v>PASSED</v>
      </c>
    </row>
    <row r="358" spans="43:52" x14ac:dyDescent="0.25">
      <c r="AQ358" s="2" t="str">
        <f t="shared" si="7"/>
        <v>K33</v>
      </c>
      <c r="AR358" s="2">
        <v>33</v>
      </c>
      <c r="AS358" s="2" t="s">
        <v>616</v>
      </c>
      <c r="AT358" s="2" t="s">
        <v>48</v>
      </c>
      <c r="AU358" t="str">
        <f>IF(OR(ISERROR(MATCH(AT358,TC_Pin_Spec!$J$3:$J$38,0))=FALSE,ISERROR(MATCH(AT358,TC_Pin_Spec!$L$3:$L$38,0))=FALSE,ISERROR(MATCH(AT358,TC_Pin_Spec!$Q$3:$Q$58,0))=FALSE,ISERROR(MATCH(AT358,TC_Pin_Spec!$S$3:$S$58,0))=FALSE,ISERROR(MATCH(AT358,TC_Pin_Spec!$U$3:$U$58,0))=FALSE,ISERROR(MATCH(AT358,TC_Pin_Spec!$W$3:$W$58,0))=FALSE,ISERROR(MATCH(AT358,TC_Pin_Spec!$Y$3:$Y$58,0))=FALSE,ISERROR(MATCH(AT358,TC_Pin_Spec!$AA$3:$AA$58,0))=FALSE,ISERROR(MATCH(AT358,TC_Pin_Spec!$AC$3:$AC$58,0))=FALSE,ISERROR(MATCH(AT358,TC_Pin_Spec!$AE$3:$AE$58,0))=FALSE)=TRUE, "PASSED","FAILED")</f>
        <v>PASSED</v>
      </c>
      <c r="AW358" s="2">
        <v>33500</v>
      </c>
      <c r="AX358" s="2">
        <v>27500</v>
      </c>
      <c r="AY358" s="2" t="s">
        <v>48</v>
      </c>
      <c r="AZ358" t="str">
        <f>IF(OR(ISERROR(MATCH(AY358,TC_Pin_Spec!$J$3:$J$38,0))=FALSE,ISERROR(MATCH(AY358,TC_Pin_Spec!$L$3:$L$38,0))=FALSE,ISERROR(MATCH(AY358,TC_Pin_Spec!$Q$3:$Q$58,0))=FALSE,ISERROR(MATCH(AY358,TC_Pin_Spec!$S$3:$S$58,0))=FALSE,ISERROR(MATCH(AY358,TC_Pin_Spec!$U$3:$U$58,0))=FALSE,ISERROR(MATCH(AY358,TC_Pin_Spec!$W$3:$W$58,0))=FALSE,ISERROR(MATCH(AY358,TC_Pin_Spec!$Y$3:$Y$58,0))=FALSE,ISERROR(MATCH(AY358,TC_Pin_Spec!$AA$3:$AA$58,0))=FALSE,ISERROR(MATCH(AY358,TC_Pin_Spec!$AC$3:$AC$58,0))=FALSE,ISERROR(MATCH(AY358,TC_Pin_Spec!$AE$3:$AE$58,0))=FALSE)=TRUE, "PASSED","FAILED")</f>
        <v>PASSED</v>
      </c>
    </row>
    <row r="359" spans="43:52" x14ac:dyDescent="0.25">
      <c r="AQ359" s="2" t="str">
        <f t="shared" si="7"/>
        <v>K34</v>
      </c>
      <c r="AR359" s="2">
        <v>34</v>
      </c>
      <c r="AS359" s="2" t="s">
        <v>616</v>
      </c>
      <c r="AT359" s="2" t="s">
        <v>621</v>
      </c>
      <c r="AU359" t="str">
        <f>IF(OR(ISERROR(MATCH(AT359,TC_Pin_Spec!$J$3:$J$38,0))=FALSE,ISERROR(MATCH(AT359,TC_Pin_Spec!$L$3:$L$38,0))=FALSE,ISERROR(MATCH(AT359,TC_Pin_Spec!$Q$3:$Q$58,0))=FALSE,ISERROR(MATCH(AT359,TC_Pin_Spec!$S$3:$S$58,0))=FALSE,ISERROR(MATCH(AT359,TC_Pin_Spec!$U$3:$U$58,0))=FALSE,ISERROR(MATCH(AT359,TC_Pin_Spec!$W$3:$W$58,0))=FALSE,ISERROR(MATCH(AT359,TC_Pin_Spec!$Y$3:$Y$58,0))=FALSE,ISERROR(MATCH(AT359,TC_Pin_Spec!$AA$3:$AA$58,0))=FALSE,ISERROR(MATCH(AT359,TC_Pin_Spec!$AC$3:$AC$58,0))=FALSE,ISERROR(MATCH(AT359,TC_Pin_Spec!$AE$3:$AE$58,0))=FALSE)=TRUE, "PASSED","FAILED")</f>
        <v>PASSED</v>
      </c>
      <c r="AW359" s="2">
        <v>34500</v>
      </c>
      <c r="AX359" s="2">
        <v>27500</v>
      </c>
      <c r="AY359" s="2" t="s">
        <v>621</v>
      </c>
      <c r="AZ359" t="str">
        <f>IF(OR(ISERROR(MATCH(AY359,TC_Pin_Spec!$J$3:$J$38,0))=FALSE,ISERROR(MATCH(AY359,TC_Pin_Spec!$L$3:$L$38,0))=FALSE,ISERROR(MATCH(AY359,TC_Pin_Spec!$Q$3:$Q$58,0))=FALSE,ISERROR(MATCH(AY359,TC_Pin_Spec!$S$3:$S$58,0))=FALSE,ISERROR(MATCH(AY359,TC_Pin_Spec!$U$3:$U$58,0))=FALSE,ISERROR(MATCH(AY359,TC_Pin_Spec!$W$3:$W$58,0))=FALSE,ISERROR(MATCH(AY359,TC_Pin_Spec!$Y$3:$Y$58,0))=FALSE,ISERROR(MATCH(AY359,TC_Pin_Spec!$AA$3:$AA$58,0))=FALSE,ISERROR(MATCH(AY359,TC_Pin_Spec!$AC$3:$AC$58,0))=FALSE,ISERROR(MATCH(AY359,TC_Pin_Spec!$AE$3:$AE$58,0))=FALSE)=TRUE, "PASSED","FAILED")</f>
        <v>PASSED</v>
      </c>
    </row>
    <row r="360" spans="43:52" x14ac:dyDescent="0.25">
      <c r="AQ360" s="2" t="str">
        <f t="shared" si="7"/>
        <v>K35</v>
      </c>
      <c r="AR360" s="2">
        <v>35</v>
      </c>
      <c r="AS360" s="2" t="s">
        <v>616</v>
      </c>
      <c r="AT360" s="2" t="s">
        <v>622</v>
      </c>
      <c r="AU360" t="str">
        <f>IF(OR(ISERROR(MATCH(AT360,TC_Pin_Spec!$J$3:$J$38,0))=FALSE,ISERROR(MATCH(AT360,TC_Pin_Spec!$L$3:$L$38,0))=FALSE,ISERROR(MATCH(AT360,TC_Pin_Spec!$Q$3:$Q$58,0))=FALSE,ISERROR(MATCH(AT360,TC_Pin_Spec!$S$3:$S$58,0))=FALSE,ISERROR(MATCH(AT360,TC_Pin_Spec!$U$3:$U$58,0))=FALSE,ISERROR(MATCH(AT360,TC_Pin_Spec!$W$3:$W$58,0))=FALSE,ISERROR(MATCH(AT360,TC_Pin_Spec!$Y$3:$Y$58,0))=FALSE,ISERROR(MATCH(AT360,TC_Pin_Spec!$AA$3:$AA$58,0))=FALSE,ISERROR(MATCH(AT360,TC_Pin_Spec!$AC$3:$AC$58,0))=FALSE,ISERROR(MATCH(AT360,TC_Pin_Spec!$AE$3:$AE$58,0))=FALSE)=TRUE, "PASSED","FAILED")</f>
        <v>PASSED</v>
      </c>
      <c r="AW360" s="2">
        <v>35500</v>
      </c>
      <c r="AX360" s="2">
        <v>27500</v>
      </c>
      <c r="AY360" s="2" t="s">
        <v>622</v>
      </c>
      <c r="AZ360" t="str">
        <f>IF(OR(ISERROR(MATCH(AY360,TC_Pin_Spec!$J$3:$J$38,0))=FALSE,ISERROR(MATCH(AY360,TC_Pin_Spec!$L$3:$L$38,0))=FALSE,ISERROR(MATCH(AY360,TC_Pin_Spec!$Q$3:$Q$58,0))=FALSE,ISERROR(MATCH(AY360,TC_Pin_Spec!$S$3:$S$58,0))=FALSE,ISERROR(MATCH(AY360,TC_Pin_Spec!$U$3:$U$58,0))=FALSE,ISERROR(MATCH(AY360,TC_Pin_Spec!$W$3:$W$58,0))=FALSE,ISERROR(MATCH(AY360,TC_Pin_Spec!$Y$3:$Y$58,0))=FALSE,ISERROR(MATCH(AY360,TC_Pin_Spec!$AA$3:$AA$58,0))=FALSE,ISERROR(MATCH(AY360,TC_Pin_Spec!$AC$3:$AC$58,0))=FALSE,ISERROR(MATCH(AY360,TC_Pin_Spec!$AE$3:$AE$58,0))=FALSE)=TRUE, "PASSED","FAILED")</f>
        <v>PASSED</v>
      </c>
    </row>
    <row r="361" spans="43:52" x14ac:dyDescent="0.25">
      <c r="AQ361" s="2" t="str">
        <f t="shared" si="7"/>
        <v>K36</v>
      </c>
      <c r="AR361" s="2">
        <v>36</v>
      </c>
      <c r="AS361" s="2" t="s">
        <v>616</v>
      </c>
      <c r="AT361" s="2" t="s">
        <v>623</v>
      </c>
      <c r="AU361" t="str">
        <f>IF(OR(ISERROR(MATCH(AT361,TC_Pin_Spec!$J$3:$J$38,0))=FALSE,ISERROR(MATCH(AT361,TC_Pin_Spec!$L$3:$L$38,0))=FALSE,ISERROR(MATCH(AT361,TC_Pin_Spec!$Q$3:$Q$58,0))=FALSE,ISERROR(MATCH(AT361,TC_Pin_Spec!$S$3:$S$58,0))=FALSE,ISERROR(MATCH(AT361,TC_Pin_Spec!$U$3:$U$58,0))=FALSE,ISERROR(MATCH(AT361,TC_Pin_Spec!$W$3:$W$58,0))=FALSE,ISERROR(MATCH(AT361,TC_Pin_Spec!$Y$3:$Y$58,0))=FALSE,ISERROR(MATCH(AT361,TC_Pin_Spec!$AA$3:$AA$58,0))=FALSE,ISERROR(MATCH(AT361,TC_Pin_Spec!$AC$3:$AC$58,0))=FALSE,ISERROR(MATCH(AT361,TC_Pin_Spec!$AE$3:$AE$58,0))=FALSE)=TRUE, "PASSED","FAILED")</f>
        <v>PASSED</v>
      </c>
      <c r="AW361" s="2">
        <v>36500</v>
      </c>
      <c r="AX361" s="2">
        <v>27500</v>
      </c>
      <c r="AY361" s="2" t="s">
        <v>623</v>
      </c>
      <c r="AZ361" t="str">
        <f>IF(OR(ISERROR(MATCH(AY361,TC_Pin_Spec!$J$3:$J$38,0))=FALSE,ISERROR(MATCH(AY361,TC_Pin_Spec!$L$3:$L$38,0))=FALSE,ISERROR(MATCH(AY361,TC_Pin_Spec!$Q$3:$Q$58,0))=FALSE,ISERROR(MATCH(AY361,TC_Pin_Spec!$S$3:$S$58,0))=FALSE,ISERROR(MATCH(AY361,TC_Pin_Spec!$U$3:$U$58,0))=FALSE,ISERROR(MATCH(AY361,TC_Pin_Spec!$W$3:$W$58,0))=FALSE,ISERROR(MATCH(AY361,TC_Pin_Spec!$Y$3:$Y$58,0))=FALSE,ISERROR(MATCH(AY361,TC_Pin_Spec!$AA$3:$AA$58,0))=FALSE,ISERROR(MATCH(AY361,TC_Pin_Spec!$AC$3:$AC$58,0))=FALSE,ISERROR(MATCH(AY361,TC_Pin_Spec!$AE$3:$AE$58,0))=FALSE)=TRUE, "PASSED","FAILED")</f>
        <v>PASSED</v>
      </c>
    </row>
    <row r="362" spans="43:52" x14ac:dyDescent="0.25">
      <c r="AQ362" s="2" t="str">
        <f t="shared" si="7"/>
        <v>L1</v>
      </c>
      <c r="AR362" s="2">
        <v>1</v>
      </c>
      <c r="AS362" s="2" t="s">
        <v>624</v>
      </c>
      <c r="AT362" s="2" t="s">
        <v>48</v>
      </c>
      <c r="AU362" t="str">
        <f>IF(OR(ISERROR(MATCH(AT362,TC_Pin_Spec!$J$3:$J$38,0))=FALSE,ISERROR(MATCH(AT362,TC_Pin_Spec!$L$3:$L$38,0))=FALSE,ISERROR(MATCH(AT362,TC_Pin_Spec!$Q$3:$Q$58,0))=FALSE,ISERROR(MATCH(AT362,TC_Pin_Spec!$S$3:$S$58,0))=FALSE,ISERROR(MATCH(AT362,TC_Pin_Spec!$U$3:$U$58,0))=FALSE,ISERROR(MATCH(AT362,TC_Pin_Spec!$W$3:$W$58,0))=FALSE,ISERROR(MATCH(AT362,TC_Pin_Spec!$Y$3:$Y$58,0))=FALSE,ISERROR(MATCH(AT362,TC_Pin_Spec!$AA$3:$AA$58,0))=FALSE,ISERROR(MATCH(AT362,TC_Pin_Spec!$AC$3:$AC$58,0))=FALSE,ISERROR(MATCH(AT362,TC_Pin_Spec!$AE$3:$AE$58,0))=FALSE)=TRUE, "PASSED","FAILED")</f>
        <v>PASSED</v>
      </c>
      <c r="AW362" s="2">
        <v>1500</v>
      </c>
      <c r="AX362" s="2">
        <v>26500</v>
      </c>
      <c r="AY362" s="2" t="s">
        <v>48</v>
      </c>
      <c r="AZ362" t="str">
        <f>IF(OR(ISERROR(MATCH(AY362,TC_Pin_Spec!$J$3:$J$38,0))=FALSE,ISERROR(MATCH(AY362,TC_Pin_Spec!$L$3:$L$38,0))=FALSE,ISERROR(MATCH(AY362,TC_Pin_Spec!$Q$3:$Q$58,0))=FALSE,ISERROR(MATCH(AY362,TC_Pin_Spec!$S$3:$S$58,0))=FALSE,ISERROR(MATCH(AY362,TC_Pin_Spec!$U$3:$U$58,0))=FALSE,ISERROR(MATCH(AY362,TC_Pin_Spec!$W$3:$W$58,0))=FALSE,ISERROR(MATCH(AY362,TC_Pin_Spec!$Y$3:$Y$58,0))=FALSE,ISERROR(MATCH(AY362,TC_Pin_Spec!$AA$3:$AA$58,0))=FALSE,ISERROR(MATCH(AY362,TC_Pin_Spec!$AC$3:$AC$58,0))=FALSE,ISERROR(MATCH(AY362,TC_Pin_Spec!$AE$3:$AE$58,0))=FALSE)=TRUE, "PASSED","FAILED")</f>
        <v>PASSED</v>
      </c>
    </row>
    <row r="363" spans="43:52" x14ac:dyDescent="0.25">
      <c r="AQ363" s="2" t="str">
        <f t="shared" si="7"/>
        <v>L2</v>
      </c>
      <c r="AR363" s="2">
        <v>2</v>
      </c>
      <c r="AS363" s="2" t="s">
        <v>624</v>
      </c>
      <c r="AT363" s="2" t="s">
        <v>48</v>
      </c>
      <c r="AU363" t="str">
        <f>IF(OR(ISERROR(MATCH(AT363,TC_Pin_Spec!$J$3:$J$38,0))=FALSE,ISERROR(MATCH(AT363,TC_Pin_Spec!$L$3:$L$38,0))=FALSE,ISERROR(MATCH(AT363,TC_Pin_Spec!$Q$3:$Q$58,0))=FALSE,ISERROR(MATCH(AT363,TC_Pin_Spec!$S$3:$S$58,0))=FALSE,ISERROR(MATCH(AT363,TC_Pin_Spec!$U$3:$U$58,0))=FALSE,ISERROR(MATCH(AT363,TC_Pin_Spec!$W$3:$W$58,0))=FALSE,ISERROR(MATCH(AT363,TC_Pin_Spec!$Y$3:$Y$58,0))=FALSE,ISERROR(MATCH(AT363,TC_Pin_Spec!$AA$3:$AA$58,0))=FALSE,ISERROR(MATCH(AT363,TC_Pin_Spec!$AC$3:$AC$58,0))=FALSE,ISERROR(MATCH(AT363,TC_Pin_Spec!$AE$3:$AE$58,0))=FALSE)=TRUE, "PASSED","FAILED")</f>
        <v>PASSED</v>
      </c>
      <c r="AW363" s="2">
        <v>2500</v>
      </c>
      <c r="AX363" s="2">
        <v>26500</v>
      </c>
      <c r="AY363" s="2" t="s">
        <v>48</v>
      </c>
      <c r="AZ363" t="str">
        <f>IF(OR(ISERROR(MATCH(AY363,TC_Pin_Spec!$J$3:$J$38,0))=FALSE,ISERROR(MATCH(AY363,TC_Pin_Spec!$L$3:$L$38,0))=FALSE,ISERROR(MATCH(AY363,TC_Pin_Spec!$Q$3:$Q$58,0))=FALSE,ISERROR(MATCH(AY363,TC_Pin_Spec!$S$3:$S$58,0))=FALSE,ISERROR(MATCH(AY363,TC_Pin_Spec!$U$3:$U$58,0))=FALSE,ISERROR(MATCH(AY363,TC_Pin_Spec!$W$3:$W$58,0))=FALSE,ISERROR(MATCH(AY363,TC_Pin_Spec!$Y$3:$Y$58,0))=FALSE,ISERROR(MATCH(AY363,TC_Pin_Spec!$AA$3:$AA$58,0))=FALSE,ISERROR(MATCH(AY363,TC_Pin_Spec!$AC$3:$AC$58,0))=FALSE,ISERROR(MATCH(AY363,TC_Pin_Spec!$AE$3:$AE$58,0))=FALSE)=TRUE, "PASSED","FAILED")</f>
        <v>PASSED</v>
      </c>
    </row>
    <row r="364" spans="43:52" x14ac:dyDescent="0.25">
      <c r="AQ364" s="2" t="str">
        <f t="shared" si="7"/>
        <v>L3</v>
      </c>
      <c r="AR364" s="2">
        <v>3</v>
      </c>
      <c r="AS364" s="2" t="s">
        <v>624</v>
      </c>
      <c r="AT364" s="2" t="s">
        <v>48</v>
      </c>
      <c r="AU364" t="str">
        <f>IF(OR(ISERROR(MATCH(AT364,TC_Pin_Spec!$J$3:$J$38,0))=FALSE,ISERROR(MATCH(AT364,TC_Pin_Spec!$L$3:$L$38,0))=FALSE,ISERROR(MATCH(AT364,TC_Pin_Spec!$Q$3:$Q$58,0))=FALSE,ISERROR(MATCH(AT364,TC_Pin_Spec!$S$3:$S$58,0))=FALSE,ISERROR(MATCH(AT364,TC_Pin_Spec!$U$3:$U$58,0))=FALSE,ISERROR(MATCH(AT364,TC_Pin_Spec!$W$3:$W$58,0))=FALSE,ISERROR(MATCH(AT364,TC_Pin_Spec!$Y$3:$Y$58,0))=FALSE,ISERROR(MATCH(AT364,TC_Pin_Spec!$AA$3:$AA$58,0))=FALSE,ISERROR(MATCH(AT364,TC_Pin_Spec!$AC$3:$AC$58,0))=FALSE,ISERROR(MATCH(AT364,TC_Pin_Spec!$AE$3:$AE$58,0))=FALSE)=TRUE, "PASSED","FAILED")</f>
        <v>PASSED</v>
      </c>
      <c r="AW364" s="2">
        <v>3500</v>
      </c>
      <c r="AX364" s="2">
        <v>26500</v>
      </c>
      <c r="AY364" s="2" t="s">
        <v>48</v>
      </c>
      <c r="AZ364" t="str">
        <f>IF(OR(ISERROR(MATCH(AY364,TC_Pin_Spec!$J$3:$J$38,0))=FALSE,ISERROR(MATCH(AY364,TC_Pin_Spec!$L$3:$L$38,0))=FALSE,ISERROR(MATCH(AY364,TC_Pin_Spec!$Q$3:$Q$58,0))=FALSE,ISERROR(MATCH(AY364,TC_Pin_Spec!$S$3:$S$58,0))=FALSE,ISERROR(MATCH(AY364,TC_Pin_Spec!$U$3:$U$58,0))=FALSE,ISERROR(MATCH(AY364,TC_Pin_Spec!$W$3:$W$58,0))=FALSE,ISERROR(MATCH(AY364,TC_Pin_Spec!$Y$3:$Y$58,0))=FALSE,ISERROR(MATCH(AY364,TC_Pin_Spec!$AA$3:$AA$58,0))=FALSE,ISERROR(MATCH(AY364,TC_Pin_Spec!$AC$3:$AC$58,0))=FALSE,ISERROR(MATCH(AY364,TC_Pin_Spec!$AE$3:$AE$58,0))=FALSE)=TRUE, "PASSED","FAILED")</f>
        <v>PASSED</v>
      </c>
    </row>
    <row r="365" spans="43:52" x14ac:dyDescent="0.25">
      <c r="AQ365" s="2" t="str">
        <f t="shared" si="7"/>
        <v>L4</v>
      </c>
      <c r="AR365" s="2">
        <v>4</v>
      </c>
      <c r="AS365" s="2" t="s">
        <v>624</v>
      </c>
      <c r="AT365" s="2" t="s">
        <v>48</v>
      </c>
      <c r="AU365" t="str">
        <f>IF(OR(ISERROR(MATCH(AT365,TC_Pin_Spec!$J$3:$J$38,0))=FALSE,ISERROR(MATCH(AT365,TC_Pin_Spec!$L$3:$L$38,0))=FALSE,ISERROR(MATCH(AT365,TC_Pin_Spec!$Q$3:$Q$58,0))=FALSE,ISERROR(MATCH(AT365,TC_Pin_Spec!$S$3:$S$58,0))=FALSE,ISERROR(MATCH(AT365,TC_Pin_Spec!$U$3:$U$58,0))=FALSE,ISERROR(MATCH(AT365,TC_Pin_Spec!$W$3:$W$58,0))=FALSE,ISERROR(MATCH(AT365,TC_Pin_Spec!$Y$3:$Y$58,0))=FALSE,ISERROR(MATCH(AT365,TC_Pin_Spec!$AA$3:$AA$58,0))=FALSE,ISERROR(MATCH(AT365,TC_Pin_Spec!$AC$3:$AC$58,0))=FALSE,ISERROR(MATCH(AT365,TC_Pin_Spec!$AE$3:$AE$58,0))=FALSE)=TRUE, "PASSED","FAILED")</f>
        <v>PASSED</v>
      </c>
      <c r="AW365" s="2">
        <v>4500</v>
      </c>
      <c r="AX365" s="2">
        <v>26500</v>
      </c>
      <c r="AY365" s="2" t="s">
        <v>48</v>
      </c>
      <c r="AZ365" t="str">
        <f>IF(OR(ISERROR(MATCH(AY365,TC_Pin_Spec!$J$3:$J$38,0))=FALSE,ISERROR(MATCH(AY365,TC_Pin_Spec!$L$3:$L$38,0))=FALSE,ISERROR(MATCH(AY365,TC_Pin_Spec!$Q$3:$Q$58,0))=FALSE,ISERROR(MATCH(AY365,TC_Pin_Spec!$S$3:$S$58,0))=FALSE,ISERROR(MATCH(AY365,TC_Pin_Spec!$U$3:$U$58,0))=FALSE,ISERROR(MATCH(AY365,TC_Pin_Spec!$W$3:$W$58,0))=FALSE,ISERROR(MATCH(AY365,TC_Pin_Spec!$Y$3:$Y$58,0))=FALSE,ISERROR(MATCH(AY365,TC_Pin_Spec!$AA$3:$AA$58,0))=FALSE,ISERROR(MATCH(AY365,TC_Pin_Spec!$AC$3:$AC$58,0))=FALSE,ISERROR(MATCH(AY365,TC_Pin_Spec!$AE$3:$AE$58,0))=FALSE)=TRUE, "PASSED","FAILED")</f>
        <v>PASSED</v>
      </c>
    </row>
    <row r="366" spans="43:52" x14ac:dyDescent="0.25">
      <c r="AQ366" s="2" t="str">
        <f t="shared" si="7"/>
        <v>L5</v>
      </c>
      <c r="AR366" s="2">
        <v>5</v>
      </c>
      <c r="AS366" s="2" t="s">
        <v>624</v>
      </c>
      <c r="AT366" s="2" t="s">
        <v>625</v>
      </c>
      <c r="AU366" t="str">
        <f>IF(OR(ISERROR(MATCH(AT366,TC_Pin_Spec!$J$3:$J$38,0))=FALSE,ISERROR(MATCH(AT366,TC_Pin_Spec!$L$3:$L$38,0))=FALSE,ISERROR(MATCH(AT366,TC_Pin_Spec!$Q$3:$Q$58,0))=FALSE,ISERROR(MATCH(AT366,TC_Pin_Spec!$S$3:$S$58,0))=FALSE,ISERROR(MATCH(AT366,TC_Pin_Spec!$U$3:$U$58,0))=FALSE,ISERROR(MATCH(AT366,TC_Pin_Spec!$W$3:$W$58,0))=FALSE,ISERROR(MATCH(AT366,TC_Pin_Spec!$Y$3:$Y$58,0))=FALSE,ISERROR(MATCH(AT366,TC_Pin_Spec!$AA$3:$AA$58,0))=FALSE,ISERROR(MATCH(AT366,TC_Pin_Spec!$AC$3:$AC$58,0))=FALSE,ISERROR(MATCH(AT366,TC_Pin_Spec!$AE$3:$AE$58,0))=FALSE)=TRUE, "PASSED","FAILED")</f>
        <v>PASSED</v>
      </c>
      <c r="AW366" s="2">
        <v>5500</v>
      </c>
      <c r="AX366" s="2">
        <v>26500</v>
      </c>
      <c r="AY366" s="2" t="s">
        <v>625</v>
      </c>
      <c r="AZ366" t="str">
        <f>IF(OR(ISERROR(MATCH(AY366,TC_Pin_Spec!$J$3:$J$38,0))=FALSE,ISERROR(MATCH(AY366,TC_Pin_Spec!$L$3:$L$38,0))=FALSE,ISERROR(MATCH(AY366,TC_Pin_Spec!$Q$3:$Q$58,0))=FALSE,ISERROR(MATCH(AY366,TC_Pin_Spec!$S$3:$S$58,0))=FALSE,ISERROR(MATCH(AY366,TC_Pin_Spec!$U$3:$U$58,0))=FALSE,ISERROR(MATCH(AY366,TC_Pin_Spec!$W$3:$W$58,0))=FALSE,ISERROR(MATCH(AY366,TC_Pin_Spec!$Y$3:$Y$58,0))=FALSE,ISERROR(MATCH(AY366,TC_Pin_Spec!$AA$3:$AA$58,0))=FALSE,ISERROR(MATCH(AY366,TC_Pin_Spec!$AC$3:$AC$58,0))=FALSE,ISERROR(MATCH(AY366,TC_Pin_Spec!$AE$3:$AE$58,0))=FALSE)=TRUE, "PASSED","FAILED")</f>
        <v>PASSED</v>
      </c>
    </row>
    <row r="367" spans="43:52" x14ac:dyDescent="0.25">
      <c r="AQ367" s="2" t="str">
        <f t="shared" si="7"/>
        <v>L6</v>
      </c>
      <c r="AR367" s="2">
        <v>6</v>
      </c>
      <c r="AS367" s="2" t="s">
        <v>624</v>
      </c>
      <c r="AT367" s="2" t="s">
        <v>625</v>
      </c>
      <c r="AU367" t="str">
        <f>IF(OR(ISERROR(MATCH(AT367,TC_Pin_Spec!$J$3:$J$38,0))=FALSE,ISERROR(MATCH(AT367,TC_Pin_Spec!$L$3:$L$38,0))=FALSE,ISERROR(MATCH(AT367,TC_Pin_Spec!$Q$3:$Q$58,0))=FALSE,ISERROR(MATCH(AT367,TC_Pin_Spec!$S$3:$S$58,0))=FALSE,ISERROR(MATCH(AT367,TC_Pin_Spec!$U$3:$U$58,0))=FALSE,ISERROR(MATCH(AT367,TC_Pin_Spec!$W$3:$W$58,0))=FALSE,ISERROR(MATCH(AT367,TC_Pin_Spec!$Y$3:$Y$58,0))=FALSE,ISERROR(MATCH(AT367,TC_Pin_Spec!$AA$3:$AA$58,0))=FALSE,ISERROR(MATCH(AT367,TC_Pin_Spec!$AC$3:$AC$58,0))=FALSE,ISERROR(MATCH(AT367,TC_Pin_Spec!$AE$3:$AE$58,0))=FALSE)=TRUE, "PASSED","FAILED")</f>
        <v>PASSED</v>
      </c>
      <c r="AW367" s="2">
        <v>6500</v>
      </c>
      <c r="AX367" s="2">
        <v>26500</v>
      </c>
      <c r="AY367" s="2" t="s">
        <v>625</v>
      </c>
      <c r="AZ367" t="str">
        <f>IF(OR(ISERROR(MATCH(AY367,TC_Pin_Spec!$J$3:$J$38,0))=FALSE,ISERROR(MATCH(AY367,TC_Pin_Spec!$L$3:$L$38,0))=FALSE,ISERROR(MATCH(AY367,TC_Pin_Spec!$Q$3:$Q$58,0))=FALSE,ISERROR(MATCH(AY367,TC_Pin_Spec!$S$3:$S$58,0))=FALSE,ISERROR(MATCH(AY367,TC_Pin_Spec!$U$3:$U$58,0))=FALSE,ISERROR(MATCH(AY367,TC_Pin_Spec!$W$3:$W$58,0))=FALSE,ISERROR(MATCH(AY367,TC_Pin_Spec!$Y$3:$Y$58,0))=FALSE,ISERROR(MATCH(AY367,TC_Pin_Spec!$AA$3:$AA$58,0))=FALSE,ISERROR(MATCH(AY367,TC_Pin_Spec!$AC$3:$AC$58,0))=FALSE,ISERROR(MATCH(AY367,TC_Pin_Spec!$AE$3:$AE$58,0))=FALSE)=TRUE, "PASSED","FAILED")</f>
        <v>PASSED</v>
      </c>
    </row>
    <row r="368" spans="43:52" x14ac:dyDescent="0.25">
      <c r="AQ368" s="2" t="str">
        <f t="shared" si="7"/>
        <v>L7</v>
      </c>
      <c r="AR368" s="2">
        <v>7</v>
      </c>
      <c r="AS368" s="2" t="s">
        <v>624</v>
      </c>
      <c r="AT368" s="2" t="s">
        <v>48</v>
      </c>
      <c r="AU368" t="str">
        <f>IF(OR(ISERROR(MATCH(AT368,TC_Pin_Spec!$J$3:$J$38,0))=FALSE,ISERROR(MATCH(AT368,TC_Pin_Spec!$L$3:$L$38,0))=FALSE,ISERROR(MATCH(AT368,TC_Pin_Spec!$Q$3:$Q$58,0))=FALSE,ISERROR(MATCH(AT368,TC_Pin_Spec!$S$3:$S$58,0))=FALSE,ISERROR(MATCH(AT368,TC_Pin_Spec!$U$3:$U$58,0))=FALSE,ISERROR(MATCH(AT368,TC_Pin_Spec!$W$3:$W$58,0))=FALSE,ISERROR(MATCH(AT368,TC_Pin_Spec!$Y$3:$Y$58,0))=FALSE,ISERROR(MATCH(AT368,TC_Pin_Spec!$AA$3:$AA$58,0))=FALSE,ISERROR(MATCH(AT368,TC_Pin_Spec!$AC$3:$AC$58,0))=FALSE,ISERROR(MATCH(AT368,TC_Pin_Spec!$AE$3:$AE$58,0))=FALSE)=TRUE, "PASSED","FAILED")</f>
        <v>PASSED</v>
      </c>
      <c r="AW368" s="2">
        <v>7500</v>
      </c>
      <c r="AX368" s="2">
        <v>26500</v>
      </c>
      <c r="AY368" s="2" t="s">
        <v>48</v>
      </c>
      <c r="AZ368" t="str">
        <f>IF(OR(ISERROR(MATCH(AY368,TC_Pin_Spec!$J$3:$J$38,0))=FALSE,ISERROR(MATCH(AY368,TC_Pin_Spec!$L$3:$L$38,0))=FALSE,ISERROR(MATCH(AY368,TC_Pin_Spec!$Q$3:$Q$58,0))=FALSE,ISERROR(MATCH(AY368,TC_Pin_Spec!$S$3:$S$58,0))=FALSE,ISERROR(MATCH(AY368,TC_Pin_Spec!$U$3:$U$58,0))=FALSE,ISERROR(MATCH(AY368,TC_Pin_Spec!$W$3:$W$58,0))=FALSE,ISERROR(MATCH(AY368,TC_Pin_Spec!$Y$3:$Y$58,0))=FALSE,ISERROR(MATCH(AY368,TC_Pin_Spec!$AA$3:$AA$58,0))=FALSE,ISERROR(MATCH(AY368,TC_Pin_Spec!$AC$3:$AC$58,0))=FALSE,ISERROR(MATCH(AY368,TC_Pin_Spec!$AE$3:$AE$58,0))=FALSE)=TRUE, "PASSED","FAILED")</f>
        <v>PASSED</v>
      </c>
    </row>
    <row r="369" spans="43:52" x14ac:dyDescent="0.25">
      <c r="AQ369" s="2" t="str">
        <f t="shared" si="7"/>
        <v>L8</v>
      </c>
      <c r="AR369" s="2">
        <v>8</v>
      </c>
      <c r="AS369" s="2" t="s">
        <v>624</v>
      </c>
      <c r="AT369" s="2" t="s">
        <v>48</v>
      </c>
      <c r="AU369" t="str">
        <f>IF(OR(ISERROR(MATCH(AT369,TC_Pin_Spec!$J$3:$J$38,0))=FALSE,ISERROR(MATCH(AT369,TC_Pin_Spec!$L$3:$L$38,0))=FALSE,ISERROR(MATCH(AT369,TC_Pin_Spec!$Q$3:$Q$58,0))=FALSE,ISERROR(MATCH(AT369,TC_Pin_Spec!$S$3:$S$58,0))=FALSE,ISERROR(MATCH(AT369,TC_Pin_Spec!$U$3:$U$58,0))=FALSE,ISERROR(MATCH(AT369,TC_Pin_Spec!$W$3:$W$58,0))=FALSE,ISERROR(MATCH(AT369,TC_Pin_Spec!$Y$3:$Y$58,0))=FALSE,ISERROR(MATCH(AT369,TC_Pin_Spec!$AA$3:$AA$58,0))=FALSE,ISERROR(MATCH(AT369,TC_Pin_Spec!$AC$3:$AC$58,0))=FALSE,ISERROR(MATCH(AT369,TC_Pin_Spec!$AE$3:$AE$58,0))=FALSE)=TRUE, "PASSED","FAILED")</f>
        <v>PASSED</v>
      </c>
      <c r="AW369" s="2">
        <v>8500</v>
      </c>
      <c r="AX369" s="2">
        <v>26500</v>
      </c>
      <c r="AY369" s="2" t="s">
        <v>48</v>
      </c>
      <c r="AZ369" t="str">
        <f>IF(OR(ISERROR(MATCH(AY369,TC_Pin_Spec!$J$3:$J$38,0))=FALSE,ISERROR(MATCH(AY369,TC_Pin_Spec!$L$3:$L$38,0))=FALSE,ISERROR(MATCH(AY369,TC_Pin_Spec!$Q$3:$Q$58,0))=FALSE,ISERROR(MATCH(AY369,TC_Pin_Spec!$S$3:$S$58,0))=FALSE,ISERROR(MATCH(AY369,TC_Pin_Spec!$U$3:$U$58,0))=FALSE,ISERROR(MATCH(AY369,TC_Pin_Spec!$W$3:$W$58,0))=FALSE,ISERROR(MATCH(AY369,TC_Pin_Spec!$Y$3:$Y$58,0))=FALSE,ISERROR(MATCH(AY369,TC_Pin_Spec!$AA$3:$AA$58,0))=FALSE,ISERROR(MATCH(AY369,TC_Pin_Spec!$AC$3:$AC$58,0))=FALSE,ISERROR(MATCH(AY369,TC_Pin_Spec!$AE$3:$AE$58,0))=FALSE)=TRUE, "PASSED","FAILED")</f>
        <v>PASSED</v>
      </c>
    </row>
    <row r="370" spans="43:52" x14ac:dyDescent="0.25">
      <c r="AQ370" s="2" t="str">
        <f t="shared" si="7"/>
        <v>L9</v>
      </c>
      <c r="AR370" s="2">
        <v>9</v>
      </c>
      <c r="AS370" s="2" t="s">
        <v>624</v>
      </c>
      <c r="AT370" s="2" t="s">
        <v>620</v>
      </c>
      <c r="AU370" t="str">
        <f>IF(OR(ISERROR(MATCH(AT370,TC_Pin_Spec!$J$3:$J$38,0))=FALSE,ISERROR(MATCH(AT370,TC_Pin_Spec!$L$3:$L$38,0))=FALSE,ISERROR(MATCH(AT370,TC_Pin_Spec!$Q$3:$Q$58,0))=FALSE,ISERROR(MATCH(AT370,TC_Pin_Spec!$S$3:$S$58,0))=FALSE,ISERROR(MATCH(AT370,TC_Pin_Spec!$U$3:$U$58,0))=FALSE,ISERROR(MATCH(AT370,TC_Pin_Spec!$W$3:$W$58,0))=FALSE,ISERROR(MATCH(AT370,TC_Pin_Spec!$Y$3:$Y$58,0))=FALSE,ISERROR(MATCH(AT370,TC_Pin_Spec!$AA$3:$AA$58,0))=FALSE,ISERROR(MATCH(AT370,TC_Pin_Spec!$AC$3:$AC$58,0))=FALSE,ISERROR(MATCH(AT370,TC_Pin_Spec!$AE$3:$AE$58,0))=FALSE)=TRUE, "PASSED","FAILED")</f>
        <v>PASSED</v>
      </c>
      <c r="AW370" s="2">
        <v>9500</v>
      </c>
      <c r="AX370" s="2">
        <v>26500</v>
      </c>
      <c r="AY370" s="2" t="s">
        <v>620</v>
      </c>
      <c r="AZ370" t="str">
        <f>IF(OR(ISERROR(MATCH(AY370,TC_Pin_Spec!$J$3:$J$38,0))=FALSE,ISERROR(MATCH(AY370,TC_Pin_Spec!$L$3:$L$38,0))=FALSE,ISERROR(MATCH(AY370,TC_Pin_Spec!$Q$3:$Q$58,0))=FALSE,ISERROR(MATCH(AY370,TC_Pin_Spec!$S$3:$S$58,0))=FALSE,ISERROR(MATCH(AY370,TC_Pin_Spec!$U$3:$U$58,0))=FALSE,ISERROR(MATCH(AY370,TC_Pin_Spec!$W$3:$W$58,0))=FALSE,ISERROR(MATCH(AY370,TC_Pin_Spec!$Y$3:$Y$58,0))=FALSE,ISERROR(MATCH(AY370,TC_Pin_Spec!$AA$3:$AA$58,0))=FALSE,ISERROR(MATCH(AY370,TC_Pin_Spec!$AC$3:$AC$58,0))=FALSE,ISERROR(MATCH(AY370,TC_Pin_Spec!$AE$3:$AE$58,0))=FALSE)=TRUE, "PASSED","FAILED")</f>
        <v>PASSED</v>
      </c>
    </row>
    <row r="371" spans="43:52" x14ac:dyDescent="0.25">
      <c r="AQ371" s="2" t="str">
        <f t="shared" si="7"/>
        <v>L10</v>
      </c>
      <c r="AR371" s="2">
        <v>10</v>
      </c>
      <c r="AS371" s="2" t="s">
        <v>624</v>
      </c>
      <c r="AT371" s="2" t="s">
        <v>48</v>
      </c>
      <c r="AU371" t="str">
        <f>IF(OR(ISERROR(MATCH(AT371,TC_Pin_Spec!$J$3:$J$38,0))=FALSE,ISERROR(MATCH(AT371,TC_Pin_Spec!$L$3:$L$38,0))=FALSE,ISERROR(MATCH(AT371,TC_Pin_Spec!$Q$3:$Q$58,0))=FALSE,ISERROR(MATCH(AT371,TC_Pin_Spec!$S$3:$S$58,0))=FALSE,ISERROR(MATCH(AT371,TC_Pin_Spec!$U$3:$U$58,0))=FALSE,ISERROR(MATCH(AT371,TC_Pin_Spec!$W$3:$W$58,0))=FALSE,ISERROR(MATCH(AT371,TC_Pin_Spec!$Y$3:$Y$58,0))=FALSE,ISERROR(MATCH(AT371,TC_Pin_Spec!$AA$3:$AA$58,0))=FALSE,ISERROR(MATCH(AT371,TC_Pin_Spec!$AC$3:$AC$58,0))=FALSE,ISERROR(MATCH(AT371,TC_Pin_Spec!$AE$3:$AE$58,0))=FALSE)=TRUE, "PASSED","FAILED")</f>
        <v>PASSED</v>
      </c>
      <c r="AW371" s="2">
        <v>10500</v>
      </c>
      <c r="AX371" s="2">
        <v>26500</v>
      </c>
      <c r="AY371" s="2" t="s">
        <v>48</v>
      </c>
      <c r="AZ371" t="str">
        <f>IF(OR(ISERROR(MATCH(AY371,TC_Pin_Spec!$J$3:$J$38,0))=FALSE,ISERROR(MATCH(AY371,TC_Pin_Spec!$L$3:$L$38,0))=FALSE,ISERROR(MATCH(AY371,TC_Pin_Spec!$Q$3:$Q$58,0))=FALSE,ISERROR(MATCH(AY371,TC_Pin_Spec!$S$3:$S$58,0))=FALSE,ISERROR(MATCH(AY371,TC_Pin_Spec!$U$3:$U$58,0))=FALSE,ISERROR(MATCH(AY371,TC_Pin_Spec!$W$3:$W$58,0))=FALSE,ISERROR(MATCH(AY371,TC_Pin_Spec!$Y$3:$Y$58,0))=FALSE,ISERROR(MATCH(AY371,TC_Pin_Spec!$AA$3:$AA$58,0))=FALSE,ISERROR(MATCH(AY371,TC_Pin_Spec!$AC$3:$AC$58,0))=FALSE,ISERROR(MATCH(AY371,TC_Pin_Spec!$AE$3:$AE$58,0))=FALSE)=TRUE, "PASSED","FAILED")</f>
        <v>PASSED</v>
      </c>
    </row>
    <row r="372" spans="43:52" x14ac:dyDescent="0.25">
      <c r="AQ372" s="2" t="str">
        <f t="shared" si="7"/>
        <v>L11</v>
      </c>
      <c r="AR372" s="2">
        <v>11</v>
      </c>
      <c r="AS372" s="2" t="s">
        <v>624</v>
      </c>
      <c r="AT372" s="2" t="s">
        <v>48</v>
      </c>
      <c r="AU372" t="str">
        <f>IF(OR(ISERROR(MATCH(AT372,TC_Pin_Spec!$J$3:$J$38,0))=FALSE,ISERROR(MATCH(AT372,TC_Pin_Spec!$L$3:$L$38,0))=FALSE,ISERROR(MATCH(AT372,TC_Pin_Spec!$Q$3:$Q$58,0))=FALSE,ISERROR(MATCH(AT372,TC_Pin_Spec!$S$3:$S$58,0))=FALSE,ISERROR(MATCH(AT372,TC_Pin_Spec!$U$3:$U$58,0))=FALSE,ISERROR(MATCH(AT372,TC_Pin_Spec!$W$3:$W$58,0))=FALSE,ISERROR(MATCH(AT372,TC_Pin_Spec!$Y$3:$Y$58,0))=FALSE,ISERROR(MATCH(AT372,TC_Pin_Spec!$AA$3:$AA$58,0))=FALSE,ISERROR(MATCH(AT372,TC_Pin_Spec!$AC$3:$AC$58,0))=FALSE,ISERROR(MATCH(AT372,TC_Pin_Spec!$AE$3:$AE$58,0))=FALSE)=TRUE, "PASSED","FAILED")</f>
        <v>PASSED</v>
      </c>
      <c r="AW372" s="2">
        <v>11500</v>
      </c>
      <c r="AX372" s="2">
        <v>26500</v>
      </c>
      <c r="AY372" s="2" t="s">
        <v>48</v>
      </c>
      <c r="AZ372" t="str">
        <f>IF(OR(ISERROR(MATCH(AY372,TC_Pin_Spec!$J$3:$J$38,0))=FALSE,ISERROR(MATCH(AY372,TC_Pin_Spec!$L$3:$L$38,0))=FALSE,ISERROR(MATCH(AY372,TC_Pin_Spec!$Q$3:$Q$58,0))=FALSE,ISERROR(MATCH(AY372,TC_Pin_Spec!$S$3:$S$58,0))=FALSE,ISERROR(MATCH(AY372,TC_Pin_Spec!$U$3:$U$58,0))=FALSE,ISERROR(MATCH(AY372,TC_Pin_Spec!$W$3:$W$58,0))=FALSE,ISERROR(MATCH(AY372,TC_Pin_Spec!$Y$3:$Y$58,0))=FALSE,ISERROR(MATCH(AY372,TC_Pin_Spec!$AA$3:$AA$58,0))=FALSE,ISERROR(MATCH(AY372,TC_Pin_Spec!$AC$3:$AC$58,0))=FALSE,ISERROR(MATCH(AY372,TC_Pin_Spec!$AE$3:$AE$58,0))=FALSE)=TRUE, "PASSED","FAILED")</f>
        <v>PASSED</v>
      </c>
    </row>
    <row r="373" spans="43:52" x14ac:dyDescent="0.25">
      <c r="AQ373" s="2" t="str">
        <f t="shared" si="7"/>
        <v>L12</v>
      </c>
      <c r="AR373" s="2">
        <v>12</v>
      </c>
      <c r="AS373" s="2" t="s">
        <v>624</v>
      </c>
      <c r="AT373" s="2" t="s">
        <v>48</v>
      </c>
      <c r="AU373" t="str">
        <f>IF(OR(ISERROR(MATCH(AT373,TC_Pin_Spec!$J$3:$J$38,0))=FALSE,ISERROR(MATCH(AT373,TC_Pin_Spec!$L$3:$L$38,0))=FALSE,ISERROR(MATCH(AT373,TC_Pin_Spec!$Q$3:$Q$58,0))=FALSE,ISERROR(MATCH(AT373,TC_Pin_Spec!$S$3:$S$58,0))=FALSE,ISERROR(MATCH(AT373,TC_Pin_Spec!$U$3:$U$58,0))=FALSE,ISERROR(MATCH(AT373,TC_Pin_Spec!$W$3:$W$58,0))=FALSE,ISERROR(MATCH(AT373,TC_Pin_Spec!$Y$3:$Y$58,0))=FALSE,ISERROR(MATCH(AT373,TC_Pin_Spec!$AA$3:$AA$58,0))=FALSE,ISERROR(MATCH(AT373,TC_Pin_Spec!$AC$3:$AC$58,0))=FALSE,ISERROR(MATCH(AT373,TC_Pin_Spec!$AE$3:$AE$58,0))=FALSE)=TRUE, "PASSED","FAILED")</f>
        <v>PASSED</v>
      </c>
      <c r="AW373" s="2">
        <v>12500</v>
      </c>
      <c r="AX373" s="2">
        <v>26500</v>
      </c>
      <c r="AY373" s="2" t="s">
        <v>48</v>
      </c>
      <c r="AZ373" t="str">
        <f>IF(OR(ISERROR(MATCH(AY373,TC_Pin_Spec!$J$3:$J$38,0))=FALSE,ISERROR(MATCH(AY373,TC_Pin_Spec!$L$3:$L$38,0))=FALSE,ISERROR(MATCH(AY373,TC_Pin_Spec!$Q$3:$Q$58,0))=FALSE,ISERROR(MATCH(AY373,TC_Pin_Spec!$S$3:$S$58,0))=FALSE,ISERROR(MATCH(AY373,TC_Pin_Spec!$U$3:$U$58,0))=FALSE,ISERROR(MATCH(AY373,TC_Pin_Spec!$W$3:$W$58,0))=FALSE,ISERROR(MATCH(AY373,TC_Pin_Spec!$Y$3:$Y$58,0))=FALSE,ISERROR(MATCH(AY373,TC_Pin_Spec!$AA$3:$AA$58,0))=FALSE,ISERROR(MATCH(AY373,TC_Pin_Spec!$AC$3:$AC$58,0))=FALSE,ISERROR(MATCH(AY373,TC_Pin_Spec!$AE$3:$AE$58,0))=FALSE)=TRUE, "PASSED","FAILED")</f>
        <v>PASSED</v>
      </c>
    </row>
    <row r="374" spans="43:52" x14ac:dyDescent="0.25">
      <c r="AQ374" s="2" t="str">
        <f t="shared" si="7"/>
        <v>L13</v>
      </c>
      <c r="AR374" s="2">
        <v>13</v>
      </c>
      <c r="AS374" s="2" t="s">
        <v>624</v>
      </c>
      <c r="AT374" s="2" t="s">
        <v>48</v>
      </c>
      <c r="AU374" t="str">
        <f>IF(OR(ISERROR(MATCH(AT374,TC_Pin_Spec!$J$3:$J$38,0))=FALSE,ISERROR(MATCH(AT374,TC_Pin_Spec!$L$3:$L$38,0))=FALSE,ISERROR(MATCH(AT374,TC_Pin_Spec!$Q$3:$Q$58,0))=FALSE,ISERROR(MATCH(AT374,TC_Pin_Spec!$S$3:$S$58,0))=FALSE,ISERROR(MATCH(AT374,TC_Pin_Spec!$U$3:$U$58,0))=FALSE,ISERROR(MATCH(AT374,TC_Pin_Spec!$W$3:$W$58,0))=FALSE,ISERROR(MATCH(AT374,TC_Pin_Spec!$Y$3:$Y$58,0))=FALSE,ISERROR(MATCH(AT374,TC_Pin_Spec!$AA$3:$AA$58,0))=FALSE,ISERROR(MATCH(AT374,TC_Pin_Spec!$AC$3:$AC$58,0))=FALSE,ISERROR(MATCH(AT374,TC_Pin_Spec!$AE$3:$AE$58,0))=FALSE)=TRUE, "PASSED","FAILED")</f>
        <v>PASSED</v>
      </c>
      <c r="AW374" s="2">
        <v>13500</v>
      </c>
      <c r="AX374" s="2">
        <v>26500</v>
      </c>
      <c r="AY374" s="2" t="s">
        <v>48</v>
      </c>
      <c r="AZ374" t="str">
        <f>IF(OR(ISERROR(MATCH(AY374,TC_Pin_Spec!$J$3:$J$38,0))=FALSE,ISERROR(MATCH(AY374,TC_Pin_Spec!$L$3:$L$38,0))=FALSE,ISERROR(MATCH(AY374,TC_Pin_Spec!$Q$3:$Q$58,0))=FALSE,ISERROR(MATCH(AY374,TC_Pin_Spec!$S$3:$S$58,0))=FALSE,ISERROR(MATCH(AY374,TC_Pin_Spec!$U$3:$U$58,0))=FALSE,ISERROR(MATCH(AY374,TC_Pin_Spec!$W$3:$W$58,0))=FALSE,ISERROR(MATCH(AY374,TC_Pin_Spec!$Y$3:$Y$58,0))=FALSE,ISERROR(MATCH(AY374,TC_Pin_Spec!$AA$3:$AA$58,0))=FALSE,ISERROR(MATCH(AY374,TC_Pin_Spec!$AC$3:$AC$58,0))=FALSE,ISERROR(MATCH(AY374,TC_Pin_Spec!$AE$3:$AE$58,0))=FALSE)=TRUE, "PASSED","FAILED")</f>
        <v>PASSED</v>
      </c>
    </row>
    <row r="375" spans="43:52" x14ac:dyDescent="0.25">
      <c r="AQ375" s="2" t="str">
        <f t="shared" si="7"/>
        <v>L14</v>
      </c>
      <c r="AR375" s="2">
        <v>14</v>
      </c>
      <c r="AS375" s="2" t="s">
        <v>624</v>
      </c>
      <c r="AT375" s="2" t="s">
        <v>48</v>
      </c>
      <c r="AU375" t="str">
        <f>IF(OR(ISERROR(MATCH(AT375,TC_Pin_Spec!$J$3:$J$38,0))=FALSE,ISERROR(MATCH(AT375,TC_Pin_Spec!$L$3:$L$38,0))=FALSE,ISERROR(MATCH(AT375,TC_Pin_Spec!$Q$3:$Q$58,0))=FALSE,ISERROR(MATCH(AT375,TC_Pin_Spec!$S$3:$S$58,0))=FALSE,ISERROR(MATCH(AT375,TC_Pin_Spec!$U$3:$U$58,0))=FALSE,ISERROR(MATCH(AT375,TC_Pin_Spec!$W$3:$W$58,0))=FALSE,ISERROR(MATCH(AT375,TC_Pin_Spec!$Y$3:$Y$58,0))=FALSE,ISERROR(MATCH(AT375,TC_Pin_Spec!$AA$3:$AA$58,0))=FALSE,ISERROR(MATCH(AT375,TC_Pin_Spec!$AC$3:$AC$58,0))=FALSE,ISERROR(MATCH(AT375,TC_Pin_Spec!$AE$3:$AE$58,0))=FALSE)=TRUE, "PASSED","FAILED")</f>
        <v>PASSED</v>
      </c>
      <c r="AW375" s="2">
        <v>14500</v>
      </c>
      <c r="AX375" s="2">
        <v>26500</v>
      </c>
      <c r="AY375" s="2" t="s">
        <v>48</v>
      </c>
      <c r="AZ375" t="str">
        <f>IF(OR(ISERROR(MATCH(AY375,TC_Pin_Spec!$J$3:$J$38,0))=FALSE,ISERROR(MATCH(AY375,TC_Pin_Spec!$L$3:$L$38,0))=FALSE,ISERROR(MATCH(AY375,TC_Pin_Spec!$Q$3:$Q$58,0))=FALSE,ISERROR(MATCH(AY375,TC_Pin_Spec!$S$3:$S$58,0))=FALSE,ISERROR(MATCH(AY375,TC_Pin_Spec!$U$3:$U$58,0))=FALSE,ISERROR(MATCH(AY375,TC_Pin_Spec!$W$3:$W$58,0))=FALSE,ISERROR(MATCH(AY375,TC_Pin_Spec!$Y$3:$Y$58,0))=FALSE,ISERROR(MATCH(AY375,TC_Pin_Spec!$AA$3:$AA$58,0))=FALSE,ISERROR(MATCH(AY375,TC_Pin_Spec!$AC$3:$AC$58,0))=FALSE,ISERROR(MATCH(AY375,TC_Pin_Spec!$AE$3:$AE$58,0))=FALSE)=TRUE, "PASSED","FAILED")</f>
        <v>PASSED</v>
      </c>
    </row>
    <row r="376" spans="43:52" x14ac:dyDescent="0.25">
      <c r="AQ376" s="2" t="str">
        <f t="shared" si="7"/>
        <v>L15</v>
      </c>
      <c r="AR376" s="2">
        <v>15</v>
      </c>
      <c r="AS376" s="2" t="s">
        <v>624</v>
      </c>
      <c r="AT376" s="2" t="s">
        <v>48</v>
      </c>
      <c r="AU376" t="str">
        <f>IF(OR(ISERROR(MATCH(AT376,TC_Pin_Spec!$J$3:$J$38,0))=FALSE,ISERROR(MATCH(AT376,TC_Pin_Spec!$L$3:$L$38,0))=FALSE,ISERROR(MATCH(AT376,TC_Pin_Spec!$Q$3:$Q$58,0))=FALSE,ISERROR(MATCH(AT376,TC_Pin_Spec!$S$3:$S$58,0))=FALSE,ISERROR(MATCH(AT376,TC_Pin_Spec!$U$3:$U$58,0))=FALSE,ISERROR(MATCH(AT376,TC_Pin_Spec!$W$3:$W$58,0))=FALSE,ISERROR(MATCH(AT376,TC_Pin_Spec!$Y$3:$Y$58,0))=FALSE,ISERROR(MATCH(AT376,TC_Pin_Spec!$AA$3:$AA$58,0))=FALSE,ISERROR(MATCH(AT376,TC_Pin_Spec!$AC$3:$AC$58,0))=FALSE,ISERROR(MATCH(AT376,TC_Pin_Spec!$AE$3:$AE$58,0))=FALSE)=TRUE, "PASSED","FAILED")</f>
        <v>PASSED</v>
      </c>
      <c r="AW376" s="2">
        <v>15500</v>
      </c>
      <c r="AX376" s="2">
        <v>26500</v>
      </c>
      <c r="AY376" s="2" t="s">
        <v>48</v>
      </c>
      <c r="AZ376" t="str">
        <f>IF(OR(ISERROR(MATCH(AY376,TC_Pin_Spec!$J$3:$J$38,0))=FALSE,ISERROR(MATCH(AY376,TC_Pin_Spec!$L$3:$L$38,0))=FALSE,ISERROR(MATCH(AY376,TC_Pin_Spec!$Q$3:$Q$58,0))=FALSE,ISERROR(MATCH(AY376,TC_Pin_Spec!$S$3:$S$58,0))=FALSE,ISERROR(MATCH(AY376,TC_Pin_Spec!$U$3:$U$58,0))=FALSE,ISERROR(MATCH(AY376,TC_Pin_Spec!$W$3:$W$58,0))=FALSE,ISERROR(MATCH(AY376,TC_Pin_Spec!$Y$3:$Y$58,0))=FALSE,ISERROR(MATCH(AY376,TC_Pin_Spec!$AA$3:$AA$58,0))=FALSE,ISERROR(MATCH(AY376,TC_Pin_Spec!$AC$3:$AC$58,0))=FALSE,ISERROR(MATCH(AY376,TC_Pin_Spec!$AE$3:$AE$58,0))=FALSE)=TRUE, "PASSED","FAILED")</f>
        <v>PASSED</v>
      </c>
    </row>
    <row r="377" spans="43:52" x14ac:dyDescent="0.25">
      <c r="AQ377" s="2" t="str">
        <f t="shared" si="7"/>
        <v>L16</v>
      </c>
      <c r="AR377" s="2">
        <v>16</v>
      </c>
      <c r="AS377" s="2" t="s">
        <v>624</v>
      </c>
      <c r="AT377" s="2" t="s">
        <v>48</v>
      </c>
      <c r="AU377" t="str">
        <f>IF(OR(ISERROR(MATCH(AT377,TC_Pin_Spec!$J$3:$J$38,0))=FALSE,ISERROR(MATCH(AT377,TC_Pin_Spec!$L$3:$L$38,0))=FALSE,ISERROR(MATCH(AT377,TC_Pin_Spec!$Q$3:$Q$58,0))=FALSE,ISERROR(MATCH(AT377,TC_Pin_Spec!$S$3:$S$58,0))=FALSE,ISERROR(MATCH(AT377,TC_Pin_Spec!$U$3:$U$58,0))=FALSE,ISERROR(MATCH(AT377,TC_Pin_Spec!$W$3:$W$58,0))=FALSE,ISERROR(MATCH(AT377,TC_Pin_Spec!$Y$3:$Y$58,0))=FALSE,ISERROR(MATCH(AT377,TC_Pin_Spec!$AA$3:$AA$58,0))=FALSE,ISERROR(MATCH(AT377,TC_Pin_Spec!$AC$3:$AC$58,0))=FALSE,ISERROR(MATCH(AT377,TC_Pin_Spec!$AE$3:$AE$58,0))=FALSE)=TRUE, "PASSED","FAILED")</f>
        <v>PASSED</v>
      </c>
      <c r="AW377" s="2">
        <v>16500</v>
      </c>
      <c r="AX377" s="2">
        <v>26500</v>
      </c>
      <c r="AY377" s="2" t="s">
        <v>48</v>
      </c>
      <c r="AZ377" t="str">
        <f>IF(OR(ISERROR(MATCH(AY377,TC_Pin_Spec!$J$3:$J$38,0))=FALSE,ISERROR(MATCH(AY377,TC_Pin_Spec!$L$3:$L$38,0))=FALSE,ISERROR(MATCH(AY377,TC_Pin_Spec!$Q$3:$Q$58,0))=FALSE,ISERROR(MATCH(AY377,TC_Pin_Spec!$S$3:$S$58,0))=FALSE,ISERROR(MATCH(AY377,TC_Pin_Spec!$U$3:$U$58,0))=FALSE,ISERROR(MATCH(AY377,TC_Pin_Spec!$W$3:$W$58,0))=FALSE,ISERROR(MATCH(AY377,TC_Pin_Spec!$Y$3:$Y$58,0))=FALSE,ISERROR(MATCH(AY377,TC_Pin_Spec!$AA$3:$AA$58,0))=FALSE,ISERROR(MATCH(AY377,TC_Pin_Spec!$AC$3:$AC$58,0))=FALSE,ISERROR(MATCH(AY377,TC_Pin_Spec!$AE$3:$AE$58,0))=FALSE)=TRUE, "PASSED","FAILED")</f>
        <v>PASSED</v>
      </c>
    </row>
    <row r="378" spans="43:52" x14ac:dyDescent="0.25">
      <c r="AQ378" s="2" t="str">
        <f t="shared" si="7"/>
        <v>L17</v>
      </c>
      <c r="AR378" s="2">
        <v>17</v>
      </c>
      <c r="AS378" s="2" t="s">
        <v>624</v>
      </c>
      <c r="AT378" s="2" t="s">
        <v>48</v>
      </c>
      <c r="AU378" t="str">
        <f>IF(OR(ISERROR(MATCH(AT378,TC_Pin_Spec!$J$3:$J$38,0))=FALSE,ISERROR(MATCH(AT378,TC_Pin_Spec!$L$3:$L$38,0))=FALSE,ISERROR(MATCH(AT378,TC_Pin_Spec!$Q$3:$Q$58,0))=FALSE,ISERROR(MATCH(AT378,TC_Pin_Spec!$S$3:$S$58,0))=FALSE,ISERROR(MATCH(AT378,TC_Pin_Spec!$U$3:$U$58,0))=FALSE,ISERROR(MATCH(AT378,TC_Pin_Spec!$W$3:$W$58,0))=FALSE,ISERROR(MATCH(AT378,TC_Pin_Spec!$Y$3:$Y$58,0))=FALSE,ISERROR(MATCH(AT378,TC_Pin_Spec!$AA$3:$AA$58,0))=FALSE,ISERROR(MATCH(AT378,TC_Pin_Spec!$AC$3:$AC$58,0))=FALSE,ISERROR(MATCH(AT378,TC_Pin_Spec!$AE$3:$AE$58,0))=FALSE)=TRUE, "PASSED","FAILED")</f>
        <v>PASSED</v>
      </c>
      <c r="AW378" s="2">
        <v>17500</v>
      </c>
      <c r="AX378" s="2">
        <v>26500</v>
      </c>
      <c r="AY378" s="2" t="s">
        <v>48</v>
      </c>
      <c r="AZ378" t="str">
        <f>IF(OR(ISERROR(MATCH(AY378,TC_Pin_Spec!$J$3:$J$38,0))=FALSE,ISERROR(MATCH(AY378,TC_Pin_Spec!$L$3:$L$38,0))=FALSE,ISERROR(MATCH(AY378,TC_Pin_Spec!$Q$3:$Q$58,0))=FALSE,ISERROR(MATCH(AY378,TC_Pin_Spec!$S$3:$S$58,0))=FALSE,ISERROR(MATCH(AY378,TC_Pin_Spec!$U$3:$U$58,0))=FALSE,ISERROR(MATCH(AY378,TC_Pin_Spec!$W$3:$W$58,0))=FALSE,ISERROR(MATCH(AY378,TC_Pin_Spec!$Y$3:$Y$58,0))=FALSE,ISERROR(MATCH(AY378,TC_Pin_Spec!$AA$3:$AA$58,0))=FALSE,ISERROR(MATCH(AY378,TC_Pin_Spec!$AC$3:$AC$58,0))=FALSE,ISERROR(MATCH(AY378,TC_Pin_Spec!$AE$3:$AE$58,0))=FALSE)=TRUE, "PASSED","FAILED")</f>
        <v>PASSED</v>
      </c>
    </row>
    <row r="379" spans="43:52" x14ac:dyDescent="0.25">
      <c r="AQ379" s="2" t="str">
        <f t="shared" si="7"/>
        <v>L18</v>
      </c>
      <c r="AR379" s="2">
        <v>18</v>
      </c>
      <c r="AS379" s="2" t="s">
        <v>624</v>
      </c>
      <c r="AT379" s="2" t="s">
        <v>48</v>
      </c>
      <c r="AU379" t="str">
        <f>IF(OR(ISERROR(MATCH(AT379,TC_Pin_Spec!$J$3:$J$38,0))=FALSE,ISERROR(MATCH(AT379,TC_Pin_Spec!$L$3:$L$38,0))=FALSE,ISERROR(MATCH(AT379,TC_Pin_Spec!$Q$3:$Q$58,0))=FALSE,ISERROR(MATCH(AT379,TC_Pin_Spec!$S$3:$S$58,0))=FALSE,ISERROR(MATCH(AT379,TC_Pin_Spec!$U$3:$U$58,0))=FALSE,ISERROR(MATCH(AT379,TC_Pin_Spec!$W$3:$W$58,0))=FALSE,ISERROR(MATCH(AT379,TC_Pin_Spec!$Y$3:$Y$58,0))=FALSE,ISERROR(MATCH(AT379,TC_Pin_Spec!$AA$3:$AA$58,0))=FALSE,ISERROR(MATCH(AT379,TC_Pin_Spec!$AC$3:$AC$58,0))=FALSE,ISERROR(MATCH(AT379,TC_Pin_Spec!$AE$3:$AE$58,0))=FALSE)=TRUE, "PASSED","FAILED")</f>
        <v>PASSED</v>
      </c>
      <c r="AW379" s="2">
        <v>18500</v>
      </c>
      <c r="AX379" s="2">
        <v>26500</v>
      </c>
      <c r="AY379" s="2" t="s">
        <v>48</v>
      </c>
      <c r="AZ379" t="str">
        <f>IF(OR(ISERROR(MATCH(AY379,TC_Pin_Spec!$J$3:$J$38,0))=FALSE,ISERROR(MATCH(AY379,TC_Pin_Spec!$L$3:$L$38,0))=FALSE,ISERROR(MATCH(AY379,TC_Pin_Spec!$Q$3:$Q$58,0))=FALSE,ISERROR(MATCH(AY379,TC_Pin_Spec!$S$3:$S$58,0))=FALSE,ISERROR(MATCH(AY379,TC_Pin_Spec!$U$3:$U$58,0))=FALSE,ISERROR(MATCH(AY379,TC_Pin_Spec!$W$3:$W$58,0))=FALSE,ISERROR(MATCH(AY379,TC_Pin_Spec!$Y$3:$Y$58,0))=FALSE,ISERROR(MATCH(AY379,TC_Pin_Spec!$AA$3:$AA$58,0))=FALSE,ISERROR(MATCH(AY379,TC_Pin_Spec!$AC$3:$AC$58,0))=FALSE,ISERROR(MATCH(AY379,TC_Pin_Spec!$AE$3:$AE$58,0))=FALSE)=TRUE, "PASSED","FAILED")</f>
        <v>PASSED</v>
      </c>
    </row>
    <row r="380" spans="43:52" x14ac:dyDescent="0.25">
      <c r="AQ380" s="2" t="str">
        <f t="shared" si="7"/>
        <v>L19</v>
      </c>
      <c r="AR380" s="2">
        <v>19</v>
      </c>
      <c r="AS380" s="2" t="s">
        <v>624</v>
      </c>
      <c r="AT380" s="2" t="s">
        <v>48</v>
      </c>
      <c r="AU380" t="str">
        <f>IF(OR(ISERROR(MATCH(AT380,TC_Pin_Spec!$J$3:$J$38,0))=FALSE,ISERROR(MATCH(AT380,TC_Pin_Spec!$L$3:$L$38,0))=FALSE,ISERROR(MATCH(AT380,TC_Pin_Spec!$Q$3:$Q$58,0))=FALSE,ISERROR(MATCH(AT380,TC_Pin_Spec!$S$3:$S$58,0))=FALSE,ISERROR(MATCH(AT380,TC_Pin_Spec!$U$3:$U$58,0))=FALSE,ISERROR(MATCH(AT380,TC_Pin_Spec!$W$3:$W$58,0))=FALSE,ISERROR(MATCH(AT380,TC_Pin_Spec!$Y$3:$Y$58,0))=FALSE,ISERROR(MATCH(AT380,TC_Pin_Spec!$AA$3:$AA$58,0))=FALSE,ISERROR(MATCH(AT380,TC_Pin_Spec!$AC$3:$AC$58,0))=FALSE,ISERROR(MATCH(AT380,TC_Pin_Spec!$AE$3:$AE$58,0))=FALSE)=TRUE, "PASSED","FAILED")</f>
        <v>PASSED</v>
      </c>
      <c r="AW380" s="2">
        <v>19500</v>
      </c>
      <c r="AX380" s="2">
        <v>26500</v>
      </c>
      <c r="AY380" s="2" t="s">
        <v>48</v>
      </c>
      <c r="AZ380" t="str">
        <f>IF(OR(ISERROR(MATCH(AY380,TC_Pin_Spec!$J$3:$J$38,0))=FALSE,ISERROR(MATCH(AY380,TC_Pin_Spec!$L$3:$L$38,0))=FALSE,ISERROR(MATCH(AY380,TC_Pin_Spec!$Q$3:$Q$58,0))=FALSE,ISERROR(MATCH(AY380,TC_Pin_Spec!$S$3:$S$58,0))=FALSE,ISERROR(MATCH(AY380,TC_Pin_Spec!$U$3:$U$58,0))=FALSE,ISERROR(MATCH(AY380,TC_Pin_Spec!$W$3:$W$58,0))=FALSE,ISERROR(MATCH(AY380,TC_Pin_Spec!$Y$3:$Y$58,0))=FALSE,ISERROR(MATCH(AY380,TC_Pin_Spec!$AA$3:$AA$58,0))=FALSE,ISERROR(MATCH(AY380,TC_Pin_Spec!$AC$3:$AC$58,0))=FALSE,ISERROR(MATCH(AY380,TC_Pin_Spec!$AE$3:$AE$58,0))=FALSE)=TRUE, "PASSED","FAILED")</f>
        <v>PASSED</v>
      </c>
    </row>
    <row r="381" spans="43:52" x14ac:dyDescent="0.25">
      <c r="AQ381" s="2" t="str">
        <f t="shared" si="7"/>
        <v>L20</v>
      </c>
      <c r="AR381" s="2">
        <v>20</v>
      </c>
      <c r="AS381" s="2" t="s">
        <v>624</v>
      </c>
      <c r="AT381" s="2" t="s">
        <v>48</v>
      </c>
      <c r="AU381" t="str">
        <f>IF(OR(ISERROR(MATCH(AT381,TC_Pin_Spec!$J$3:$J$38,0))=FALSE,ISERROR(MATCH(AT381,TC_Pin_Spec!$L$3:$L$38,0))=FALSE,ISERROR(MATCH(AT381,TC_Pin_Spec!$Q$3:$Q$58,0))=FALSE,ISERROR(MATCH(AT381,TC_Pin_Spec!$S$3:$S$58,0))=FALSE,ISERROR(MATCH(AT381,TC_Pin_Spec!$U$3:$U$58,0))=FALSE,ISERROR(MATCH(AT381,TC_Pin_Spec!$W$3:$W$58,0))=FALSE,ISERROR(MATCH(AT381,TC_Pin_Spec!$Y$3:$Y$58,0))=FALSE,ISERROR(MATCH(AT381,TC_Pin_Spec!$AA$3:$AA$58,0))=FALSE,ISERROR(MATCH(AT381,TC_Pin_Spec!$AC$3:$AC$58,0))=FALSE,ISERROR(MATCH(AT381,TC_Pin_Spec!$AE$3:$AE$58,0))=FALSE)=TRUE, "PASSED","FAILED")</f>
        <v>PASSED</v>
      </c>
      <c r="AW381" s="2">
        <v>20500</v>
      </c>
      <c r="AX381" s="2">
        <v>26500</v>
      </c>
      <c r="AY381" s="2" t="s">
        <v>48</v>
      </c>
      <c r="AZ381" t="str">
        <f>IF(OR(ISERROR(MATCH(AY381,TC_Pin_Spec!$J$3:$J$38,0))=FALSE,ISERROR(MATCH(AY381,TC_Pin_Spec!$L$3:$L$38,0))=FALSE,ISERROR(MATCH(AY381,TC_Pin_Spec!$Q$3:$Q$58,0))=FALSE,ISERROR(MATCH(AY381,TC_Pin_Spec!$S$3:$S$58,0))=FALSE,ISERROR(MATCH(AY381,TC_Pin_Spec!$U$3:$U$58,0))=FALSE,ISERROR(MATCH(AY381,TC_Pin_Spec!$W$3:$W$58,0))=FALSE,ISERROR(MATCH(AY381,TC_Pin_Spec!$Y$3:$Y$58,0))=FALSE,ISERROR(MATCH(AY381,TC_Pin_Spec!$AA$3:$AA$58,0))=FALSE,ISERROR(MATCH(AY381,TC_Pin_Spec!$AC$3:$AC$58,0))=FALSE,ISERROR(MATCH(AY381,TC_Pin_Spec!$AE$3:$AE$58,0))=FALSE)=TRUE, "PASSED","FAILED")</f>
        <v>PASSED</v>
      </c>
    </row>
    <row r="382" spans="43:52" x14ac:dyDescent="0.25">
      <c r="AQ382" s="2" t="str">
        <f t="shared" si="7"/>
        <v>L21</v>
      </c>
      <c r="AR382" s="2">
        <v>21</v>
      </c>
      <c r="AS382" s="2" t="s">
        <v>624</v>
      </c>
      <c r="AT382" s="2" t="s">
        <v>48</v>
      </c>
      <c r="AU382" t="str">
        <f>IF(OR(ISERROR(MATCH(AT382,TC_Pin_Spec!$J$3:$J$38,0))=FALSE,ISERROR(MATCH(AT382,TC_Pin_Spec!$L$3:$L$38,0))=FALSE,ISERROR(MATCH(AT382,TC_Pin_Spec!$Q$3:$Q$58,0))=FALSE,ISERROR(MATCH(AT382,TC_Pin_Spec!$S$3:$S$58,0))=FALSE,ISERROR(MATCH(AT382,TC_Pin_Spec!$U$3:$U$58,0))=FALSE,ISERROR(MATCH(AT382,TC_Pin_Spec!$W$3:$W$58,0))=FALSE,ISERROR(MATCH(AT382,TC_Pin_Spec!$Y$3:$Y$58,0))=FALSE,ISERROR(MATCH(AT382,TC_Pin_Spec!$AA$3:$AA$58,0))=FALSE,ISERROR(MATCH(AT382,TC_Pin_Spec!$AC$3:$AC$58,0))=FALSE,ISERROR(MATCH(AT382,TC_Pin_Spec!$AE$3:$AE$58,0))=FALSE)=TRUE, "PASSED","FAILED")</f>
        <v>PASSED</v>
      </c>
      <c r="AW382" s="2">
        <v>21500</v>
      </c>
      <c r="AX382" s="2">
        <v>26500</v>
      </c>
      <c r="AY382" s="2" t="s">
        <v>48</v>
      </c>
      <c r="AZ382" t="str">
        <f>IF(OR(ISERROR(MATCH(AY382,TC_Pin_Spec!$J$3:$J$38,0))=FALSE,ISERROR(MATCH(AY382,TC_Pin_Spec!$L$3:$L$38,0))=FALSE,ISERROR(MATCH(AY382,TC_Pin_Spec!$Q$3:$Q$58,0))=FALSE,ISERROR(MATCH(AY382,TC_Pin_Spec!$S$3:$S$58,0))=FALSE,ISERROR(MATCH(AY382,TC_Pin_Spec!$U$3:$U$58,0))=FALSE,ISERROR(MATCH(AY382,TC_Pin_Spec!$W$3:$W$58,0))=FALSE,ISERROR(MATCH(AY382,TC_Pin_Spec!$Y$3:$Y$58,0))=FALSE,ISERROR(MATCH(AY382,TC_Pin_Spec!$AA$3:$AA$58,0))=FALSE,ISERROR(MATCH(AY382,TC_Pin_Spec!$AC$3:$AC$58,0))=FALSE,ISERROR(MATCH(AY382,TC_Pin_Spec!$AE$3:$AE$58,0))=FALSE)=TRUE, "PASSED","FAILED")</f>
        <v>PASSED</v>
      </c>
    </row>
    <row r="383" spans="43:52" x14ac:dyDescent="0.25">
      <c r="AQ383" s="2" t="str">
        <f t="shared" si="7"/>
        <v>L22</v>
      </c>
      <c r="AR383" s="2">
        <v>22</v>
      </c>
      <c r="AS383" s="2" t="s">
        <v>624</v>
      </c>
      <c r="AT383" s="2" t="s">
        <v>48</v>
      </c>
      <c r="AU383" t="str">
        <f>IF(OR(ISERROR(MATCH(AT383,TC_Pin_Spec!$J$3:$J$38,0))=FALSE,ISERROR(MATCH(AT383,TC_Pin_Spec!$L$3:$L$38,0))=FALSE,ISERROR(MATCH(AT383,TC_Pin_Spec!$Q$3:$Q$58,0))=FALSE,ISERROR(MATCH(AT383,TC_Pin_Spec!$S$3:$S$58,0))=FALSE,ISERROR(MATCH(AT383,TC_Pin_Spec!$U$3:$U$58,0))=FALSE,ISERROR(MATCH(AT383,TC_Pin_Spec!$W$3:$W$58,0))=FALSE,ISERROR(MATCH(AT383,TC_Pin_Spec!$Y$3:$Y$58,0))=FALSE,ISERROR(MATCH(AT383,TC_Pin_Spec!$AA$3:$AA$58,0))=FALSE,ISERROR(MATCH(AT383,TC_Pin_Spec!$AC$3:$AC$58,0))=FALSE,ISERROR(MATCH(AT383,TC_Pin_Spec!$AE$3:$AE$58,0))=FALSE)=TRUE, "PASSED","FAILED")</f>
        <v>PASSED</v>
      </c>
      <c r="AW383" s="2">
        <v>22500</v>
      </c>
      <c r="AX383" s="2">
        <v>26500</v>
      </c>
      <c r="AY383" s="2" t="s">
        <v>48</v>
      </c>
      <c r="AZ383" t="str">
        <f>IF(OR(ISERROR(MATCH(AY383,TC_Pin_Spec!$J$3:$J$38,0))=FALSE,ISERROR(MATCH(AY383,TC_Pin_Spec!$L$3:$L$38,0))=FALSE,ISERROR(MATCH(AY383,TC_Pin_Spec!$Q$3:$Q$58,0))=FALSE,ISERROR(MATCH(AY383,TC_Pin_Spec!$S$3:$S$58,0))=FALSE,ISERROR(MATCH(AY383,TC_Pin_Spec!$U$3:$U$58,0))=FALSE,ISERROR(MATCH(AY383,TC_Pin_Spec!$W$3:$W$58,0))=FALSE,ISERROR(MATCH(AY383,TC_Pin_Spec!$Y$3:$Y$58,0))=FALSE,ISERROR(MATCH(AY383,TC_Pin_Spec!$AA$3:$AA$58,0))=FALSE,ISERROR(MATCH(AY383,TC_Pin_Spec!$AC$3:$AC$58,0))=FALSE,ISERROR(MATCH(AY383,TC_Pin_Spec!$AE$3:$AE$58,0))=FALSE)=TRUE, "PASSED","FAILED")</f>
        <v>PASSED</v>
      </c>
    </row>
    <row r="384" spans="43:52" x14ac:dyDescent="0.25">
      <c r="AQ384" s="2" t="str">
        <f t="shared" si="7"/>
        <v>L23</v>
      </c>
      <c r="AR384" s="2">
        <v>23</v>
      </c>
      <c r="AS384" s="2" t="s">
        <v>624</v>
      </c>
      <c r="AT384" s="2" t="s">
        <v>48</v>
      </c>
      <c r="AU384" t="str">
        <f>IF(OR(ISERROR(MATCH(AT384,TC_Pin_Spec!$J$3:$J$38,0))=FALSE,ISERROR(MATCH(AT384,TC_Pin_Spec!$L$3:$L$38,0))=FALSE,ISERROR(MATCH(AT384,TC_Pin_Spec!$Q$3:$Q$58,0))=FALSE,ISERROR(MATCH(AT384,TC_Pin_Spec!$S$3:$S$58,0))=FALSE,ISERROR(MATCH(AT384,TC_Pin_Spec!$U$3:$U$58,0))=FALSE,ISERROR(MATCH(AT384,TC_Pin_Spec!$W$3:$W$58,0))=FALSE,ISERROR(MATCH(AT384,TC_Pin_Spec!$Y$3:$Y$58,0))=FALSE,ISERROR(MATCH(AT384,TC_Pin_Spec!$AA$3:$AA$58,0))=FALSE,ISERROR(MATCH(AT384,TC_Pin_Spec!$AC$3:$AC$58,0))=FALSE,ISERROR(MATCH(AT384,TC_Pin_Spec!$AE$3:$AE$58,0))=FALSE)=TRUE, "PASSED","FAILED")</f>
        <v>PASSED</v>
      </c>
      <c r="AW384" s="2">
        <v>23500</v>
      </c>
      <c r="AX384" s="2">
        <v>26500</v>
      </c>
      <c r="AY384" s="2" t="s">
        <v>48</v>
      </c>
      <c r="AZ384" t="str">
        <f>IF(OR(ISERROR(MATCH(AY384,TC_Pin_Spec!$J$3:$J$38,0))=FALSE,ISERROR(MATCH(AY384,TC_Pin_Spec!$L$3:$L$38,0))=FALSE,ISERROR(MATCH(AY384,TC_Pin_Spec!$Q$3:$Q$58,0))=FALSE,ISERROR(MATCH(AY384,TC_Pin_Spec!$S$3:$S$58,0))=FALSE,ISERROR(MATCH(AY384,TC_Pin_Spec!$U$3:$U$58,0))=FALSE,ISERROR(MATCH(AY384,TC_Pin_Spec!$W$3:$W$58,0))=FALSE,ISERROR(MATCH(AY384,TC_Pin_Spec!$Y$3:$Y$58,0))=FALSE,ISERROR(MATCH(AY384,TC_Pin_Spec!$AA$3:$AA$58,0))=FALSE,ISERROR(MATCH(AY384,TC_Pin_Spec!$AC$3:$AC$58,0))=FALSE,ISERROR(MATCH(AY384,TC_Pin_Spec!$AE$3:$AE$58,0))=FALSE)=TRUE, "PASSED","FAILED")</f>
        <v>PASSED</v>
      </c>
    </row>
    <row r="385" spans="43:52" x14ac:dyDescent="0.25">
      <c r="AQ385" s="2" t="str">
        <f t="shared" si="7"/>
        <v>L24</v>
      </c>
      <c r="AR385" s="2">
        <v>24</v>
      </c>
      <c r="AS385" s="2" t="s">
        <v>624</v>
      </c>
      <c r="AT385" s="2" t="s">
        <v>48</v>
      </c>
      <c r="AU385" t="str">
        <f>IF(OR(ISERROR(MATCH(AT385,TC_Pin_Spec!$J$3:$J$38,0))=FALSE,ISERROR(MATCH(AT385,TC_Pin_Spec!$L$3:$L$38,0))=FALSE,ISERROR(MATCH(AT385,TC_Pin_Spec!$Q$3:$Q$58,0))=FALSE,ISERROR(MATCH(AT385,TC_Pin_Spec!$S$3:$S$58,0))=FALSE,ISERROR(MATCH(AT385,TC_Pin_Spec!$U$3:$U$58,0))=FALSE,ISERROR(MATCH(AT385,TC_Pin_Spec!$W$3:$W$58,0))=FALSE,ISERROR(MATCH(AT385,TC_Pin_Spec!$Y$3:$Y$58,0))=FALSE,ISERROR(MATCH(AT385,TC_Pin_Spec!$AA$3:$AA$58,0))=FALSE,ISERROR(MATCH(AT385,TC_Pin_Spec!$AC$3:$AC$58,0))=FALSE,ISERROR(MATCH(AT385,TC_Pin_Spec!$AE$3:$AE$58,0))=FALSE)=TRUE, "PASSED","FAILED")</f>
        <v>PASSED</v>
      </c>
      <c r="AW385" s="2">
        <v>24500</v>
      </c>
      <c r="AX385" s="2">
        <v>26500</v>
      </c>
      <c r="AY385" s="2" t="s">
        <v>48</v>
      </c>
      <c r="AZ385" t="str">
        <f>IF(OR(ISERROR(MATCH(AY385,TC_Pin_Spec!$J$3:$J$38,0))=FALSE,ISERROR(MATCH(AY385,TC_Pin_Spec!$L$3:$L$38,0))=FALSE,ISERROR(MATCH(AY385,TC_Pin_Spec!$Q$3:$Q$58,0))=FALSE,ISERROR(MATCH(AY385,TC_Pin_Spec!$S$3:$S$58,0))=FALSE,ISERROR(MATCH(AY385,TC_Pin_Spec!$U$3:$U$58,0))=FALSE,ISERROR(MATCH(AY385,TC_Pin_Spec!$W$3:$W$58,0))=FALSE,ISERROR(MATCH(AY385,TC_Pin_Spec!$Y$3:$Y$58,0))=FALSE,ISERROR(MATCH(AY385,TC_Pin_Spec!$AA$3:$AA$58,0))=FALSE,ISERROR(MATCH(AY385,TC_Pin_Spec!$AC$3:$AC$58,0))=FALSE,ISERROR(MATCH(AY385,TC_Pin_Spec!$AE$3:$AE$58,0))=FALSE)=TRUE, "PASSED","FAILED")</f>
        <v>PASSED</v>
      </c>
    </row>
    <row r="386" spans="43:52" x14ac:dyDescent="0.25">
      <c r="AQ386" s="2" t="str">
        <f t="shared" si="7"/>
        <v>L25</v>
      </c>
      <c r="AR386" s="2">
        <v>25</v>
      </c>
      <c r="AS386" s="2" t="s">
        <v>624</v>
      </c>
      <c r="AT386" s="2" t="s">
        <v>48</v>
      </c>
      <c r="AU386" t="str">
        <f>IF(OR(ISERROR(MATCH(AT386,TC_Pin_Spec!$J$3:$J$38,0))=FALSE,ISERROR(MATCH(AT386,TC_Pin_Spec!$L$3:$L$38,0))=FALSE,ISERROR(MATCH(AT386,TC_Pin_Spec!$Q$3:$Q$58,0))=FALSE,ISERROR(MATCH(AT386,TC_Pin_Spec!$S$3:$S$58,0))=FALSE,ISERROR(MATCH(AT386,TC_Pin_Spec!$U$3:$U$58,0))=FALSE,ISERROR(MATCH(AT386,TC_Pin_Spec!$W$3:$W$58,0))=FALSE,ISERROR(MATCH(AT386,TC_Pin_Spec!$Y$3:$Y$58,0))=FALSE,ISERROR(MATCH(AT386,TC_Pin_Spec!$AA$3:$AA$58,0))=FALSE,ISERROR(MATCH(AT386,TC_Pin_Spec!$AC$3:$AC$58,0))=FALSE,ISERROR(MATCH(AT386,TC_Pin_Spec!$AE$3:$AE$58,0))=FALSE)=TRUE, "PASSED","FAILED")</f>
        <v>PASSED</v>
      </c>
      <c r="AW386" s="2">
        <v>25500</v>
      </c>
      <c r="AX386" s="2">
        <v>26500</v>
      </c>
      <c r="AY386" s="2" t="s">
        <v>48</v>
      </c>
      <c r="AZ386" t="str">
        <f>IF(OR(ISERROR(MATCH(AY386,TC_Pin_Spec!$J$3:$J$38,0))=FALSE,ISERROR(MATCH(AY386,TC_Pin_Spec!$L$3:$L$38,0))=FALSE,ISERROR(MATCH(AY386,TC_Pin_Spec!$Q$3:$Q$58,0))=FALSE,ISERROR(MATCH(AY386,TC_Pin_Spec!$S$3:$S$58,0))=FALSE,ISERROR(MATCH(AY386,TC_Pin_Spec!$U$3:$U$58,0))=FALSE,ISERROR(MATCH(AY386,TC_Pin_Spec!$W$3:$W$58,0))=FALSE,ISERROR(MATCH(AY386,TC_Pin_Spec!$Y$3:$Y$58,0))=FALSE,ISERROR(MATCH(AY386,TC_Pin_Spec!$AA$3:$AA$58,0))=FALSE,ISERROR(MATCH(AY386,TC_Pin_Spec!$AC$3:$AC$58,0))=FALSE,ISERROR(MATCH(AY386,TC_Pin_Spec!$AE$3:$AE$58,0))=FALSE)=TRUE, "PASSED","FAILED")</f>
        <v>PASSED</v>
      </c>
    </row>
    <row r="387" spans="43:52" x14ac:dyDescent="0.25">
      <c r="AQ387" s="2" t="str">
        <f t="shared" ref="AQ387:AQ450" si="8">AS387&amp;AR387</f>
        <v>L26</v>
      </c>
      <c r="AR387" s="2">
        <v>26</v>
      </c>
      <c r="AS387" s="2" t="s">
        <v>624</v>
      </c>
      <c r="AT387" s="2" t="s">
        <v>48</v>
      </c>
      <c r="AU387" t="str">
        <f>IF(OR(ISERROR(MATCH(AT387,TC_Pin_Spec!$J$3:$J$38,0))=FALSE,ISERROR(MATCH(AT387,TC_Pin_Spec!$L$3:$L$38,0))=FALSE,ISERROR(MATCH(AT387,TC_Pin_Spec!$Q$3:$Q$58,0))=FALSE,ISERROR(MATCH(AT387,TC_Pin_Spec!$S$3:$S$58,0))=FALSE,ISERROR(MATCH(AT387,TC_Pin_Spec!$U$3:$U$58,0))=FALSE,ISERROR(MATCH(AT387,TC_Pin_Spec!$W$3:$W$58,0))=FALSE,ISERROR(MATCH(AT387,TC_Pin_Spec!$Y$3:$Y$58,0))=FALSE,ISERROR(MATCH(AT387,TC_Pin_Spec!$AA$3:$AA$58,0))=FALSE,ISERROR(MATCH(AT387,TC_Pin_Spec!$AC$3:$AC$58,0))=FALSE,ISERROR(MATCH(AT387,TC_Pin_Spec!$AE$3:$AE$58,0))=FALSE)=TRUE, "PASSED","FAILED")</f>
        <v>PASSED</v>
      </c>
      <c r="AW387" s="2">
        <v>26500</v>
      </c>
      <c r="AX387" s="2">
        <v>26500</v>
      </c>
      <c r="AY387" s="2" t="s">
        <v>48</v>
      </c>
      <c r="AZ387" t="str">
        <f>IF(OR(ISERROR(MATCH(AY387,TC_Pin_Spec!$J$3:$J$38,0))=FALSE,ISERROR(MATCH(AY387,TC_Pin_Spec!$L$3:$L$38,0))=FALSE,ISERROR(MATCH(AY387,TC_Pin_Spec!$Q$3:$Q$58,0))=FALSE,ISERROR(MATCH(AY387,TC_Pin_Spec!$S$3:$S$58,0))=FALSE,ISERROR(MATCH(AY387,TC_Pin_Spec!$U$3:$U$58,0))=FALSE,ISERROR(MATCH(AY387,TC_Pin_Spec!$W$3:$W$58,0))=FALSE,ISERROR(MATCH(AY387,TC_Pin_Spec!$Y$3:$Y$58,0))=FALSE,ISERROR(MATCH(AY387,TC_Pin_Spec!$AA$3:$AA$58,0))=FALSE,ISERROR(MATCH(AY387,TC_Pin_Spec!$AC$3:$AC$58,0))=FALSE,ISERROR(MATCH(AY387,TC_Pin_Spec!$AE$3:$AE$58,0))=FALSE)=TRUE, "PASSED","FAILED")</f>
        <v>PASSED</v>
      </c>
    </row>
    <row r="388" spans="43:52" x14ac:dyDescent="0.25">
      <c r="AQ388" s="2" t="str">
        <f t="shared" si="8"/>
        <v>L27</v>
      </c>
      <c r="AR388" s="2">
        <v>27</v>
      </c>
      <c r="AS388" s="2" t="s">
        <v>624</v>
      </c>
      <c r="AT388" s="2" t="s">
        <v>48</v>
      </c>
      <c r="AU388" t="str">
        <f>IF(OR(ISERROR(MATCH(AT388,TC_Pin_Spec!$J$3:$J$38,0))=FALSE,ISERROR(MATCH(AT388,TC_Pin_Spec!$L$3:$L$38,0))=FALSE,ISERROR(MATCH(AT388,TC_Pin_Spec!$Q$3:$Q$58,0))=FALSE,ISERROR(MATCH(AT388,TC_Pin_Spec!$S$3:$S$58,0))=FALSE,ISERROR(MATCH(AT388,TC_Pin_Spec!$U$3:$U$58,0))=FALSE,ISERROR(MATCH(AT388,TC_Pin_Spec!$W$3:$W$58,0))=FALSE,ISERROR(MATCH(AT388,TC_Pin_Spec!$Y$3:$Y$58,0))=FALSE,ISERROR(MATCH(AT388,TC_Pin_Spec!$AA$3:$AA$58,0))=FALSE,ISERROR(MATCH(AT388,TC_Pin_Spec!$AC$3:$AC$58,0))=FALSE,ISERROR(MATCH(AT388,TC_Pin_Spec!$AE$3:$AE$58,0))=FALSE)=TRUE, "PASSED","FAILED")</f>
        <v>PASSED</v>
      </c>
      <c r="AW388" s="2">
        <v>27500</v>
      </c>
      <c r="AX388" s="2">
        <v>26500</v>
      </c>
      <c r="AY388" s="2" t="s">
        <v>48</v>
      </c>
      <c r="AZ388" t="str">
        <f>IF(OR(ISERROR(MATCH(AY388,TC_Pin_Spec!$J$3:$J$38,0))=FALSE,ISERROR(MATCH(AY388,TC_Pin_Spec!$L$3:$L$38,0))=FALSE,ISERROR(MATCH(AY388,TC_Pin_Spec!$Q$3:$Q$58,0))=FALSE,ISERROR(MATCH(AY388,TC_Pin_Spec!$S$3:$S$58,0))=FALSE,ISERROR(MATCH(AY388,TC_Pin_Spec!$U$3:$U$58,0))=FALSE,ISERROR(MATCH(AY388,TC_Pin_Spec!$W$3:$W$58,0))=FALSE,ISERROR(MATCH(AY388,TC_Pin_Spec!$Y$3:$Y$58,0))=FALSE,ISERROR(MATCH(AY388,TC_Pin_Spec!$AA$3:$AA$58,0))=FALSE,ISERROR(MATCH(AY388,TC_Pin_Spec!$AC$3:$AC$58,0))=FALSE,ISERROR(MATCH(AY388,TC_Pin_Spec!$AE$3:$AE$58,0))=FALSE)=TRUE, "PASSED","FAILED")</f>
        <v>PASSED</v>
      </c>
    </row>
    <row r="389" spans="43:52" x14ac:dyDescent="0.25">
      <c r="AQ389" s="2" t="str">
        <f t="shared" si="8"/>
        <v>L28</v>
      </c>
      <c r="AR389" s="2">
        <v>28</v>
      </c>
      <c r="AS389" s="2" t="s">
        <v>624</v>
      </c>
      <c r="AT389" s="2" t="s">
        <v>48</v>
      </c>
      <c r="AU389" t="str">
        <f>IF(OR(ISERROR(MATCH(AT389,TC_Pin_Spec!$J$3:$J$38,0))=FALSE,ISERROR(MATCH(AT389,TC_Pin_Spec!$L$3:$L$38,0))=FALSE,ISERROR(MATCH(AT389,TC_Pin_Spec!$Q$3:$Q$58,0))=FALSE,ISERROR(MATCH(AT389,TC_Pin_Spec!$S$3:$S$58,0))=FALSE,ISERROR(MATCH(AT389,TC_Pin_Spec!$U$3:$U$58,0))=FALSE,ISERROR(MATCH(AT389,TC_Pin_Spec!$W$3:$W$58,0))=FALSE,ISERROR(MATCH(AT389,TC_Pin_Spec!$Y$3:$Y$58,0))=FALSE,ISERROR(MATCH(AT389,TC_Pin_Spec!$AA$3:$AA$58,0))=FALSE,ISERROR(MATCH(AT389,TC_Pin_Spec!$AC$3:$AC$58,0))=FALSE,ISERROR(MATCH(AT389,TC_Pin_Spec!$AE$3:$AE$58,0))=FALSE)=TRUE, "PASSED","FAILED")</f>
        <v>PASSED</v>
      </c>
      <c r="AW389" s="2">
        <v>28500</v>
      </c>
      <c r="AX389" s="2">
        <v>26500</v>
      </c>
      <c r="AY389" s="2" t="s">
        <v>48</v>
      </c>
      <c r="AZ389" t="str">
        <f>IF(OR(ISERROR(MATCH(AY389,TC_Pin_Spec!$J$3:$J$38,0))=FALSE,ISERROR(MATCH(AY389,TC_Pin_Spec!$L$3:$L$38,0))=FALSE,ISERROR(MATCH(AY389,TC_Pin_Spec!$Q$3:$Q$58,0))=FALSE,ISERROR(MATCH(AY389,TC_Pin_Spec!$S$3:$S$58,0))=FALSE,ISERROR(MATCH(AY389,TC_Pin_Spec!$U$3:$U$58,0))=FALSE,ISERROR(MATCH(AY389,TC_Pin_Spec!$W$3:$W$58,0))=FALSE,ISERROR(MATCH(AY389,TC_Pin_Spec!$Y$3:$Y$58,0))=FALSE,ISERROR(MATCH(AY389,TC_Pin_Spec!$AA$3:$AA$58,0))=FALSE,ISERROR(MATCH(AY389,TC_Pin_Spec!$AC$3:$AC$58,0))=FALSE,ISERROR(MATCH(AY389,TC_Pin_Spec!$AE$3:$AE$58,0))=FALSE)=TRUE, "PASSED","FAILED")</f>
        <v>PASSED</v>
      </c>
    </row>
    <row r="390" spans="43:52" x14ac:dyDescent="0.25">
      <c r="AQ390" s="2" t="str">
        <f t="shared" si="8"/>
        <v>L29</v>
      </c>
      <c r="AR390" s="2">
        <v>29</v>
      </c>
      <c r="AS390" s="2" t="s">
        <v>624</v>
      </c>
      <c r="AT390" s="2" t="s">
        <v>48</v>
      </c>
      <c r="AU390" t="str">
        <f>IF(OR(ISERROR(MATCH(AT390,TC_Pin_Spec!$J$3:$J$38,0))=FALSE,ISERROR(MATCH(AT390,TC_Pin_Spec!$L$3:$L$38,0))=FALSE,ISERROR(MATCH(AT390,TC_Pin_Spec!$Q$3:$Q$58,0))=FALSE,ISERROR(MATCH(AT390,TC_Pin_Spec!$S$3:$S$58,0))=FALSE,ISERROR(MATCH(AT390,TC_Pin_Spec!$U$3:$U$58,0))=FALSE,ISERROR(MATCH(AT390,TC_Pin_Spec!$W$3:$W$58,0))=FALSE,ISERROR(MATCH(AT390,TC_Pin_Spec!$Y$3:$Y$58,0))=FALSE,ISERROR(MATCH(AT390,TC_Pin_Spec!$AA$3:$AA$58,0))=FALSE,ISERROR(MATCH(AT390,TC_Pin_Spec!$AC$3:$AC$58,0))=FALSE,ISERROR(MATCH(AT390,TC_Pin_Spec!$AE$3:$AE$58,0))=FALSE)=TRUE, "PASSED","FAILED")</f>
        <v>PASSED</v>
      </c>
      <c r="AW390" s="2">
        <v>29500</v>
      </c>
      <c r="AX390" s="2">
        <v>26500</v>
      </c>
      <c r="AY390" s="2" t="s">
        <v>48</v>
      </c>
      <c r="AZ390" t="str">
        <f>IF(OR(ISERROR(MATCH(AY390,TC_Pin_Spec!$J$3:$J$38,0))=FALSE,ISERROR(MATCH(AY390,TC_Pin_Spec!$L$3:$L$38,0))=FALSE,ISERROR(MATCH(AY390,TC_Pin_Spec!$Q$3:$Q$58,0))=FALSE,ISERROR(MATCH(AY390,TC_Pin_Spec!$S$3:$S$58,0))=FALSE,ISERROR(MATCH(AY390,TC_Pin_Spec!$U$3:$U$58,0))=FALSE,ISERROR(MATCH(AY390,TC_Pin_Spec!$W$3:$W$58,0))=FALSE,ISERROR(MATCH(AY390,TC_Pin_Spec!$Y$3:$Y$58,0))=FALSE,ISERROR(MATCH(AY390,TC_Pin_Spec!$AA$3:$AA$58,0))=FALSE,ISERROR(MATCH(AY390,TC_Pin_Spec!$AC$3:$AC$58,0))=FALSE,ISERROR(MATCH(AY390,TC_Pin_Spec!$AE$3:$AE$58,0))=FALSE)=TRUE, "PASSED","FAILED")</f>
        <v>PASSED</v>
      </c>
    </row>
    <row r="391" spans="43:52" x14ac:dyDescent="0.25">
      <c r="AQ391" s="2" t="str">
        <f t="shared" si="8"/>
        <v>L30</v>
      </c>
      <c r="AR391" s="2">
        <v>30</v>
      </c>
      <c r="AS391" s="2" t="s">
        <v>624</v>
      </c>
      <c r="AT391" s="2" t="s">
        <v>591</v>
      </c>
      <c r="AU391" t="str">
        <f>IF(OR(ISERROR(MATCH(AT391,TC_Pin_Spec!$J$3:$J$38,0))=FALSE,ISERROR(MATCH(AT391,TC_Pin_Spec!$L$3:$L$38,0))=FALSE,ISERROR(MATCH(AT391,TC_Pin_Spec!$Q$3:$Q$58,0))=FALSE,ISERROR(MATCH(AT391,TC_Pin_Spec!$S$3:$S$58,0))=FALSE,ISERROR(MATCH(AT391,TC_Pin_Spec!$U$3:$U$58,0))=FALSE,ISERROR(MATCH(AT391,TC_Pin_Spec!$W$3:$W$58,0))=FALSE,ISERROR(MATCH(AT391,TC_Pin_Spec!$Y$3:$Y$58,0))=FALSE,ISERROR(MATCH(AT391,TC_Pin_Spec!$AA$3:$AA$58,0))=FALSE,ISERROR(MATCH(AT391,TC_Pin_Spec!$AC$3:$AC$58,0))=FALSE,ISERROR(MATCH(AT391,TC_Pin_Spec!$AE$3:$AE$58,0))=FALSE)=TRUE, "PASSED","FAILED")</f>
        <v>PASSED</v>
      </c>
      <c r="AW391" s="2">
        <v>30500</v>
      </c>
      <c r="AX391" s="2">
        <v>26500</v>
      </c>
      <c r="AY391" s="2" t="s">
        <v>591</v>
      </c>
      <c r="AZ391" t="str">
        <f>IF(OR(ISERROR(MATCH(AY391,TC_Pin_Spec!$J$3:$J$38,0))=FALSE,ISERROR(MATCH(AY391,TC_Pin_Spec!$L$3:$L$38,0))=FALSE,ISERROR(MATCH(AY391,TC_Pin_Spec!$Q$3:$Q$58,0))=FALSE,ISERROR(MATCH(AY391,TC_Pin_Spec!$S$3:$S$58,0))=FALSE,ISERROR(MATCH(AY391,TC_Pin_Spec!$U$3:$U$58,0))=FALSE,ISERROR(MATCH(AY391,TC_Pin_Spec!$W$3:$W$58,0))=FALSE,ISERROR(MATCH(AY391,TC_Pin_Spec!$Y$3:$Y$58,0))=FALSE,ISERROR(MATCH(AY391,TC_Pin_Spec!$AA$3:$AA$58,0))=FALSE,ISERROR(MATCH(AY391,TC_Pin_Spec!$AC$3:$AC$58,0))=FALSE,ISERROR(MATCH(AY391,TC_Pin_Spec!$AE$3:$AE$58,0))=FALSE)=TRUE, "PASSED","FAILED")</f>
        <v>PASSED</v>
      </c>
    </row>
    <row r="392" spans="43:52" x14ac:dyDescent="0.25">
      <c r="AQ392" s="2" t="str">
        <f t="shared" si="8"/>
        <v>L31</v>
      </c>
      <c r="AR392" s="2">
        <v>31</v>
      </c>
      <c r="AS392" s="2" t="s">
        <v>624</v>
      </c>
      <c r="AT392" s="2" t="s">
        <v>48</v>
      </c>
      <c r="AU392" t="str">
        <f>IF(OR(ISERROR(MATCH(AT392,TC_Pin_Spec!$J$3:$J$38,0))=FALSE,ISERROR(MATCH(AT392,TC_Pin_Spec!$L$3:$L$38,0))=FALSE,ISERROR(MATCH(AT392,TC_Pin_Spec!$Q$3:$Q$58,0))=FALSE,ISERROR(MATCH(AT392,TC_Pin_Spec!$S$3:$S$58,0))=FALSE,ISERROR(MATCH(AT392,TC_Pin_Spec!$U$3:$U$58,0))=FALSE,ISERROR(MATCH(AT392,TC_Pin_Spec!$W$3:$W$58,0))=FALSE,ISERROR(MATCH(AT392,TC_Pin_Spec!$Y$3:$Y$58,0))=FALSE,ISERROR(MATCH(AT392,TC_Pin_Spec!$AA$3:$AA$58,0))=FALSE,ISERROR(MATCH(AT392,TC_Pin_Spec!$AC$3:$AC$58,0))=FALSE,ISERROR(MATCH(AT392,TC_Pin_Spec!$AE$3:$AE$58,0))=FALSE)=TRUE, "PASSED","FAILED")</f>
        <v>PASSED</v>
      </c>
      <c r="AW392" s="2">
        <v>31500</v>
      </c>
      <c r="AX392" s="2">
        <v>26500</v>
      </c>
      <c r="AY392" s="2" t="s">
        <v>48</v>
      </c>
      <c r="AZ392" t="str">
        <f>IF(OR(ISERROR(MATCH(AY392,TC_Pin_Spec!$J$3:$J$38,0))=FALSE,ISERROR(MATCH(AY392,TC_Pin_Spec!$L$3:$L$38,0))=FALSE,ISERROR(MATCH(AY392,TC_Pin_Spec!$Q$3:$Q$58,0))=FALSE,ISERROR(MATCH(AY392,TC_Pin_Spec!$S$3:$S$58,0))=FALSE,ISERROR(MATCH(AY392,TC_Pin_Spec!$U$3:$U$58,0))=FALSE,ISERROR(MATCH(AY392,TC_Pin_Spec!$W$3:$W$58,0))=FALSE,ISERROR(MATCH(AY392,TC_Pin_Spec!$Y$3:$Y$58,0))=FALSE,ISERROR(MATCH(AY392,TC_Pin_Spec!$AA$3:$AA$58,0))=FALSE,ISERROR(MATCH(AY392,TC_Pin_Spec!$AC$3:$AC$58,0))=FALSE,ISERROR(MATCH(AY392,TC_Pin_Spec!$AE$3:$AE$58,0))=FALSE)=TRUE, "PASSED","FAILED")</f>
        <v>PASSED</v>
      </c>
    </row>
    <row r="393" spans="43:52" x14ac:dyDescent="0.25">
      <c r="AQ393" s="2" t="str">
        <f t="shared" si="8"/>
        <v>L32</v>
      </c>
      <c r="AR393" s="2">
        <v>32</v>
      </c>
      <c r="AS393" s="2" t="s">
        <v>624</v>
      </c>
      <c r="AT393" s="2" t="s">
        <v>626</v>
      </c>
      <c r="AU393" t="str">
        <f>IF(OR(ISERROR(MATCH(AT393,TC_Pin_Spec!$J$3:$J$38,0))=FALSE,ISERROR(MATCH(AT393,TC_Pin_Spec!$L$3:$L$38,0))=FALSE,ISERROR(MATCH(AT393,TC_Pin_Spec!$Q$3:$Q$58,0))=FALSE,ISERROR(MATCH(AT393,TC_Pin_Spec!$S$3:$S$58,0))=FALSE,ISERROR(MATCH(AT393,TC_Pin_Spec!$U$3:$U$58,0))=FALSE,ISERROR(MATCH(AT393,TC_Pin_Spec!$W$3:$W$58,0))=FALSE,ISERROR(MATCH(AT393,TC_Pin_Spec!$Y$3:$Y$58,0))=FALSE,ISERROR(MATCH(AT393,TC_Pin_Spec!$AA$3:$AA$58,0))=FALSE,ISERROR(MATCH(AT393,TC_Pin_Spec!$AC$3:$AC$58,0))=FALSE,ISERROR(MATCH(AT393,TC_Pin_Spec!$AE$3:$AE$58,0))=FALSE)=TRUE, "PASSED","FAILED")</f>
        <v>PASSED</v>
      </c>
      <c r="AW393" s="2">
        <v>32500</v>
      </c>
      <c r="AX393" s="2">
        <v>26500</v>
      </c>
      <c r="AY393" s="2" t="s">
        <v>626</v>
      </c>
      <c r="AZ393" t="str">
        <f>IF(OR(ISERROR(MATCH(AY393,TC_Pin_Spec!$J$3:$J$38,0))=FALSE,ISERROR(MATCH(AY393,TC_Pin_Spec!$L$3:$L$38,0))=FALSE,ISERROR(MATCH(AY393,TC_Pin_Spec!$Q$3:$Q$58,0))=FALSE,ISERROR(MATCH(AY393,TC_Pin_Spec!$S$3:$S$58,0))=FALSE,ISERROR(MATCH(AY393,TC_Pin_Spec!$U$3:$U$58,0))=FALSE,ISERROR(MATCH(AY393,TC_Pin_Spec!$W$3:$W$58,0))=FALSE,ISERROR(MATCH(AY393,TC_Pin_Spec!$Y$3:$Y$58,0))=FALSE,ISERROR(MATCH(AY393,TC_Pin_Spec!$AA$3:$AA$58,0))=FALSE,ISERROR(MATCH(AY393,TC_Pin_Spec!$AC$3:$AC$58,0))=FALSE,ISERROR(MATCH(AY393,TC_Pin_Spec!$AE$3:$AE$58,0))=FALSE)=TRUE, "PASSED","FAILED")</f>
        <v>PASSED</v>
      </c>
    </row>
    <row r="394" spans="43:52" x14ac:dyDescent="0.25">
      <c r="AQ394" s="2" t="str">
        <f t="shared" si="8"/>
        <v>L33</v>
      </c>
      <c r="AR394" s="2">
        <v>33</v>
      </c>
      <c r="AS394" s="2" t="s">
        <v>624</v>
      </c>
      <c r="AT394" s="2" t="s">
        <v>48</v>
      </c>
      <c r="AU394" t="str">
        <f>IF(OR(ISERROR(MATCH(AT394,TC_Pin_Spec!$J$3:$J$38,0))=FALSE,ISERROR(MATCH(AT394,TC_Pin_Spec!$L$3:$L$38,0))=FALSE,ISERROR(MATCH(AT394,TC_Pin_Spec!$Q$3:$Q$58,0))=FALSE,ISERROR(MATCH(AT394,TC_Pin_Spec!$S$3:$S$58,0))=FALSE,ISERROR(MATCH(AT394,TC_Pin_Spec!$U$3:$U$58,0))=FALSE,ISERROR(MATCH(AT394,TC_Pin_Spec!$W$3:$W$58,0))=FALSE,ISERROR(MATCH(AT394,TC_Pin_Spec!$Y$3:$Y$58,0))=FALSE,ISERROR(MATCH(AT394,TC_Pin_Spec!$AA$3:$AA$58,0))=FALSE,ISERROR(MATCH(AT394,TC_Pin_Spec!$AC$3:$AC$58,0))=FALSE,ISERROR(MATCH(AT394,TC_Pin_Spec!$AE$3:$AE$58,0))=FALSE)=TRUE, "PASSED","FAILED")</f>
        <v>PASSED</v>
      </c>
      <c r="AW394" s="2">
        <v>33500</v>
      </c>
      <c r="AX394" s="2">
        <v>26500</v>
      </c>
      <c r="AY394" s="2" t="s">
        <v>48</v>
      </c>
      <c r="AZ394" t="str">
        <f>IF(OR(ISERROR(MATCH(AY394,TC_Pin_Spec!$J$3:$J$38,0))=FALSE,ISERROR(MATCH(AY394,TC_Pin_Spec!$L$3:$L$38,0))=FALSE,ISERROR(MATCH(AY394,TC_Pin_Spec!$Q$3:$Q$58,0))=FALSE,ISERROR(MATCH(AY394,TC_Pin_Spec!$S$3:$S$58,0))=FALSE,ISERROR(MATCH(AY394,TC_Pin_Spec!$U$3:$U$58,0))=FALSE,ISERROR(MATCH(AY394,TC_Pin_Spec!$W$3:$W$58,0))=FALSE,ISERROR(MATCH(AY394,TC_Pin_Spec!$Y$3:$Y$58,0))=FALSE,ISERROR(MATCH(AY394,TC_Pin_Spec!$AA$3:$AA$58,0))=FALSE,ISERROR(MATCH(AY394,TC_Pin_Spec!$AC$3:$AC$58,0))=FALSE,ISERROR(MATCH(AY394,TC_Pin_Spec!$AE$3:$AE$58,0))=FALSE)=TRUE, "PASSED","FAILED")</f>
        <v>PASSED</v>
      </c>
    </row>
    <row r="395" spans="43:52" x14ac:dyDescent="0.25">
      <c r="AQ395" s="2" t="str">
        <f t="shared" si="8"/>
        <v>L34</v>
      </c>
      <c r="AR395" s="2">
        <v>34</v>
      </c>
      <c r="AS395" s="2" t="s">
        <v>624</v>
      </c>
      <c r="AT395" s="2" t="s">
        <v>48</v>
      </c>
      <c r="AU395" t="str">
        <f>IF(OR(ISERROR(MATCH(AT395,TC_Pin_Spec!$J$3:$J$38,0))=FALSE,ISERROR(MATCH(AT395,TC_Pin_Spec!$L$3:$L$38,0))=FALSE,ISERROR(MATCH(AT395,TC_Pin_Spec!$Q$3:$Q$58,0))=FALSE,ISERROR(MATCH(AT395,TC_Pin_Spec!$S$3:$S$58,0))=FALSE,ISERROR(MATCH(AT395,TC_Pin_Spec!$U$3:$U$58,0))=FALSE,ISERROR(MATCH(AT395,TC_Pin_Spec!$W$3:$W$58,0))=FALSE,ISERROR(MATCH(AT395,TC_Pin_Spec!$Y$3:$Y$58,0))=FALSE,ISERROR(MATCH(AT395,TC_Pin_Spec!$AA$3:$AA$58,0))=FALSE,ISERROR(MATCH(AT395,TC_Pin_Spec!$AC$3:$AC$58,0))=FALSE,ISERROR(MATCH(AT395,TC_Pin_Spec!$AE$3:$AE$58,0))=FALSE)=TRUE, "PASSED","FAILED")</f>
        <v>PASSED</v>
      </c>
      <c r="AW395" s="2">
        <v>34500</v>
      </c>
      <c r="AX395" s="2">
        <v>26500</v>
      </c>
      <c r="AY395" s="2" t="s">
        <v>48</v>
      </c>
      <c r="AZ395" t="str">
        <f>IF(OR(ISERROR(MATCH(AY395,TC_Pin_Spec!$J$3:$J$38,0))=FALSE,ISERROR(MATCH(AY395,TC_Pin_Spec!$L$3:$L$38,0))=FALSE,ISERROR(MATCH(AY395,TC_Pin_Spec!$Q$3:$Q$58,0))=FALSE,ISERROR(MATCH(AY395,TC_Pin_Spec!$S$3:$S$58,0))=FALSE,ISERROR(MATCH(AY395,TC_Pin_Spec!$U$3:$U$58,0))=FALSE,ISERROR(MATCH(AY395,TC_Pin_Spec!$W$3:$W$58,0))=FALSE,ISERROR(MATCH(AY395,TC_Pin_Spec!$Y$3:$Y$58,0))=FALSE,ISERROR(MATCH(AY395,TC_Pin_Spec!$AA$3:$AA$58,0))=FALSE,ISERROR(MATCH(AY395,TC_Pin_Spec!$AC$3:$AC$58,0))=FALSE,ISERROR(MATCH(AY395,TC_Pin_Spec!$AE$3:$AE$58,0))=FALSE)=TRUE, "PASSED","FAILED")</f>
        <v>PASSED</v>
      </c>
    </row>
    <row r="396" spans="43:52" x14ac:dyDescent="0.25">
      <c r="AQ396" s="2" t="str">
        <f t="shared" si="8"/>
        <v>L35</v>
      </c>
      <c r="AR396" s="2">
        <v>35</v>
      </c>
      <c r="AS396" s="2" t="s">
        <v>624</v>
      </c>
      <c r="AT396" s="2" t="s">
        <v>48</v>
      </c>
      <c r="AU396" t="str">
        <f>IF(OR(ISERROR(MATCH(AT396,TC_Pin_Spec!$J$3:$J$38,0))=FALSE,ISERROR(MATCH(AT396,TC_Pin_Spec!$L$3:$L$38,0))=FALSE,ISERROR(MATCH(AT396,TC_Pin_Spec!$Q$3:$Q$58,0))=FALSE,ISERROR(MATCH(AT396,TC_Pin_Spec!$S$3:$S$58,0))=FALSE,ISERROR(MATCH(AT396,TC_Pin_Spec!$U$3:$U$58,0))=FALSE,ISERROR(MATCH(AT396,TC_Pin_Spec!$W$3:$W$58,0))=FALSE,ISERROR(MATCH(AT396,TC_Pin_Spec!$Y$3:$Y$58,0))=FALSE,ISERROR(MATCH(AT396,TC_Pin_Spec!$AA$3:$AA$58,0))=FALSE,ISERROR(MATCH(AT396,TC_Pin_Spec!$AC$3:$AC$58,0))=FALSE,ISERROR(MATCH(AT396,TC_Pin_Spec!$AE$3:$AE$58,0))=FALSE)=TRUE, "PASSED","FAILED")</f>
        <v>PASSED</v>
      </c>
      <c r="AW396" s="2">
        <v>35500</v>
      </c>
      <c r="AX396" s="2">
        <v>26500</v>
      </c>
      <c r="AY396" s="2" t="s">
        <v>48</v>
      </c>
      <c r="AZ396" t="str">
        <f>IF(OR(ISERROR(MATCH(AY396,TC_Pin_Spec!$J$3:$J$38,0))=FALSE,ISERROR(MATCH(AY396,TC_Pin_Spec!$L$3:$L$38,0))=FALSE,ISERROR(MATCH(AY396,TC_Pin_Spec!$Q$3:$Q$58,0))=FALSE,ISERROR(MATCH(AY396,TC_Pin_Spec!$S$3:$S$58,0))=FALSE,ISERROR(MATCH(AY396,TC_Pin_Spec!$U$3:$U$58,0))=FALSE,ISERROR(MATCH(AY396,TC_Pin_Spec!$W$3:$W$58,0))=FALSE,ISERROR(MATCH(AY396,TC_Pin_Spec!$Y$3:$Y$58,0))=FALSE,ISERROR(MATCH(AY396,TC_Pin_Spec!$AA$3:$AA$58,0))=FALSE,ISERROR(MATCH(AY396,TC_Pin_Spec!$AC$3:$AC$58,0))=FALSE,ISERROR(MATCH(AY396,TC_Pin_Spec!$AE$3:$AE$58,0))=FALSE)=TRUE, "PASSED","FAILED")</f>
        <v>PASSED</v>
      </c>
    </row>
    <row r="397" spans="43:52" x14ac:dyDescent="0.25">
      <c r="AQ397" s="2" t="str">
        <f t="shared" si="8"/>
        <v>L36</v>
      </c>
      <c r="AR397" s="2">
        <v>36</v>
      </c>
      <c r="AS397" s="2" t="s">
        <v>624</v>
      </c>
      <c r="AT397" s="2" t="s">
        <v>627</v>
      </c>
      <c r="AU397" t="str">
        <f>IF(OR(ISERROR(MATCH(AT397,TC_Pin_Spec!$J$3:$J$38,0))=FALSE,ISERROR(MATCH(AT397,TC_Pin_Spec!$L$3:$L$38,0))=FALSE,ISERROR(MATCH(AT397,TC_Pin_Spec!$Q$3:$Q$58,0))=FALSE,ISERROR(MATCH(AT397,TC_Pin_Spec!$S$3:$S$58,0))=FALSE,ISERROR(MATCH(AT397,TC_Pin_Spec!$U$3:$U$58,0))=FALSE,ISERROR(MATCH(AT397,TC_Pin_Spec!$W$3:$W$58,0))=FALSE,ISERROR(MATCH(AT397,TC_Pin_Spec!$Y$3:$Y$58,0))=FALSE,ISERROR(MATCH(AT397,TC_Pin_Spec!$AA$3:$AA$58,0))=FALSE,ISERROR(MATCH(AT397,TC_Pin_Spec!$AC$3:$AC$58,0))=FALSE,ISERROR(MATCH(AT397,TC_Pin_Spec!$AE$3:$AE$58,0))=FALSE)=TRUE, "PASSED","FAILED")</f>
        <v>PASSED</v>
      </c>
      <c r="AW397" s="2">
        <v>36500</v>
      </c>
      <c r="AX397" s="2">
        <v>26500</v>
      </c>
      <c r="AY397" s="2" t="s">
        <v>627</v>
      </c>
      <c r="AZ397" t="str">
        <f>IF(OR(ISERROR(MATCH(AY397,TC_Pin_Spec!$J$3:$J$38,0))=FALSE,ISERROR(MATCH(AY397,TC_Pin_Spec!$L$3:$L$38,0))=FALSE,ISERROR(MATCH(AY397,TC_Pin_Spec!$Q$3:$Q$58,0))=FALSE,ISERROR(MATCH(AY397,TC_Pin_Spec!$S$3:$S$58,0))=FALSE,ISERROR(MATCH(AY397,TC_Pin_Spec!$U$3:$U$58,0))=FALSE,ISERROR(MATCH(AY397,TC_Pin_Spec!$W$3:$W$58,0))=FALSE,ISERROR(MATCH(AY397,TC_Pin_Spec!$Y$3:$Y$58,0))=FALSE,ISERROR(MATCH(AY397,TC_Pin_Spec!$AA$3:$AA$58,0))=FALSE,ISERROR(MATCH(AY397,TC_Pin_Spec!$AC$3:$AC$58,0))=FALSE,ISERROR(MATCH(AY397,TC_Pin_Spec!$AE$3:$AE$58,0))=FALSE)=TRUE, "PASSED","FAILED")</f>
        <v>PASSED</v>
      </c>
    </row>
    <row r="398" spans="43:52" x14ac:dyDescent="0.25">
      <c r="AQ398" s="2" t="str">
        <f t="shared" si="8"/>
        <v>M1</v>
      </c>
      <c r="AR398" s="2">
        <v>1</v>
      </c>
      <c r="AS398" s="2" t="s">
        <v>628</v>
      </c>
      <c r="AT398" s="2" t="s">
        <v>629</v>
      </c>
      <c r="AU398" t="str">
        <f>IF(OR(ISERROR(MATCH(AT398,TC_Pin_Spec!$J$3:$J$38,0))=FALSE,ISERROR(MATCH(AT398,TC_Pin_Spec!$L$3:$L$38,0))=FALSE,ISERROR(MATCH(AT398,TC_Pin_Spec!$Q$3:$Q$58,0))=FALSE,ISERROR(MATCH(AT398,TC_Pin_Spec!$S$3:$S$58,0))=FALSE,ISERROR(MATCH(AT398,TC_Pin_Spec!$U$3:$U$58,0))=FALSE,ISERROR(MATCH(AT398,TC_Pin_Spec!$W$3:$W$58,0))=FALSE,ISERROR(MATCH(AT398,TC_Pin_Spec!$Y$3:$Y$58,0))=FALSE,ISERROR(MATCH(AT398,TC_Pin_Spec!$AA$3:$AA$58,0))=FALSE,ISERROR(MATCH(AT398,TC_Pin_Spec!$AC$3:$AC$58,0))=FALSE,ISERROR(MATCH(AT398,TC_Pin_Spec!$AE$3:$AE$58,0))=FALSE)=TRUE, "PASSED","FAILED")</f>
        <v>PASSED</v>
      </c>
      <c r="AW398" s="2">
        <v>1500</v>
      </c>
      <c r="AX398" s="2">
        <v>25500</v>
      </c>
      <c r="AY398" s="2" t="s">
        <v>629</v>
      </c>
      <c r="AZ398" t="str">
        <f>IF(OR(ISERROR(MATCH(AY398,TC_Pin_Spec!$J$3:$J$38,0))=FALSE,ISERROR(MATCH(AY398,TC_Pin_Spec!$L$3:$L$38,0))=FALSE,ISERROR(MATCH(AY398,TC_Pin_Spec!$Q$3:$Q$58,0))=FALSE,ISERROR(MATCH(AY398,TC_Pin_Spec!$S$3:$S$58,0))=FALSE,ISERROR(MATCH(AY398,TC_Pin_Spec!$U$3:$U$58,0))=FALSE,ISERROR(MATCH(AY398,TC_Pin_Spec!$W$3:$W$58,0))=FALSE,ISERROR(MATCH(AY398,TC_Pin_Spec!$Y$3:$Y$58,0))=FALSE,ISERROR(MATCH(AY398,TC_Pin_Spec!$AA$3:$AA$58,0))=FALSE,ISERROR(MATCH(AY398,TC_Pin_Spec!$AC$3:$AC$58,0))=FALSE,ISERROR(MATCH(AY398,TC_Pin_Spec!$AE$3:$AE$58,0))=FALSE)=TRUE, "PASSED","FAILED")</f>
        <v>PASSED</v>
      </c>
    </row>
    <row r="399" spans="43:52" x14ac:dyDescent="0.25">
      <c r="AQ399" s="2" t="str">
        <f t="shared" si="8"/>
        <v>M2</v>
      </c>
      <c r="AR399" s="2">
        <v>2</v>
      </c>
      <c r="AS399" s="2" t="s">
        <v>628</v>
      </c>
      <c r="AT399" s="2" t="s">
        <v>630</v>
      </c>
      <c r="AU399" t="str">
        <f>IF(OR(ISERROR(MATCH(AT399,TC_Pin_Spec!$J$3:$J$38,0))=FALSE,ISERROR(MATCH(AT399,TC_Pin_Spec!$L$3:$L$38,0))=FALSE,ISERROR(MATCH(AT399,TC_Pin_Spec!$Q$3:$Q$58,0))=FALSE,ISERROR(MATCH(AT399,TC_Pin_Spec!$S$3:$S$58,0))=FALSE,ISERROR(MATCH(AT399,TC_Pin_Spec!$U$3:$U$58,0))=FALSE,ISERROR(MATCH(AT399,TC_Pin_Spec!$W$3:$W$58,0))=FALSE,ISERROR(MATCH(AT399,TC_Pin_Spec!$Y$3:$Y$58,0))=FALSE,ISERROR(MATCH(AT399,TC_Pin_Spec!$AA$3:$AA$58,0))=FALSE,ISERROR(MATCH(AT399,TC_Pin_Spec!$AC$3:$AC$58,0))=FALSE,ISERROR(MATCH(AT399,TC_Pin_Spec!$AE$3:$AE$58,0))=FALSE)=TRUE, "PASSED","FAILED")</f>
        <v>PASSED</v>
      </c>
      <c r="AW399" s="2">
        <v>2500</v>
      </c>
      <c r="AX399" s="2">
        <v>25500</v>
      </c>
      <c r="AY399" s="2" t="s">
        <v>630</v>
      </c>
      <c r="AZ399" t="str">
        <f>IF(OR(ISERROR(MATCH(AY399,TC_Pin_Spec!$J$3:$J$38,0))=FALSE,ISERROR(MATCH(AY399,TC_Pin_Spec!$L$3:$L$38,0))=FALSE,ISERROR(MATCH(AY399,TC_Pin_Spec!$Q$3:$Q$58,0))=FALSE,ISERROR(MATCH(AY399,TC_Pin_Spec!$S$3:$S$58,0))=FALSE,ISERROR(MATCH(AY399,TC_Pin_Spec!$U$3:$U$58,0))=FALSE,ISERROR(MATCH(AY399,TC_Pin_Spec!$W$3:$W$58,0))=FALSE,ISERROR(MATCH(AY399,TC_Pin_Spec!$Y$3:$Y$58,0))=FALSE,ISERROR(MATCH(AY399,TC_Pin_Spec!$AA$3:$AA$58,0))=FALSE,ISERROR(MATCH(AY399,TC_Pin_Spec!$AC$3:$AC$58,0))=FALSE,ISERROR(MATCH(AY399,TC_Pin_Spec!$AE$3:$AE$58,0))=FALSE)=TRUE, "PASSED","FAILED")</f>
        <v>PASSED</v>
      </c>
    </row>
    <row r="400" spans="43:52" x14ac:dyDescent="0.25">
      <c r="AQ400" s="2" t="str">
        <f t="shared" si="8"/>
        <v>M3</v>
      </c>
      <c r="AR400" s="2">
        <v>3</v>
      </c>
      <c r="AS400" s="2" t="s">
        <v>628</v>
      </c>
      <c r="AT400" s="2" t="s">
        <v>631</v>
      </c>
      <c r="AU400" t="str">
        <f>IF(OR(ISERROR(MATCH(AT400,TC_Pin_Spec!$J$3:$J$38,0))=FALSE,ISERROR(MATCH(AT400,TC_Pin_Spec!$L$3:$L$38,0))=FALSE,ISERROR(MATCH(AT400,TC_Pin_Spec!$Q$3:$Q$58,0))=FALSE,ISERROR(MATCH(AT400,TC_Pin_Spec!$S$3:$S$58,0))=FALSE,ISERROR(MATCH(AT400,TC_Pin_Spec!$U$3:$U$58,0))=FALSE,ISERROR(MATCH(AT400,TC_Pin_Spec!$W$3:$W$58,0))=FALSE,ISERROR(MATCH(AT400,TC_Pin_Spec!$Y$3:$Y$58,0))=FALSE,ISERROR(MATCH(AT400,TC_Pin_Spec!$AA$3:$AA$58,0))=FALSE,ISERROR(MATCH(AT400,TC_Pin_Spec!$AC$3:$AC$58,0))=FALSE,ISERROR(MATCH(AT400,TC_Pin_Spec!$AE$3:$AE$58,0))=FALSE)=TRUE, "PASSED","FAILED")</f>
        <v>PASSED</v>
      </c>
      <c r="AW400" s="2">
        <v>3500</v>
      </c>
      <c r="AX400" s="2">
        <v>25500</v>
      </c>
      <c r="AY400" s="2" t="s">
        <v>631</v>
      </c>
      <c r="AZ400" t="str">
        <f>IF(OR(ISERROR(MATCH(AY400,TC_Pin_Spec!$J$3:$J$38,0))=FALSE,ISERROR(MATCH(AY400,TC_Pin_Spec!$L$3:$L$38,0))=FALSE,ISERROR(MATCH(AY400,TC_Pin_Spec!$Q$3:$Q$58,0))=FALSE,ISERROR(MATCH(AY400,TC_Pin_Spec!$S$3:$S$58,0))=FALSE,ISERROR(MATCH(AY400,TC_Pin_Spec!$U$3:$U$58,0))=FALSE,ISERROR(MATCH(AY400,TC_Pin_Spec!$W$3:$W$58,0))=FALSE,ISERROR(MATCH(AY400,TC_Pin_Spec!$Y$3:$Y$58,0))=FALSE,ISERROR(MATCH(AY400,TC_Pin_Spec!$AA$3:$AA$58,0))=FALSE,ISERROR(MATCH(AY400,TC_Pin_Spec!$AC$3:$AC$58,0))=FALSE,ISERROR(MATCH(AY400,TC_Pin_Spec!$AE$3:$AE$58,0))=FALSE)=TRUE, "PASSED","FAILED")</f>
        <v>PASSED</v>
      </c>
    </row>
    <row r="401" spans="43:52" x14ac:dyDescent="0.25">
      <c r="AQ401" s="2" t="str">
        <f t="shared" si="8"/>
        <v>M4</v>
      </c>
      <c r="AR401" s="2">
        <v>4</v>
      </c>
      <c r="AS401" s="2" t="s">
        <v>628</v>
      </c>
      <c r="AT401" s="2" t="s">
        <v>48</v>
      </c>
      <c r="AU401" t="str">
        <f>IF(OR(ISERROR(MATCH(AT401,TC_Pin_Spec!$J$3:$J$38,0))=FALSE,ISERROR(MATCH(AT401,TC_Pin_Spec!$L$3:$L$38,0))=FALSE,ISERROR(MATCH(AT401,TC_Pin_Spec!$Q$3:$Q$58,0))=FALSE,ISERROR(MATCH(AT401,TC_Pin_Spec!$S$3:$S$58,0))=FALSE,ISERROR(MATCH(AT401,TC_Pin_Spec!$U$3:$U$58,0))=FALSE,ISERROR(MATCH(AT401,TC_Pin_Spec!$W$3:$W$58,0))=FALSE,ISERROR(MATCH(AT401,TC_Pin_Spec!$Y$3:$Y$58,0))=FALSE,ISERROR(MATCH(AT401,TC_Pin_Spec!$AA$3:$AA$58,0))=FALSE,ISERROR(MATCH(AT401,TC_Pin_Spec!$AC$3:$AC$58,0))=FALSE,ISERROR(MATCH(AT401,TC_Pin_Spec!$AE$3:$AE$58,0))=FALSE)=TRUE, "PASSED","FAILED")</f>
        <v>PASSED</v>
      </c>
      <c r="AW401" s="2">
        <v>4500</v>
      </c>
      <c r="AX401" s="2">
        <v>25500</v>
      </c>
      <c r="AY401" s="2" t="s">
        <v>48</v>
      </c>
      <c r="AZ401" t="str">
        <f>IF(OR(ISERROR(MATCH(AY401,TC_Pin_Spec!$J$3:$J$38,0))=FALSE,ISERROR(MATCH(AY401,TC_Pin_Spec!$L$3:$L$38,0))=FALSE,ISERROR(MATCH(AY401,TC_Pin_Spec!$Q$3:$Q$58,0))=FALSE,ISERROR(MATCH(AY401,TC_Pin_Spec!$S$3:$S$58,0))=FALSE,ISERROR(MATCH(AY401,TC_Pin_Spec!$U$3:$U$58,0))=FALSE,ISERROR(MATCH(AY401,TC_Pin_Spec!$W$3:$W$58,0))=FALSE,ISERROR(MATCH(AY401,TC_Pin_Spec!$Y$3:$Y$58,0))=FALSE,ISERROR(MATCH(AY401,TC_Pin_Spec!$AA$3:$AA$58,0))=FALSE,ISERROR(MATCH(AY401,TC_Pin_Spec!$AC$3:$AC$58,0))=FALSE,ISERROR(MATCH(AY401,TC_Pin_Spec!$AE$3:$AE$58,0))=FALSE)=TRUE, "PASSED","FAILED")</f>
        <v>PASSED</v>
      </c>
    </row>
    <row r="402" spans="43:52" x14ac:dyDescent="0.25">
      <c r="AQ402" s="2" t="str">
        <f t="shared" si="8"/>
        <v>M5</v>
      </c>
      <c r="AR402" s="2">
        <v>5</v>
      </c>
      <c r="AS402" s="2" t="s">
        <v>628</v>
      </c>
      <c r="AT402" s="2" t="s">
        <v>632</v>
      </c>
      <c r="AU402" t="str">
        <f>IF(OR(ISERROR(MATCH(AT402,TC_Pin_Spec!$J$3:$J$38,0))=FALSE,ISERROR(MATCH(AT402,TC_Pin_Spec!$L$3:$L$38,0))=FALSE,ISERROR(MATCH(AT402,TC_Pin_Spec!$Q$3:$Q$58,0))=FALSE,ISERROR(MATCH(AT402,TC_Pin_Spec!$S$3:$S$58,0))=FALSE,ISERROR(MATCH(AT402,TC_Pin_Spec!$U$3:$U$58,0))=FALSE,ISERROR(MATCH(AT402,TC_Pin_Spec!$W$3:$W$58,0))=FALSE,ISERROR(MATCH(AT402,TC_Pin_Spec!$Y$3:$Y$58,0))=FALSE,ISERROR(MATCH(AT402,TC_Pin_Spec!$AA$3:$AA$58,0))=FALSE,ISERROR(MATCH(AT402,TC_Pin_Spec!$AC$3:$AC$58,0))=FALSE,ISERROR(MATCH(AT402,TC_Pin_Spec!$AE$3:$AE$58,0))=FALSE)=TRUE, "PASSED","FAILED")</f>
        <v>PASSED</v>
      </c>
      <c r="AW402" s="2">
        <v>5500</v>
      </c>
      <c r="AX402" s="2">
        <v>25500</v>
      </c>
      <c r="AY402" s="2" t="s">
        <v>632</v>
      </c>
      <c r="AZ402" t="str">
        <f>IF(OR(ISERROR(MATCH(AY402,TC_Pin_Spec!$J$3:$J$38,0))=FALSE,ISERROR(MATCH(AY402,TC_Pin_Spec!$L$3:$L$38,0))=FALSE,ISERROR(MATCH(AY402,TC_Pin_Spec!$Q$3:$Q$58,0))=FALSE,ISERROR(MATCH(AY402,TC_Pin_Spec!$S$3:$S$58,0))=FALSE,ISERROR(MATCH(AY402,TC_Pin_Spec!$U$3:$U$58,0))=FALSE,ISERROR(MATCH(AY402,TC_Pin_Spec!$W$3:$W$58,0))=FALSE,ISERROR(MATCH(AY402,TC_Pin_Spec!$Y$3:$Y$58,0))=FALSE,ISERROR(MATCH(AY402,TC_Pin_Spec!$AA$3:$AA$58,0))=FALSE,ISERROR(MATCH(AY402,TC_Pin_Spec!$AC$3:$AC$58,0))=FALSE,ISERROR(MATCH(AY402,TC_Pin_Spec!$AE$3:$AE$58,0))=FALSE)=TRUE, "PASSED","FAILED")</f>
        <v>PASSED</v>
      </c>
    </row>
    <row r="403" spans="43:52" x14ac:dyDescent="0.25">
      <c r="AQ403" s="2" t="str">
        <f t="shared" si="8"/>
        <v>M6</v>
      </c>
      <c r="AR403" s="2">
        <v>6</v>
      </c>
      <c r="AS403" s="2" t="s">
        <v>628</v>
      </c>
      <c r="AT403" s="2" t="s">
        <v>632</v>
      </c>
      <c r="AU403" t="str">
        <f>IF(OR(ISERROR(MATCH(AT403,TC_Pin_Spec!$J$3:$J$38,0))=FALSE,ISERROR(MATCH(AT403,TC_Pin_Spec!$L$3:$L$38,0))=FALSE,ISERROR(MATCH(AT403,TC_Pin_Spec!$Q$3:$Q$58,0))=FALSE,ISERROR(MATCH(AT403,TC_Pin_Spec!$S$3:$S$58,0))=FALSE,ISERROR(MATCH(AT403,TC_Pin_Spec!$U$3:$U$58,0))=FALSE,ISERROR(MATCH(AT403,TC_Pin_Spec!$W$3:$W$58,0))=FALSE,ISERROR(MATCH(AT403,TC_Pin_Spec!$Y$3:$Y$58,0))=FALSE,ISERROR(MATCH(AT403,TC_Pin_Spec!$AA$3:$AA$58,0))=FALSE,ISERROR(MATCH(AT403,TC_Pin_Spec!$AC$3:$AC$58,0))=FALSE,ISERROR(MATCH(AT403,TC_Pin_Spec!$AE$3:$AE$58,0))=FALSE)=TRUE, "PASSED","FAILED")</f>
        <v>PASSED</v>
      </c>
      <c r="AW403" s="2">
        <v>6500</v>
      </c>
      <c r="AX403" s="2">
        <v>25500</v>
      </c>
      <c r="AY403" s="2" t="s">
        <v>632</v>
      </c>
      <c r="AZ403" t="str">
        <f>IF(OR(ISERROR(MATCH(AY403,TC_Pin_Spec!$J$3:$J$38,0))=FALSE,ISERROR(MATCH(AY403,TC_Pin_Spec!$L$3:$L$38,0))=FALSE,ISERROR(MATCH(AY403,TC_Pin_Spec!$Q$3:$Q$58,0))=FALSE,ISERROR(MATCH(AY403,TC_Pin_Spec!$S$3:$S$58,0))=FALSE,ISERROR(MATCH(AY403,TC_Pin_Spec!$U$3:$U$58,0))=FALSE,ISERROR(MATCH(AY403,TC_Pin_Spec!$W$3:$W$58,0))=FALSE,ISERROR(MATCH(AY403,TC_Pin_Spec!$Y$3:$Y$58,0))=FALSE,ISERROR(MATCH(AY403,TC_Pin_Spec!$AA$3:$AA$58,0))=FALSE,ISERROR(MATCH(AY403,TC_Pin_Spec!$AC$3:$AC$58,0))=FALSE,ISERROR(MATCH(AY403,TC_Pin_Spec!$AE$3:$AE$58,0))=FALSE)=TRUE, "PASSED","FAILED")</f>
        <v>PASSED</v>
      </c>
    </row>
    <row r="404" spans="43:52" x14ac:dyDescent="0.25">
      <c r="AQ404" s="2" t="str">
        <f t="shared" si="8"/>
        <v>M7</v>
      </c>
      <c r="AR404" s="2">
        <v>7</v>
      </c>
      <c r="AS404" s="2" t="s">
        <v>628</v>
      </c>
      <c r="AT404" s="2" t="s">
        <v>610</v>
      </c>
      <c r="AU404" t="str">
        <f>IF(OR(ISERROR(MATCH(AT404,TC_Pin_Spec!$J$3:$J$38,0))=FALSE,ISERROR(MATCH(AT404,TC_Pin_Spec!$L$3:$L$38,0))=FALSE,ISERROR(MATCH(AT404,TC_Pin_Spec!$Q$3:$Q$58,0))=FALSE,ISERROR(MATCH(AT404,TC_Pin_Spec!$S$3:$S$58,0))=FALSE,ISERROR(MATCH(AT404,TC_Pin_Spec!$U$3:$U$58,0))=FALSE,ISERROR(MATCH(AT404,TC_Pin_Spec!$W$3:$W$58,0))=FALSE,ISERROR(MATCH(AT404,TC_Pin_Spec!$Y$3:$Y$58,0))=FALSE,ISERROR(MATCH(AT404,TC_Pin_Spec!$AA$3:$AA$58,0))=FALSE,ISERROR(MATCH(AT404,TC_Pin_Spec!$AC$3:$AC$58,0))=FALSE,ISERROR(MATCH(AT404,TC_Pin_Spec!$AE$3:$AE$58,0))=FALSE)=TRUE, "PASSED","FAILED")</f>
        <v>PASSED</v>
      </c>
      <c r="AW404" s="2">
        <v>7500</v>
      </c>
      <c r="AX404" s="2">
        <v>25500</v>
      </c>
      <c r="AY404" s="2" t="s">
        <v>610</v>
      </c>
      <c r="AZ404" t="str">
        <f>IF(OR(ISERROR(MATCH(AY404,TC_Pin_Spec!$J$3:$J$38,0))=FALSE,ISERROR(MATCH(AY404,TC_Pin_Spec!$L$3:$L$38,0))=FALSE,ISERROR(MATCH(AY404,TC_Pin_Spec!$Q$3:$Q$58,0))=FALSE,ISERROR(MATCH(AY404,TC_Pin_Spec!$S$3:$S$58,0))=FALSE,ISERROR(MATCH(AY404,TC_Pin_Spec!$U$3:$U$58,0))=FALSE,ISERROR(MATCH(AY404,TC_Pin_Spec!$W$3:$W$58,0))=FALSE,ISERROR(MATCH(AY404,TC_Pin_Spec!$Y$3:$Y$58,0))=FALSE,ISERROR(MATCH(AY404,TC_Pin_Spec!$AA$3:$AA$58,0))=FALSE,ISERROR(MATCH(AY404,TC_Pin_Spec!$AC$3:$AC$58,0))=FALSE,ISERROR(MATCH(AY404,TC_Pin_Spec!$AE$3:$AE$58,0))=FALSE)=TRUE, "PASSED","FAILED")</f>
        <v>PASSED</v>
      </c>
    </row>
    <row r="405" spans="43:52" x14ac:dyDescent="0.25">
      <c r="AQ405" s="2" t="str">
        <f t="shared" si="8"/>
        <v>M8</v>
      </c>
      <c r="AR405" s="2">
        <v>8</v>
      </c>
      <c r="AS405" s="2" t="s">
        <v>628</v>
      </c>
      <c r="AT405" s="2" t="s">
        <v>48</v>
      </c>
      <c r="AU405" t="str">
        <f>IF(OR(ISERROR(MATCH(AT405,TC_Pin_Spec!$J$3:$J$38,0))=FALSE,ISERROR(MATCH(AT405,TC_Pin_Spec!$L$3:$L$38,0))=FALSE,ISERROR(MATCH(AT405,TC_Pin_Spec!$Q$3:$Q$58,0))=FALSE,ISERROR(MATCH(AT405,TC_Pin_Spec!$S$3:$S$58,0))=FALSE,ISERROR(MATCH(AT405,TC_Pin_Spec!$U$3:$U$58,0))=FALSE,ISERROR(MATCH(AT405,TC_Pin_Spec!$W$3:$W$58,0))=FALSE,ISERROR(MATCH(AT405,TC_Pin_Spec!$Y$3:$Y$58,0))=FALSE,ISERROR(MATCH(AT405,TC_Pin_Spec!$AA$3:$AA$58,0))=FALSE,ISERROR(MATCH(AT405,TC_Pin_Spec!$AC$3:$AC$58,0))=FALSE,ISERROR(MATCH(AT405,TC_Pin_Spec!$AE$3:$AE$58,0))=FALSE)=TRUE, "PASSED","FAILED")</f>
        <v>PASSED</v>
      </c>
      <c r="AW405" s="2">
        <v>8500</v>
      </c>
      <c r="AX405" s="2">
        <v>25500</v>
      </c>
      <c r="AY405" s="2" t="s">
        <v>48</v>
      </c>
      <c r="AZ405" t="str">
        <f>IF(OR(ISERROR(MATCH(AY405,TC_Pin_Spec!$J$3:$J$38,0))=FALSE,ISERROR(MATCH(AY405,TC_Pin_Spec!$L$3:$L$38,0))=FALSE,ISERROR(MATCH(AY405,TC_Pin_Spec!$Q$3:$Q$58,0))=FALSE,ISERROR(MATCH(AY405,TC_Pin_Spec!$S$3:$S$58,0))=FALSE,ISERROR(MATCH(AY405,TC_Pin_Spec!$U$3:$U$58,0))=FALSE,ISERROR(MATCH(AY405,TC_Pin_Spec!$W$3:$W$58,0))=FALSE,ISERROR(MATCH(AY405,TC_Pin_Spec!$Y$3:$Y$58,0))=FALSE,ISERROR(MATCH(AY405,TC_Pin_Spec!$AA$3:$AA$58,0))=FALSE,ISERROR(MATCH(AY405,TC_Pin_Spec!$AC$3:$AC$58,0))=FALSE,ISERROR(MATCH(AY405,TC_Pin_Spec!$AE$3:$AE$58,0))=FALSE)=TRUE, "PASSED","FAILED")</f>
        <v>PASSED</v>
      </c>
    </row>
    <row r="406" spans="43:52" x14ac:dyDescent="0.25">
      <c r="AQ406" s="2" t="str">
        <f t="shared" si="8"/>
        <v>M9</v>
      </c>
      <c r="AR406" s="2">
        <v>9</v>
      </c>
      <c r="AS406" s="2" t="s">
        <v>628</v>
      </c>
      <c r="AT406" s="2" t="s">
        <v>48</v>
      </c>
      <c r="AU406" t="str">
        <f>IF(OR(ISERROR(MATCH(AT406,TC_Pin_Spec!$J$3:$J$38,0))=FALSE,ISERROR(MATCH(AT406,TC_Pin_Spec!$L$3:$L$38,0))=FALSE,ISERROR(MATCH(AT406,TC_Pin_Spec!$Q$3:$Q$58,0))=FALSE,ISERROR(MATCH(AT406,TC_Pin_Spec!$S$3:$S$58,0))=FALSE,ISERROR(MATCH(AT406,TC_Pin_Spec!$U$3:$U$58,0))=FALSE,ISERROR(MATCH(AT406,TC_Pin_Spec!$W$3:$W$58,0))=FALSE,ISERROR(MATCH(AT406,TC_Pin_Spec!$Y$3:$Y$58,0))=FALSE,ISERROR(MATCH(AT406,TC_Pin_Spec!$AA$3:$AA$58,0))=FALSE,ISERROR(MATCH(AT406,TC_Pin_Spec!$AC$3:$AC$58,0))=FALSE,ISERROR(MATCH(AT406,TC_Pin_Spec!$AE$3:$AE$58,0))=FALSE)=TRUE, "PASSED","FAILED")</f>
        <v>PASSED</v>
      </c>
      <c r="AW406" s="2">
        <v>9500</v>
      </c>
      <c r="AX406" s="2">
        <v>25500</v>
      </c>
      <c r="AY406" s="2" t="s">
        <v>48</v>
      </c>
      <c r="AZ406" t="str">
        <f>IF(OR(ISERROR(MATCH(AY406,TC_Pin_Spec!$J$3:$J$38,0))=FALSE,ISERROR(MATCH(AY406,TC_Pin_Spec!$L$3:$L$38,0))=FALSE,ISERROR(MATCH(AY406,TC_Pin_Spec!$Q$3:$Q$58,0))=FALSE,ISERROR(MATCH(AY406,TC_Pin_Spec!$S$3:$S$58,0))=FALSE,ISERROR(MATCH(AY406,TC_Pin_Spec!$U$3:$U$58,0))=FALSE,ISERROR(MATCH(AY406,TC_Pin_Spec!$W$3:$W$58,0))=FALSE,ISERROR(MATCH(AY406,TC_Pin_Spec!$Y$3:$Y$58,0))=FALSE,ISERROR(MATCH(AY406,TC_Pin_Spec!$AA$3:$AA$58,0))=FALSE,ISERROR(MATCH(AY406,TC_Pin_Spec!$AC$3:$AC$58,0))=FALSE,ISERROR(MATCH(AY406,TC_Pin_Spec!$AE$3:$AE$58,0))=FALSE)=TRUE, "PASSED","FAILED")</f>
        <v>PASSED</v>
      </c>
    </row>
    <row r="407" spans="43:52" x14ac:dyDescent="0.25">
      <c r="AQ407" s="2" t="str">
        <f t="shared" si="8"/>
        <v>M10</v>
      </c>
      <c r="AR407" s="2">
        <v>10</v>
      </c>
      <c r="AS407" s="2" t="s">
        <v>628</v>
      </c>
      <c r="AT407" s="2" t="s">
        <v>48</v>
      </c>
      <c r="AU407" t="str">
        <f>IF(OR(ISERROR(MATCH(AT407,TC_Pin_Spec!$J$3:$J$38,0))=FALSE,ISERROR(MATCH(AT407,TC_Pin_Spec!$L$3:$L$38,0))=FALSE,ISERROR(MATCH(AT407,TC_Pin_Spec!$Q$3:$Q$58,0))=FALSE,ISERROR(MATCH(AT407,TC_Pin_Spec!$S$3:$S$58,0))=FALSE,ISERROR(MATCH(AT407,TC_Pin_Spec!$U$3:$U$58,0))=FALSE,ISERROR(MATCH(AT407,TC_Pin_Spec!$W$3:$W$58,0))=FALSE,ISERROR(MATCH(AT407,TC_Pin_Spec!$Y$3:$Y$58,0))=FALSE,ISERROR(MATCH(AT407,TC_Pin_Spec!$AA$3:$AA$58,0))=FALSE,ISERROR(MATCH(AT407,TC_Pin_Spec!$AC$3:$AC$58,0))=FALSE,ISERROR(MATCH(AT407,TC_Pin_Spec!$AE$3:$AE$58,0))=FALSE)=TRUE, "PASSED","FAILED")</f>
        <v>PASSED</v>
      </c>
      <c r="AW407" s="2">
        <v>10500</v>
      </c>
      <c r="AX407" s="2">
        <v>25500</v>
      </c>
      <c r="AY407" s="2" t="s">
        <v>48</v>
      </c>
      <c r="AZ407" t="str">
        <f>IF(OR(ISERROR(MATCH(AY407,TC_Pin_Spec!$J$3:$J$38,0))=FALSE,ISERROR(MATCH(AY407,TC_Pin_Spec!$L$3:$L$38,0))=FALSE,ISERROR(MATCH(AY407,TC_Pin_Spec!$Q$3:$Q$58,0))=FALSE,ISERROR(MATCH(AY407,TC_Pin_Spec!$S$3:$S$58,0))=FALSE,ISERROR(MATCH(AY407,TC_Pin_Spec!$U$3:$U$58,0))=FALSE,ISERROR(MATCH(AY407,TC_Pin_Spec!$W$3:$W$58,0))=FALSE,ISERROR(MATCH(AY407,TC_Pin_Spec!$Y$3:$Y$58,0))=FALSE,ISERROR(MATCH(AY407,TC_Pin_Spec!$AA$3:$AA$58,0))=FALSE,ISERROR(MATCH(AY407,TC_Pin_Spec!$AC$3:$AC$58,0))=FALSE,ISERROR(MATCH(AY407,TC_Pin_Spec!$AE$3:$AE$58,0))=FALSE)=TRUE, "PASSED","FAILED")</f>
        <v>PASSED</v>
      </c>
    </row>
    <row r="408" spans="43:52" x14ac:dyDescent="0.25">
      <c r="AQ408" s="2" t="str">
        <f t="shared" si="8"/>
        <v>M11</v>
      </c>
      <c r="AR408" s="2">
        <v>11</v>
      </c>
      <c r="AS408" s="2" t="s">
        <v>628</v>
      </c>
      <c r="AT408" s="2" t="s">
        <v>48</v>
      </c>
      <c r="AU408" t="str">
        <f>IF(OR(ISERROR(MATCH(AT408,TC_Pin_Spec!$J$3:$J$38,0))=FALSE,ISERROR(MATCH(AT408,TC_Pin_Spec!$L$3:$L$38,0))=FALSE,ISERROR(MATCH(AT408,TC_Pin_Spec!$Q$3:$Q$58,0))=FALSE,ISERROR(MATCH(AT408,TC_Pin_Spec!$S$3:$S$58,0))=FALSE,ISERROR(MATCH(AT408,TC_Pin_Spec!$U$3:$U$58,0))=FALSE,ISERROR(MATCH(AT408,TC_Pin_Spec!$W$3:$W$58,0))=FALSE,ISERROR(MATCH(AT408,TC_Pin_Spec!$Y$3:$Y$58,0))=FALSE,ISERROR(MATCH(AT408,TC_Pin_Spec!$AA$3:$AA$58,0))=FALSE,ISERROR(MATCH(AT408,TC_Pin_Spec!$AC$3:$AC$58,0))=FALSE,ISERROR(MATCH(AT408,TC_Pin_Spec!$AE$3:$AE$58,0))=FALSE)=TRUE, "PASSED","FAILED")</f>
        <v>PASSED</v>
      </c>
      <c r="AW408" s="2">
        <v>11500</v>
      </c>
      <c r="AX408" s="2">
        <v>25500</v>
      </c>
      <c r="AY408" s="2" t="s">
        <v>48</v>
      </c>
      <c r="AZ408" t="str">
        <f>IF(OR(ISERROR(MATCH(AY408,TC_Pin_Spec!$J$3:$J$38,0))=FALSE,ISERROR(MATCH(AY408,TC_Pin_Spec!$L$3:$L$38,0))=FALSE,ISERROR(MATCH(AY408,TC_Pin_Spec!$Q$3:$Q$58,0))=FALSE,ISERROR(MATCH(AY408,TC_Pin_Spec!$S$3:$S$58,0))=FALSE,ISERROR(MATCH(AY408,TC_Pin_Spec!$U$3:$U$58,0))=FALSE,ISERROR(MATCH(AY408,TC_Pin_Spec!$W$3:$W$58,0))=FALSE,ISERROR(MATCH(AY408,TC_Pin_Spec!$Y$3:$Y$58,0))=FALSE,ISERROR(MATCH(AY408,TC_Pin_Spec!$AA$3:$AA$58,0))=FALSE,ISERROR(MATCH(AY408,TC_Pin_Spec!$AC$3:$AC$58,0))=FALSE,ISERROR(MATCH(AY408,TC_Pin_Spec!$AE$3:$AE$58,0))=FALSE)=TRUE, "PASSED","FAILED")</f>
        <v>PASSED</v>
      </c>
    </row>
    <row r="409" spans="43:52" x14ac:dyDescent="0.25">
      <c r="AQ409" s="2" t="str">
        <f t="shared" si="8"/>
        <v>M12</v>
      </c>
      <c r="AR409" s="2">
        <v>12</v>
      </c>
      <c r="AS409" s="2" t="s">
        <v>628</v>
      </c>
      <c r="AT409" s="2" t="s">
        <v>48</v>
      </c>
      <c r="AU409" t="str">
        <f>IF(OR(ISERROR(MATCH(AT409,TC_Pin_Spec!$J$3:$J$38,0))=FALSE,ISERROR(MATCH(AT409,TC_Pin_Spec!$L$3:$L$38,0))=FALSE,ISERROR(MATCH(AT409,TC_Pin_Spec!$Q$3:$Q$58,0))=FALSE,ISERROR(MATCH(AT409,TC_Pin_Spec!$S$3:$S$58,0))=FALSE,ISERROR(MATCH(AT409,TC_Pin_Spec!$U$3:$U$58,0))=FALSE,ISERROR(MATCH(AT409,TC_Pin_Spec!$W$3:$W$58,0))=FALSE,ISERROR(MATCH(AT409,TC_Pin_Spec!$Y$3:$Y$58,0))=FALSE,ISERROR(MATCH(AT409,TC_Pin_Spec!$AA$3:$AA$58,0))=FALSE,ISERROR(MATCH(AT409,TC_Pin_Spec!$AC$3:$AC$58,0))=FALSE,ISERROR(MATCH(AT409,TC_Pin_Spec!$AE$3:$AE$58,0))=FALSE)=TRUE, "PASSED","FAILED")</f>
        <v>PASSED</v>
      </c>
      <c r="AW409" s="2">
        <v>12500</v>
      </c>
      <c r="AX409" s="2">
        <v>25500</v>
      </c>
      <c r="AY409" s="2" t="s">
        <v>48</v>
      </c>
      <c r="AZ409" t="str">
        <f>IF(OR(ISERROR(MATCH(AY409,TC_Pin_Spec!$J$3:$J$38,0))=FALSE,ISERROR(MATCH(AY409,TC_Pin_Spec!$L$3:$L$38,0))=FALSE,ISERROR(MATCH(AY409,TC_Pin_Spec!$Q$3:$Q$58,0))=FALSE,ISERROR(MATCH(AY409,TC_Pin_Spec!$S$3:$S$58,0))=FALSE,ISERROR(MATCH(AY409,TC_Pin_Spec!$U$3:$U$58,0))=FALSE,ISERROR(MATCH(AY409,TC_Pin_Spec!$W$3:$W$58,0))=FALSE,ISERROR(MATCH(AY409,TC_Pin_Spec!$Y$3:$Y$58,0))=FALSE,ISERROR(MATCH(AY409,TC_Pin_Spec!$AA$3:$AA$58,0))=FALSE,ISERROR(MATCH(AY409,TC_Pin_Spec!$AC$3:$AC$58,0))=FALSE,ISERROR(MATCH(AY409,TC_Pin_Spec!$AE$3:$AE$58,0))=FALSE)=TRUE, "PASSED","FAILED")</f>
        <v>PASSED</v>
      </c>
    </row>
    <row r="410" spans="43:52" x14ac:dyDescent="0.25">
      <c r="AQ410" s="2" t="str">
        <f t="shared" si="8"/>
        <v>M13</v>
      </c>
      <c r="AR410" s="2">
        <v>13</v>
      </c>
      <c r="AS410" s="2" t="s">
        <v>628</v>
      </c>
      <c r="AT410" s="2" t="s">
        <v>48</v>
      </c>
      <c r="AU410" t="str">
        <f>IF(OR(ISERROR(MATCH(AT410,TC_Pin_Spec!$J$3:$J$38,0))=FALSE,ISERROR(MATCH(AT410,TC_Pin_Spec!$L$3:$L$38,0))=FALSE,ISERROR(MATCH(AT410,TC_Pin_Spec!$Q$3:$Q$58,0))=FALSE,ISERROR(MATCH(AT410,TC_Pin_Spec!$S$3:$S$58,0))=FALSE,ISERROR(MATCH(AT410,TC_Pin_Spec!$U$3:$U$58,0))=FALSE,ISERROR(MATCH(AT410,TC_Pin_Spec!$W$3:$W$58,0))=FALSE,ISERROR(MATCH(AT410,TC_Pin_Spec!$Y$3:$Y$58,0))=FALSE,ISERROR(MATCH(AT410,TC_Pin_Spec!$AA$3:$AA$58,0))=FALSE,ISERROR(MATCH(AT410,TC_Pin_Spec!$AC$3:$AC$58,0))=FALSE,ISERROR(MATCH(AT410,TC_Pin_Spec!$AE$3:$AE$58,0))=FALSE)=TRUE, "PASSED","FAILED")</f>
        <v>PASSED</v>
      </c>
      <c r="AW410" s="2">
        <v>13500</v>
      </c>
      <c r="AX410" s="2">
        <v>25500</v>
      </c>
      <c r="AY410" s="2" t="s">
        <v>48</v>
      </c>
      <c r="AZ410" t="str">
        <f>IF(OR(ISERROR(MATCH(AY410,TC_Pin_Spec!$J$3:$J$38,0))=FALSE,ISERROR(MATCH(AY410,TC_Pin_Spec!$L$3:$L$38,0))=FALSE,ISERROR(MATCH(AY410,TC_Pin_Spec!$Q$3:$Q$58,0))=FALSE,ISERROR(MATCH(AY410,TC_Pin_Spec!$S$3:$S$58,0))=FALSE,ISERROR(MATCH(AY410,TC_Pin_Spec!$U$3:$U$58,0))=FALSE,ISERROR(MATCH(AY410,TC_Pin_Spec!$W$3:$W$58,0))=FALSE,ISERROR(MATCH(AY410,TC_Pin_Spec!$Y$3:$Y$58,0))=FALSE,ISERROR(MATCH(AY410,TC_Pin_Spec!$AA$3:$AA$58,0))=FALSE,ISERROR(MATCH(AY410,TC_Pin_Spec!$AC$3:$AC$58,0))=FALSE,ISERROR(MATCH(AY410,TC_Pin_Spec!$AE$3:$AE$58,0))=FALSE)=TRUE, "PASSED","FAILED")</f>
        <v>PASSED</v>
      </c>
    </row>
    <row r="411" spans="43:52" x14ac:dyDescent="0.25">
      <c r="AQ411" s="2" t="str">
        <f t="shared" si="8"/>
        <v>M14</v>
      </c>
      <c r="AR411" s="2">
        <v>14</v>
      </c>
      <c r="AS411" s="2" t="s">
        <v>628</v>
      </c>
      <c r="AT411" s="2" t="s">
        <v>48</v>
      </c>
      <c r="AU411" t="str">
        <f>IF(OR(ISERROR(MATCH(AT411,TC_Pin_Spec!$J$3:$J$38,0))=FALSE,ISERROR(MATCH(AT411,TC_Pin_Spec!$L$3:$L$38,0))=FALSE,ISERROR(MATCH(AT411,TC_Pin_Spec!$Q$3:$Q$58,0))=FALSE,ISERROR(MATCH(AT411,TC_Pin_Spec!$S$3:$S$58,0))=FALSE,ISERROR(MATCH(AT411,TC_Pin_Spec!$U$3:$U$58,0))=FALSE,ISERROR(MATCH(AT411,TC_Pin_Spec!$W$3:$W$58,0))=FALSE,ISERROR(MATCH(AT411,TC_Pin_Spec!$Y$3:$Y$58,0))=FALSE,ISERROR(MATCH(AT411,TC_Pin_Spec!$AA$3:$AA$58,0))=FALSE,ISERROR(MATCH(AT411,TC_Pin_Spec!$AC$3:$AC$58,0))=FALSE,ISERROR(MATCH(AT411,TC_Pin_Spec!$AE$3:$AE$58,0))=FALSE)=TRUE, "PASSED","FAILED")</f>
        <v>PASSED</v>
      </c>
      <c r="AW411" s="2">
        <v>14500</v>
      </c>
      <c r="AX411" s="2">
        <v>25500</v>
      </c>
      <c r="AY411" s="2" t="s">
        <v>48</v>
      </c>
      <c r="AZ411" t="str">
        <f>IF(OR(ISERROR(MATCH(AY411,TC_Pin_Spec!$J$3:$J$38,0))=FALSE,ISERROR(MATCH(AY411,TC_Pin_Spec!$L$3:$L$38,0))=FALSE,ISERROR(MATCH(AY411,TC_Pin_Spec!$Q$3:$Q$58,0))=FALSE,ISERROR(MATCH(AY411,TC_Pin_Spec!$S$3:$S$58,0))=FALSE,ISERROR(MATCH(AY411,TC_Pin_Spec!$U$3:$U$58,0))=FALSE,ISERROR(MATCH(AY411,TC_Pin_Spec!$W$3:$W$58,0))=FALSE,ISERROR(MATCH(AY411,TC_Pin_Spec!$Y$3:$Y$58,0))=FALSE,ISERROR(MATCH(AY411,TC_Pin_Spec!$AA$3:$AA$58,0))=FALSE,ISERROR(MATCH(AY411,TC_Pin_Spec!$AC$3:$AC$58,0))=FALSE,ISERROR(MATCH(AY411,TC_Pin_Spec!$AE$3:$AE$58,0))=FALSE)=TRUE, "PASSED","FAILED")</f>
        <v>PASSED</v>
      </c>
    </row>
    <row r="412" spans="43:52" x14ac:dyDescent="0.25">
      <c r="AQ412" s="2" t="str">
        <f t="shared" si="8"/>
        <v>M15</v>
      </c>
      <c r="AR412" s="2">
        <v>15</v>
      </c>
      <c r="AS412" s="2" t="s">
        <v>628</v>
      </c>
      <c r="AT412" s="2" t="s">
        <v>48</v>
      </c>
      <c r="AU412" t="str">
        <f>IF(OR(ISERROR(MATCH(AT412,TC_Pin_Spec!$J$3:$J$38,0))=FALSE,ISERROR(MATCH(AT412,TC_Pin_Spec!$L$3:$L$38,0))=FALSE,ISERROR(MATCH(AT412,TC_Pin_Spec!$Q$3:$Q$58,0))=FALSE,ISERROR(MATCH(AT412,TC_Pin_Spec!$S$3:$S$58,0))=FALSE,ISERROR(MATCH(AT412,TC_Pin_Spec!$U$3:$U$58,0))=FALSE,ISERROR(MATCH(AT412,TC_Pin_Spec!$W$3:$W$58,0))=FALSE,ISERROR(MATCH(AT412,TC_Pin_Spec!$Y$3:$Y$58,0))=FALSE,ISERROR(MATCH(AT412,TC_Pin_Spec!$AA$3:$AA$58,0))=FALSE,ISERROR(MATCH(AT412,TC_Pin_Spec!$AC$3:$AC$58,0))=FALSE,ISERROR(MATCH(AT412,TC_Pin_Spec!$AE$3:$AE$58,0))=FALSE)=TRUE, "PASSED","FAILED")</f>
        <v>PASSED</v>
      </c>
      <c r="AW412" s="2">
        <v>15500</v>
      </c>
      <c r="AX412" s="2">
        <v>25500</v>
      </c>
      <c r="AY412" s="2" t="s">
        <v>48</v>
      </c>
      <c r="AZ412" t="str">
        <f>IF(OR(ISERROR(MATCH(AY412,TC_Pin_Spec!$J$3:$J$38,0))=FALSE,ISERROR(MATCH(AY412,TC_Pin_Spec!$L$3:$L$38,0))=FALSE,ISERROR(MATCH(AY412,TC_Pin_Spec!$Q$3:$Q$58,0))=FALSE,ISERROR(MATCH(AY412,TC_Pin_Spec!$S$3:$S$58,0))=FALSE,ISERROR(MATCH(AY412,TC_Pin_Spec!$U$3:$U$58,0))=FALSE,ISERROR(MATCH(AY412,TC_Pin_Spec!$W$3:$W$58,0))=FALSE,ISERROR(MATCH(AY412,TC_Pin_Spec!$Y$3:$Y$58,0))=FALSE,ISERROR(MATCH(AY412,TC_Pin_Spec!$AA$3:$AA$58,0))=FALSE,ISERROR(MATCH(AY412,TC_Pin_Spec!$AC$3:$AC$58,0))=FALSE,ISERROR(MATCH(AY412,TC_Pin_Spec!$AE$3:$AE$58,0))=FALSE)=TRUE, "PASSED","FAILED")</f>
        <v>PASSED</v>
      </c>
    </row>
    <row r="413" spans="43:52" x14ac:dyDescent="0.25">
      <c r="AQ413" s="2" t="str">
        <f t="shared" si="8"/>
        <v>M16</v>
      </c>
      <c r="AR413" s="2">
        <v>16</v>
      </c>
      <c r="AS413" s="2" t="s">
        <v>628</v>
      </c>
      <c r="AT413" s="2" t="s">
        <v>48</v>
      </c>
      <c r="AU413" t="str">
        <f>IF(OR(ISERROR(MATCH(AT413,TC_Pin_Spec!$J$3:$J$38,0))=FALSE,ISERROR(MATCH(AT413,TC_Pin_Spec!$L$3:$L$38,0))=FALSE,ISERROR(MATCH(AT413,TC_Pin_Spec!$Q$3:$Q$58,0))=FALSE,ISERROR(MATCH(AT413,TC_Pin_Spec!$S$3:$S$58,0))=FALSE,ISERROR(MATCH(AT413,TC_Pin_Spec!$U$3:$U$58,0))=FALSE,ISERROR(MATCH(AT413,TC_Pin_Spec!$W$3:$W$58,0))=FALSE,ISERROR(MATCH(AT413,TC_Pin_Spec!$Y$3:$Y$58,0))=FALSE,ISERROR(MATCH(AT413,TC_Pin_Spec!$AA$3:$AA$58,0))=FALSE,ISERROR(MATCH(AT413,TC_Pin_Spec!$AC$3:$AC$58,0))=FALSE,ISERROR(MATCH(AT413,TC_Pin_Spec!$AE$3:$AE$58,0))=FALSE)=TRUE, "PASSED","FAILED")</f>
        <v>PASSED</v>
      </c>
      <c r="AW413" s="2">
        <v>16500</v>
      </c>
      <c r="AX413" s="2">
        <v>25500</v>
      </c>
      <c r="AY413" s="2" t="s">
        <v>48</v>
      </c>
      <c r="AZ413" t="str">
        <f>IF(OR(ISERROR(MATCH(AY413,TC_Pin_Spec!$J$3:$J$38,0))=FALSE,ISERROR(MATCH(AY413,TC_Pin_Spec!$L$3:$L$38,0))=FALSE,ISERROR(MATCH(AY413,TC_Pin_Spec!$Q$3:$Q$58,0))=FALSE,ISERROR(MATCH(AY413,TC_Pin_Spec!$S$3:$S$58,0))=FALSE,ISERROR(MATCH(AY413,TC_Pin_Spec!$U$3:$U$58,0))=FALSE,ISERROR(MATCH(AY413,TC_Pin_Spec!$W$3:$W$58,0))=FALSE,ISERROR(MATCH(AY413,TC_Pin_Spec!$Y$3:$Y$58,0))=FALSE,ISERROR(MATCH(AY413,TC_Pin_Spec!$AA$3:$AA$58,0))=FALSE,ISERROR(MATCH(AY413,TC_Pin_Spec!$AC$3:$AC$58,0))=FALSE,ISERROR(MATCH(AY413,TC_Pin_Spec!$AE$3:$AE$58,0))=FALSE)=TRUE, "PASSED","FAILED")</f>
        <v>PASSED</v>
      </c>
    </row>
    <row r="414" spans="43:52" x14ac:dyDescent="0.25">
      <c r="AQ414" s="2" t="str">
        <f t="shared" si="8"/>
        <v>M17</v>
      </c>
      <c r="AR414" s="2">
        <v>17</v>
      </c>
      <c r="AS414" s="2" t="s">
        <v>628</v>
      </c>
      <c r="AT414" s="2" t="s">
        <v>48</v>
      </c>
      <c r="AU414" t="str">
        <f>IF(OR(ISERROR(MATCH(AT414,TC_Pin_Spec!$J$3:$J$38,0))=FALSE,ISERROR(MATCH(AT414,TC_Pin_Spec!$L$3:$L$38,0))=FALSE,ISERROR(MATCH(AT414,TC_Pin_Spec!$Q$3:$Q$58,0))=FALSE,ISERROR(MATCH(AT414,TC_Pin_Spec!$S$3:$S$58,0))=FALSE,ISERROR(MATCH(AT414,TC_Pin_Spec!$U$3:$U$58,0))=FALSE,ISERROR(MATCH(AT414,TC_Pin_Spec!$W$3:$W$58,0))=FALSE,ISERROR(MATCH(AT414,TC_Pin_Spec!$Y$3:$Y$58,0))=FALSE,ISERROR(MATCH(AT414,TC_Pin_Spec!$AA$3:$AA$58,0))=FALSE,ISERROR(MATCH(AT414,TC_Pin_Spec!$AC$3:$AC$58,0))=FALSE,ISERROR(MATCH(AT414,TC_Pin_Spec!$AE$3:$AE$58,0))=FALSE)=TRUE, "PASSED","FAILED")</f>
        <v>PASSED</v>
      </c>
      <c r="AW414" s="2">
        <v>17500</v>
      </c>
      <c r="AX414" s="2">
        <v>25500</v>
      </c>
      <c r="AY414" s="2" t="s">
        <v>48</v>
      </c>
      <c r="AZ414" t="str">
        <f>IF(OR(ISERROR(MATCH(AY414,TC_Pin_Spec!$J$3:$J$38,0))=FALSE,ISERROR(MATCH(AY414,TC_Pin_Spec!$L$3:$L$38,0))=FALSE,ISERROR(MATCH(AY414,TC_Pin_Spec!$Q$3:$Q$58,0))=FALSE,ISERROR(MATCH(AY414,TC_Pin_Spec!$S$3:$S$58,0))=FALSE,ISERROR(MATCH(AY414,TC_Pin_Spec!$U$3:$U$58,0))=FALSE,ISERROR(MATCH(AY414,TC_Pin_Spec!$W$3:$W$58,0))=FALSE,ISERROR(MATCH(AY414,TC_Pin_Spec!$Y$3:$Y$58,0))=FALSE,ISERROR(MATCH(AY414,TC_Pin_Spec!$AA$3:$AA$58,0))=FALSE,ISERROR(MATCH(AY414,TC_Pin_Spec!$AC$3:$AC$58,0))=FALSE,ISERROR(MATCH(AY414,TC_Pin_Spec!$AE$3:$AE$58,0))=FALSE)=TRUE, "PASSED","FAILED")</f>
        <v>PASSED</v>
      </c>
    </row>
    <row r="415" spans="43:52" x14ac:dyDescent="0.25">
      <c r="AQ415" s="2" t="str">
        <f t="shared" si="8"/>
        <v>M18</v>
      </c>
      <c r="AR415" s="2">
        <v>18</v>
      </c>
      <c r="AS415" s="2" t="s">
        <v>628</v>
      </c>
      <c r="AT415" s="2" t="s">
        <v>48</v>
      </c>
      <c r="AU415" t="str">
        <f>IF(OR(ISERROR(MATCH(AT415,TC_Pin_Spec!$J$3:$J$38,0))=FALSE,ISERROR(MATCH(AT415,TC_Pin_Spec!$L$3:$L$38,0))=FALSE,ISERROR(MATCH(AT415,TC_Pin_Spec!$Q$3:$Q$58,0))=FALSE,ISERROR(MATCH(AT415,TC_Pin_Spec!$S$3:$S$58,0))=FALSE,ISERROR(MATCH(AT415,TC_Pin_Spec!$U$3:$U$58,0))=FALSE,ISERROR(MATCH(AT415,TC_Pin_Spec!$W$3:$W$58,0))=FALSE,ISERROR(MATCH(AT415,TC_Pin_Spec!$Y$3:$Y$58,0))=FALSE,ISERROR(MATCH(AT415,TC_Pin_Spec!$AA$3:$AA$58,0))=FALSE,ISERROR(MATCH(AT415,TC_Pin_Spec!$AC$3:$AC$58,0))=FALSE,ISERROR(MATCH(AT415,TC_Pin_Spec!$AE$3:$AE$58,0))=FALSE)=TRUE, "PASSED","FAILED")</f>
        <v>PASSED</v>
      </c>
      <c r="AW415" s="2">
        <v>18500</v>
      </c>
      <c r="AX415" s="2">
        <v>25500</v>
      </c>
      <c r="AY415" s="2" t="s">
        <v>48</v>
      </c>
      <c r="AZ415" t="str">
        <f>IF(OR(ISERROR(MATCH(AY415,TC_Pin_Spec!$J$3:$J$38,0))=FALSE,ISERROR(MATCH(AY415,TC_Pin_Spec!$L$3:$L$38,0))=FALSE,ISERROR(MATCH(AY415,TC_Pin_Spec!$Q$3:$Q$58,0))=FALSE,ISERROR(MATCH(AY415,TC_Pin_Spec!$S$3:$S$58,0))=FALSE,ISERROR(MATCH(AY415,TC_Pin_Spec!$U$3:$U$58,0))=FALSE,ISERROR(MATCH(AY415,TC_Pin_Spec!$W$3:$W$58,0))=FALSE,ISERROR(MATCH(AY415,TC_Pin_Spec!$Y$3:$Y$58,0))=FALSE,ISERROR(MATCH(AY415,TC_Pin_Spec!$AA$3:$AA$58,0))=FALSE,ISERROR(MATCH(AY415,TC_Pin_Spec!$AC$3:$AC$58,0))=FALSE,ISERROR(MATCH(AY415,TC_Pin_Spec!$AE$3:$AE$58,0))=FALSE)=TRUE, "PASSED","FAILED")</f>
        <v>PASSED</v>
      </c>
    </row>
    <row r="416" spans="43:52" x14ac:dyDescent="0.25">
      <c r="AQ416" s="2" t="str">
        <f t="shared" si="8"/>
        <v>M19</v>
      </c>
      <c r="AR416" s="2">
        <v>19</v>
      </c>
      <c r="AS416" s="2" t="s">
        <v>628</v>
      </c>
      <c r="AT416" s="2" t="s">
        <v>633</v>
      </c>
      <c r="AU416" t="str">
        <f>IF(OR(ISERROR(MATCH(AT416,TC_Pin_Spec!$J$3:$J$38,0))=FALSE,ISERROR(MATCH(AT416,TC_Pin_Spec!$L$3:$L$38,0))=FALSE,ISERROR(MATCH(AT416,TC_Pin_Spec!$Q$3:$Q$58,0))=FALSE,ISERROR(MATCH(AT416,TC_Pin_Spec!$S$3:$S$58,0))=FALSE,ISERROR(MATCH(AT416,TC_Pin_Spec!$U$3:$U$58,0))=FALSE,ISERROR(MATCH(AT416,TC_Pin_Spec!$W$3:$W$58,0))=FALSE,ISERROR(MATCH(AT416,TC_Pin_Spec!$Y$3:$Y$58,0))=FALSE,ISERROR(MATCH(AT416,TC_Pin_Spec!$AA$3:$AA$58,0))=FALSE,ISERROR(MATCH(AT416,TC_Pin_Spec!$AC$3:$AC$58,0))=FALSE,ISERROR(MATCH(AT416,TC_Pin_Spec!$AE$3:$AE$58,0))=FALSE)=TRUE, "PASSED","FAILED")</f>
        <v>PASSED</v>
      </c>
      <c r="AW416" s="2">
        <v>19500</v>
      </c>
      <c r="AX416" s="2">
        <v>25500</v>
      </c>
      <c r="AY416" s="2" t="s">
        <v>633</v>
      </c>
      <c r="AZ416" t="str">
        <f>IF(OR(ISERROR(MATCH(AY416,TC_Pin_Spec!$J$3:$J$38,0))=FALSE,ISERROR(MATCH(AY416,TC_Pin_Spec!$L$3:$L$38,0))=FALSE,ISERROR(MATCH(AY416,TC_Pin_Spec!$Q$3:$Q$58,0))=FALSE,ISERROR(MATCH(AY416,TC_Pin_Spec!$S$3:$S$58,0))=FALSE,ISERROR(MATCH(AY416,TC_Pin_Spec!$U$3:$U$58,0))=FALSE,ISERROR(MATCH(AY416,TC_Pin_Spec!$W$3:$W$58,0))=FALSE,ISERROR(MATCH(AY416,TC_Pin_Spec!$Y$3:$Y$58,0))=FALSE,ISERROR(MATCH(AY416,TC_Pin_Spec!$AA$3:$AA$58,0))=FALSE,ISERROR(MATCH(AY416,TC_Pin_Spec!$AC$3:$AC$58,0))=FALSE,ISERROR(MATCH(AY416,TC_Pin_Spec!$AE$3:$AE$58,0))=FALSE)=TRUE, "PASSED","FAILED")</f>
        <v>PASSED</v>
      </c>
    </row>
    <row r="417" spans="43:52" x14ac:dyDescent="0.25">
      <c r="AQ417" s="2" t="str">
        <f t="shared" si="8"/>
        <v>M20</v>
      </c>
      <c r="AR417" s="2">
        <v>20</v>
      </c>
      <c r="AS417" s="2" t="s">
        <v>628</v>
      </c>
      <c r="AT417" s="2" t="s">
        <v>633</v>
      </c>
      <c r="AU417" t="str">
        <f>IF(OR(ISERROR(MATCH(AT417,TC_Pin_Spec!$J$3:$J$38,0))=FALSE,ISERROR(MATCH(AT417,TC_Pin_Spec!$L$3:$L$38,0))=FALSE,ISERROR(MATCH(AT417,TC_Pin_Spec!$Q$3:$Q$58,0))=FALSE,ISERROR(MATCH(AT417,TC_Pin_Spec!$S$3:$S$58,0))=FALSE,ISERROR(MATCH(AT417,TC_Pin_Spec!$U$3:$U$58,0))=FALSE,ISERROR(MATCH(AT417,TC_Pin_Spec!$W$3:$W$58,0))=FALSE,ISERROR(MATCH(AT417,TC_Pin_Spec!$Y$3:$Y$58,0))=FALSE,ISERROR(MATCH(AT417,TC_Pin_Spec!$AA$3:$AA$58,0))=FALSE,ISERROR(MATCH(AT417,TC_Pin_Spec!$AC$3:$AC$58,0))=FALSE,ISERROR(MATCH(AT417,TC_Pin_Spec!$AE$3:$AE$58,0))=FALSE)=TRUE, "PASSED","FAILED")</f>
        <v>PASSED</v>
      </c>
      <c r="AW417" s="2">
        <v>20500</v>
      </c>
      <c r="AX417" s="2">
        <v>25500</v>
      </c>
      <c r="AY417" s="2" t="s">
        <v>633</v>
      </c>
      <c r="AZ417" t="str">
        <f>IF(OR(ISERROR(MATCH(AY417,TC_Pin_Spec!$J$3:$J$38,0))=FALSE,ISERROR(MATCH(AY417,TC_Pin_Spec!$L$3:$L$38,0))=FALSE,ISERROR(MATCH(AY417,TC_Pin_Spec!$Q$3:$Q$58,0))=FALSE,ISERROR(MATCH(AY417,TC_Pin_Spec!$S$3:$S$58,0))=FALSE,ISERROR(MATCH(AY417,TC_Pin_Spec!$U$3:$U$58,0))=FALSE,ISERROR(MATCH(AY417,TC_Pin_Spec!$W$3:$W$58,0))=FALSE,ISERROR(MATCH(AY417,TC_Pin_Spec!$Y$3:$Y$58,0))=FALSE,ISERROR(MATCH(AY417,TC_Pin_Spec!$AA$3:$AA$58,0))=FALSE,ISERROR(MATCH(AY417,TC_Pin_Spec!$AC$3:$AC$58,0))=FALSE,ISERROR(MATCH(AY417,TC_Pin_Spec!$AE$3:$AE$58,0))=FALSE)=TRUE, "PASSED","FAILED")</f>
        <v>PASSED</v>
      </c>
    </row>
    <row r="418" spans="43:52" x14ac:dyDescent="0.25">
      <c r="AQ418" s="2" t="str">
        <f t="shared" si="8"/>
        <v>M21</v>
      </c>
      <c r="AR418" s="2">
        <v>21</v>
      </c>
      <c r="AS418" s="2" t="s">
        <v>628</v>
      </c>
      <c r="AT418" s="2" t="s">
        <v>48</v>
      </c>
      <c r="AU418" t="str">
        <f>IF(OR(ISERROR(MATCH(AT418,TC_Pin_Spec!$J$3:$J$38,0))=FALSE,ISERROR(MATCH(AT418,TC_Pin_Spec!$L$3:$L$38,0))=FALSE,ISERROR(MATCH(AT418,TC_Pin_Spec!$Q$3:$Q$58,0))=FALSE,ISERROR(MATCH(AT418,TC_Pin_Spec!$S$3:$S$58,0))=FALSE,ISERROR(MATCH(AT418,TC_Pin_Spec!$U$3:$U$58,0))=FALSE,ISERROR(MATCH(AT418,TC_Pin_Spec!$W$3:$W$58,0))=FALSE,ISERROR(MATCH(AT418,TC_Pin_Spec!$Y$3:$Y$58,0))=FALSE,ISERROR(MATCH(AT418,TC_Pin_Spec!$AA$3:$AA$58,0))=FALSE,ISERROR(MATCH(AT418,TC_Pin_Spec!$AC$3:$AC$58,0))=FALSE,ISERROR(MATCH(AT418,TC_Pin_Spec!$AE$3:$AE$58,0))=FALSE)=TRUE, "PASSED","FAILED")</f>
        <v>PASSED</v>
      </c>
      <c r="AW418" s="2">
        <v>21500</v>
      </c>
      <c r="AX418" s="2">
        <v>25500</v>
      </c>
      <c r="AY418" s="2" t="s">
        <v>48</v>
      </c>
      <c r="AZ418" t="str">
        <f>IF(OR(ISERROR(MATCH(AY418,TC_Pin_Spec!$J$3:$J$38,0))=FALSE,ISERROR(MATCH(AY418,TC_Pin_Spec!$L$3:$L$38,0))=FALSE,ISERROR(MATCH(AY418,TC_Pin_Spec!$Q$3:$Q$58,0))=FALSE,ISERROR(MATCH(AY418,TC_Pin_Spec!$S$3:$S$58,0))=FALSE,ISERROR(MATCH(AY418,TC_Pin_Spec!$U$3:$U$58,0))=FALSE,ISERROR(MATCH(AY418,TC_Pin_Spec!$W$3:$W$58,0))=FALSE,ISERROR(MATCH(AY418,TC_Pin_Spec!$Y$3:$Y$58,0))=FALSE,ISERROR(MATCH(AY418,TC_Pin_Spec!$AA$3:$AA$58,0))=FALSE,ISERROR(MATCH(AY418,TC_Pin_Spec!$AC$3:$AC$58,0))=FALSE,ISERROR(MATCH(AY418,TC_Pin_Spec!$AE$3:$AE$58,0))=FALSE)=TRUE, "PASSED","FAILED")</f>
        <v>PASSED</v>
      </c>
    </row>
    <row r="419" spans="43:52" x14ac:dyDescent="0.25">
      <c r="AQ419" s="2" t="str">
        <f t="shared" si="8"/>
        <v>M22</v>
      </c>
      <c r="AR419" s="2">
        <v>22</v>
      </c>
      <c r="AS419" s="2" t="s">
        <v>628</v>
      </c>
      <c r="AT419" s="2" t="s">
        <v>634</v>
      </c>
      <c r="AU419" t="str">
        <f>IF(OR(ISERROR(MATCH(AT419,TC_Pin_Spec!$J$3:$J$38,0))=FALSE,ISERROR(MATCH(AT419,TC_Pin_Spec!$L$3:$L$38,0))=FALSE,ISERROR(MATCH(AT419,TC_Pin_Spec!$Q$3:$Q$58,0))=FALSE,ISERROR(MATCH(AT419,TC_Pin_Spec!$S$3:$S$58,0))=FALSE,ISERROR(MATCH(AT419,TC_Pin_Spec!$U$3:$U$58,0))=FALSE,ISERROR(MATCH(AT419,TC_Pin_Spec!$W$3:$W$58,0))=FALSE,ISERROR(MATCH(AT419,TC_Pin_Spec!$Y$3:$Y$58,0))=FALSE,ISERROR(MATCH(AT419,TC_Pin_Spec!$AA$3:$AA$58,0))=FALSE,ISERROR(MATCH(AT419,TC_Pin_Spec!$AC$3:$AC$58,0))=FALSE,ISERROR(MATCH(AT419,TC_Pin_Spec!$AE$3:$AE$58,0))=FALSE)=TRUE, "PASSED","FAILED")</f>
        <v>PASSED</v>
      </c>
      <c r="AW419" s="2">
        <v>22500</v>
      </c>
      <c r="AX419" s="2">
        <v>25500</v>
      </c>
      <c r="AY419" s="2" t="s">
        <v>634</v>
      </c>
      <c r="AZ419" t="str">
        <f>IF(OR(ISERROR(MATCH(AY419,TC_Pin_Spec!$J$3:$J$38,0))=FALSE,ISERROR(MATCH(AY419,TC_Pin_Spec!$L$3:$L$38,0))=FALSE,ISERROR(MATCH(AY419,TC_Pin_Spec!$Q$3:$Q$58,0))=FALSE,ISERROR(MATCH(AY419,TC_Pin_Spec!$S$3:$S$58,0))=FALSE,ISERROR(MATCH(AY419,TC_Pin_Spec!$U$3:$U$58,0))=FALSE,ISERROR(MATCH(AY419,TC_Pin_Spec!$W$3:$W$58,0))=FALSE,ISERROR(MATCH(AY419,TC_Pin_Spec!$Y$3:$Y$58,0))=FALSE,ISERROR(MATCH(AY419,TC_Pin_Spec!$AA$3:$AA$58,0))=FALSE,ISERROR(MATCH(AY419,TC_Pin_Spec!$AC$3:$AC$58,0))=FALSE,ISERROR(MATCH(AY419,TC_Pin_Spec!$AE$3:$AE$58,0))=FALSE)=TRUE, "PASSED","FAILED")</f>
        <v>PASSED</v>
      </c>
    </row>
    <row r="420" spans="43:52" x14ac:dyDescent="0.25">
      <c r="AQ420" s="2" t="str">
        <f t="shared" si="8"/>
        <v>M23</v>
      </c>
      <c r="AR420" s="2">
        <v>23</v>
      </c>
      <c r="AS420" s="2" t="s">
        <v>628</v>
      </c>
      <c r="AT420" s="2" t="s">
        <v>635</v>
      </c>
      <c r="AU420" t="str">
        <f>IF(OR(ISERROR(MATCH(AT420,TC_Pin_Spec!$J$3:$J$38,0))=FALSE,ISERROR(MATCH(AT420,TC_Pin_Spec!$L$3:$L$38,0))=FALSE,ISERROR(MATCH(AT420,TC_Pin_Spec!$Q$3:$Q$58,0))=FALSE,ISERROR(MATCH(AT420,TC_Pin_Spec!$S$3:$S$58,0))=FALSE,ISERROR(MATCH(AT420,TC_Pin_Spec!$U$3:$U$58,0))=FALSE,ISERROR(MATCH(AT420,TC_Pin_Spec!$W$3:$W$58,0))=FALSE,ISERROR(MATCH(AT420,TC_Pin_Spec!$Y$3:$Y$58,0))=FALSE,ISERROR(MATCH(AT420,TC_Pin_Spec!$AA$3:$AA$58,0))=FALSE,ISERROR(MATCH(AT420,TC_Pin_Spec!$AC$3:$AC$58,0))=FALSE,ISERROR(MATCH(AT420,TC_Pin_Spec!$AE$3:$AE$58,0))=FALSE)=TRUE, "PASSED","FAILED")</f>
        <v>PASSED</v>
      </c>
      <c r="AW420" s="2">
        <v>23500</v>
      </c>
      <c r="AX420" s="2">
        <v>25500</v>
      </c>
      <c r="AY420" s="2" t="s">
        <v>635</v>
      </c>
      <c r="AZ420" t="str">
        <f>IF(OR(ISERROR(MATCH(AY420,TC_Pin_Spec!$J$3:$J$38,0))=FALSE,ISERROR(MATCH(AY420,TC_Pin_Spec!$L$3:$L$38,0))=FALSE,ISERROR(MATCH(AY420,TC_Pin_Spec!$Q$3:$Q$58,0))=FALSE,ISERROR(MATCH(AY420,TC_Pin_Spec!$S$3:$S$58,0))=FALSE,ISERROR(MATCH(AY420,TC_Pin_Spec!$U$3:$U$58,0))=FALSE,ISERROR(MATCH(AY420,TC_Pin_Spec!$W$3:$W$58,0))=FALSE,ISERROR(MATCH(AY420,TC_Pin_Spec!$Y$3:$Y$58,0))=FALSE,ISERROR(MATCH(AY420,TC_Pin_Spec!$AA$3:$AA$58,0))=FALSE,ISERROR(MATCH(AY420,TC_Pin_Spec!$AC$3:$AC$58,0))=FALSE,ISERROR(MATCH(AY420,TC_Pin_Spec!$AE$3:$AE$58,0))=FALSE)=TRUE, "PASSED","FAILED")</f>
        <v>PASSED</v>
      </c>
    </row>
    <row r="421" spans="43:52" x14ac:dyDescent="0.25">
      <c r="AQ421" s="2" t="str">
        <f t="shared" si="8"/>
        <v>M24</v>
      </c>
      <c r="AR421" s="2">
        <v>24</v>
      </c>
      <c r="AS421" s="2" t="s">
        <v>628</v>
      </c>
      <c r="AT421" s="2" t="s">
        <v>635</v>
      </c>
      <c r="AU421" t="str">
        <f>IF(OR(ISERROR(MATCH(AT421,TC_Pin_Spec!$J$3:$J$38,0))=FALSE,ISERROR(MATCH(AT421,TC_Pin_Spec!$L$3:$L$38,0))=FALSE,ISERROR(MATCH(AT421,TC_Pin_Spec!$Q$3:$Q$58,0))=FALSE,ISERROR(MATCH(AT421,TC_Pin_Spec!$S$3:$S$58,0))=FALSE,ISERROR(MATCH(AT421,TC_Pin_Spec!$U$3:$U$58,0))=FALSE,ISERROR(MATCH(AT421,TC_Pin_Spec!$W$3:$W$58,0))=FALSE,ISERROR(MATCH(AT421,TC_Pin_Spec!$Y$3:$Y$58,0))=FALSE,ISERROR(MATCH(AT421,TC_Pin_Spec!$AA$3:$AA$58,0))=FALSE,ISERROR(MATCH(AT421,TC_Pin_Spec!$AC$3:$AC$58,0))=FALSE,ISERROR(MATCH(AT421,TC_Pin_Spec!$AE$3:$AE$58,0))=FALSE)=TRUE, "PASSED","FAILED")</f>
        <v>PASSED</v>
      </c>
      <c r="AW421" s="2">
        <v>24500</v>
      </c>
      <c r="AX421" s="2">
        <v>25500</v>
      </c>
      <c r="AY421" s="2" t="s">
        <v>635</v>
      </c>
      <c r="AZ421" t="str">
        <f>IF(OR(ISERROR(MATCH(AY421,TC_Pin_Spec!$J$3:$J$38,0))=FALSE,ISERROR(MATCH(AY421,TC_Pin_Spec!$L$3:$L$38,0))=FALSE,ISERROR(MATCH(AY421,TC_Pin_Spec!$Q$3:$Q$58,0))=FALSE,ISERROR(MATCH(AY421,TC_Pin_Spec!$S$3:$S$58,0))=FALSE,ISERROR(MATCH(AY421,TC_Pin_Spec!$U$3:$U$58,0))=FALSE,ISERROR(MATCH(AY421,TC_Pin_Spec!$W$3:$W$58,0))=FALSE,ISERROR(MATCH(AY421,TC_Pin_Spec!$Y$3:$Y$58,0))=FALSE,ISERROR(MATCH(AY421,TC_Pin_Spec!$AA$3:$AA$58,0))=FALSE,ISERROR(MATCH(AY421,TC_Pin_Spec!$AC$3:$AC$58,0))=FALSE,ISERROR(MATCH(AY421,TC_Pin_Spec!$AE$3:$AE$58,0))=FALSE)=TRUE, "PASSED","FAILED")</f>
        <v>PASSED</v>
      </c>
    </row>
    <row r="422" spans="43:52" x14ac:dyDescent="0.25">
      <c r="AQ422" s="2" t="str">
        <f t="shared" si="8"/>
        <v>M25</v>
      </c>
      <c r="AR422" s="2">
        <v>25</v>
      </c>
      <c r="AS422" s="2" t="s">
        <v>628</v>
      </c>
      <c r="AT422" s="2" t="s">
        <v>48</v>
      </c>
      <c r="AU422" t="str">
        <f>IF(OR(ISERROR(MATCH(AT422,TC_Pin_Spec!$J$3:$J$38,0))=FALSE,ISERROR(MATCH(AT422,TC_Pin_Spec!$L$3:$L$38,0))=FALSE,ISERROR(MATCH(AT422,TC_Pin_Spec!$Q$3:$Q$58,0))=FALSE,ISERROR(MATCH(AT422,TC_Pin_Spec!$S$3:$S$58,0))=FALSE,ISERROR(MATCH(AT422,TC_Pin_Spec!$U$3:$U$58,0))=FALSE,ISERROR(MATCH(AT422,TC_Pin_Spec!$W$3:$W$58,0))=FALSE,ISERROR(MATCH(AT422,TC_Pin_Spec!$Y$3:$Y$58,0))=FALSE,ISERROR(MATCH(AT422,TC_Pin_Spec!$AA$3:$AA$58,0))=FALSE,ISERROR(MATCH(AT422,TC_Pin_Spec!$AC$3:$AC$58,0))=FALSE,ISERROR(MATCH(AT422,TC_Pin_Spec!$AE$3:$AE$58,0))=FALSE)=TRUE, "PASSED","FAILED")</f>
        <v>PASSED</v>
      </c>
      <c r="AW422" s="2">
        <v>25500</v>
      </c>
      <c r="AX422" s="2">
        <v>25500</v>
      </c>
      <c r="AY422" s="2" t="s">
        <v>48</v>
      </c>
      <c r="AZ422" t="str">
        <f>IF(OR(ISERROR(MATCH(AY422,TC_Pin_Spec!$J$3:$J$38,0))=FALSE,ISERROR(MATCH(AY422,TC_Pin_Spec!$L$3:$L$38,0))=FALSE,ISERROR(MATCH(AY422,TC_Pin_Spec!$Q$3:$Q$58,0))=FALSE,ISERROR(MATCH(AY422,TC_Pin_Spec!$S$3:$S$58,0))=FALSE,ISERROR(MATCH(AY422,TC_Pin_Spec!$U$3:$U$58,0))=FALSE,ISERROR(MATCH(AY422,TC_Pin_Spec!$W$3:$W$58,0))=FALSE,ISERROR(MATCH(AY422,TC_Pin_Spec!$Y$3:$Y$58,0))=FALSE,ISERROR(MATCH(AY422,TC_Pin_Spec!$AA$3:$AA$58,0))=FALSE,ISERROR(MATCH(AY422,TC_Pin_Spec!$AC$3:$AC$58,0))=FALSE,ISERROR(MATCH(AY422,TC_Pin_Spec!$AE$3:$AE$58,0))=FALSE)=TRUE, "PASSED","FAILED")</f>
        <v>PASSED</v>
      </c>
    </row>
    <row r="423" spans="43:52" x14ac:dyDescent="0.25">
      <c r="AQ423" s="2" t="str">
        <f t="shared" si="8"/>
        <v>M26</v>
      </c>
      <c r="AR423" s="2">
        <v>26</v>
      </c>
      <c r="AS423" s="2" t="s">
        <v>628</v>
      </c>
      <c r="AT423" s="2" t="s">
        <v>48</v>
      </c>
      <c r="AU423" t="str">
        <f>IF(OR(ISERROR(MATCH(AT423,TC_Pin_Spec!$J$3:$J$38,0))=FALSE,ISERROR(MATCH(AT423,TC_Pin_Spec!$L$3:$L$38,0))=FALSE,ISERROR(MATCH(AT423,TC_Pin_Spec!$Q$3:$Q$58,0))=FALSE,ISERROR(MATCH(AT423,TC_Pin_Spec!$S$3:$S$58,0))=FALSE,ISERROR(MATCH(AT423,TC_Pin_Spec!$U$3:$U$58,0))=FALSE,ISERROR(MATCH(AT423,TC_Pin_Spec!$W$3:$W$58,0))=FALSE,ISERROR(MATCH(AT423,TC_Pin_Spec!$Y$3:$Y$58,0))=FALSE,ISERROR(MATCH(AT423,TC_Pin_Spec!$AA$3:$AA$58,0))=FALSE,ISERROR(MATCH(AT423,TC_Pin_Spec!$AC$3:$AC$58,0))=FALSE,ISERROR(MATCH(AT423,TC_Pin_Spec!$AE$3:$AE$58,0))=FALSE)=TRUE, "PASSED","FAILED")</f>
        <v>PASSED</v>
      </c>
      <c r="AW423" s="2">
        <v>26500</v>
      </c>
      <c r="AX423" s="2">
        <v>25500</v>
      </c>
      <c r="AY423" s="2" t="s">
        <v>48</v>
      </c>
      <c r="AZ423" t="str">
        <f>IF(OR(ISERROR(MATCH(AY423,TC_Pin_Spec!$J$3:$J$38,0))=FALSE,ISERROR(MATCH(AY423,TC_Pin_Spec!$L$3:$L$38,0))=FALSE,ISERROR(MATCH(AY423,TC_Pin_Spec!$Q$3:$Q$58,0))=FALSE,ISERROR(MATCH(AY423,TC_Pin_Spec!$S$3:$S$58,0))=FALSE,ISERROR(MATCH(AY423,TC_Pin_Spec!$U$3:$U$58,0))=FALSE,ISERROR(MATCH(AY423,TC_Pin_Spec!$W$3:$W$58,0))=FALSE,ISERROR(MATCH(AY423,TC_Pin_Spec!$Y$3:$Y$58,0))=FALSE,ISERROR(MATCH(AY423,TC_Pin_Spec!$AA$3:$AA$58,0))=FALSE,ISERROR(MATCH(AY423,TC_Pin_Spec!$AC$3:$AC$58,0))=FALSE,ISERROR(MATCH(AY423,TC_Pin_Spec!$AE$3:$AE$58,0))=FALSE)=TRUE, "PASSED","FAILED")</f>
        <v>PASSED</v>
      </c>
    </row>
    <row r="424" spans="43:52" x14ac:dyDescent="0.25">
      <c r="AQ424" s="2" t="str">
        <f t="shared" si="8"/>
        <v>M27</v>
      </c>
      <c r="AR424" s="2">
        <v>27</v>
      </c>
      <c r="AS424" s="2" t="s">
        <v>628</v>
      </c>
      <c r="AT424" s="2" t="s">
        <v>48</v>
      </c>
      <c r="AU424" t="str">
        <f>IF(OR(ISERROR(MATCH(AT424,TC_Pin_Spec!$J$3:$J$38,0))=FALSE,ISERROR(MATCH(AT424,TC_Pin_Spec!$L$3:$L$38,0))=FALSE,ISERROR(MATCH(AT424,TC_Pin_Spec!$Q$3:$Q$58,0))=FALSE,ISERROR(MATCH(AT424,TC_Pin_Spec!$S$3:$S$58,0))=FALSE,ISERROR(MATCH(AT424,TC_Pin_Spec!$U$3:$U$58,0))=FALSE,ISERROR(MATCH(AT424,TC_Pin_Spec!$W$3:$W$58,0))=FALSE,ISERROR(MATCH(AT424,TC_Pin_Spec!$Y$3:$Y$58,0))=FALSE,ISERROR(MATCH(AT424,TC_Pin_Spec!$AA$3:$AA$58,0))=FALSE,ISERROR(MATCH(AT424,TC_Pin_Spec!$AC$3:$AC$58,0))=FALSE,ISERROR(MATCH(AT424,TC_Pin_Spec!$AE$3:$AE$58,0))=FALSE)=TRUE, "PASSED","FAILED")</f>
        <v>PASSED</v>
      </c>
      <c r="AW424" s="2">
        <v>27500</v>
      </c>
      <c r="AX424" s="2">
        <v>25500</v>
      </c>
      <c r="AY424" s="2" t="s">
        <v>48</v>
      </c>
      <c r="AZ424" t="str">
        <f>IF(OR(ISERROR(MATCH(AY424,TC_Pin_Spec!$J$3:$J$38,0))=FALSE,ISERROR(MATCH(AY424,TC_Pin_Spec!$L$3:$L$38,0))=FALSE,ISERROR(MATCH(AY424,TC_Pin_Spec!$Q$3:$Q$58,0))=FALSE,ISERROR(MATCH(AY424,TC_Pin_Spec!$S$3:$S$58,0))=FALSE,ISERROR(MATCH(AY424,TC_Pin_Spec!$U$3:$U$58,0))=FALSE,ISERROR(MATCH(AY424,TC_Pin_Spec!$W$3:$W$58,0))=FALSE,ISERROR(MATCH(AY424,TC_Pin_Spec!$Y$3:$Y$58,0))=FALSE,ISERROR(MATCH(AY424,TC_Pin_Spec!$AA$3:$AA$58,0))=FALSE,ISERROR(MATCH(AY424,TC_Pin_Spec!$AC$3:$AC$58,0))=FALSE,ISERROR(MATCH(AY424,TC_Pin_Spec!$AE$3:$AE$58,0))=FALSE)=TRUE, "PASSED","FAILED")</f>
        <v>PASSED</v>
      </c>
    </row>
    <row r="425" spans="43:52" x14ac:dyDescent="0.25">
      <c r="AQ425" s="2" t="str">
        <f t="shared" si="8"/>
        <v>M28</v>
      </c>
      <c r="AR425" s="2">
        <v>28</v>
      </c>
      <c r="AS425" s="2" t="s">
        <v>628</v>
      </c>
      <c r="AT425" s="2" t="s">
        <v>48</v>
      </c>
      <c r="AU425" t="str">
        <f>IF(OR(ISERROR(MATCH(AT425,TC_Pin_Spec!$J$3:$J$38,0))=FALSE,ISERROR(MATCH(AT425,TC_Pin_Spec!$L$3:$L$38,0))=FALSE,ISERROR(MATCH(AT425,TC_Pin_Spec!$Q$3:$Q$58,0))=FALSE,ISERROR(MATCH(AT425,TC_Pin_Spec!$S$3:$S$58,0))=FALSE,ISERROR(MATCH(AT425,TC_Pin_Spec!$U$3:$U$58,0))=FALSE,ISERROR(MATCH(AT425,TC_Pin_Spec!$W$3:$W$58,0))=FALSE,ISERROR(MATCH(AT425,TC_Pin_Spec!$Y$3:$Y$58,0))=FALSE,ISERROR(MATCH(AT425,TC_Pin_Spec!$AA$3:$AA$58,0))=FALSE,ISERROR(MATCH(AT425,TC_Pin_Spec!$AC$3:$AC$58,0))=FALSE,ISERROR(MATCH(AT425,TC_Pin_Spec!$AE$3:$AE$58,0))=FALSE)=TRUE, "PASSED","FAILED")</f>
        <v>PASSED</v>
      </c>
      <c r="AW425" s="2">
        <v>28500</v>
      </c>
      <c r="AX425" s="2">
        <v>25500</v>
      </c>
      <c r="AY425" s="2" t="s">
        <v>48</v>
      </c>
      <c r="AZ425" t="str">
        <f>IF(OR(ISERROR(MATCH(AY425,TC_Pin_Spec!$J$3:$J$38,0))=FALSE,ISERROR(MATCH(AY425,TC_Pin_Spec!$L$3:$L$38,0))=FALSE,ISERROR(MATCH(AY425,TC_Pin_Spec!$Q$3:$Q$58,0))=FALSE,ISERROR(MATCH(AY425,TC_Pin_Spec!$S$3:$S$58,0))=FALSE,ISERROR(MATCH(AY425,TC_Pin_Spec!$U$3:$U$58,0))=FALSE,ISERROR(MATCH(AY425,TC_Pin_Spec!$W$3:$W$58,0))=FALSE,ISERROR(MATCH(AY425,TC_Pin_Spec!$Y$3:$Y$58,0))=FALSE,ISERROR(MATCH(AY425,TC_Pin_Spec!$AA$3:$AA$58,0))=FALSE,ISERROR(MATCH(AY425,TC_Pin_Spec!$AC$3:$AC$58,0))=FALSE,ISERROR(MATCH(AY425,TC_Pin_Spec!$AE$3:$AE$58,0))=FALSE)=TRUE, "PASSED","FAILED")</f>
        <v>PASSED</v>
      </c>
    </row>
    <row r="426" spans="43:52" x14ac:dyDescent="0.25">
      <c r="AQ426" s="2" t="str">
        <f t="shared" si="8"/>
        <v>M29</v>
      </c>
      <c r="AR426" s="2">
        <v>29</v>
      </c>
      <c r="AS426" s="2" t="s">
        <v>628</v>
      </c>
      <c r="AT426" s="2" t="s">
        <v>48</v>
      </c>
      <c r="AU426" t="str">
        <f>IF(OR(ISERROR(MATCH(AT426,TC_Pin_Spec!$J$3:$J$38,0))=FALSE,ISERROR(MATCH(AT426,TC_Pin_Spec!$L$3:$L$38,0))=FALSE,ISERROR(MATCH(AT426,TC_Pin_Spec!$Q$3:$Q$58,0))=FALSE,ISERROR(MATCH(AT426,TC_Pin_Spec!$S$3:$S$58,0))=FALSE,ISERROR(MATCH(AT426,TC_Pin_Spec!$U$3:$U$58,0))=FALSE,ISERROR(MATCH(AT426,TC_Pin_Spec!$W$3:$W$58,0))=FALSE,ISERROR(MATCH(AT426,TC_Pin_Spec!$Y$3:$Y$58,0))=FALSE,ISERROR(MATCH(AT426,TC_Pin_Spec!$AA$3:$AA$58,0))=FALSE,ISERROR(MATCH(AT426,TC_Pin_Spec!$AC$3:$AC$58,0))=FALSE,ISERROR(MATCH(AT426,TC_Pin_Spec!$AE$3:$AE$58,0))=FALSE)=TRUE, "PASSED","FAILED")</f>
        <v>PASSED</v>
      </c>
      <c r="AW426" s="2">
        <v>29500</v>
      </c>
      <c r="AX426" s="2">
        <v>25500</v>
      </c>
      <c r="AY426" s="2" t="s">
        <v>48</v>
      </c>
      <c r="AZ426" t="str">
        <f>IF(OR(ISERROR(MATCH(AY426,TC_Pin_Spec!$J$3:$J$38,0))=FALSE,ISERROR(MATCH(AY426,TC_Pin_Spec!$L$3:$L$38,0))=FALSE,ISERROR(MATCH(AY426,TC_Pin_Spec!$Q$3:$Q$58,0))=FALSE,ISERROR(MATCH(AY426,TC_Pin_Spec!$S$3:$S$58,0))=FALSE,ISERROR(MATCH(AY426,TC_Pin_Spec!$U$3:$U$58,0))=FALSE,ISERROR(MATCH(AY426,TC_Pin_Spec!$W$3:$W$58,0))=FALSE,ISERROR(MATCH(AY426,TC_Pin_Spec!$Y$3:$Y$58,0))=FALSE,ISERROR(MATCH(AY426,TC_Pin_Spec!$AA$3:$AA$58,0))=FALSE,ISERROR(MATCH(AY426,TC_Pin_Spec!$AC$3:$AC$58,0))=FALSE,ISERROR(MATCH(AY426,TC_Pin_Spec!$AE$3:$AE$58,0))=FALSE)=TRUE, "PASSED","FAILED")</f>
        <v>PASSED</v>
      </c>
    </row>
    <row r="427" spans="43:52" x14ac:dyDescent="0.25">
      <c r="AQ427" s="2" t="str">
        <f t="shared" si="8"/>
        <v>M30</v>
      </c>
      <c r="AR427" s="2">
        <v>30</v>
      </c>
      <c r="AS427" s="2" t="s">
        <v>628</v>
      </c>
      <c r="AT427" s="2" t="s">
        <v>48</v>
      </c>
      <c r="AU427" t="str">
        <f>IF(OR(ISERROR(MATCH(AT427,TC_Pin_Spec!$J$3:$J$38,0))=FALSE,ISERROR(MATCH(AT427,TC_Pin_Spec!$L$3:$L$38,0))=FALSE,ISERROR(MATCH(AT427,TC_Pin_Spec!$Q$3:$Q$58,0))=FALSE,ISERROR(MATCH(AT427,TC_Pin_Spec!$S$3:$S$58,0))=FALSE,ISERROR(MATCH(AT427,TC_Pin_Spec!$U$3:$U$58,0))=FALSE,ISERROR(MATCH(AT427,TC_Pin_Spec!$W$3:$W$58,0))=FALSE,ISERROR(MATCH(AT427,TC_Pin_Spec!$Y$3:$Y$58,0))=FALSE,ISERROR(MATCH(AT427,TC_Pin_Spec!$AA$3:$AA$58,0))=FALSE,ISERROR(MATCH(AT427,TC_Pin_Spec!$AC$3:$AC$58,0))=FALSE,ISERROR(MATCH(AT427,TC_Pin_Spec!$AE$3:$AE$58,0))=FALSE)=TRUE, "PASSED","FAILED")</f>
        <v>PASSED</v>
      </c>
      <c r="AW427" s="2">
        <v>30500</v>
      </c>
      <c r="AX427" s="2">
        <v>25500</v>
      </c>
      <c r="AY427" s="2" t="s">
        <v>48</v>
      </c>
      <c r="AZ427" t="str">
        <f>IF(OR(ISERROR(MATCH(AY427,TC_Pin_Spec!$J$3:$J$38,0))=FALSE,ISERROR(MATCH(AY427,TC_Pin_Spec!$L$3:$L$38,0))=FALSE,ISERROR(MATCH(AY427,TC_Pin_Spec!$Q$3:$Q$58,0))=FALSE,ISERROR(MATCH(AY427,TC_Pin_Spec!$S$3:$S$58,0))=FALSE,ISERROR(MATCH(AY427,TC_Pin_Spec!$U$3:$U$58,0))=FALSE,ISERROR(MATCH(AY427,TC_Pin_Spec!$W$3:$W$58,0))=FALSE,ISERROR(MATCH(AY427,TC_Pin_Spec!$Y$3:$Y$58,0))=FALSE,ISERROR(MATCH(AY427,TC_Pin_Spec!$AA$3:$AA$58,0))=FALSE,ISERROR(MATCH(AY427,TC_Pin_Spec!$AC$3:$AC$58,0))=FALSE,ISERROR(MATCH(AY427,TC_Pin_Spec!$AE$3:$AE$58,0))=FALSE)=TRUE, "PASSED","FAILED")</f>
        <v>PASSED</v>
      </c>
    </row>
    <row r="428" spans="43:52" x14ac:dyDescent="0.25">
      <c r="AQ428" s="2" t="str">
        <f t="shared" si="8"/>
        <v>M31</v>
      </c>
      <c r="AR428" s="2">
        <v>31</v>
      </c>
      <c r="AS428" s="2" t="s">
        <v>628</v>
      </c>
      <c r="AT428" s="2" t="s">
        <v>48</v>
      </c>
      <c r="AU428" t="str">
        <f>IF(OR(ISERROR(MATCH(AT428,TC_Pin_Spec!$J$3:$J$38,0))=FALSE,ISERROR(MATCH(AT428,TC_Pin_Spec!$L$3:$L$38,0))=FALSE,ISERROR(MATCH(AT428,TC_Pin_Spec!$Q$3:$Q$58,0))=FALSE,ISERROR(MATCH(AT428,TC_Pin_Spec!$S$3:$S$58,0))=FALSE,ISERROR(MATCH(AT428,TC_Pin_Spec!$U$3:$U$58,0))=FALSE,ISERROR(MATCH(AT428,TC_Pin_Spec!$W$3:$W$58,0))=FALSE,ISERROR(MATCH(AT428,TC_Pin_Spec!$Y$3:$Y$58,0))=FALSE,ISERROR(MATCH(AT428,TC_Pin_Spec!$AA$3:$AA$58,0))=FALSE,ISERROR(MATCH(AT428,TC_Pin_Spec!$AC$3:$AC$58,0))=FALSE,ISERROR(MATCH(AT428,TC_Pin_Spec!$AE$3:$AE$58,0))=FALSE)=TRUE, "PASSED","FAILED")</f>
        <v>PASSED</v>
      </c>
      <c r="AW428" s="2">
        <v>31500</v>
      </c>
      <c r="AX428" s="2">
        <v>25500</v>
      </c>
      <c r="AY428" s="2" t="s">
        <v>48</v>
      </c>
      <c r="AZ428" t="str">
        <f>IF(OR(ISERROR(MATCH(AY428,TC_Pin_Spec!$J$3:$J$38,0))=FALSE,ISERROR(MATCH(AY428,TC_Pin_Spec!$L$3:$L$38,0))=FALSE,ISERROR(MATCH(AY428,TC_Pin_Spec!$Q$3:$Q$58,0))=FALSE,ISERROR(MATCH(AY428,TC_Pin_Spec!$S$3:$S$58,0))=FALSE,ISERROR(MATCH(AY428,TC_Pin_Spec!$U$3:$U$58,0))=FALSE,ISERROR(MATCH(AY428,TC_Pin_Spec!$W$3:$W$58,0))=FALSE,ISERROR(MATCH(AY428,TC_Pin_Spec!$Y$3:$Y$58,0))=FALSE,ISERROR(MATCH(AY428,TC_Pin_Spec!$AA$3:$AA$58,0))=FALSE,ISERROR(MATCH(AY428,TC_Pin_Spec!$AC$3:$AC$58,0))=FALSE,ISERROR(MATCH(AY428,TC_Pin_Spec!$AE$3:$AE$58,0))=FALSE)=TRUE, "PASSED","FAILED")</f>
        <v>PASSED</v>
      </c>
    </row>
    <row r="429" spans="43:52" x14ac:dyDescent="0.25">
      <c r="AQ429" s="2" t="str">
        <f t="shared" si="8"/>
        <v>M32</v>
      </c>
      <c r="AR429" s="2">
        <v>32</v>
      </c>
      <c r="AS429" s="2" t="s">
        <v>628</v>
      </c>
      <c r="AT429" s="2" t="s">
        <v>636</v>
      </c>
      <c r="AU429" t="str">
        <f>IF(OR(ISERROR(MATCH(AT429,TC_Pin_Spec!$J$3:$J$38,0))=FALSE,ISERROR(MATCH(AT429,TC_Pin_Spec!$L$3:$L$38,0))=FALSE,ISERROR(MATCH(AT429,TC_Pin_Spec!$Q$3:$Q$58,0))=FALSE,ISERROR(MATCH(AT429,TC_Pin_Spec!$S$3:$S$58,0))=FALSE,ISERROR(MATCH(AT429,TC_Pin_Spec!$U$3:$U$58,0))=FALSE,ISERROR(MATCH(AT429,TC_Pin_Spec!$W$3:$W$58,0))=FALSE,ISERROR(MATCH(AT429,TC_Pin_Spec!$Y$3:$Y$58,0))=FALSE,ISERROR(MATCH(AT429,TC_Pin_Spec!$AA$3:$AA$58,0))=FALSE,ISERROR(MATCH(AT429,TC_Pin_Spec!$AC$3:$AC$58,0))=FALSE,ISERROR(MATCH(AT429,TC_Pin_Spec!$AE$3:$AE$58,0))=FALSE)=TRUE, "PASSED","FAILED")</f>
        <v>PASSED</v>
      </c>
      <c r="AW429" s="2">
        <v>32500</v>
      </c>
      <c r="AX429" s="2">
        <v>25500</v>
      </c>
      <c r="AY429" s="2" t="s">
        <v>636</v>
      </c>
      <c r="AZ429" t="str">
        <f>IF(OR(ISERROR(MATCH(AY429,TC_Pin_Spec!$J$3:$J$38,0))=FALSE,ISERROR(MATCH(AY429,TC_Pin_Spec!$L$3:$L$38,0))=FALSE,ISERROR(MATCH(AY429,TC_Pin_Spec!$Q$3:$Q$58,0))=FALSE,ISERROR(MATCH(AY429,TC_Pin_Spec!$S$3:$S$58,0))=FALSE,ISERROR(MATCH(AY429,TC_Pin_Spec!$U$3:$U$58,0))=FALSE,ISERROR(MATCH(AY429,TC_Pin_Spec!$W$3:$W$58,0))=FALSE,ISERROR(MATCH(AY429,TC_Pin_Spec!$Y$3:$Y$58,0))=FALSE,ISERROR(MATCH(AY429,TC_Pin_Spec!$AA$3:$AA$58,0))=FALSE,ISERROR(MATCH(AY429,TC_Pin_Spec!$AC$3:$AC$58,0))=FALSE,ISERROR(MATCH(AY429,TC_Pin_Spec!$AE$3:$AE$58,0))=FALSE)=TRUE, "PASSED","FAILED")</f>
        <v>PASSED</v>
      </c>
    </row>
    <row r="430" spans="43:52" x14ac:dyDescent="0.25">
      <c r="AQ430" s="2" t="str">
        <f t="shared" si="8"/>
        <v>M33</v>
      </c>
      <c r="AR430" s="2">
        <v>33</v>
      </c>
      <c r="AS430" s="2" t="s">
        <v>628</v>
      </c>
      <c r="AT430" s="2" t="s">
        <v>48</v>
      </c>
      <c r="AU430" t="str">
        <f>IF(OR(ISERROR(MATCH(AT430,TC_Pin_Spec!$J$3:$J$38,0))=FALSE,ISERROR(MATCH(AT430,TC_Pin_Spec!$L$3:$L$38,0))=FALSE,ISERROR(MATCH(AT430,TC_Pin_Spec!$Q$3:$Q$58,0))=FALSE,ISERROR(MATCH(AT430,TC_Pin_Spec!$S$3:$S$58,0))=FALSE,ISERROR(MATCH(AT430,TC_Pin_Spec!$U$3:$U$58,0))=FALSE,ISERROR(MATCH(AT430,TC_Pin_Spec!$W$3:$W$58,0))=FALSE,ISERROR(MATCH(AT430,TC_Pin_Spec!$Y$3:$Y$58,0))=FALSE,ISERROR(MATCH(AT430,TC_Pin_Spec!$AA$3:$AA$58,0))=FALSE,ISERROR(MATCH(AT430,TC_Pin_Spec!$AC$3:$AC$58,0))=FALSE,ISERROR(MATCH(AT430,TC_Pin_Spec!$AE$3:$AE$58,0))=FALSE)=TRUE, "PASSED","FAILED")</f>
        <v>PASSED</v>
      </c>
      <c r="AW430" s="2">
        <v>33500</v>
      </c>
      <c r="AX430" s="2">
        <v>25500</v>
      </c>
      <c r="AY430" s="2" t="s">
        <v>48</v>
      </c>
      <c r="AZ430" t="str">
        <f>IF(OR(ISERROR(MATCH(AY430,TC_Pin_Spec!$J$3:$J$38,0))=FALSE,ISERROR(MATCH(AY430,TC_Pin_Spec!$L$3:$L$38,0))=FALSE,ISERROR(MATCH(AY430,TC_Pin_Spec!$Q$3:$Q$58,0))=FALSE,ISERROR(MATCH(AY430,TC_Pin_Spec!$S$3:$S$58,0))=FALSE,ISERROR(MATCH(AY430,TC_Pin_Spec!$U$3:$U$58,0))=FALSE,ISERROR(MATCH(AY430,TC_Pin_Spec!$W$3:$W$58,0))=FALSE,ISERROR(MATCH(AY430,TC_Pin_Spec!$Y$3:$Y$58,0))=FALSE,ISERROR(MATCH(AY430,TC_Pin_Spec!$AA$3:$AA$58,0))=FALSE,ISERROR(MATCH(AY430,TC_Pin_Spec!$AC$3:$AC$58,0))=FALSE,ISERROR(MATCH(AY430,TC_Pin_Spec!$AE$3:$AE$58,0))=FALSE)=TRUE, "PASSED","FAILED")</f>
        <v>PASSED</v>
      </c>
    </row>
    <row r="431" spans="43:52" x14ac:dyDescent="0.25">
      <c r="AQ431" s="2" t="str">
        <f t="shared" si="8"/>
        <v>M34</v>
      </c>
      <c r="AR431" s="2">
        <v>34</v>
      </c>
      <c r="AS431" s="2" t="s">
        <v>628</v>
      </c>
      <c r="AT431" s="2" t="s">
        <v>637</v>
      </c>
      <c r="AU431" t="str">
        <f>IF(OR(ISERROR(MATCH(AT431,TC_Pin_Spec!$J$3:$J$38,0))=FALSE,ISERROR(MATCH(AT431,TC_Pin_Spec!$L$3:$L$38,0))=FALSE,ISERROR(MATCH(AT431,TC_Pin_Spec!$Q$3:$Q$58,0))=FALSE,ISERROR(MATCH(AT431,TC_Pin_Spec!$S$3:$S$58,0))=FALSE,ISERROR(MATCH(AT431,TC_Pin_Spec!$U$3:$U$58,0))=FALSE,ISERROR(MATCH(AT431,TC_Pin_Spec!$W$3:$W$58,0))=FALSE,ISERROR(MATCH(AT431,TC_Pin_Spec!$Y$3:$Y$58,0))=FALSE,ISERROR(MATCH(AT431,TC_Pin_Spec!$AA$3:$AA$58,0))=FALSE,ISERROR(MATCH(AT431,TC_Pin_Spec!$AC$3:$AC$58,0))=FALSE,ISERROR(MATCH(AT431,TC_Pin_Spec!$AE$3:$AE$58,0))=FALSE)=TRUE, "PASSED","FAILED")</f>
        <v>PASSED</v>
      </c>
      <c r="AW431" s="2">
        <v>34500</v>
      </c>
      <c r="AX431" s="2">
        <v>25500</v>
      </c>
      <c r="AY431" s="2" t="s">
        <v>637</v>
      </c>
      <c r="AZ431" t="str">
        <f>IF(OR(ISERROR(MATCH(AY431,TC_Pin_Spec!$J$3:$J$38,0))=FALSE,ISERROR(MATCH(AY431,TC_Pin_Spec!$L$3:$L$38,0))=FALSE,ISERROR(MATCH(AY431,TC_Pin_Spec!$Q$3:$Q$58,0))=FALSE,ISERROR(MATCH(AY431,TC_Pin_Spec!$S$3:$S$58,0))=FALSE,ISERROR(MATCH(AY431,TC_Pin_Spec!$U$3:$U$58,0))=FALSE,ISERROR(MATCH(AY431,TC_Pin_Spec!$W$3:$W$58,0))=FALSE,ISERROR(MATCH(AY431,TC_Pin_Spec!$Y$3:$Y$58,0))=FALSE,ISERROR(MATCH(AY431,TC_Pin_Spec!$AA$3:$AA$58,0))=FALSE,ISERROR(MATCH(AY431,TC_Pin_Spec!$AC$3:$AC$58,0))=FALSE,ISERROR(MATCH(AY431,TC_Pin_Spec!$AE$3:$AE$58,0))=FALSE)=TRUE, "PASSED","FAILED")</f>
        <v>PASSED</v>
      </c>
    </row>
    <row r="432" spans="43:52" x14ac:dyDescent="0.25">
      <c r="AQ432" s="2" t="str">
        <f t="shared" si="8"/>
        <v>M35</v>
      </c>
      <c r="AR432" s="2">
        <v>35</v>
      </c>
      <c r="AS432" s="2" t="s">
        <v>628</v>
      </c>
      <c r="AT432" s="2" t="s">
        <v>638</v>
      </c>
      <c r="AU432" t="str">
        <f>IF(OR(ISERROR(MATCH(AT432,TC_Pin_Spec!$J$3:$J$38,0))=FALSE,ISERROR(MATCH(AT432,TC_Pin_Spec!$L$3:$L$38,0))=FALSE,ISERROR(MATCH(AT432,TC_Pin_Spec!$Q$3:$Q$58,0))=FALSE,ISERROR(MATCH(AT432,TC_Pin_Spec!$S$3:$S$58,0))=FALSE,ISERROR(MATCH(AT432,TC_Pin_Spec!$U$3:$U$58,0))=FALSE,ISERROR(MATCH(AT432,TC_Pin_Spec!$W$3:$W$58,0))=FALSE,ISERROR(MATCH(AT432,TC_Pin_Spec!$Y$3:$Y$58,0))=FALSE,ISERROR(MATCH(AT432,TC_Pin_Spec!$AA$3:$AA$58,0))=FALSE,ISERROR(MATCH(AT432,TC_Pin_Spec!$AC$3:$AC$58,0))=FALSE,ISERROR(MATCH(AT432,TC_Pin_Spec!$AE$3:$AE$58,0))=FALSE)=TRUE, "PASSED","FAILED")</f>
        <v>PASSED</v>
      </c>
      <c r="AW432" s="2">
        <v>35500</v>
      </c>
      <c r="AX432" s="2">
        <v>25500</v>
      </c>
      <c r="AY432" s="2" t="s">
        <v>638</v>
      </c>
      <c r="AZ432" t="str">
        <f>IF(OR(ISERROR(MATCH(AY432,TC_Pin_Spec!$J$3:$J$38,0))=FALSE,ISERROR(MATCH(AY432,TC_Pin_Spec!$L$3:$L$38,0))=FALSE,ISERROR(MATCH(AY432,TC_Pin_Spec!$Q$3:$Q$58,0))=FALSE,ISERROR(MATCH(AY432,TC_Pin_Spec!$S$3:$S$58,0))=FALSE,ISERROR(MATCH(AY432,TC_Pin_Spec!$U$3:$U$58,0))=FALSE,ISERROR(MATCH(AY432,TC_Pin_Spec!$W$3:$W$58,0))=FALSE,ISERROR(MATCH(AY432,TC_Pin_Spec!$Y$3:$Y$58,0))=FALSE,ISERROR(MATCH(AY432,TC_Pin_Spec!$AA$3:$AA$58,0))=FALSE,ISERROR(MATCH(AY432,TC_Pin_Spec!$AC$3:$AC$58,0))=FALSE,ISERROR(MATCH(AY432,TC_Pin_Spec!$AE$3:$AE$58,0))=FALSE)=TRUE, "PASSED","FAILED")</f>
        <v>PASSED</v>
      </c>
    </row>
    <row r="433" spans="43:52" x14ac:dyDescent="0.25">
      <c r="AQ433" s="2" t="str">
        <f t="shared" si="8"/>
        <v>M36</v>
      </c>
      <c r="AR433" s="2">
        <v>36</v>
      </c>
      <c r="AS433" s="2" t="s">
        <v>628</v>
      </c>
      <c r="AT433" s="2" t="s">
        <v>639</v>
      </c>
      <c r="AU433" t="str">
        <f>IF(OR(ISERROR(MATCH(AT433,TC_Pin_Spec!$J$3:$J$38,0))=FALSE,ISERROR(MATCH(AT433,TC_Pin_Spec!$L$3:$L$38,0))=FALSE,ISERROR(MATCH(AT433,TC_Pin_Spec!$Q$3:$Q$58,0))=FALSE,ISERROR(MATCH(AT433,TC_Pin_Spec!$S$3:$S$58,0))=FALSE,ISERROR(MATCH(AT433,TC_Pin_Spec!$U$3:$U$58,0))=FALSE,ISERROR(MATCH(AT433,TC_Pin_Spec!$W$3:$W$58,0))=FALSE,ISERROR(MATCH(AT433,TC_Pin_Spec!$Y$3:$Y$58,0))=FALSE,ISERROR(MATCH(AT433,TC_Pin_Spec!$AA$3:$AA$58,0))=FALSE,ISERROR(MATCH(AT433,TC_Pin_Spec!$AC$3:$AC$58,0))=FALSE,ISERROR(MATCH(AT433,TC_Pin_Spec!$AE$3:$AE$58,0))=FALSE)=TRUE, "PASSED","FAILED")</f>
        <v>PASSED</v>
      </c>
      <c r="AW433" s="2">
        <v>36500</v>
      </c>
      <c r="AX433" s="2">
        <v>25500</v>
      </c>
      <c r="AY433" s="2" t="s">
        <v>639</v>
      </c>
      <c r="AZ433" t="str">
        <f>IF(OR(ISERROR(MATCH(AY433,TC_Pin_Spec!$J$3:$J$38,0))=FALSE,ISERROR(MATCH(AY433,TC_Pin_Spec!$L$3:$L$38,0))=FALSE,ISERROR(MATCH(AY433,TC_Pin_Spec!$Q$3:$Q$58,0))=FALSE,ISERROR(MATCH(AY433,TC_Pin_Spec!$S$3:$S$58,0))=FALSE,ISERROR(MATCH(AY433,TC_Pin_Spec!$U$3:$U$58,0))=FALSE,ISERROR(MATCH(AY433,TC_Pin_Spec!$W$3:$W$58,0))=FALSE,ISERROR(MATCH(AY433,TC_Pin_Spec!$Y$3:$Y$58,0))=FALSE,ISERROR(MATCH(AY433,TC_Pin_Spec!$AA$3:$AA$58,0))=FALSE,ISERROR(MATCH(AY433,TC_Pin_Spec!$AC$3:$AC$58,0))=FALSE,ISERROR(MATCH(AY433,TC_Pin_Spec!$AE$3:$AE$58,0))=FALSE)=TRUE, "PASSED","FAILED")</f>
        <v>PASSED</v>
      </c>
    </row>
    <row r="434" spans="43:52" x14ac:dyDescent="0.25">
      <c r="AQ434" s="2" t="str">
        <f t="shared" si="8"/>
        <v>N1</v>
      </c>
      <c r="AR434" s="2">
        <v>1</v>
      </c>
      <c r="AS434" s="2" t="s">
        <v>640</v>
      </c>
      <c r="AT434" s="2" t="s">
        <v>641</v>
      </c>
      <c r="AU434" t="str">
        <f>IF(OR(ISERROR(MATCH(AT434,TC_Pin_Spec!$J$3:$J$38,0))=FALSE,ISERROR(MATCH(AT434,TC_Pin_Spec!$L$3:$L$38,0))=FALSE,ISERROR(MATCH(AT434,TC_Pin_Spec!$Q$3:$Q$58,0))=FALSE,ISERROR(MATCH(AT434,TC_Pin_Spec!$S$3:$S$58,0))=FALSE,ISERROR(MATCH(AT434,TC_Pin_Spec!$U$3:$U$58,0))=FALSE,ISERROR(MATCH(AT434,TC_Pin_Spec!$W$3:$W$58,0))=FALSE,ISERROR(MATCH(AT434,TC_Pin_Spec!$Y$3:$Y$58,0))=FALSE,ISERROR(MATCH(AT434,TC_Pin_Spec!$AA$3:$AA$58,0))=FALSE,ISERROR(MATCH(AT434,TC_Pin_Spec!$AC$3:$AC$58,0))=FALSE,ISERROR(MATCH(AT434,TC_Pin_Spec!$AE$3:$AE$58,0))=FALSE)=TRUE, "PASSED","FAILED")</f>
        <v>PASSED</v>
      </c>
      <c r="AW434" s="2">
        <v>1500</v>
      </c>
      <c r="AX434" s="2">
        <v>24500</v>
      </c>
      <c r="AY434" s="2" t="s">
        <v>641</v>
      </c>
      <c r="AZ434" t="str">
        <f>IF(OR(ISERROR(MATCH(AY434,TC_Pin_Spec!$J$3:$J$38,0))=FALSE,ISERROR(MATCH(AY434,TC_Pin_Spec!$L$3:$L$38,0))=FALSE,ISERROR(MATCH(AY434,TC_Pin_Spec!$Q$3:$Q$58,0))=FALSE,ISERROR(MATCH(AY434,TC_Pin_Spec!$S$3:$S$58,0))=FALSE,ISERROR(MATCH(AY434,TC_Pin_Spec!$U$3:$U$58,0))=FALSE,ISERROR(MATCH(AY434,TC_Pin_Spec!$W$3:$W$58,0))=FALSE,ISERROR(MATCH(AY434,TC_Pin_Spec!$Y$3:$Y$58,0))=FALSE,ISERROR(MATCH(AY434,TC_Pin_Spec!$AA$3:$AA$58,0))=FALSE,ISERROR(MATCH(AY434,TC_Pin_Spec!$AC$3:$AC$58,0))=FALSE,ISERROR(MATCH(AY434,TC_Pin_Spec!$AE$3:$AE$58,0))=FALSE)=TRUE, "PASSED","FAILED")</f>
        <v>PASSED</v>
      </c>
    </row>
    <row r="435" spans="43:52" x14ac:dyDescent="0.25">
      <c r="AQ435" s="2" t="str">
        <f t="shared" si="8"/>
        <v>N2</v>
      </c>
      <c r="AR435" s="2">
        <v>2</v>
      </c>
      <c r="AS435" s="2" t="s">
        <v>640</v>
      </c>
      <c r="AT435" s="2" t="s">
        <v>642</v>
      </c>
      <c r="AU435" t="str">
        <f>IF(OR(ISERROR(MATCH(AT435,TC_Pin_Spec!$J$3:$J$38,0))=FALSE,ISERROR(MATCH(AT435,TC_Pin_Spec!$L$3:$L$38,0))=FALSE,ISERROR(MATCH(AT435,TC_Pin_Spec!$Q$3:$Q$58,0))=FALSE,ISERROR(MATCH(AT435,TC_Pin_Spec!$S$3:$S$58,0))=FALSE,ISERROR(MATCH(AT435,TC_Pin_Spec!$U$3:$U$58,0))=FALSE,ISERROR(MATCH(AT435,TC_Pin_Spec!$W$3:$W$58,0))=FALSE,ISERROR(MATCH(AT435,TC_Pin_Spec!$Y$3:$Y$58,0))=FALSE,ISERROR(MATCH(AT435,TC_Pin_Spec!$AA$3:$AA$58,0))=FALSE,ISERROR(MATCH(AT435,TC_Pin_Spec!$AC$3:$AC$58,0))=FALSE,ISERROR(MATCH(AT435,TC_Pin_Spec!$AE$3:$AE$58,0))=FALSE)=TRUE, "PASSED","FAILED")</f>
        <v>PASSED</v>
      </c>
      <c r="AW435" s="2">
        <v>2500</v>
      </c>
      <c r="AX435" s="2">
        <v>24500</v>
      </c>
      <c r="AY435" s="2" t="s">
        <v>642</v>
      </c>
      <c r="AZ435" t="str">
        <f>IF(OR(ISERROR(MATCH(AY435,TC_Pin_Spec!$J$3:$J$38,0))=FALSE,ISERROR(MATCH(AY435,TC_Pin_Spec!$L$3:$L$38,0))=FALSE,ISERROR(MATCH(AY435,TC_Pin_Spec!$Q$3:$Q$58,0))=FALSE,ISERROR(MATCH(AY435,TC_Pin_Spec!$S$3:$S$58,0))=FALSE,ISERROR(MATCH(AY435,TC_Pin_Spec!$U$3:$U$58,0))=FALSE,ISERROR(MATCH(AY435,TC_Pin_Spec!$W$3:$W$58,0))=FALSE,ISERROR(MATCH(AY435,TC_Pin_Spec!$Y$3:$Y$58,0))=FALSE,ISERROR(MATCH(AY435,TC_Pin_Spec!$AA$3:$AA$58,0))=FALSE,ISERROR(MATCH(AY435,TC_Pin_Spec!$AC$3:$AC$58,0))=FALSE,ISERROR(MATCH(AY435,TC_Pin_Spec!$AE$3:$AE$58,0))=FALSE)=TRUE, "PASSED","FAILED")</f>
        <v>PASSED</v>
      </c>
    </row>
    <row r="436" spans="43:52" x14ac:dyDescent="0.25">
      <c r="AQ436" s="2" t="str">
        <f t="shared" si="8"/>
        <v>N3</v>
      </c>
      <c r="AR436" s="2">
        <v>3</v>
      </c>
      <c r="AS436" s="2" t="s">
        <v>640</v>
      </c>
      <c r="AT436" s="2" t="s">
        <v>643</v>
      </c>
      <c r="AU436" t="str">
        <f>IF(OR(ISERROR(MATCH(AT436,TC_Pin_Spec!$J$3:$J$38,0))=FALSE,ISERROR(MATCH(AT436,TC_Pin_Spec!$L$3:$L$38,0))=FALSE,ISERROR(MATCH(AT436,TC_Pin_Spec!$Q$3:$Q$58,0))=FALSE,ISERROR(MATCH(AT436,TC_Pin_Spec!$S$3:$S$58,0))=FALSE,ISERROR(MATCH(AT436,TC_Pin_Spec!$U$3:$U$58,0))=FALSE,ISERROR(MATCH(AT436,TC_Pin_Spec!$W$3:$W$58,0))=FALSE,ISERROR(MATCH(AT436,TC_Pin_Spec!$Y$3:$Y$58,0))=FALSE,ISERROR(MATCH(AT436,TC_Pin_Spec!$AA$3:$AA$58,0))=FALSE,ISERROR(MATCH(AT436,TC_Pin_Spec!$AC$3:$AC$58,0))=FALSE,ISERROR(MATCH(AT436,TC_Pin_Spec!$AE$3:$AE$58,0))=FALSE)=TRUE, "PASSED","FAILED")</f>
        <v>PASSED</v>
      </c>
      <c r="AW436" s="2">
        <v>3500</v>
      </c>
      <c r="AX436" s="2">
        <v>24500</v>
      </c>
      <c r="AY436" s="2" t="s">
        <v>643</v>
      </c>
      <c r="AZ436" t="str">
        <f>IF(OR(ISERROR(MATCH(AY436,TC_Pin_Spec!$J$3:$J$38,0))=FALSE,ISERROR(MATCH(AY436,TC_Pin_Spec!$L$3:$L$38,0))=FALSE,ISERROR(MATCH(AY436,TC_Pin_Spec!$Q$3:$Q$58,0))=FALSE,ISERROR(MATCH(AY436,TC_Pin_Spec!$S$3:$S$58,0))=FALSE,ISERROR(MATCH(AY436,TC_Pin_Spec!$U$3:$U$58,0))=FALSE,ISERROR(MATCH(AY436,TC_Pin_Spec!$W$3:$W$58,0))=FALSE,ISERROR(MATCH(AY436,TC_Pin_Spec!$Y$3:$Y$58,0))=FALSE,ISERROR(MATCH(AY436,TC_Pin_Spec!$AA$3:$AA$58,0))=FALSE,ISERROR(MATCH(AY436,TC_Pin_Spec!$AC$3:$AC$58,0))=FALSE,ISERROR(MATCH(AY436,TC_Pin_Spec!$AE$3:$AE$58,0))=FALSE)=TRUE, "PASSED","FAILED")</f>
        <v>PASSED</v>
      </c>
    </row>
    <row r="437" spans="43:52" x14ac:dyDescent="0.25">
      <c r="AQ437" s="2" t="str">
        <f t="shared" si="8"/>
        <v>N4</v>
      </c>
      <c r="AR437" s="2">
        <v>4</v>
      </c>
      <c r="AS437" s="2" t="s">
        <v>640</v>
      </c>
      <c r="AT437" s="2" t="s">
        <v>48</v>
      </c>
      <c r="AU437" t="str">
        <f>IF(OR(ISERROR(MATCH(AT437,TC_Pin_Spec!$J$3:$J$38,0))=FALSE,ISERROR(MATCH(AT437,TC_Pin_Spec!$L$3:$L$38,0))=FALSE,ISERROR(MATCH(AT437,TC_Pin_Spec!$Q$3:$Q$58,0))=FALSE,ISERROR(MATCH(AT437,TC_Pin_Spec!$S$3:$S$58,0))=FALSE,ISERROR(MATCH(AT437,TC_Pin_Spec!$U$3:$U$58,0))=FALSE,ISERROR(MATCH(AT437,TC_Pin_Spec!$W$3:$W$58,0))=FALSE,ISERROR(MATCH(AT437,TC_Pin_Spec!$Y$3:$Y$58,0))=FALSE,ISERROR(MATCH(AT437,TC_Pin_Spec!$AA$3:$AA$58,0))=FALSE,ISERROR(MATCH(AT437,TC_Pin_Spec!$AC$3:$AC$58,0))=FALSE,ISERROR(MATCH(AT437,TC_Pin_Spec!$AE$3:$AE$58,0))=FALSE)=TRUE, "PASSED","FAILED")</f>
        <v>PASSED</v>
      </c>
      <c r="AW437" s="2">
        <v>4500</v>
      </c>
      <c r="AX437" s="2">
        <v>24500</v>
      </c>
      <c r="AY437" s="2" t="s">
        <v>48</v>
      </c>
      <c r="AZ437" t="str">
        <f>IF(OR(ISERROR(MATCH(AY437,TC_Pin_Spec!$J$3:$J$38,0))=FALSE,ISERROR(MATCH(AY437,TC_Pin_Spec!$L$3:$L$38,0))=FALSE,ISERROR(MATCH(AY437,TC_Pin_Spec!$Q$3:$Q$58,0))=FALSE,ISERROR(MATCH(AY437,TC_Pin_Spec!$S$3:$S$58,0))=FALSE,ISERROR(MATCH(AY437,TC_Pin_Spec!$U$3:$U$58,0))=FALSE,ISERROR(MATCH(AY437,TC_Pin_Spec!$W$3:$W$58,0))=FALSE,ISERROR(MATCH(AY437,TC_Pin_Spec!$Y$3:$Y$58,0))=FALSE,ISERROR(MATCH(AY437,TC_Pin_Spec!$AA$3:$AA$58,0))=FALSE,ISERROR(MATCH(AY437,TC_Pin_Spec!$AC$3:$AC$58,0))=FALSE,ISERROR(MATCH(AY437,TC_Pin_Spec!$AE$3:$AE$58,0))=FALSE)=TRUE, "PASSED","FAILED")</f>
        <v>PASSED</v>
      </c>
    </row>
    <row r="438" spans="43:52" x14ac:dyDescent="0.25">
      <c r="AQ438" s="2" t="str">
        <f t="shared" si="8"/>
        <v>N5</v>
      </c>
      <c r="AR438" s="2">
        <v>5</v>
      </c>
      <c r="AS438" s="2" t="s">
        <v>640</v>
      </c>
      <c r="AT438" s="2" t="s">
        <v>644</v>
      </c>
      <c r="AU438" t="str">
        <f>IF(OR(ISERROR(MATCH(AT438,TC_Pin_Spec!$J$3:$J$38,0))=FALSE,ISERROR(MATCH(AT438,TC_Pin_Spec!$L$3:$L$38,0))=FALSE,ISERROR(MATCH(AT438,TC_Pin_Spec!$Q$3:$Q$58,0))=FALSE,ISERROR(MATCH(AT438,TC_Pin_Spec!$S$3:$S$58,0))=FALSE,ISERROR(MATCH(AT438,TC_Pin_Spec!$U$3:$U$58,0))=FALSE,ISERROR(MATCH(AT438,TC_Pin_Spec!$W$3:$W$58,0))=FALSE,ISERROR(MATCH(AT438,TC_Pin_Spec!$Y$3:$Y$58,0))=FALSE,ISERROR(MATCH(AT438,TC_Pin_Spec!$AA$3:$AA$58,0))=FALSE,ISERROR(MATCH(AT438,TC_Pin_Spec!$AC$3:$AC$58,0))=FALSE,ISERROR(MATCH(AT438,TC_Pin_Spec!$AE$3:$AE$58,0))=FALSE)=TRUE, "PASSED","FAILED")</f>
        <v>PASSED</v>
      </c>
      <c r="AW438" s="2">
        <v>5500</v>
      </c>
      <c r="AX438" s="2">
        <v>24500</v>
      </c>
      <c r="AY438" s="2" t="s">
        <v>644</v>
      </c>
      <c r="AZ438" t="str">
        <f>IF(OR(ISERROR(MATCH(AY438,TC_Pin_Spec!$J$3:$J$38,0))=FALSE,ISERROR(MATCH(AY438,TC_Pin_Spec!$L$3:$L$38,0))=FALSE,ISERROR(MATCH(AY438,TC_Pin_Spec!$Q$3:$Q$58,0))=FALSE,ISERROR(MATCH(AY438,TC_Pin_Spec!$S$3:$S$58,0))=FALSE,ISERROR(MATCH(AY438,TC_Pin_Spec!$U$3:$U$58,0))=FALSE,ISERROR(MATCH(AY438,TC_Pin_Spec!$W$3:$W$58,0))=FALSE,ISERROR(MATCH(AY438,TC_Pin_Spec!$Y$3:$Y$58,0))=FALSE,ISERROR(MATCH(AY438,TC_Pin_Spec!$AA$3:$AA$58,0))=FALSE,ISERROR(MATCH(AY438,TC_Pin_Spec!$AC$3:$AC$58,0))=FALSE,ISERROR(MATCH(AY438,TC_Pin_Spec!$AE$3:$AE$58,0))=FALSE)=TRUE, "PASSED","FAILED")</f>
        <v>PASSED</v>
      </c>
    </row>
    <row r="439" spans="43:52" x14ac:dyDescent="0.25">
      <c r="AQ439" s="2" t="str">
        <f t="shared" si="8"/>
        <v>N6</v>
      </c>
      <c r="AR439" s="2">
        <v>6</v>
      </c>
      <c r="AS439" s="2" t="s">
        <v>640</v>
      </c>
      <c r="AT439" s="2" t="s">
        <v>644</v>
      </c>
      <c r="AU439" t="str">
        <f>IF(OR(ISERROR(MATCH(AT439,TC_Pin_Spec!$J$3:$J$38,0))=FALSE,ISERROR(MATCH(AT439,TC_Pin_Spec!$L$3:$L$38,0))=FALSE,ISERROR(MATCH(AT439,TC_Pin_Spec!$Q$3:$Q$58,0))=FALSE,ISERROR(MATCH(AT439,TC_Pin_Spec!$S$3:$S$58,0))=FALSE,ISERROR(MATCH(AT439,TC_Pin_Spec!$U$3:$U$58,0))=FALSE,ISERROR(MATCH(AT439,TC_Pin_Spec!$W$3:$W$58,0))=FALSE,ISERROR(MATCH(AT439,TC_Pin_Spec!$Y$3:$Y$58,0))=FALSE,ISERROR(MATCH(AT439,TC_Pin_Spec!$AA$3:$AA$58,0))=FALSE,ISERROR(MATCH(AT439,TC_Pin_Spec!$AC$3:$AC$58,0))=FALSE,ISERROR(MATCH(AT439,TC_Pin_Spec!$AE$3:$AE$58,0))=FALSE)=TRUE, "PASSED","FAILED")</f>
        <v>PASSED</v>
      </c>
      <c r="AW439" s="2">
        <v>6500</v>
      </c>
      <c r="AX439" s="2">
        <v>24500</v>
      </c>
      <c r="AY439" s="2" t="s">
        <v>644</v>
      </c>
      <c r="AZ439" t="str">
        <f>IF(OR(ISERROR(MATCH(AY439,TC_Pin_Spec!$J$3:$J$38,0))=FALSE,ISERROR(MATCH(AY439,TC_Pin_Spec!$L$3:$L$38,0))=FALSE,ISERROR(MATCH(AY439,TC_Pin_Spec!$Q$3:$Q$58,0))=FALSE,ISERROR(MATCH(AY439,TC_Pin_Spec!$S$3:$S$58,0))=FALSE,ISERROR(MATCH(AY439,TC_Pin_Spec!$U$3:$U$58,0))=FALSE,ISERROR(MATCH(AY439,TC_Pin_Spec!$W$3:$W$58,0))=FALSE,ISERROR(MATCH(AY439,TC_Pin_Spec!$Y$3:$Y$58,0))=FALSE,ISERROR(MATCH(AY439,TC_Pin_Spec!$AA$3:$AA$58,0))=FALSE,ISERROR(MATCH(AY439,TC_Pin_Spec!$AC$3:$AC$58,0))=FALSE,ISERROR(MATCH(AY439,TC_Pin_Spec!$AE$3:$AE$58,0))=FALSE)=TRUE, "PASSED","FAILED")</f>
        <v>PASSED</v>
      </c>
    </row>
    <row r="440" spans="43:52" x14ac:dyDescent="0.25">
      <c r="AQ440" s="2" t="str">
        <f t="shared" si="8"/>
        <v>N7</v>
      </c>
      <c r="AR440" s="2">
        <v>7</v>
      </c>
      <c r="AS440" s="2" t="s">
        <v>640</v>
      </c>
      <c r="AT440" s="2" t="s">
        <v>610</v>
      </c>
      <c r="AU440" t="str">
        <f>IF(OR(ISERROR(MATCH(AT440,TC_Pin_Spec!$J$3:$J$38,0))=FALSE,ISERROR(MATCH(AT440,TC_Pin_Spec!$L$3:$L$38,0))=FALSE,ISERROR(MATCH(AT440,TC_Pin_Spec!$Q$3:$Q$58,0))=FALSE,ISERROR(MATCH(AT440,TC_Pin_Spec!$S$3:$S$58,0))=FALSE,ISERROR(MATCH(AT440,TC_Pin_Spec!$U$3:$U$58,0))=FALSE,ISERROR(MATCH(AT440,TC_Pin_Spec!$W$3:$W$58,0))=FALSE,ISERROR(MATCH(AT440,TC_Pin_Spec!$Y$3:$Y$58,0))=FALSE,ISERROR(MATCH(AT440,TC_Pin_Spec!$AA$3:$AA$58,0))=FALSE,ISERROR(MATCH(AT440,TC_Pin_Spec!$AC$3:$AC$58,0))=FALSE,ISERROR(MATCH(AT440,TC_Pin_Spec!$AE$3:$AE$58,0))=FALSE)=TRUE, "PASSED","FAILED")</f>
        <v>PASSED</v>
      </c>
      <c r="AW440" s="2">
        <v>7500</v>
      </c>
      <c r="AX440" s="2">
        <v>24500</v>
      </c>
      <c r="AY440" s="2" t="s">
        <v>610</v>
      </c>
      <c r="AZ440" t="str">
        <f>IF(OR(ISERROR(MATCH(AY440,TC_Pin_Spec!$J$3:$J$38,0))=FALSE,ISERROR(MATCH(AY440,TC_Pin_Spec!$L$3:$L$38,0))=FALSE,ISERROR(MATCH(AY440,TC_Pin_Spec!$Q$3:$Q$58,0))=FALSE,ISERROR(MATCH(AY440,TC_Pin_Spec!$S$3:$S$58,0))=FALSE,ISERROR(MATCH(AY440,TC_Pin_Spec!$U$3:$U$58,0))=FALSE,ISERROR(MATCH(AY440,TC_Pin_Spec!$W$3:$W$58,0))=FALSE,ISERROR(MATCH(AY440,TC_Pin_Spec!$Y$3:$Y$58,0))=FALSE,ISERROR(MATCH(AY440,TC_Pin_Spec!$AA$3:$AA$58,0))=FALSE,ISERROR(MATCH(AY440,TC_Pin_Spec!$AC$3:$AC$58,0))=FALSE,ISERROR(MATCH(AY440,TC_Pin_Spec!$AE$3:$AE$58,0))=FALSE)=TRUE, "PASSED","FAILED")</f>
        <v>PASSED</v>
      </c>
    </row>
    <row r="441" spans="43:52" x14ac:dyDescent="0.25">
      <c r="AQ441" s="2" t="str">
        <f t="shared" si="8"/>
        <v>N8</v>
      </c>
      <c r="AR441" s="2">
        <v>8</v>
      </c>
      <c r="AS441" s="2" t="s">
        <v>640</v>
      </c>
      <c r="AT441" s="2" t="s">
        <v>48</v>
      </c>
      <c r="AU441" t="str">
        <f>IF(OR(ISERROR(MATCH(AT441,TC_Pin_Spec!$J$3:$J$38,0))=FALSE,ISERROR(MATCH(AT441,TC_Pin_Spec!$L$3:$L$38,0))=FALSE,ISERROR(MATCH(AT441,TC_Pin_Spec!$Q$3:$Q$58,0))=FALSE,ISERROR(MATCH(AT441,TC_Pin_Spec!$S$3:$S$58,0))=FALSE,ISERROR(MATCH(AT441,TC_Pin_Spec!$U$3:$U$58,0))=FALSE,ISERROR(MATCH(AT441,TC_Pin_Spec!$W$3:$W$58,0))=FALSE,ISERROR(MATCH(AT441,TC_Pin_Spec!$Y$3:$Y$58,0))=FALSE,ISERROR(MATCH(AT441,TC_Pin_Spec!$AA$3:$AA$58,0))=FALSE,ISERROR(MATCH(AT441,TC_Pin_Spec!$AC$3:$AC$58,0))=FALSE,ISERROR(MATCH(AT441,TC_Pin_Spec!$AE$3:$AE$58,0))=FALSE)=TRUE, "PASSED","FAILED")</f>
        <v>PASSED</v>
      </c>
      <c r="AW441" s="2">
        <v>8500</v>
      </c>
      <c r="AX441" s="2">
        <v>24500</v>
      </c>
      <c r="AY441" s="2" t="s">
        <v>48</v>
      </c>
      <c r="AZ441" t="str">
        <f>IF(OR(ISERROR(MATCH(AY441,TC_Pin_Spec!$J$3:$J$38,0))=FALSE,ISERROR(MATCH(AY441,TC_Pin_Spec!$L$3:$L$38,0))=FALSE,ISERROR(MATCH(AY441,TC_Pin_Spec!$Q$3:$Q$58,0))=FALSE,ISERROR(MATCH(AY441,TC_Pin_Spec!$S$3:$S$58,0))=FALSE,ISERROR(MATCH(AY441,TC_Pin_Spec!$U$3:$U$58,0))=FALSE,ISERROR(MATCH(AY441,TC_Pin_Spec!$W$3:$W$58,0))=FALSE,ISERROR(MATCH(AY441,TC_Pin_Spec!$Y$3:$Y$58,0))=FALSE,ISERROR(MATCH(AY441,TC_Pin_Spec!$AA$3:$AA$58,0))=FALSE,ISERROR(MATCH(AY441,TC_Pin_Spec!$AC$3:$AC$58,0))=FALSE,ISERROR(MATCH(AY441,TC_Pin_Spec!$AE$3:$AE$58,0))=FALSE)=TRUE, "PASSED","FAILED")</f>
        <v>PASSED</v>
      </c>
    </row>
    <row r="442" spans="43:52" x14ac:dyDescent="0.25">
      <c r="AQ442" s="2" t="str">
        <f t="shared" si="8"/>
        <v>N9</v>
      </c>
      <c r="AR442" s="2">
        <v>9</v>
      </c>
      <c r="AS442" s="2" t="s">
        <v>640</v>
      </c>
      <c r="AT442" s="2" t="s">
        <v>645</v>
      </c>
      <c r="AU442" t="str">
        <f>IF(OR(ISERROR(MATCH(AT442,TC_Pin_Spec!$J$3:$J$38,0))=FALSE,ISERROR(MATCH(AT442,TC_Pin_Spec!$L$3:$L$38,0))=FALSE,ISERROR(MATCH(AT442,TC_Pin_Spec!$Q$3:$Q$58,0))=FALSE,ISERROR(MATCH(AT442,TC_Pin_Spec!$S$3:$S$58,0))=FALSE,ISERROR(MATCH(AT442,TC_Pin_Spec!$U$3:$U$58,0))=FALSE,ISERROR(MATCH(AT442,TC_Pin_Spec!$W$3:$W$58,0))=FALSE,ISERROR(MATCH(AT442,TC_Pin_Spec!$Y$3:$Y$58,0))=FALSE,ISERROR(MATCH(AT442,TC_Pin_Spec!$AA$3:$AA$58,0))=FALSE,ISERROR(MATCH(AT442,TC_Pin_Spec!$AC$3:$AC$58,0))=FALSE,ISERROR(MATCH(AT442,TC_Pin_Spec!$AE$3:$AE$58,0))=FALSE)=TRUE, "PASSED","FAILED")</f>
        <v>PASSED</v>
      </c>
      <c r="AW442" s="2">
        <v>9500</v>
      </c>
      <c r="AX442" s="2">
        <v>24500</v>
      </c>
      <c r="AY442" s="2" t="s">
        <v>645</v>
      </c>
      <c r="AZ442" t="str">
        <f>IF(OR(ISERROR(MATCH(AY442,TC_Pin_Spec!$J$3:$J$38,0))=FALSE,ISERROR(MATCH(AY442,TC_Pin_Spec!$L$3:$L$38,0))=FALSE,ISERROR(MATCH(AY442,TC_Pin_Spec!$Q$3:$Q$58,0))=FALSE,ISERROR(MATCH(AY442,TC_Pin_Spec!$S$3:$S$58,0))=FALSE,ISERROR(MATCH(AY442,TC_Pin_Spec!$U$3:$U$58,0))=FALSE,ISERROR(MATCH(AY442,TC_Pin_Spec!$W$3:$W$58,0))=FALSE,ISERROR(MATCH(AY442,TC_Pin_Spec!$Y$3:$Y$58,0))=FALSE,ISERROR(MATCH(AY442,TC_Pin_Spec!$AA$3:$AA$58,0))=FALSE,ISERROR(MATCH(AY442,TC_Pin_Spec!$AC$3:$AC$58,0))=FALSE,ISERROR(MATCH(AY442,TC_Pin_Spec!$AE$3:$AE$58,0))=FALSE)=TRUE, "PASSED","FAILED")</f>
        <v>PASSED</v>
      </c>
    </row>
    <row r="443" spans="43:52" x14ac:dyDescent="0.25">
      <c r="AQ443" s="2" t="str">
        <f t="shared" si="8"/>
        <v>N10</v>
      </c>
      <c r="AR443" s="2">
        <v>10</v>
      </c>
      <c r="AS443" s="2" t="s">
        <v>640</v>
      </c>
      <c r="AT443" s="2" t="s">
        <v>645</v>
      </c>
      <c r="AU443" t="str">
        <f>IF(OR(ISERROR(MATCH(AT443,TC_Pin_Spec!$J$3:$J$38,0))=FALSE,ISERROR(MATCH(AT443,TC_Pin_Spec!$L$3:$L$38,0))=FALSE,ISERROR(MATCH(AT443,TC_Pin_Spec!$Q$3:$Q$58,0))=FALSE,ISERROR(MATCH(AT443,TC_Pin_Spec!$S$3:$S$58,0))=FALSE,ISERROR(MATCH(AT443,TC_Pin_Spec!$U$3:$U$58,0))=FALSE,ISERROR(MATCH(AT443,TC_Pin_Spec!$W$3:$W$58,0))=FALSE,ISERROR(MATCH(AT443,TC_Pin_Spec!$Y$3:$Y$58,0))=FALSE,ISERROR(MATCH(AT443,TC_Pin_Spec!$AA$3:$AA$58,0))=FALSE,ISERROR(MATCH(AT443,TC_Pin_Spec!$AC$3:$AC$58,0))=FALSE,ISERROR(MATCH(AT443,TC_Pin_Spec!$AE$3:$AE$58,0))=FALSE)=TRUE, "PASSED","FAILED")</f>
        <v>PASSED</v>
      </c>
      <c r="AW443" s="2">
        <v>10500</v>
      </c>
      <c r="AX443" s="2">
        <v>24500</v>
      </c>
      <c r="AY443" s="2" t="s">
        <v>645</v>
      </c>
      <c r="AZ443" t="str">
        <f>IF(OR(ISERROR(MATCH(AY443,TC_Pin_Spec!$J$3:$J$38,0))=FALSE,ISERROR(MATCH(AY443,TC_Pin_Spec!$L$3:$L$38,0))=FALSE,ISERROR(MATCH(AY443,TC_Pin_Spec!$Q$3:$Q$58,0))=FALSE,ISERROR(MATCH(AY443,TC_Pin_Spec!$S$3:$S$58,0))=FALSE,ISERROR(MATCH(AY443,TC_Pin_Spec!$U$3:$U$58,0))=FALSE,ISERROR(MATCH(AY443,TC_Pin_Spec!$W$3:$W$58,0))=FALSE,ISERROR(MATCH(AY443,TC_Pin_Spec!$Y$3:$Y$58,0))=FALSE,ISERROR(MATCH(AY443,TC_Pin_Spec!$AA$3:$AA$58,0))=FALSE,ISERROR(MATCH(AY443,TC_Pin_Spec!$AC$3:$AC$58,0))=FALSE,ISERROR(MATCH(AY443,TC_Pin_Spec!$AE$3:$AE$58,0))=FALSE)=TRUE, "PASSED","FAILED")</f>
        <v>PASSED</v>
      </c>
    </row>
    <row r="444" spans="43:52" x14ac:dyDescent="0.25">
      <c r="AQ444" s="2" t="str">
        <f t="shared" si="8"/>
        <v>N11</v>
      </c>
      <c r="AR444" s="2">
        <v>11</v>
      </c>
      <c r="AS444" s="2" t="s">
        <v>640</v>
      </c>
      <c r="AT444" s="2" t="s">
        <v>48</v>
      </c>
      <c r="AU444" t="str">
        <f>IF(OR(ISERROR(MATCH(AT444,TC_Pin_Spec!$J$3:$J$38,0))=FALSE,ISERROR(MATCH(AT444,TC_Pin_Spec!$L$3:$L$38,0))=FALSE,ISERROR(MATCH(AT444,TC_Pin_Spec!$Q$3:$Q$58,0))=FALSE,ISERROR(MATCH(AT444,TC_Pin_Spec!$S$3:$S$58,0))=FALSE,ISERROR(MATCH(AT444,TC_Pin_Spec!$U$3:$U$58,0))=FALSE,ISERROR(MATCH(AT444,TC_Pin_Spec!$W$3:$W$58,0))=FALSE,ISERROR(MATCH(AT444,TC_Pin_Spec!$Y$3:$Y$58,0))=FALSE,ISERROR(MATCH(AT444,TC_Pin_Spec!$AA$3:$AA$58,0))=FALSE,ISERROR(MATCH(AT444,TC_Pin_Spec!$AC$3:$AC$58,0))=FALSE,ISERROR(MATCH(AT444,TC_Pin_Spec!$AE$3:$AE$58,0))=FALSE)=TRUE, "PASSED","FAILED")</f>
        <v>PASSED</v>
      </c>
      <c r="AW444" s="2">
        <v>11500</v>
      </c>
      <c r="AX444" s="2">
        <v>24500</v>
      </c>
      <c r="AY444" s="2" t="s">
        <v>48</v>
      </c>
      <c r="AZ444" t="str">
        <f>IF(OR(ISERROR(MATCH(AY444,TC_Pin_Spec!$J$3:$J$38,0))=FALSE,ISERROR(MATCH(AY444,TC_Pin_Spec!$L$3:$L$38,0))=FALSE,ISERROR(MATCH(AY444,TC_Pin_Spec!$Q$3:$Q$58,0))=FALSE,ISERROR(MATCH(AY444,TC_Pin_Spec!$S$3:$S$58,0))=FALSE,ISERROR(MATCH(AY444,TC_Pin_Spec!$U$3:$U$58,0))=FALSE,ISERROR(MATCH(AY444,TC_Pin_Spec!$W$3:$W$58,0))=FALSE,ISERROR(MATCH(AY444,TC_Pin_Spec!$Y$3:$Y$58,0))=FALSE,ISERROR(MATCH(AY444,TC_Pin_Spec!$AA$3:$AA$58,0))=FALSE,ISERROR(MATCH(AY444,TC_Pin_Spec!$AC$3:$AC$58,0))=FALSE,ISERROR(MATCH(AY444,TC_Pin_Spec!$AE$3:$AE$58,0))=FALSE)=TRUE, "PASSED","FAILED")</f>
        <v>PASSED</v>
      </c>
    </row>
    <row r="445" spans="43:52" x14ac:dyDescent="0.25">
      <c r="AQ445" s="2" t="str">
        <f t="shared" si="8"/>
        <v>N12</v>
      </c>
      <c r="AR445" s="2">
        <v>12</v>
      </c>
      <c r="AS445" s="2" t="s">
        <v>640</v>
      </c>
      <c r="AT445" s="2" t="s">
        <v>48</v>
      </c>
      <c r="AU445" t="str">
        <f>IF(OR(ISERROR(MATCH(AT445,TC_Pin_Spec!$J$3:$J$38,0))=FALSE,ISERROR(MATCH(AT445,TC_Pin_Spec!$L$3:$L$38,0))=FALSE,ISERROR(MATCH(AT445,TC_Pin_Spec!$Q$3:$Q$58,0))=FALSE,ISERROR(MATCH(AT445,TC_Pin_Spec!$S$3:$S$58,0))=FALSE,ISERROR(MATCH(AT445,TC_Pin_Spec!$U$3:$U$58,0))=FALSE,ISERROR(MATCH(AT445,TC_Pin_Spec!$W$3:$W$58,0))=FALSE,ISERROR(MATCH(AT445,TC_Pin_Spec!$Y$3:$Y$58,0))=FALSE,ISERROR(MATCH(AT445,TC_Pin_Spec!$AA$3:$AA$58,0))=FALSE,ISERROR(MATCH(AT445,TC_Pin_Spec!$AC$3:$AC$58,0))=FALSE,ISERROR(MATCH(AT445,TC_Pin_Spec!$AE$3:$AE$58,0))=FALSE)=TRUE, "PASSED","FAILED")</f>
        <v>PASSED</v>
      </c>
      <c r="AW445" s="2">
        <v>12500</v>
      </c>
      <c r="AX445" s="2">
        <v>24500</v>
      </c>
      <c r="AY445" s="2" t="s">
        <v>48</v>
      </c>
      <c r="AZ445" t="str">
        <f>IF(OR(ISERROR(MATCH(AY445,TC_Pin_Spec!$J$3:$J$38,0))=FALSE,ISERROR(MATCH(AY445,TC_Pin_Spec!$L$3:$L$38,0))=FALSE,ISERROR(MATCH(AY445,TC_Pin_Spec!$Q$3:$Q$58,0))=FALSE,ISERROR(MATCH(AY445,TC_Pin_Spec!$S$3:$S$58,0))=FALSE,ISERROR(MATCH(AY445,TC_Pin_Spec!$U$3:$U$58,0))=FALSE,ISERROR(MATCH(AY445,TC_Pin_Spec!$W$3:$W$58,0))=FALSE,ISERROR(MATCH(AY445,TC_Pin_Spec!$Y$3:$Y$58,0))=FALSE,ISERROR(MATCH(AY445,TC_Pin_Spec!$AA$3:$AA$58,0))=FALSE,ISERROR(MATCH(AY445,TC_Pin_Spec!$AC$3:$AC$58,0))=FALSE,ISERROR(MATCH(AY445,TC_Pin_Spec!$AE$3:$AE$58,0))=FALSE)=TRUE, "PASSED","FAILED")</f>
        <v>PASSED</v>
      </c>
    </row>
    <row r="446" spans="43:52" x14ac:dyDescent="0.25">
      <c r="AQ446" s="2" t="str">
        <f t="shared" si="8"/>
        <v>N13</v>
      </c>
      <c r="AR446" s="2">
        <v>13</v>
      </c>
      <c r="AS446" s="2" t="s">
        <v>640</v>
      </c>
      <c r="AT446" s="2" t="s">
        <v>48</v>
      </c>
      <c r="AU446" t="str">
        <f>IF(OR(ISERROR(MATCH(AT446,TC_Pin_Spec!$J$3:$J$38,0))=FALSE,ISERROR(MATCH(AT446,TC_Pin_Spec!$L$3:$L$38,0))=FALSE,ISERROR(MATCH(AT446,TC_Pin_Spec!$Q$3:$Q$58,0))=FALSE,ISERROR(MATCH(AT446,TC_Pin_Spec!$S$3:$S$58,0))=FALSE,ISERROR(MATCH(AT446,TC_Pin_Spec!$U$3:$U$58,0))=FALSE,ISERROR(MATCH(AT446,TC_Pin_Spec!$W$3:$W$58,0))=FALSE,ISERROR(MATCH(AT446,TC_Pin_Spec!$Y$3:$Y$58,0))=FALSE,ISERROR(MATCH(AT446,TC_Pin_Spec!$AA$3:$AA$58,0))=FALSE,ISERROR(MATCH(AT446,TC_Pin_Spec!$AC$3:$AC$58,0))=FALSE,ISERROR(MATCH(AT446,TC_Pin_Spec!$AE$3:$AE$58,0))=FALSE)=TRUE, "PASSED","FAILED")</f>
        <v>PASSED</v>
      </c>
      <c r="AW446" s="2">
        <v>13500</v>
      </c>
      <c r="AX446" s="2">
        <v>24500</v>
      </c>
      <c r="AY446" s="2" t="s">
        <v>48</v>
      </c>
      <c r="AZ446" t="str">
        <f>IF(OR(ISERROR(MATCH(AY446,TC_Pin_Spec!$J$3:$J$38,0))=FALSE,ISERROR(MATCH(AY446,TC_Pin_Spec!$L$3:$L$38,0))=FALSE,ISERROR(MATCH(AY446,TC_Pin_Spec!$Q$3:$Q$58,0))=FALSE,ISERROR(MATCH(AY446,TC_Pin_Spec!$S$3:$S$58,0))=FALSE,ISERROR(MATCH(AY446,TC_Pin_Spec!$U$3:$U$58,0))=FALSE,ISERROR(MATCH(AY446,TC_Pin_Spec!$W$3:$W$58,0))=FALSE,ISERROR(MATCH(AY446,TC_Pin_Spec!$Y$3:$Y$58,0))=FALSE,ISERROR(MATCH(AY446,TC_Pin_Spec!$AA$3:$AA$58,0))=FALSE,ISERROR(MATCH(AY446,TC_Pin_Spec!$AC$3:$AC$58,0))=FALSE,ISERROR(MATCH(AY446,TC_Pin_Spec!$AE$3:$AE$58,0))=FALSE)=TRUE, "PASSED","FAILED")</f>
        <v>PASSED</v>
      </c>
    </row>
    <row r="447" spans="43:52" x14ac:dyDescent="0.25">
      <c r="AQ447" s="2" t="str">
        <f t="shared" si="8"/>
        <v>N14</v>
      </c>
      <c r="AR447" s="2">
        <v>14</v>
      </c>
      <c r="AS447" s="2" t="s">
        <v>640</v>
      </c>
      <c r="AT447" s="2" t="s">
        <v>48</v>
      </c>
      <c r="AU447" t="str">
        <f>IF(OR(ISERROR(MATCH(AT447,TC_Pin_Spec!$J$3:$J$38,0))=FALSE,ISERROR(MATCH(AT447,TC_Pin_Spec!$L$3:$L$38,0))=FALSE,ISERROR(MATCH(AT447,TC_Pin_Spec!$Q$3:$Q$58,0))=FALSE,ISERROR(MATCH(AT447,TC_Pin_Spec!$S$3:$S$58,0))=FALSE,ISERROR(MATCH(AT447,TC_Pin_Spec!$U$3:$U$58,0))=FALSE,ISERROR(MATCH(AT447,TC_Pin_Spec!$W$3:$W$58,0))=FALSE,ISERROR(MATCH(AT447,TC_Pin_Spec!$Y$3:$Y$58,0))=FALSE,ISERROR(MATCH(AT447,TC_Pin_Spec!$AA$3:$AA$58,0))=FALSE,ISERROR(MATCH(AT447,TC_Pin_Spec!$AC$3:$AC$58,0))=FALSE,ISERROR(MATCH(AT447,TC_Pin_Spec!$AE$3:$AE$58,0))=FALSE)=TRUE, "PASSED","FAILED")</f>
        <v>PASSED</v>
      </c>
      <c r="AW447" s="2">
        <v>14500</v>
      </c>
      <c r="AX447" s="2">
        <v>24500</v>
      </c>
      <c r="AY447" s="2" t="s">
        <v>48</v>
      </c>
      <c r="AZ447" t="str">
        <f>IF(OR(ISERROR(MATCH(AY447,TC_Pin_Spec!$J$3:$J$38,0))=FALSE,ISERROR(MATCH(AY447,TC_Pin_Spec!$L$3:$L$38,0))=FALSE,ISERROR(MATCH(AY447,TC_Pin_Spec!$Q$3:$Q$58,0))=FALSE,ISERROR(MATCH(AY447,TC_Pin_Spec!$S$3:$S$58,0))=FALSE,ISERROR(MATCH(AY447,TC_Pin_Spec!$U$3:$U$58,0))=FALSE,ISERROR(MATCH(AY447,TC_Pin_Spec!$W$3:$W$58,0))=FALSE,ISERROR(MATCH(AY447,TC_Pin_Spec!$Y$3:$Y$58,0))=FALSE,ISERROR(MATCH(AY447,TC_Pin_Spec!$AA$3:$AA$58,0))=FALSE,ISERROR(MATCH(AY447,TC_Pin_Spec!$AC$3:$AC$58,0))=FALSE,ISERROR(MATCH(AY447,TC_Pin_Spec!$AE$3:$AE$58,0))=FALSE)=TRUE, "PASSED","FAILED")</f>
        <v>PASSED</v>
      </c>
    </row>
    <row r="448" spans="43:52" x14ac:dyDescent="0.25">
      <c r="AQ448" s="2" t="str">
        <f t="shared" si="8"/>
        <v>N15</v>
      </c>
      <c r="AR448" s="2">
        <v>15</v>
      </c>
      <c r="AS448" s="2" t="s">
        <v>640</v>
      </c>
      <c r="AT448" s="2" t="s">
        <v>48</v>
      </c>
      <c r="AU448" t="str">
        <f>IF(OR(ISERROR(MATCH(AT448,TC_Pin_Spec!$J$3:$J$38,0))=FALSE,ISERROR(MATCH(AT448,TC_Pin_Spec!$L$3:$L$38,0))=FALSE,ISERROR(MATCH(AT448,TC_Pin_Spec!$Q$3:$Q$58,0))=FALSE,ISERROR(MATCH(AT448,TC_Pin_Spec!$S$3:$S$58,0))=FALSE,ISERROR(MATCH(AT448,TC_Pin_Spec!$U$3:$U$58,0))=FALSE,ISERROR(MATCH(AT448,TC_Pin_Spec!$W$3:$W$58,0))=FALSE,ISERROR(MATCH(AT448,TC_Pin_Spec!$Y$3:$Y$58,0))=FALSE,ISERROR(MATCH(AT448,TC_Pin_Spec!$AA$3:$AA$58,0))=FALSE,ISERROR(MATCH(AT448,TC_Pin_Spec!$AC$3:$AC$58,0))=FALSE,ISERROR(MATCH(AT448,TC_Pin_Spec!$AE$3:$AE$58,0))=FALSE)=TRUE, "PASSED","FAILED")</f>
        <v>PASSED</v>
      </c>
      <c r="AW448" s="2">
        <v>15500</v>
      </c>
      <c r="AX448" s="2">
        <v>24500</v>
      </c>
      <c r="AY448" s="2" t="s">
        <v>48</v>
      </c>
      <c r="AZ448" t="str">
        <f>IF(OR(ISERROR(MATCH(AY448,TC_Pin_Spec!$J$3:$J$38,0))=FALSE,ISERROR(MATCH(AY448,TC_Pin_Spec!$L$3:$L$38,0))=FALSE,ISERROR(MATCH(AY448,TC_Pin_Spec!$Q$3:$Q$58,0))=FALSE,ISERROR(MATCH(AY448,TC_Pin_Spec!$S$3:$S$58,0))=FALSE,ISERROR(MATCH(AY448,TC_Pin_Spec!$U$3:$U$58,0))=FALSE,ISERROR(MATCH(AY448,TC_Pin_Spec!$W$3:$W$58,0))=FALSE,ISERROR(MATCH(AY448,TC_Pin_Spec!$Y$3:$Y$58,0))=FALSE,ISERROR(MATCH(AY448,TC_Pin_Spec!$AA$3:$AA$58,0))=FALSE,ISERROR(MATCH(AY448,TC_Pin_Spec!$AC$3:$AC$58,0))=FALSE,ISERROR(MATCH(AY448,TC_Pin_Spec!$AE$3:$AE$58,0))=FALSE)=TRUE, "PASSED","FAILED")</f>
        <v>PASSED</v>
      </c>
    </row>
    <row r="449" spans="43:52" x14ac:dyDescent="0.25">
      <c r="AQ449" s="2" t="str">
        <f t="shared" si="8"/>
        <v>N16</v>
      </c>
      <c r="AR449" s="2">
        <v>16</v>
      </c>
      <c r="AS449" s="2" t="s">
        <v>640</v>
      </c>
      <c r="AT449" s="2" t="s">
        <v>48</v>
      </c>
      <c r="AU449" t="str">
        <f>IF(OR(ISERROR(MATCH(AT449,TC_Pin_Spec!$J$3:$J$38,0))=FALSE,ISERROR(MATCH(AT449,TC_Pin_Spec!$L$3:$L$38,0))=FALSE,ISERROR(MATCH(AT449,TC_Pin_Spec!$Q$3:$Q$58,0))=FALSE,ISERROR(MATCH(AT449,TC_Pin_Spec!$S$3:$S$58,0))=FALSE,ISERROR(MATCH(AT449,TC_Pin_Spec!$U$3:$U$58,0))=FALSE,ISERROR(MATCH(AT449,TC_Pin_Spec!$W$3:$W$58,0))=FALSE,ISERROR(MATCH(AT449,TC_Pin_Spec!$Y$3:$Y$58,0))=FALSE,ISERROR(MATCH(AT449,TC_Pin_Spec!$AA$3:$AA$58,0))=FALSE,ISERROR(MATCH(AT449,TC_Pin_Spec!$AC$3:$AC$58,0))=FALSE,ISERROR(MATCH(AT449,TC_Pin_Spec!$AE$3:$AE$58,0))=FALSE)=TRUE, "PASSED","FAILED")</f>
        <v>PASSED</v>
      </c>
      <c r="AW449" s="2">
        <v>16500</v>
      </c>
      <c r="AX449" s="2">
        <v>24500</v>
      </c>
      <c r="AY449" s="2" t="s">
        <v>48</v>
      </c>
      <c r="AZ449" t="str">
        <f>IF(OR(ISERROR(MATCH(AY449,TC_Pin_Spec!$J$3:$J$38,0))=FALSE,ISERROR(MATCH(AY449,TC_Pin_Spec!$L$3:$L$38,0))=FALSE,ISERROR(MATCH(AY449,TC_Pin_Spec!$Q$3:$Q$58,0))=FALSE,ISERROR(MATCH(AY449,TC_Pin_Spec!$S$3:$S$58,0))=FALSE,ISERROR(MATCH(AY449,TC_Pin_Spec!$U$3:$U$58,0))=FALSE,ISERROR(MATCH(AY449,TC_Pin_Spec!$W$3:$W$58,0))=FALSE,ISERROR(MATCH(AY449,TC_Pin_Spec!$Y$3:$Y$58,0))=FALSE,ISERROR(MATCH(AY449,TC_Pin_Spec!$AA$3:$AA$58,0))=FALSE,ISERROR(MATCH(AY449,TC_Pin_Spec!$AC$3:$AC$58,0))=FALSE,ISERROR(MATCH(AY449,TC_Pin_Spec!$AE$3:$AE$58,0))=FALSE)=TRUE, "PASSED","FAILED")</f>
        <v>PASSED</v>
      </c>
    </row>
    <row r="450" spans="43:52" x14ac:dyDescent="0.25">
      <c r="AQ450" s="2" t="str">
        <f t="shared" si="8"/>
        <v>N17</v>
      </c>
      <c r="AR450" s="2">
        <v>17</v>
      </c>
      <c r="AS450" s="2" t="s">
        <v>640</v>
      </c>
      <c r="AT450" s="2" t="s">
        <v>48</v>
      </c>
      <c r="AU450" t="str">
        <f>IF(OR(ISERROR(MATCH(AT450,TC_Pin_Spec!$J$3:$J$38,0))=FALSE,ISERROR(MATCH(AT450,TC_Pin_Spec!$L$3:$L$38,0))=FALSE,ISERROR(MATCH(AT450,TC_Pin_Spec!$Q$3:$Q$58,0))=FALSE,ISERROR(MATCH(AT450,TC_Pin_Spec!$S$3:$S$58,0))=FALSE,ISERROR(MATCH(AT450,TC_Pin_Spec!$U$3:$U$58,0))=FALSE,ISERROR(MATCH(AT450,TC_Pin_Spec!$W$3:$W$58,0))=FALSE,ISERROR(MATCH(AT450,TC_Pin_Spec!$Y$3:$Y$58,0))=FALSE,ISERROR(MATCH(AT450,TC_Pin_Spec!$AA$3:$AA$58,0))=FALSE,ISERROR(MATCH(AT450,TC_Pin_Spec!$AC$3:$AC$58,0))=FALSE,ISERROR(MATCH(AT450,TC_Pin_Spec!$AE$3:$AE$58,0))=FALSE)=TRUE, "PASSED","FAILED")</f>
        <v>PASSED</v>
      </c>
      <c r="AW450" s="2">
        <v>17500</v>
      </c>
      <c r="AX450" s="2">
        <v>24500</v>
      </c>
      <c r="AY450" s="2" t="s">
        <v>48</v>
      </c>
      <c r="AZ450" t="str">
        <f>IF(OR(ISERROR(MATCH(AY450,TC_Pin_Spec!$J$3:$J$38,0))=FALSE,ISERROR(MATCH(AY450,TC_Pin_Spec!$L$3:$L$38,0))=FALSE,ISERROR(MATCH(AY450,TC_Pin_Spec!$Q$3:$Q$58,0))=FALSE,ISERROR(MATCH(AY450,TC_Pin_Spec!$S$3:$S$58,0))=FALSE,ISERROR(MATCH(AY450,TC_Pin_Spec!$U$3:$U$58,0))=FALSE,ISERROR(MATCH(AY450,TC_Pin_Spec!$W$3:$W$58,0))=FALSE,ISERROR(MATCH(AY450,TC_Pin_Spec!$Y$3:$Y$58,0))=FALSE,ISERROR(MATCH(AY450,TC_Pin_Spec!$AA$3:$AA$58,0))=FALSE,ISERROR(MATCH(AY450,TC_Pin_Spec!$AC$3:$AC$58,0))=FALSE,ISERROR(MATCH(AY450,TC_Pin_Spec!$AE$3:$AE$58,0))=FALSE)=TRUE, "PASSED","FAILED")</f>
        <v>PASSED</v>
      </c>
    </row>
    <row r="451" spans="43:52" x14ac:dyDescent="0.25">
      <c r="AQ451" s="2" t="str">
        <f t="shared" ref="AQ451:AQ514" si="9">AS451&amp;AR451</f>
        <v>N18</v>
      </c>
      <c r="AR451" s="2">
        <v>18</v>
      </c>
      <c r="AS451" s="2" t="s">
        <v>640</v>
      </c>
      <c r="AT451" s="2" t="s">
        <v>48</v>
      </c>
      <c r="AU451" t="str">
        <f>IF(OR(ISERROR(MATCH(AT451,TC_Pin_Spec!$J$3:$J$38,0))=FALSE,ISERROR(MATCH(AT451,TC_Pin_Spec!$L$3:$L$38,0))=FALSE,ISERROR(MATCH(AT451,TC_Pin_Spec!$Q$3:$Q$58,0))=FALSE,ISERROR(MATCH(AT451,TC_Pin_Spec!$S$3:$S$58,0))=FALSE,ISERROR(MATCH(AT451,TC_Pin_Spec!$U$3:$U$58,0))=FALSE,ISERROR(MATCH(AT451,TC_Pin_Spec!$W$3:$W$58,0))=FALSE,ISERROR(MATCH(AT451,TC_Pin_Spec!$Y$3:$Y$58,0))=FALSE,ISERROR(MATCH(AT451,TC_Pin_Spec!$AA$3:$AA$58,0))=FALSE,ISERROR(MATCH(AT451,TC_Pin_Spec!$AC$3:$AC$58,0))=FALSE,ISERROR(MATCH(AT451,TC_Pin_Spec!$AE$3:$AE$58,0))=FALSE)=TRUE, "PASSED","FAILED")</f>
        <v>PASSED</v>
      </c>
      <c r="AW451" s="2">
        <v>18500</v>
      </c>
      <c r="AX451" s="2">
        <v>24500</v>
      </c>
      <c r="AY451" s="2" t="s">
        <v>48</v>
      </c>
      <c r="AZ451" t="str">
        <f>IF(OR(ISERROR(MATCH(AY451,TC_Pin_Spec!$J$3:$J$38,0))=FALSE,ISERROR(MATCH(AY451,TC_Pin_Spec!$L$3:$L$38,0))=FALSE,ISERROR(MATCH(AY451,TC_Pin_Spec!$Q$3:$Q$58,0))=FALSE,ISERROR(MATCH(AY451,TC_Pin_Spec!$S$3:$S$58,0))=FALSE,ISERROR(MATCH(AY451,TC_Pin_Spec!$U$3:$U$58,0))=FALSE,ISERROR(MATCH(AY451,TC_Pin_Spec!$W$3:$W$58,0))=FALSE,ISERROR(MATCH(AY451,TC_Pin_Spec!$Y$3:$Y$58,0))=FALSE,ISERROR(MATCH(AY451,TC_Pin_Spec!$AA$3:$AA$58,0))=FALSE,ISERROR(MATCH(AY451,TC_Pin_Spec!$AC$3:$AC$58,0))=FALSE,ISERROR(MATCH(AY451,TC_Pin_Spec!$AE$3:$AE$58,0))=FALSE)=TRUE, "PASSED","FAILED")</f>
        <v>PASSED</v>
      </c>
    </row>
    <row r="452" spans="43:52" x14ac:dyDescent="0.25">
      <c r="AQ452" s="2" t="str">
        <f t="shared" si="9"/>
        <v>N19</v>
      </c>
      <c r="AR452" s="2">
        <v>19</v>
      </c>
      <c r="AS452" s="2" t="s">
        <v>640</v>
      </c>
      <c r="AT452" s="2" t="s">
        <v>48</v>
      </c>
      <c r="AU452" t="str">
        <f>IF(OR(ISERROR(MATCH(AT452,TC_Pin_Spec!$J$3:$J$38,0))=FALSE,ISERROR(MATCH(AT452,TC_Pin_Spec!$L$3:$L$38,0))=FALSE,ISERROR(MATCH(AT452,TC_Pin_Spec!$Q$3:$Q$58,0))=FALSE,ISERROR(MATCH(AT452,TC_Pin_Spec!$S$3:$S$58,0))=FALSE,ISERROR(MATCH(AT452,TC_Pin_Spec!$U$3:$U$58,0))=FALSE,ISERROR(MATCH(AT452,TC_Pin_Spec!$W$3:$W$58,0))=FALSE,ISERROR(MATCH(AT452,TC_Pin_Spec!$Y$3:$Y$58,0))=FALSE,ISERROR(MATCH(AT452,TC_Pin_Spec!$AA$3:$AA$58,0))=FALSE,ISERROR(MATCH(AT452,TC_Pin_Spec!$AC$3:$AC$58,0))=FALSE,ISERROR(MATCH(AT452,TC_Pin_Spec!$AE$3:$AE$58,0))=FALSE)=TRUE, "PASSED","FAILED")</f>
        <v>PASSED</v>
      </c>
      <c r="AW452" s="2">
        <v>19500</v>
      </c>
      <c r="AX452" s="2">
        <v>24500</v>
      </c>
      <c r="AY452" s="2" t="s">
        <v>48</v>
      </c>
      <c r="AZ452" t="str">
        <f>IF(OR(ISERROR(MATCH(AY452,TC_Pin_Spec!$J$3:$J$38,0))=FALSE,ISERROR(MATCH(AY452,TC_Pin_Spec!$L$3:$L$38,0))=FALSE,ISERROR(MATCH(AY452,TC_Pin_Spec!$Q$3:$Q$58,0))=FALSE,ISERROR(MATCH(AY452,TC_Pin_Spec!$S$3:$S$58,0))=FALSE,ISERROR(MATCH(AY452,TC_Pin_Spec!$U$3:$U$58,0))=FALSE,ISERROR(MATCH(AY452,TC_Pin_Spec!$W$3:$W$58,0))=FALSE,ISERROR(MATCH(AY452,TC_Pin_Spec!$Y$3:$Y$58,0))=FALSE,ISERROR(MATCH(AY452,TC_Pin_Spec!$AA$3:$AA$58,0))=FALSE,ISERROR(MATCH(AY452,TC_Pin_Spec!$AC$3:$AC$58,0))=FALSE,ISERROR(MATCH(AY452,TC_Pin_Spec!$AE$3:$AE$58,0))=FALSE)=TRUE, "PASSED","FAILED")</f>
        <v>PASSED</v>
      </c>
    </row>
    <row r="453" spans="43:52" x14ac:dyDescent="0.25">
      <c r="AQ453" s="2" t="str">
        <f t="shared" si="9"/>
        <v>N20</v>
      </c>
      <c r="AR453" s="2">
        <v>20</v>
      </c>
      <c r="AS453" s="2" t="s">
        <v>640</v>
      </c>
      <c r="AT453" s="2" t="s">
        <v>48</v>
      </c>
      <c r="AU453" t="str">
        <f>IF(OR(ISERROR(MATCH(AT453,TC_Pin_Spec!$J$3:$J$38,0))=FALSE,ISERROR(MATCH(AT453,TC_Pin_Spec!$L$3:$L$38,0))=FALSE,ISERROR(MATCH(AT453,TC_Pin_Spec!$Q$3:$Q$58,0))=FALSE,ISERROR(MATCH(AT453,TC_Pin_Spec!$S$3:$S$58,0))=FALSE,ISERROR(MATCH(AT453,TC_Pin_Spec!$U$3:$U$58,0))=FALSE,ISERROR(MATCH(AT453,TC_Pin_Spec!$W$3:$W$58,0))=FALSE,ISERROR(MATCH(AT453,TC_Pin_Spec!$Y$3:$Y$58,0))=FALSE,ISERROR(MATCH(AT453,TC_Pin_Spec!$AA$3:$AA$58,0))=FALSE,ISERROR(MATCH(AT453,TC_Pin_Spec!$AC$3:$AC$58,0))=FALSE,ISERROR(MATCH(AT453,TC_Pin_Spec!$AE$3:$AE$58,0))=FALSE)=TRUE, "PASSED","FAILED")</f>
        <v>PASSED</v>
      </c>
      <c r="AW453" s="2">
        <v>20500</v>
      </c>
      <c r="AX453" s="2">
        <v>24500</v>
      </c>
      <c r="AY453" s="2" t="s">
        <v>48</v>
      </c>
      <c r="AZ453" t="str">
        <f>IF(OR(ISERROR(MATCH(AY453,TC_Pin_Spec!$J$3:$J$38,0))=FALSE,ISERROR(MATCH(AY453,TC_Pin_Spec!$L$3:$L$38,0))=FALSE,ISERROR(MATCH(AY453,TC_Pin_Spec!$Q$3:$Q$58,0))=FALSE,ISERROR(MATCH(AY453,TC_Pin_Spec!$S$3:$S$58,0))=FALSE,ISERROR(MATCH(AY453,TC_Pin_Spec!$U$3:$U$58,0))=FALSE,ISERROR(MATCH(AY453,TC_Pin_Spec!$W$3:$W$58,0))=FALSE,ISERROR(MATCH(AY453,TC_Pin_Spec!$Y$3:$Y$58,0))=FALSE,ISERROR(MATCH(AY453,TC_Pin_Spec!$AA$3:$AA$58,0))=FALSE,ISERROR(MATCH(AY453,TC_Pin_Spec!$AC$3:$AC$58,0))=FALSE,ISERROR(MATCH(AY453,TC_Pin_Spec!$AE$3:$AE$58,0))=FALSE)=TRUE, "PASSED","FAILED")</f>
        <v>PASSED</v>
      </c>
    </row>
    <row r="454" spans="43:52" x14ac:dyDescent="0.25">
      <c r="AQ454" s="2" t="str">
        <f t="shared" si="9"/>
        <v>N21</v>
      </c>
      <c r="AR454" s="2">
        <v>21</v>
      </c>
      <c r="AS454" s="2" t="s">
        <v>640</v>
      </c>
      <c r="AT454" s="2" t="s">
        <v>48</v>
      </c>
      <c r="AU454" t="str">
        <f>IF(OR(ISERROR(MATCH(AT454,TC_Pin_Spec!$J$3:$J$38,0))=FALSE,ISERROR(MATCH(AT454,TC_Pin_Spec!$L$3:$L$38,0))=FALSE,ISERROR(MATCH(AT454,TC_Pin_Spec!$Q$3:$Q$58,0))=FALSE,ISERROR(MATCH(AT454,TC_Pin_Spec!$S$3:$S$58,0))=FALSE,ISERROR(MATCH(AT454,TC_Pin_Spec!$U$3:$U$58,0))=FALSE,ISERROR(MATCH(AT454,TC_Pin_Spec!$W$3:$W$58,0))=FALSE,ISERROR(MATCH(AT454,TC_Pin_Spec!$Y$3:$Y$58,0))=FALSE,ISERROR(MATCH(AT454,TC_Pin_Spec!$AA$3:$AA$58,0))=FALSE,ISERROR(MATCH(AT454,TC_Pin_Spec!$AC$3:$AC$58,0))=FALSE,ISERROR(MATCH(AT454,TC_Pin_Spec!$AE$3:$AE$58,0))=FALSE)=TRUE, "PASSED","FAILED")</f>
        <v>PASSED</v>
      </c>
      <c r="AW454" s="2">
        <v>21500</v>
      </c>
      <c r="AX454" s="2">
        <v>24500</v>
      </c>
      <c r="AY454" s="2" t="s">
        <v>48</v>
      </c>
      <c r="AZ454" t="str">
        <f>IF(OR(ISERROR(MATCH(AY454,TC_Pin_Spec!$J$3:$J$38,0))=FALSE,ISERROR(MATCH(AY454,TC_Pin_Spec!$L$3:$L$38,0))=FALSE,ISERROR(MATCH(AY454,TC_Pin_Spec!$Q$3:$Q$58,0))=FALSE,ISERROR(MATCH(AY454,TC_Pin_Spec!$S$3:$S$58,0))=FALSE,ISERROR(MATCH(AY454,TC_Pin_Spec!$U$3:$U$58,0))=FALSE,ISERROR(MATCH(AY454,TC_Pin_Spec!$W$3:$W$58,0))=FALSE,ISERROR(MATCH(AY454,TC_Pin_Spec!$Y$3:$Y$58,0))=FALSE,ISERROR(MATCH(AY454,TC_Pin_Spec!$AA$3:$AA$58,0))=FALSE,ISERROR(MATCH(AY454,TC_Pin_Spec!$AC$3:$AC$58,0))=FALSE,ISERROR(MATCH(AY454,TC_Pin_Spec!$AE$3:$AE$58,0))=FALSE)=TRUE, "PASSED","FAILED")</f>
        <v>PASSED</v>
      </c>
    </row>
    <row r="455" spans="43:52" x14ac:dyDescent="0.25">
      <c r="AQ455" s="2" t="str">
        <f t="shared" si="9"/>
        <v>N22</v>
      </c>
      <c r="AR455" s="2">
        <v>22</v>
      </c>
      <c r="AS455" s="2" t="s">
        <v>640</v>
      </c>
      <c r="AT455" s="2" t="s">
        <v>634</v>
      </c>
      <c r="AU455" t="str">
        <f>IF(OR(ISERROR(MATCH(AT455,TC_Pin_Spec!$J$3:$J$38,0))=FALSE,ISERROR(MATCH(AT455,TC_Pin_Spec!$L$3:$L$38,0))=FALSE,ISERROR(MATCH(AT455,TC_Pin_Spec!$Q$3:$Q$58,0))=FALSE,ISERROR(MATCH(AT455,TC_Pin_Spec!$S$3:$S$58,0))=FALSE,ISERROR(MATCH(AT455,TC_Pin_Spec!$U$3:$U$58,0))=FALSE,ISERROR(MATCH(AT455,TC_Pin_Spec!$W$3:$W$58,0))=FALSE,ISERROR(MATCH(AT455,TC_Pin_Spec!$Y$3:$Y$58,0))=FALSE,ISERROR(MATCH(AT455,TC_Pin_Spec!$AA$3:$AA$58,0))=FALSE,ISERROR(MATCH(AT455,TC_Pin_Spec!$AC$3:$AC$58,0))=FALSE,ISERROR(MATCH(AT455,TC_Pin_Spec!$AE$3:$AE$58,0))=FALSE)=TRUE, "PASSED","FAILED")</f>
        <v>PASSED</v>
      </c>
      <c r="AW455" s="2">
        <v>22500</v>
      </c>
      <c r="AX455" s="2">
        <v>24500</v>
      </c>
      <c r="AY455" s="2" t="s">
        <v>634</v>
      </c>
      <c r="AZ455" t="str">
        <f>IF(OR(ISERROR(MATCH(AY455,TC_Pin_Spec!$J$3:$J$38,0))=FALSE,ISERROR(MATCH(AY455,TC_Pin_Spec!$L$3:$L$38,0))=FALSE,ISERROR(MATCH(AY455,TC_Pin_Spec!$Q$3:$Q$58,0))=FALSE,ISERROR(MATCH(AY455,TC_Pin_Spec!$S$3:$S$58,0))=FALSE,ISERROR(MATCH(AY455,TC_Pin_Spec!$U$3:$U$58,0))=FALSE,ISERROR(MATCH(AY455,TC_Pin_Spec!$W$3:$W$58,0))=FALSE,ISERROR(MATCH(AY455,TC_Pin_Spec!$Y$3:$Y$58,0))=FALSE,ISERROR(MATCH(AY455,TC_Pin_Spec!$AA$3:$AA$58,0))=FALSE,ISERROR(MATCH(AY455,TC_Pin_Spec!$AC$3:$AC$58,0))=FALSE,ISERROR(MATCH(AY455,TC_Pin_Spec!$AE$3:$AE$58,0))=FALSE)=TRUE, "PASSED","FAILED")</f>
        <v>PASSED</v>
      </c>
    </row>
    <row r="456" spans="43:52" x14ac:dyDescent="0.25">
      <c r="AQ456" s="2" t="str">
        <f t="shared" si="9"/>
        <v>N23</v>
      </c>
      <c r="AR456" s="2">
        <v>23</v>
      </c>
      <c r="AS456" s="2" t="s">
        <v>640</v>
      </c>
      <c r="AT456" s="2" t="s">
        <v>646</v>
      </c>
      <c r="AU456" t="str">
        <f>IF(OR(ISERROR(MATCH(AT456,TC_Pin_Spec!$J$3:$J$38,0))=FALSE,ISERROR(MATCH(AT456,TC_Pin_Spec!$L$3:$L$38,0))=FALSE,ISERROR(MATCH(AT456,TC_Pin_Spec!$Q$3:$Q$58,0))=FALSE,ISERROR(MATCH(AT456,TC_Pin_Spec!$S$3:$S$58,0))=FALSE,ISERROR(MATCH(AT456,TC_Pin_Spec!$U$3:$U$58,0))=FALSE,ISERROR(MATCH(AT456,TC_Pin_Spec!$W$3:$W$58,0))=FALSE,ISERROR(MATCH(AT456,TC_Pin_Spec!$Y$3:$Y$58,0))=FALSE,ISERROR(MATCH(AT456,TC_Pin_Spec!$AA$3:$AA$58,0))=FALSE,ISERROR(MATCH(AT456,TC_Pin_Spec!$AC$3:$AC$58,0))=FALSE,ISERROR(MATCH(AT456,TC_Pin_Spec!$AE$3:$AE$58,0))=FALSE)=TRUE, "PASSED","FAILED")</f>
        <v>PASSED</v>
      </c>
      <c r="AW456" s="2">
        <v>23500</v>
      </c>
      <c r="AX456" s="2">
        <v>24500</v>
      </c>
      <c r="AY456" s="2" t="s">
        <v>646</v>
      </c>
      <c r="AZ456" t="str">
        <f>IF(OR(ISERROR(MATCH(AY456,TC_Pin_Spec!$J$3:$J$38,0))=FALSE,ISERROR(MATCH(AY456,TC_Pin_Spec!$L$3:$L$38,0))=FALSE,ISERROR(MATCH(AY456,TC_Pin_Spec!$Q$3:$Q$58,0))=FALSE,ISERROR(MATCH(AY456,TC_Pin_Spec!$S$3:$S$58,0))=FALSE,ISERROR(MATCH(AY456,TC_Pin_Spec!$U$3:$U$58,0))=FALSE,ISERROR(MATCH(AY456,TC_Pin_Spec!$W$3:$W$58,0))=FALSE,ISERROR(MATCH(AY456,TC_Pin_Spec!$Y$3:$Y$58,0))=FALSE,ISERROR(MATCH(AY456,TC_Pin_Spec!$AA$3:$AA$58,0))=FALSE,ISERROR(MATCH(AY456,TC_Pin_Spec!$AC$3:$AC$58,0))=FALSE,ISERROR(MATCH(AY456,TC_Pin_Spec!$AE$3:$AE$58,0))=FALSE)=TRUE, "PASSED","FAILED")</f>
        <v>PASSED</v>
      </c>
    </row>
    <row r="457" spans="43:52" x14ac:dyDescent="0.25">
      <c r="AQ457" s="2" t="str">
        <f t="shared" si="9"/>
        <v>N24</v>
      </c>
      <c r="AR457" s="2">
        <v>24</v>
      </c>
      <c r="AS457" s="2" t="s">
        <v>640</v>
      </c>
      <c r="AT457" s="2" t="s">
        <v>646</v>
      </c>
      <c r="AU457" t="str">
        <f>IF(OR(ISERROR(MATCH(AT457,TC_Pin_Spec!$J$3:$J$38,0))=FALSE,ISERROR(MATCH(AT457,TC_Pin_Spec!$L$3:$L$38,0))=FALSE,ISERROR(MATCH(AT457,TC_Pin_Spec!$Q$3:$Q$58,0))=FALSE,ISERROR(MATCH(AT457,TC_Pin_Spec!$S$3:$S$58,0))=FALSE,ISERROR(MATCH(AT457,TC_Pin_Spec!$U$3:$U$58,0))=FALSE,ISERROR(MATCH(AT457,TC_Pin_Spec!$W$3:$W$58,0))=FALSE,ISERROR(MATCH(AT457,TC_Pin_Spec!$Y$3:$Y$58,0))=FALSE,ISERROR(MATCH(AT457,TC_Pin_Spec!$AA$3:$AA$58,0))=FALSE,ISERROR(MATCH(AT457,TC_Pin_Spec!$AC$3:$AC$58,0))=FALSE,ISERROR(MATCH(AT457,TC_Pin_Spec!$AE$3:$AE$58,0))=FALSE)=TRUE, "PASSED","FAILED")</f>
        <v>PASSED</v>
      </c>
      <c r="AW457" s="2">
        <v>24500</v>
      </c>
      <c r="AX457" s="2">
        <v>24500</v>
      </c>
      <c r="AY457" s="2" t="s">
        <v>646</v>
      </c>
      <c r="AZ457" t="str">
        <f>IF(OR(ISERROR(MATCH(AY457,TC_Pin_Spec!$J$3:$J$38,0))=FALSE,ISERROR(MATCH(AY457,TC_Pin_Spec!$L$3:$L$38,0))=FALSE,ISERROR(MATCH(AY457,TC_Pin_Spec!$Q$3:$Q$58,0))=FALSE,ISERROR(MATCH(AY457,TC_Pin_Spec!$S$3:$S$58,0))=FALSE,ISERROR(MATCH(AY457,TC_Pin_Spec!$U$3:$U$58,0))=FALSE,ISERROR(MATCH(AY457,TC_Pin_Spec!$W$3:$W$58,0))=FALSE,ISERROR(MATCH(AY457,TC_Pin_Spec!$Y$3:$Y$58,0))=FALSE,ISERROR(MATCH(AY457,TC_Pin_Spec!$AA$3:$AA$58,0))=FALSE,ISERROR(MATCH(AY457,TC_Pin_Spec!$AC$3:$AC$58,0))=FALSE,ISERROR(MATCH(AY457,TC_Pin_Spec!$AE$3:$AE$58,0))=FALSE)=TRUE, "PASSED","FAILED")</f>
        <v>PASSED</v>
      </c>
    </row>
    <row r="458" spans="43:52" x14ac:dyDescent="0.25">
      <c r="AQ458" s="2" t="str">
        <f t="shared" si="9"/>
        <v>N25</v>
      </c>
      <c r="AR458" s="2">
        <v>25</v>
      </c>
      <c r="AS458" s="2" t="s">
        <v>640</v>
      </c>
      <c r="AT458" s="2" t="s">
        <v>48</v>
      </c>
      <c r="AU458" t="str">
        <f>IF(OR(ISERROR(MATCH(AT458,TC_Pin_Spec!$J$3:$J$38,0))=FALSE,ISERROR(MATCH(AT458,TC_Pin_Spec!$L$3:$L$38,0))=FALSE,ISERROR(MATCH(AT458,TC_Pin_Spec!$Q$3:$Q$58,0))=FALSE,ISERROR(MATCH(AT458,TC_Pin_Spec!$S$3:$S$58,0))=FALSE,ISERROR(MATCH(AT458,TC_Pin_Spec!$U$3:$U$58,0))=FALSE,ISERROR(MATCH(AT458,TC_Pin_Spec!$W$3:$W$58,0))=FALSE,ISERROR(MATCH(AT458,TC_Pin_Spec!$Y$3:$Y$58,0))=FALSE,ISERROR(MATCH(AT458,TC_Pin_Spec!$AA$3:$AA$58,0))=FALSE,ISERROR(MATCH(AT458,TC_Pin_Spec!$AC$3:$AC$58,0))=FALSE,ISERROR(MATCH(AT458,TC_Pin_Spec!$AE$3:$AE$58,0))=FALSE)=TRUE, "PASSED","FAILED")</f>
        <v>PASSED</v>
      </c>
      <c r="AW458" s="2">
        <v>25500</v>
      </c>
      <c r="AX458" s="2">
        <v>24500</v>
      </c>
      <c r="AY458" s="2" t="s">
        <v>48</v>
      </c>
      <c r="AZ458" t="str">
        <f>IF(OR(ISERROR(MATCH(AY458,TC_Pin_Spec!$J$3:$J$38,0))=FALSE,ISERROR(MATCH(AY458,TC_Pin_Spec!$L$3:$L$38,0))=FALSE,ISERROR(MATCH(AY458,TC_Pin_Spec!$Q$3:$Q$58,0))=FALSE,ISERROR(MATCH(AY458,TC_Pin_Spec!$S$3:$S$58,0))=FALSE,ISERROR(MATCH(AY458,TC_Pin_Spec!$U$3:$U$58,0))=FALSE,ISERROR(MATCH(AY458,TC_Pin_Spec!$W$3:$W$58,0))=FALSE,ISERROR(MATCH(AY458,TC_Pin_Spec!$Y$3:$Y$58,0))=FALSE,ISERROR(MATCH(AY458,TC_Pin_Spec!$AA$3:$AA$58,0))=FALSE,ISERROR(MATCH(AY458,TC_Pin_Spec!$AC$3:$AC$58,0))=FALSE,ISERROR(MATCH(AY458,TC_Pin_Spec!$AE$3:$AE$58,0))=FALSE)=TRUE, "PASSED","FAILED")</f>
        <v>PASSED</v>
      </c>
    </row>
    <row r="459" spans="43:52" x14ac:dyDescent="0.25">
      <c r="AQ459" s="2" t="str">
        <f t="shared" si="9"/>
        <v>N26</v>
      </c>
      <c r="AR459" s="2">
        <v>26</v>
      </c>
      <c r="AS459" s="2" t="s">
        <v>640</v>
      </c>
      <c r="AT459" s="2" t="s">
        <v>48</v>
      </c>
      <c r="AU459" t="str">
        <f>IF(OR(ISERROR(MATCH(AT459,TC_Pin_Spec!$J$3:$J$38,0))=FALSE,ISERROR(MATCH(AT459,TC_Pin_Spec!$L$3:$L$38,0))=FALSE,ISERROR(MATCH(AT459,TC_Pin_Spec!$Q$3:$Q$58,0))=FALSE,ISERROR(MATCH(AT459,TC_Pin_Spec!$S$3:$S$58,0))=FALSE,ISERROR(MATCH(AT459,TC_Pin_Spec!$U$3:$U$58,0))=FALSE,ISERROR(MATCH(AT459,TC_Pin_Spec!$W$3:$W$58,0))=FALSE,ISERROR(MATCH(AT459,TC_Pin_Spec!$Y$3:$Y$58,0))=FALSE,ISERROR(MATCH(AT459,TC_Pin_Spec!$AA$3:$AA$58,0))=FALSE,ISERROR(MATCH(AT459,TC_Pin_Spec!$AC$3:$AC$58,0))=FALSE,ISERROR(MATCH(AT459,TC_Pin_Spec!$AE$3:$AE$58,0))=FALSE)=TRUE, "PASSED","FAILED")</f>
        <v>PASSED</v>
      </c>
      <c r="AW459" s="2">
        <v>26500</v>
      </c>
      <c r="AX459" s="2">
        <v>24500</v>
      </c>
      <c r="AY459" s="2" t="s">
        <v>48</v>
      </c>
      <c r="AZ459" t="str">
        <f>IF(OR(ISERROR(MATCH(AY459,TC_Pin_Spec!$J$3:$J$38,0))=FALSE,ISERROR(MATCH(AY459,TC_Pin_Spec!$L$3:$L$38,0))=FALSE,ISERROR(MATCH(AY459,TC_Pin_Spec!$Q$3:$Q$58,0))=FALSE,ISERROR(MATCH(AY459,TC_Pin_Spec!$S$3:$S$58,0))=FALSE,ISERROR(MATCH(AY459,TC_Pin_Spec!$U$3:$U$58,0))=FALSE,ISERROR(MATCH(AY459,TC_Pin_Spec!$W$3:$W$58,0))=FALSE,ISERROR(MATCH(AY459,TC_Pin_Spec!$Y$3:$Y$58,0))=FALSE,ISERROR(MATCH(AY459,TC_Pin_Spec!$AA$3:$AA$58,0))=FALSE,ISERROR(MATCH(AY459,TC_Pin_Spec!$AC$3:$AC$58,0))=FALSE,ISERROR(MATCH(AY459,TC_Pin_Spec!$AE$3:$AE$58,0))=FALSE)=TRUE, "PASSED","FAILED")</f>
        <v>PASSED</v>
      </c>
    </row>
    <row r="460" spans="43:52" x14ac:dyDescent="0.25">
      <c r="AQ460" s="2" t="str">
        <f t="shared" si="9"/>
        <v>N27</v>
      </c>
      <c r="AR460" s="2">
        <v>27</v>
      </c>
      <c r="AS460" s="2" t="s">
        <v>640</v>
      </c>
      <c r="AT460" s="2" t="s">
        <v>48</v>
      </c>
      <c r="AU460" t="str">
        <f>IF(OR(ISERROR(MATCH(AT460,TC_Pin_Spec!$J$3:$J$38,0))=FALSE,ISERROR(MATCH(AT460,TC_Pin_Spec!$L$3:$L$38,0))=FALSE,ISERROR(MATCH(AT460,TC_Pin_Spec!$Q$3:$Q$58,0))=FALSE,ISERROR(MATCH(AT460,TC_Pin_Spec!$S$3:$S$58,0))=FALSE,ISERROR(MATCH(AT460,TC_Pin_Spec!$U$3:$U$58,0))=FALSE,ISERROR(MATCH(AT460,TC_Pin_Spec!$W$3:$W$58,0))=FALSE,ISERROR(MATCH(AT460,TC_Pin_Spec!$Y$3:$Y$58,0))=FALSE,ISERROR(MATCH(AT460,TC_Pin_Spec!$AA$3:$AA$58,0))=FALSE,ISERROR(MATCH(AT460,TC_Pin_Spec!$AC$3:$AC$58,0))=FALSE,ISERROR(MATCH(AT460,TC_Pin_Spec!$AE$3:$AE$58,0))=FALSE)=TRUE, "PASSED","FAILED")</f>
        <v>PASSED</v>
      </c>
      <c r="AW460" s="2">
        <v>27500</v>
      </c>
      <c r="AX460" s="2">
        <v>24500</v>
      </c>
      <c r="AY460" s="2" t="s">
        <v>48</v>
      </c>
      <c r="AZ460" t="str">
        <f>IF(OR(ISERROR(MATCH(AY460,TC_Pin_Spec!$J$3:$J$38,0))=FALSE,ISERROR(MATCH(AY460,TC_Pin_Spec!$L$3:$L$38,0))=FALSE,ISERROR(MATCH(AY460,TC_Pin_Spec!$Q$3:$Q$58,0))=FALSE,ISERROR(MATCH(AY460,TC_Pin_Spec!$S$3:$S$58,0))=FALSE,ISERROR(MATCH(AY460,TC_Pin_Spec!$U$3:$U$58,0))=FALSE,ISERROR(MATCH(AY460,TC_Pin_Spec!$W$3:$W$58,0))=FALSE,ISERROR(MATCH(AY460,TC_Pin_Spec!$Y$3:$Y$58,0))=FALSE,ISERROR(MATCH(AY460,TC_Pin_Spec!$AA$3:$AA$58,0))=FALSE,ISERROR(MATCH(AY460,TC_Pin_Spec!$AC$3:$AC$58,0))=FALSE,ISERROR(MATCH(AY460,TC_Pin_Spec!$AE$3:$AE$58,0))=FALSE)=TRUE, "PASSED","FAILED")</f>
        <v>PASSED</v>
      </c>
    </row>
    <row r="461" spans="43:52" x14ac:dyDescent="0.25">
      <c r="AQ461" s="2" t="str">
        <f t="shared" si="9"/>
        <v>N28</v>
      </c>
      <c r="AR461" s="2">
        <v>28</v>
      </c>
      <c r="AS461" s="2" t="s">
        <v>640</v>
      </c>
      <c r="AT461" s="2" t="s">
        <v>48</v>
      </c>
      <c r="AU461" t="str">
        <f>IF(OR(ISERROR(MATCH(AT461,TC_Pin_Spec!$J$3:$J$38,0))=FALSE,ISERROR(MATCH(AT461,TC_Pin_Spec!$L$3:$L$38,0))=FALSE,ISERROR(MATCH(AT461,TC_Pin_Spec!$Q$3:$Q$58,0))=FALSE,ISERROR(MATCH(AT461,TC_Pin_Spec!$S$3:$S$58,0))=FALSE,ISERROR(MATCH(AT461,TC_Pin_Spec!$U$3:$U$58,0))=FALSE,ISERROR(MATCH(AT461,TC_Pin_Spec!$W$3:$W$58,0))=FALSE,ISERROR(MATCH(AT461,TC_Pin_Spec!$Y$3:$Y$58,0))=FALSE,ISERROR(MATCH(AT461,TC_Pin_Spec!$AA$3:$AA$58,0))=FALSE,ISERROR(MATCH(AT461,TC_Pin_Spec!$AC$3:$AC$58,0))=FALSE,ISERROR(MATCH(AT461,TC_Pin_Spec!$AE$3:$AE$58,0))=FALSE)=TRUE, "PASSED","FAILED")</f>
        <v>PASSED</v>
      </c>
      <c r="AW461" s="2">
        <v>28500</v>
      </c>
      <c r="AX461" s="2">
        <v>24500</v>
      </c>
      <c r="AY461" s="2" t="s">
        <v>48</v>
      </c>
      <c r="AZ461" t="str">
        <f>IF(OR(ISERROR(MATCH(AY461,TC_Pin_Spec!$J$3:$J$38,0))=FALSE,ISERROR(MATCH(AY461,TC_Pin_Spec!$L$3:$L$38,0))=FALSE,ISERROR(MATCH(AY461,TC_Pin_Spec!$Q$3:$Q$58,0))=FALSE,ISERROR(MATCH(AY461,TC_Pin_Spec!$S$3:$S$58,0))=FALSE,ISERROR(MATCH(AY461,TC_Pin_Spec!$U$3:$U$58,0))=FALSE,ISERROR(MATCH(AY461,TC_Pin_Spec!$W$3:$W$58,0))=FALSE,ISERROR(MATCH(AY461,TC_Pin_Spec!$Y$3:$Y$58,0))=FALSE,ISERROR(MATCH(AY461,TC_Pin_Spec!$AA$3:$AA$58,0))=FALSE,ISERROR(MATCH(AY461,TC_Pin_Spec!$AC$3:$AC$58,0))=FALSE,ISERROR(MATCH(AY461,TC_Pin_Spec!$AE$3:$AE$58,0))=FALSE)=TRUE, "PASSED","FAILED")</f>
        <v>PASSED</v>
      </c>
    </row>
    <row r="462" spans="43:52" x14ac:dyDescent="0.25">
      <c r="AQ462" s="2" t="str">
        <f t="shared" si="9"/>
        <v>N29</v>
      </c>
      <c r="AR462" s="2">
        <v>29</v>
      </c>
      <c r="AS462" s="2" t="s">
        <v>640</v>
      </c>
      <c r="AT462" s="2" t="s">
        <v>48</v>
      </c>
      <c r="AU462" t="str">
        <f>IF(OR(ISERROR(MATCH(AT462,TC_Pin_Spec!$J$3:$J$38,0))=FALSE,ISERROR(MATCH(AT462,TC_Pin_Spec!$L$3:$L$38,0))=FALSE,ISERROR(MATCH(AT462,TC_Pin_Spec!$Q$3:$Q$58,0))=FALSE,ISERROR(MATCH(AT462,TC_Pin_Spec!$S$3:$S$58,0))=FALSE,ISERROR(MATCH(AT462,TC_Pin_Spec!$U$3:$U$58,0))=FALSE,ISERROR(MATCH(AT462,TC_Pin_Spec!$W$3:$W$58,0))=FALSE,ISERROR(MATCH(AT462,TC_Pin_Spec!$Y$3:$Y$58,0))=FALSE,ISERROR(MATCH(AT462,TC_Pin_Spec!$AA$3:$AA$58,0))=FALSE,ISERROR(MATCH(AT462,TC_Pin_Spec!$AC$3:$AC$58,0))=FALSE,ISERROR(MATCH(AT462,TC_Pin_Spec!$AE$3:$AE$58,0))=FALSE)=TRUE, "PASSED","FAILED")</f>
        <v>PASSED</v>
      </c>
      <c r="AW462" s="2">
        <v>29500</v>
      </c>
      <c r="AX462" s="2">
        <v>24500</v>
      </c>
      <c r="AY462" s="2" t="s">
        <v>48</v>
      </c>
      <c r="AZ462" t="str">
        <f>IF(OR(ISERROR(MATCH(AY462,TC_Pin_Spec!$J$3:$J$38,0))=FALSE,ISERROR(MATCH(AY462,TC_Pin_Spec!$L$3:$L$38,0))=FALSE,ISERROR(MATCH(AY462,TC_Pin_Spec!$Q$3:$Q$58,0))=FALSE,ISERROR(MATCH(AY462,TC_Pin_Spec!$S$3:$S$58,0))=FALSE,ISERROR(MATCH(AY462,TC_Pin_Spec!$U$3:$U$58,0))=FALSE,ISERROR(MATCH(AY462,TC_Pin_Spec!$W$3:$W$58,0))=FALSE,ISERROR(MATCH(AY462,TC_Pin_Spec!$Y$3:$Y$58,0))=FALSE,ISERROR(MATCH(AY462,TC_Pin_Spec!$AA$3:$AA$58,0))=FALSE,ISERROR(MATCH(AY462,TC_Pin_Spec!$AC$3:$AC$58,0))=FALSE,ISERROR(MATCH(AY462,TC_Pin_Spec!$AE$3:$AE$58,0))=FALSE)=TRUE, "PASSED","FAILED")</f>
        <v>PASSED</v>
      </c>
    </row>
    <row r="463" spans="43:52" x14ac:dyDescent="0.25">
      <c r="AQ463" s="2" t="str">
        <f t="shared" si="9"/>
        <v>N30</v>
      </c>
      <c r="AR463" s="2">
        <v>30</v>
      </c>
      <c r="AS463" s="2" t="s">
        <v>640</v>
      </c>
      <c r="AT463" s="2" t="s">
        <v>48</v>
      </c>
      <c r="AU463" t="str">
        <f>IF(OR(ISERROR(MATCH(AT463,TC_Pin_Spec!$J$3:$J$38,0))=FALSE,ISERROR(MATCH(AT463,TC_Pin_Spec!$L$3:$L$38,0))=FALSE,ISERROR(MATCH(AT463,TC_Pin_Spec!$Q$3:$Q$58,0))=FALSE,ISERROR(MATCH(AT463,TC_Pin_Spec!$S$3:$S$58,0))=FALSE,ISERROR(MATCH(AT463,TC_Pin_Spec!$U$3:$U$58,0))=FALSE,ISERROR(MATCH(AT463,TC_Pin_Spec!$W$3:$W$58,0))=FALSE,ISERROR(MATCH(AT463,TC_Pin_Spec!$Y$3:$Y$58,0))=FALSE,ISERROR(MATCH(AT463,TC_Pin_Spec!$AA$3:$AA$58,0))=FALSE,ISERROR(MATCH(AT463,TC_Pin_Spec!$AC$3:$AC$58,0))=FALSE,ISERROR(MATCH(AT463,TC_Pin_Spec!$AE$3:$AE$58,0))=FALSE)=TRUE, "PASSED","FAILED")</f>
        <v>PASSED</v>
      </c>
      <c r="AW463" s="2">
        <v>30500</v>
      </c>
      <c r="AX463" s="2">
        <v>24500</v>
      </c>
      <c r="AY463" s="2" t="s">
        <v>48</v>
      </c>
      <c r="AZ463" t="str">
        <f>IF(OR(ISERROR(MATCH(AY463,TC_Pin_Spec!$J$3:$J$38,0))=FALSE,ISERROR(MATCH(AY463,TC_Pin_Spec!$L$3:$L$38,0))=FALSE,ISERROR(MATCH(AY463,TC_Pin_Spec!$Q$3:$Q$58,0))=FALSE,ISERROR(MATCH(AY463,TC_Pin_Spec!$S$3:$S$58,0))=FALSE,ISERROR(MATCH(AY463,TC_Pin_Spec!$U$3:$U$58,0))=FALSE,ISERROR(MATCH(AY463,TC_Pin_Spec!$W$3:$W$58,0))=FALSE,ISERROR(MATCH(AY463,TC_Pin_Spec!$Y$3:$Y$58,0))=FALSE,ISERROR(MATCH(AY463,TC_Pin_Spec!$AA$3:$AA$58,0))=FALSE,ISERROR(MATCH(AY463,TC_Pin_Spec!$AC$3:$AC$58,0))=FALSE,ISERROR(MATCH(AY463,TC_Pin_Spec!$AE$3:$AE$58,0))=FALSE)=TRUE, "PASSED","FAILED")</f>
        <v>PASSED</v>
      </c>
    </row>
    <row r="464" spans="43:52" x14ac:dyDescent="0.25">
      <c r="AQ464" s="2" t="str">
        <f t="shared" si="9"/>
        <v>N31</v>
      </c>
      <c r="AR464" s="2">
        <v>31</v>
      </c>
      <c r="AS464" s="2" t="s">
        <v>640</v>
      </c>
      <c r="AT464" s="2" t="s">
        <v>48</v>
      </c>
      <c r="AU464" t="str">
        <f>IF(OR(ISERROR(MATCH(AT464,TC_Pin_Spec!$J$3:$J$38,0))=FALSE,ISERROR(MATCH(AT464,TC_Pin_Spec!$L$3:$L$38,0))=FALSE,ISERROR(MATCH(AT464,TC_Pin_Spec!$Q$3:$Q$58,0))=FALSE,ISERROR(MATCH(AT464,TC_Pin_Spec!$S$3:$S$58,0))=FALSE,ISERROR(MATCH(AT464,TC_Pin_Spec!$U$3:$U$58,0))=FALSE,ISERROR(MATCH(AT464,TC_Pin_Spec!$W$3:$W$58,0))=FALSE,ISERROR(MATCH(AT464,TC_Pin_Spec!$Y$3:$Y$58,0))=FALSE,ISERROR(MATCH(AT464,TC_Pin_Spec!$AA$3:$AA$58,0))=FALSE,ISERROR(MATCH(AT464,TC_Pin_Spec!$AC$3:$AC$58,0))=FALSE,ISERROR(MATCH(AT464,TC_Pin_Spec!$AE$3:$AE$58,0))=FALSE)=TRUE, "PASSED","FAILED")</f>
        <v>PASSED</v>
      </c>
      <c r="AW464" s="2">
        <v>31500</v>
      </c>
      <c r="AX464" s="2">
        <v>24500</v>
      </c>
      <c r="AY464" s="2" t="s">
        <v>48</v>
      </c>
      <c r="AZ464" t="str">
        <f>IF(OR(ISERROR(MATCH(AY464,TC_Pin_Spec!$J$3:$J$38,0))=FALSE,ISERROR(MATCH(AY464,TC_Pin_Spec!$L$3:$L$38,0))=FALSE,ISERROR(MATCH(AY464,TC_Pin_Spec!$Q$3:$Q$58,0))=FALSE,ISERROR(MATCH(AY464,TC_Pin_Spec!$S$3:$S$58,0))=FALSE,ISERROR(MATCH(AY464,TC_Pin_Spec!$U$3:$U$58,0))=FALSE,ISERROR(MATCH(AY464,TC_Pin_Spec!$W$3:$W$58,0))=FALSE,ISERROR(MATCH(AY464,TC_Pin_Spec!$Y$3:$Y$58,0))=FALSE,ISERROR(MATCH(AY464,TC_Pin_Spec!$AA$3:$AA$58,0))=FALSE,ISERROR(MATCH(AY464,TC_Pin_Spec!$AC$3:$AC$58,0))=FALSE,ISERROR(MATCH(AY464,TC_Pin_Spec!$AE$3:$AE$58,0))=FALSE)=TRUE, "PASSED","FAILED")</f>
        <v>PASSED</v>
      </c>
    </row>
    <row r="465" spans="43:52" x14ac:dyDescent="0.25">
      <c r="AQ465" s="2" t="str">
        <f t="shared" si="9"/>
        <v>N32</v>
      </c>
      <c r="AR465" s="2">
        <v>32</v>
      </c>
      <c r="AS465" s="2" t="s">
        <v>640</v>
      </c>
      <c r="AT465" s="2" t="s">
        <v>48</v>
      </c>
      <c r="AU465" t="str">
        <f>IF(OR(ISERROR(MATCH(AT465,TC_Pin_Spec!$J$3:$J$38,0))=FALSE,ISERROR(MATCH(AT465,TC_Pin_Spec!$L$3:$L$38,0))=FALSE,ISERROR(MATCH(AT465,TC_Pin_Spec!$Q$3:$Q$58,0))=FALSE,ISERROR(MATCH(AT465,TC_Pin_Spec!$S$3:$S$58,0))=FALSE,ISERROR(MATCH(AT465,TC_Pin_Spec!$U$3:$U$58,0))=FALSE,ISERROR(MATCH(AT465,TC_Pin_Spec!$W$3:$W$58,0))=FALSE,ISERROR(MATCH(AT465,TC_Pin_Spec!$Y$3:$Y$58,0))=FALSE,ISERROR(MATCH(AT465,TC_Pin_Spec!$AA$3:$AA$58,0))=FALSE,ISERROR(MATCH(AT465,TC_Pin_Spec!$AC$3:$AC$58,0))=FALSE,ISERROR(MATCH(AT465,TC_Pin_Spec!$AE$3:$AE$58,0))=FALSE)=TRUE, "PASSED","FAILED")</f>
        <v>PASSED</v>
      </c>
      <c r="AW465" s="2">
        <v>32500</v>
      </c>
      <c r="AX465" s="2">
        <v>24500</v>
      </c>
      <c r="AY465" s="2" t="s">
        <v>48</v>
      </c>
      <c r="AZ465" t="str">
        <f>IF(OR(ISERROR(MATCH(AY465,TC_Pin_Spec!$J$3:$J$38,0))=FALSE,ISERROR(MATCH(AY465,TC_Pin_Spec!$L$3:$L$38,0))=FALSE,ISERROR(MATCH(AY465,TC_Pin_Spec!$Q$3:$Q$58,0))=FALSE,ISERROR(MATCH(AY465,TC_Pin_Spec!$S$3:$S$58,0))=FALSE,ISERROR(MATCH(AY465,TC_Pin_Spec!$U$3:$U$58,0))=FALSE,ISERROR(MATCH(AY465,TC_Pin_Spec!$W$3:$W$58,0))=FALSE,ISERROR(MATCH(AY465,TC_Pin_Spec!$Y$3:$Y$58,0))=FALSE,ISERROR(MATCH(AY465,TC_Pin_Spec!$AA$3:$AA$58,0))=FALSE,ISERROR(MATCH(AY465,TC_Pin_Spec!$AC$3:$AC$58,0))=FALSE,ISERROR(MATCH(AY465,TC_Pin_Spec!$AE$3:$AE$58,0))=FALSE)=TRUE, "PASSED","FAILED")</f>
        <v>PASSED</v>
      </c>
    </row>
    <row r="466" spans="43:52" x14ac:dyDescent="0.25">
      <c r="AQ466" s="2" t="str">
        <f t="shared" si="9"/>
        <v>N33</v>
      </c>
      <c r="AR466" s="2">
        <v>33</v>
      </c>
      <c r="AS466" s="2" t="s">
        <v>640</v>
      </c>
      <c r="AT466" s="2" t="s">
        <v>48</v>
      </c>
      <c r="AU466" t="str">
        <f>IF(OR(ISERROR(MATCH(AT466,TC_Pin_Spec!$J$3:$J$38,0))=FALSE,ISERROR(MATCH(AT466,TC_Pin_Spec!$L$3:$L$38,0))=FALSE,ISERROR(MATCH(AT466,TC_Pin_Spec!$Q$3:$Q$58,0))=FALSE,ISERROR(MATCH(AT466,TC_Pin_Spec!$S$3:$S$58,0))=FALSE,ISERROR(MATCH(AT466,TC_Pin_Spec!$U$3:$U$58,0))=FALSE,ISERROR(MATCH(AT466,TC_Pin_Spec!$W$3:$W$58,0))=FALSE,ISERROR(MATCH(AT466,TC_Pin_Spec!$Y$3:$Y$58,0))=FALSE,ISERROR(MATCH(AT466,TC_Pin_Spec!$AA$3:$AA$58,0))=FALSE,ISERROR(MATCH(AT466,TC_Pin_Spec!$AC$3:$AC$58,0))=FALSE,ISERROR(MATCH(AT466,TC_Pin_Spec!$AE$3:$AE$58,0))=FALSE)=TRUE, "PASSED","FAILED")</f>
        <v>PASSED</v>
      </c>
      <c r="AW466" s="2">
        <v>33500</v>
      </c>
      <c r="AX466" s="2">
        <v>24500</v>
      </c>
      <c r="AY466" s="2" t="s">
        <v>48</v>
      </c>
      <c r="AZ466" t="str">
        <f>IF(OR(ISERROR(MATCH(AY466,TC_Pin_Spec!$J$3:$J$38,0))=FALSE,ISERROR(MATCH(AY466,TC_Pin_Spec!$L$3:$L$38,0))=FALSE,ISERROR(MATCH(AY466,TC_Pin_Spec!$Q$3:$Q$58,0))=FALSE,ISERROR(MATCH(AY466,TC_Pin_Spec!$S$3:$S$58,0))=FALSE,ISERROR(MATCH(AY466,TC_Pin_Spec!$U$3:$U$58,0))=FALSE,ISERROR(MATCH(AY466,TC_Pin_Spec!$W$3:$W$58,0))=FALSE,ISERROR(MATCH(AY466,TC_Pin_Spec!$Y$3:$Y$58,0))=FALSE,ISERROR(MATCH(AY466,TC_Pin_Spec!$AA$3:$AA$58,0))=FALSE,ISERROR(MATCH(AY466,TC_Pin_Spec!$AC$3:$AC$58,0))=FALSE,ISERROR(MATCH(AY466,TC_Pin_Spec!$AE$3:$AE$58,0))=FALSE)=TRUE, "PASSED","FAILED")</f>
        <v>PASSED</v>
      </c>
    </row>
    <row r="467" spans="43:52" x14ac:dyDescent="0.25">
      <c r="AQ467" s="2" t="str">
        <f t="shared" si="9"/>
        <v>N34</v>
      </c>
      <c r="AR467" s="2">
        <v>34</v>
      </c>
      <c r="AS467" s="2" t="s">
        <v>640</v>
      </c>
      <c r="AT467" s="2" t="s">
        <v>647</v>
      </c>
      <c r="AU467" t="str">
        <f>IF(OR(ISERROR(MATCH(AT467,TC_Pin_Spec!$J$3:$J$38,0))=FALSE,ISERROR(MATCH(AT467,TC_Pin_Spec!$L$3:$L$38,0))=FALSE,ISERROR(MATCH(AT467,TC_Pin_Spec!$Q$3:$Q$58,0))=FALSE,ISERROR(MATCH(AT467,TC_Pin_Spec!$S$3:$S$58,0))=FALSE,ISERROR(MATCH(AT467,TC_Pin_Spec!$U$3:$U$58,0))=FALSE,ISERROR(MATCH(AT467,TC_Pin_Spec!$W$3:$W$58,0))=FALSE,ISERROR(MATCH(AT467,TC_Pin_Spec!$Y$3:$Y$58,0))=FALSE,ISERROR(MATCH(AT467,TC_Pin_Spec!$AA$3:$AA$58,0))=FALSE,ISERROR(MATCH(AT467,TC_Pin_Spec!$AC$3:$AC$58,0))=FALSE,ISERROR(MATCH(AT467,TC_Pin_Spec!$AE$3:$AE$58,0))=FALSE)=TRUE, "PASSED","FAILED")</f>
        <v>PASSED</v>
      </c>
      <c r="AW467" s="2">
        <v>34500</v>
      </c>
      <c r="AX467" s="2">
        <v>24500</v>
      </c>
      <c r="AY467" s="2" t="s">
        <v>647</v>
      </c>
      <c r="AZ467" t="str">
        <f>IF(OR(ISERROR(MATCH(AY467,TC_Pin_Spec!$J$3:$J$38,0))=FALSE,ISERROR(MATCH(AY467,TC_Pin_Spec!$L$3:$L$38,0))=FALSE,ISERROR(MATCH(AY467,TC_Pin_Spec!$Q$3:$Q$58,0))=FALSE,ISERROR(MATCH(AY467,TC_Pin_Spec!$S$3:$S$58,0))=FALSE,ISERROR(MATCH(AY467,TC_Pin_Spec!$U$3:$U$58,0))=FALSE,ISERROR(MATCH(AY467,TC_Pin_Spec!$W$3:$W$58,0))=FALSE,ISERROR(MATCH(AY467,TC_Pin_Spec!$Y$3:$Y$58,0))=FALSE,ISERROR(MATCH(AY467,TC_Pin_Spec!$AA$3:$AA$58,0))=FALSE,ISERROR(MATCH(AY467,TC_Pin_Spec!$AC$3:$AC$58,0))=FALSE,ISERROR(MATCH(AY467,TC_Pin_Spec!$AE$3:$AE$58,0))=FALSE)=TRUE, "PASSED","FAILED")</f>
        <v>PASSED</v>
      </c>
    </row>
    <row r="468" spans="43:52" x14ac:dyDescent="0.25">
      <c r="AQ468" s="2" t="str">
        <f t="shared" si="9"/>
        <v>N35</v>
      </c>
      <c r="AR468" s="2">
        <v>35</v>
      </c>
      <c r="AS468" s="2" t="s">
        <v>640</v>
      </c>
      <c r="AT468" s="2" t="s">
        <v>648</v>
      </c>
      <c r="AU468" t="str">
        <f>IF(OR(ISERROR(MATCH(AT468,TC_Pin_Spec!$J$3:$J$38,0))=FALSE,ISERROR(MATCH(AT468,TC_Pin_Spec!$L$3:$L$38,0))=FALSE,ISERROR(MATCH(AT468,TC_Pin_Spec!$Q$3:$Q$58,0))=FALSE,ISERROR(MATCH(AT468,TC_Pin_Spec!$S$3:$S$58,0))=FALSE,ISERROR(MATCH(AT468,TC_Pin_Spec!$U$3:$U$58,0))=FALSE,ISERROR(MATCH(AT468,TC_Pin_Spec!$W$3:$W$58,0))=FALSE,ISERROR(MATCH(AT468,TC_Pin_Spec!$Y$3:$Y$58,0))=FALSE,ISERROR(MATCH(AT468,TC_Pin_Spec!$AA$3:$AA$58,0))=FALSE,ISERROR(MATCH(AT468,TC_Pin_Spec!$AC$3:$AC$58,0))=FALSE,ISERROR(MATCH(AT468,TC_Pin_Spec!$AE$3:$AE$58,0))=FALSE)=TRUE, "PASSED","FAILED")</f>
        <v>PASSED</v>
      </c>
      <c r="AW468" s="2">
        <v>35500</v>
      </c>
      <c r="AX468" s="2">
        <v>24500</v>
      </c>
      <c r="AY468" s="2" t="s">
        <v>648</v>
      </c>
      <c r="AZ468" t="str">
        <f>IF(OR(ISERROR(MATCH(AY468,TC_Pin_Spec!$J$3:$J$38,0))=FALSE,ISERROR(MATCH(AY468,TC_Pin_Spec!$L$3:$L$38,0))=FALSE,ISERROR(MATCH(AY468,TC_Pin_Spec!$Q$3:$Q$58,0))=FALSE,ISERROR(MATCH(AY468,TC_Pin_Spec!$S$3:$S$58,0))=FALSE,ISERROR(MATCH(AY468,TC_Pin_Spec!$U$3:$U$58,0))=FALSE,ISERROR(MATCH(AY468,TC_Pin_Spec!$W$3:$W$58,0))=FALSE,ISERROR(MATCH(AY468,TC_Pin_Spec!$Y$3:$Y$58,0))=FALSE,ISERROR(MATCH(AY468,TC_Pin_Spec!$AA$3:$AA$58,0))=FALSE,ISERROR(MATCH(AY468,TC_Pin_Spec!$AC$3:$AC$58,0))=FALSE,ISERROR(MATCH(AY468,TC_Pin_Spec!$AE$3:$AE$58,0))=FALSE)=TRUE, "PASSED","FAILED")</f>
        <v>PASSED</v>
      </c>
    </row>
    <row r="469" spans="43:52" x14ac:dyDescent="0.25">
      <c r="AQ469" s="2" t="str">
        <f t="shared" si="9"/>
        <v>N36</v>
      </c>
      <c r="AR469" s="2">
        <v>36</v>
      </c>
      <c r="AS469" s="2" t="s">
        <v>640</v>
      </c>
      <c r="AT469" s="2" t="s">
        <v>649</v>
      </c>
      <c r="AU469" t="str">
        <f>IF(OR(ISERROR(MATCH(AT469,TC_Pin_Spec!$J$3:$J$38,0))=FALSE,ISERROR(MATCH(AT469,TC_Pin_Spec!$L$3:$L$38,0))=FALSE,ISERROR(MATCH(AT469,TC_Pin_Spec!$Q$3:$Q$58,0))=FALSE,ISERROR(MATCH(AT469,TC_Pin_Spec!$S$3:$S$58,0))=FALSE,ISERROR(MATCH(AT469,TC_Pin_Spec!$U$3:$U$58,0))=FALSE,ISERROR(MATCH(AT469,TC_Pin_Spec!$W$3:$W$58,0))=FALSE,ISERROR(MATCH(AT469,TC_Pin_Spec!$Y$3:$Y$58,0))=FALSE,ISERROR(MATCH(AT469,TC_Pin_Spec!$AA$3:$AA$58,0))=FALSE,ISERROR(MATCH(AT469,TC_Pin_Spec!$AC$3:$AC$58,0))=FALSE,ISERROR(MATCH(AT469,TC_Pin_Spec!$AE$3:$AE$58,0))=FALSE)=TRUE, "PASSED","FAILED")</f>
        <v>PASSED</v>
      </c>
      <c r="AW469" s="2">
        <v>36500</v>
      </c>
      <c r="AX469" s="2">
        <v>24500</v>
      </c>
      <c r="AY469" s="2" t="s">
        <v>649</v>
      </c>
      <c r="AZ469" t="str">
        <f>IF(OR(ISERROR(MATCH(AY469,TC_Pin_Spec!$J$3:$J$38,0))=FALSE,ISERROR(MATCH(AY469,TC_Pin_Spec!$L$3:$L$38,0))=FALSE,ISERROR(MATCH(AY469,TC_Pin_Spec!$Q$3:$Q$58,0))=FALSE,ISERROR(MATCH(AY469,TC_Pin_Spec!$S$3:$S$58,0))=FALSE,ISERROR(MATCH(AY469,TC_Pin_Spec!$U$3:$U$58,0))=FALSE,ISERROR(MATCH(AY469,TC_Pin_Spec!$W$3:$W$58,0))=FALSE,ISERROR(MATCH(AY469,TC_Pin_Spec!$Y$3:$Y$58,0))=FALSE,ISERROR(MATCH(AY469,TC_Pin_Spec!$AA$3:$AA$58,0))=FALSE,ISERROR(MATCH(AY469,TC_Pin_Spec!$AC$3:$AC$58,0))=FALSE,ISERROR(MATCH(AY469,TC_Pin_Spec!$AE$3:$AE$58,0))=FALSE)=TRUE, "PASSED","FAILED")</f>
        <v>PASSED</v>
      </c>
    </row>
    <row r="470" spans="43:52" x14ac:dyDescent="0.25">
      <c r="AQ470" s="2" t="str">
        <f t="shared" si="9"/>
        <v>P1</v>
      </c>
      <c r="AR470" s="2">
        <v>1</v>
      </c>
      <c r="AS470" s="2" t="s">
        <v>650</v>
      </c>
      <c r="AT470" s="2" t="s">
        <v>651</v>
      </c>
      <c r="AU470" t="str">
        <f>IF(OR(ISERROR(MATCH(AT470,TC_Pin_Spec!$J$3:$J$38,0))=FALSE,ISERROR(MATCH(AT470,TC_Pin_Spec!$L$3:$L$38,0))=FALSE,ISERROR(MATCH(AT470,TC_Pin_Spec!$Q$3:$Q$58,0))=FALSE,ISERROR(MATCH(AT470,TC_Pin_Spec!$S$3:$S$58,0))=FALSE,ISERROR(MATCH(AT470,TC_Pin_Spec!$U$3:$U$58,0))=FALSE,ISERROR(MATCH(AT470,TC_Pin_Spec!$W$3:$W$58,0))=FALSE,ISERROR(MATCH(AT470,TC_Pin_Spec!$Y$3:$Y$58,0))=FALSE,ISERROR(MATCH(AT470,TC_Pin_Spec!$AA$3:$AA$58,0))=FALSE,ISERROR(MATCH(AT470,TC_Pin_Spec!$AC$3:$AC$58,0))=FALSE,ISERROR(MATCH(AT470,TC_Pin_Spec!$AE$3:$AE$58,0))=FALSE)=TRUE, "PASSED","FAILED")</f>
        <v>PASSED</v>
      </c>
      <c r="AW470" s="2">
        <v>1500</v>
      </c>
      <c r="AX470" s="2">
        <v>23500</v>
      </c>
      <c r="AY470" s="2" t="s">
        <v>651</v>
      </c>
      <c r="AZ470" t="str">
        <f>IF(OR(ISERROR(MATCH(AY470,TC_Pin_Spec!$J$3:$J$38,0))=FALSE,ISERROR(MATCH(AY470,TC_Pin_Spec!$L$3:$L$38,0))=FALSE,ISERROR(MATCH(AY470,TC_Pin_Spec!$Q$3:$Q$58,0))=FALSE,ISERROR(MATCH(AY470,TC_Pin_Spec!$S$3:$S$58,0))=FALSE,ISERROR(MATCH(AY470,TC_Pin_Spec!$U$3:$U$58,0))=FALSE,ISERROR(MATCH(AY470,TC_Pin_Spec!$W$3:$W$58,0))=FALSE,ISERROR(MATCH(AY470,TC_Pin_Spec!$Y$3:$Y$58,0))=FALSE,ISERROR(MATCH(AY470,TC_Pin_Spec!$AA$3:$AA$58,0))=FALSE,ISERROR(MATCH(AY470,TC_Pin_Spec!$AC$3:$AC$58,0))=FALSE,ISERROR(MATCH(AY470,TC_Pin_Spec!$AE$3:$AE$58,0))=FALSE)=TRUE, "PASSED","FAILED")</f>
        <v>PASSED</v>
      </c>
    </row>
    <row r="471" spans="43:52" x14ac:dyDescent="0.25">
      <c r="AQ471" s="2" t="str">
        <f t="shared" si="9"/>
        <v>P2</v>
      </c>
      <c r="AR471" s="2">
        <v>2</v>
      </c>
      <c r="AS471" s="2" t="s">
        <v>650</v>
      </c>
      <c r="AT471" s="2" t="s">
        <v>652</v>
      </c>
      <c r="AU471" t="str">
        <f>IF(OR(ISERROR(MATCH(AT471,TC_Pin_Spec!$J$3:$J$38,0))=FALSE,ISERROR(MATCH(AT471,TC_Pin_Spec!$L$3:$L$38,0))=FALSE,ISERROR(MATCH(AT471,TC_Pin_Spec!$Q$3:$Q$58,0))=FALSE,ISERROR(MATCH(AT471,TC_Pin_Spec!$S$3:$S$58,0))=FALSE,ISERROR(MATCH(AT471,TC_Pin_Spec!$U$3:$U$58,0))=FALSE,ISERROR(MATCH(AT471,TC_Pin_Spec!$W$3:$W$58,0))=FALSE,ISERROR(MATCH(AT471,TC_Pin_Spec!$Y$3:$Y$58,0))=FALSE,ISERROR(MATCH(AT471,TC_Pin_Spec!$AA$3:$AA$58,0))=FALSE,ISERROR(MATCH(AT471,TC_Pin_Spec!$AC$3:$AC$58,0))=FALSE,ISERROR(MATCH(AT471,TC_Pin_Spec!$AE$3:$AE$58,0))=FALSE)=TRUE, "PASSED","FAILED")</f>
        <v>PASSED</v>
      </c>
      <c r="AW471" s="2">
        <v>2500</v>
      </c>
      <c r="AX471" s="2">
        <v>23500</v>
      </c>
      <c r="AY471" s="2" t="s">
        <v>652</v>
      </c>
      <c r="AZ471" t="str">
        <f>IF(OR(ISERROR(MATCH(AY471,TC_Pin_Spec!$J$3:$J$38,0))=FALSE,ISERROR(MATCH(AY471,TC_Pin_Spec!$L$3:$L$38,0))=FALSE,ISERROR(MATCH(AY471,TC_Pin_Spec!$Q$3:$Q$58,0))=FALSE,ISERROR(MATCH(AY471,TC_Pin_Spec!$S$3:$S$58,0))=FALSE,ISERROR(MATCH(AY471,TC_Pin_Spec!$U$3:$U$58,0))=FALSE,ISERROR(MATCH(AY471,TC_Pin_Spec!$W$3:$W$58,0))=FALSE,ISERROR(MATCH(AY471,TC_Pin_Spec!$Y$3:$Y$58,0))=FALSE,ISERROR(MATCH(AY471,TC_Pin_Spec!$AA$3:$AA$58,0))=FALSE,ISERROR(MATCH(AY471,TC_Pin_Spec!$AC$3:$AC$58,0))=FALSE,ISERROR(MATCH(AY471,TC_Pin_Spec!$AE$3:$AE$58,0))=FALSE)=TRUE, "PASSED","FAILED")</f>
        <v>PASSED</v>
      </c>
    </row>
    <row r="472" spans="43:52" x14ac:dyDescent="0.25">
      <c r="AQ472" s="2" t="str">
        <f t="shared" si="9"/>
        <v>P3</v>
      </c>
      <c r="AR472" s="2">
        <v>3</v>
      </c>
      <c r="AS472" s="2" t="s">
        <v>650</v>
      </c>
      <c r="AT472" s="2" t="s">
        <v>653</v>
      </c>
      <c r="AU472" t="str">
        <f>IF(OR(ISERROR(MATCH(AT472,TC_Pin_Spec!$J$3:$J$38,0))=FALSE,ISERROR(MATCH(AT472,TC_Pin_Spec!$L$3:$L$38,0))=FALSE,ISERROR(MATCH(AT472,TC_Pin_Spec!$Q$3:$Q$58,0))=FALSE,ISERROR(MATCH(AT472,TC_Pin_Spec!$S$3:$S$58,0))=FALSE,ISERROR(MATCH(AT472,TC_Pin_Spec!$U$3:$U$58,0))=FALSE,ISERROR(MATCH(AT472,TC_Pin_Spec!$W$3:$W$58,0))=FALSE,ISERROR(MATCH(AT472,TC_Pin_Spec!$Y$3:$Y$58,0))=FALSE,ISERROR(MATCH(AT472,TC_Pin_Spec!$AA$3:$AA$58,0))=FALSE,ISERROR(MATCH(AT472,TC_Pin_Spec!$AC$3:$AC$58,0))=FALSE,ISERROR(MATCH(AT472,TC_Pin_Spec!$AE$3:$AE$58,0))=FALSE)=TRUE, "PASSED","FAILED")</f>
        <v>PASSED</v>
      </c>
      <c r="AW472" s="2">
        <v>3500</v>
      </c>
      <c r="AX472" s="2">
        <v>23500</v>
      </c>
      <c r="AY472" s="2" t="s">
        <v>653</v>
      </c>
      <c r="AZ472" t="str">
        <f>IF(OR(ISERROR(MATCH(AY472,TC_Pin_Spec!$J$3:$J$38,0))=FALSE,ISERROR(MATCH(AY472,TC_Pin_Spec!$L$3:$L$38,0))=FALSE,ISERROR(MATCH(AY472,TC_Pin_Spec!$Q$3:$Q$58,0))=FALSE,ISERROR(MATCH(AY472,TC_Pin_Spec!$S$3:$S$58,0))=FALSE,ISERROR(MATCH(AY472,TC_Pin_Spec!$U$3:$U$58,0))=FALSE,ISERROR(MATCH(AY472,TC_Pin_Spec!$W$3:$W$58,0))=FALSE,ISERROR(MATCH(AY472,TC_Pin_Spec!$Y$3:$Y$58,0))=FALSE,ISERROR(MATCH(AY472,TC_Pin_Spec!$AA$3:$AA$58,0))=FALSE,ISERROR(MATCH(AY472,TC_Pin_Spec!$AC$3:$AC$58,0))=FALSE,ISERROR(MATCH(AY472,TC_Pin_Spec!$AE$3:$AE$58,0))=FALSE)=TRUE, "PASSED","FAILED")</f>
        <v>PASSED</v>
      </c>
    </row>
    <row r="473" spans="43:52" x14ac:dyDescent="0.25">
      <c r="AQ473" s="2" t="str">
        <f t="shared" si="9"/>
        <v>P4</v>
      </c>
      <c r="AR473" s="2">
        <v>4</v>
      </c>
      <c r="AS473" s="2" t="s">
        <v>650</v>
      </c>
      <c r="AT473" s="2" t="s">
        <v>48</v>
      </c>
      <c r="AU473" t="str">
        <f>IF(OR(ISERROR(MATCH(AT473,TC_Pin_Spec!$J$3:$J$38,0))=FALSE,ISERROR(MATCH(AT473,TC_Pin_Spec!$L$3:$L$38,0))=FALSE,ISERROR(MATCH(AT473,TC_Pin_Spec!$Q$3:$Q$58,0))=FALSE,ISERROR(MATCH(AT473,TC_Pin_Spec!$S$3:$S$58,0))=FALSE,ISERROR(MATCH(AT473,TC_Pin_Spec!$U$3:$U$58,0))=FALSE,ISERROR(MATCH(AT473,TC_Pin_Spec!$W$3:$W$58,0))=FALSE,ISERROR(MATCH(AT473,TC_Pin_Spec!$Y$3:$Y$58,0))=FALSE,ISERROR(MATCH(AT473,TC_Pin_Spec!$AA$3:$AA$58,0))=FALSE,ISERROR(MATCH(AT473,TC_Pin_Spec!$AC$3:$AC$58,0))=FALSE,ISERROR(MATCH(AT473,TC_Pin_Spec!$AE$3:$AE$58,0))=FALSE)=TRUE, "PASSED","FAILED")</f>
        <v>PASSED</v>
      </c>
      <c r="AW473" s="2">
        <v>4500</v>
      </c>
      <c r="AX473" s="2">
        <v>23500</v>
      </c>
      <c r="AY473" s="2" t="s">
        <v>48</v>
      </c>
      <c r="AZ473" t="str">
        <f>IF(OR(ISERROR(MATCH(AY473,TC_Pin_Spec!$J$3:$J$38,0))=FALSE,ISERROR(MATCH(AY473,TC_Pin_Spec!$L$3:$L$38,0))=FALSE,ISERROR(MATCH(AY473,TC_Pin_Spec!$Q$3:$Q$58,0))=FALSE,ISERROR(MATCH(AY473,TC_Pin_Spec!$S$3:$S$58,0))=FALSE,ISERROR(MATCH(AY473,TC_Pin_Spec!$U$3:$U$58,0))=FALSE,ISERROR(MATCH(AY473,TC_Pin_Spec!$W$3:$W$58,0))=FALSE,ISERROR(MATCH(AY473,TC_Pin_Spec!$Y$3:$Y$58,0))=FALSE,ISERROR(MATCH(AY473,TC_Pin_Spec!$AA$3:$AA$58,0))=FALSE,ISERROR(MATCH(AY473,TC_Pin_Spec!$AC$3:$AC$58,0))=FALSE,ISERROR(MATCH(AY473,TC_Pin_Spec!$AE$3:$AE$58,0))=FALSE)=TRUE, "PASSED","FAILED")</f>
        <v>PASSED</v>
      </c>
    </row>
    <row r="474" spans="43:52" x14ac:dyDescent="0.25">
      <c r="AQ474" s="2" t="str">
        <f t="shared" si="9"/>
        <v>P5</v>
      </c>
      <c r="AR474" s="2">
        <v>5</v>
      </c>
      <c r="AS474" s="2" t="s">
        <v>650</v>
      </c>
      <c r="AT474" s="2" t="s">
        <v>48</v>
      </c>
      <c r="AU474" t="str">
        <f>IF(OR(ISERROR(MATCH(AT474,TC_Pin_Spec!$J$3:$J$38,0))=FALSE,ISERROR(MATCH(AT474,TC_Pin_Spec!$L$3:$L$38,0))=FALSE,ISERROR(MATCH(AT474,TC_Pin_Spec!$Q$3:$Q$58,0))=FALSE,ISERROR(MATCH(AT474,TC_Pin_Spec!$S$3:$S$58,0))=FALSE,ISERROR(MATCH(AT474,TC_Pin_Spec!$U$3:$U$58,0))=FALSE,ISERROR(MATCH(AT474,TC_Pin_Spec!$W$3:$W$58,0))=FALSE,ISERROR(MATCH(AT474,TC_Pin_Spec!$Y$3:$Y$58,0))=FALSE,ISERROR(MATCH(AT474,TC_Pin_Spec!$AA$3:$AA$58,0))=FALSE,ISERROR(MATCH(AT474,TC_Pin_Spec!$AC$3:$AC$58,0))=FALSE,ISERROR(MATCH(AT474,TC_Pin_Spec!$AE$3:$AE$58,0))=FALSE)=TRUE, "PASSED","FAILED")</f>
        <v>PASSED</v>
      </c>
      <c r="AW474" s="2">
        <v>5500</v>
      </c>
      <c r="AX474" s="2">
        <v>23500</v>
      </c>
      <c r="AY474" s="2" t="s">
        <v>48</v>
      </c>
      <c r="AZ474" t="str">
        <f>IF(OR(ISERROR(MATCH(AY474,TC_Pin_Spec!$J$3:$J$38,0))=FALSE,ISERROR(MATCH(AY474,TC_Pin_Spec!$L$3:$L$38,0))=FALSE,ISERROR(MATCH(AY474,TC_Pin_Spec!$Q$3:$Q$58,0))=FALSE,ISERROR(MATCH(AY474,TC_Pin_Spec!$S$3:$S$58,0))=FALSE,ISERROR(MATCH(AY474,TC_Pin_Spec!$U$3:$U$58,0))=FALSE,ISERROR(MATCH(AY474,TC_Pin_Spec!$W$3:$W$58,0))=FALSE,ISERROR(MATCH(AY474,TC_Pin_Spec!$Y$3:$Y$58,0))=FALSE,ISERROR(MATCH(AY474,TC_Pin_Spec!$AA$3:$AA$58,0))=FALSE,ISERROR(MATCH(AY474,TC_Pin_Spec!$AC$3:$AC$58,0))=FALSE,ISERROR(MATCH(AY474,TC_Pin_Spec!$AE$3:$AE$58,0))=FALSE)=TRUE, "PASSED","FAILED")</f>
        <v>PASSED</v>
      </c>
    </row>
    <row r="475" spans="43:52" x14ac:dyDescent="0.25">
      <c r="AQ475" s="2" t="str">
        <f t="shared" si="9"/>
        <v>P6</v>
      </c>
      <c r="AR475" s="2">
        <v>6</v>
      </c>
      <c r="AS475" s="2" t="s">
        <v>650</v>
      </c>
      <c r="AT475" s="2" t="s">
        <v>48</v>
      </c>
      <c r="AU475" t="str">
        <f>IF(OR(ISERROR(MATCH(AT475,TC_Pin_Spec!$J$3:$J$38,0))=FALSE,ISERROR(MATCH(AT475,TC_Pin_Spec!$L$3:$L$38,0))=FALSE,ISERROR(MATCH(AT475,TC_Pin_Spec!$Q$3:$Q$58,0))=FALSE,ISERROR(MATCH(AT475,TC_Pin_Spec!$S$3:$S$58,0))=FALSE,ISERROR(MATCH(AT475,TC_Pin_Spec!$U$3:$U$58,0))=FALSE,ISERROR(MATCH(AT475,TC_Pin_Spec!$W$3:$W$58,0))=FALSE,ISERROR(MATCH(AT475,TC_Pin_Spec!$Y$3:$Y$58,0))=FALSE,ISERROR(MATCH(AT475,TC_Pin_Spec!$AA$3:$AA$58,0))=FALSE,ISERROR(MATCH(AT475,TC_Pin_Spec!$AC$3:$AC$58,0))=FALSE,ISERROR(MATCH(AT475,TC_Pin_Spec!$AE$3:$AE$58,0))=FALSE)=TRUE, "PASSED","FAILED")</f>
        <v>PASSED</v>
      </c>
      <c r="AW475" s="2">
        <v>6500</v>
      </c>
      <c r="AX475" s="2">
        <v>23500</v>
      </c>
      <c r="AY475" s="2" t="s">
        <v>48</v>
      </c>
      <c r="AZ475" t="str">
        <f>IF(OR(ISERROR(MATCH(AY475,TC_Pin_Spec!$J$3:$J$38,0))=FALSE,ISERROR(MATCH(AY475,TC_Pin_Spec!$L$3:$L$38,0))=FALSE,ISERROR(MATCH(AY475,TC_Pin_Spec!$Q$3:$Q$58,0))=FALSE,ISERROR(MATCH(AY475,TC_Pin_Spec!$S$3:$S$58,0))=FALSE,ISERROR(MATCH(AY475,TC_Pin_Spec!$U$3:$U$58,0))=FALSE,ISERROR(MATCH(AY475,TC_Pin_Spec!$W$3:$W$58,0))=FALSE,ISERROR(MATCH(AY475,TC_Pin_Spec!$Y$3:$Y$58,0))=FALSE,ISERROR(MATCH(AY475,TC_Pin_Spec!$AA$3:$AA$58,0))=FALSE,ISERROR(MATCH(AY475,TC_Pin_Spec!$AC$3:$AC$58,0))=FALSE,ISERROR(MATCH(AY475,TC_Pin_Spec!$AE$3:$AE$58,0))=FALSE)=TRUE, "PASSED","FAILED")</f>
        <v>PASSED</v>
      </c>
    </row>
    <row r="476" spans="43:52" x14ac:dyDescent="0.25">
      <c r="AQ476" s="2" t="str">
        <f t="shared" si="9"/>
        <v>P7</v>
      </c>
      <c r="AR476" s="2">
        <v>7</v>
      </c>
      <c r="AS476" s="2" t="s">
        <v>650</v>
      </c>
      <c r="AT476" s="2" t="s">
        <v>48</v>
      </c>
      <c r="AU476" t="str">
        <f>IF(OR(ISERROR(MATCH(AT476,TC_Pin_Spec!$J$3:$J$38,0))=FALSE,ISERROR(MATCH(AT476,TC_Pin_Spec!$L$3:$L$38,0))=FALSE,ISERROR(MATCH(AT476,TC_Pin_Spec!$Q$3:$Q$58,0))=FALSE,ISERROR(MATCH(AT476,TC_Pin_Spec!$S$3:$S$58,0))=FALSE,ISERROR(MATCH(AT476,TC_Pin_Spec!$U$3:$U$58,0))=FALSE,ISERROR(MATCH(AT476,TC_Pin_Spec!$W$3:$W$58,0))=FALSE,ISERROR(MATCH(AT476,TC_Pin_Spec!$Y$3:$Y$58,0))=FALSE,ISERROR(MATCH(AT476,TC_Pin_Spec!$AA$3:$AA$58,0))=FALSE,ISERROR(MATCH(AT476,TC_Pin_Spec!$AC$3:$AC$58,0))=FALSE,ISERROR(MATCH(AT476,TC_Pin_Spec!$AE$3:$AE$58,0))=FALSE)=TRUE, "PASSED","FAILED")</f>
        <v>PASSED</v>
      </c>
      <c r="AW476" s="2">
        <v>7500</v>
      </c>
      <c r="AX476" s="2">
        <v>23500</v>
      </c>
      <c r="AY476" s="2" t="s">
        <v>48</v>
      </c>
      <c r="AZ476" t="str">
        <f>IF(OR(ISERROR(MATCH(AY476,TC_Pin_Spec!$J$3:$J$38,0))=FALSE,ISERROR(MATCH(AY476,TC_Pin_Spec!$L$3:$L$38,0))=FALSE,ISERROR(MATCH(AY476,TC_Pin_Spec!$Q$3:$Q$58,0))=FALSE,ISERROR(MATCH(AY476,TC_Pin_Spec!$S$3:$S$58,0))=FALSE,ISERROR(MATCH(AY476,TC_Pin_Spec!$U$3:$U$58,0))=FALSE,ISERROR(MATCH(AY476,TC_Pin_Spec!$W$3:$W$58,0))=FALSE,ISERROR(MATCH(AY476,TC_Pin_Spec!$Y$3:$Y$58,0))=FALSE,ISERROR(MATCH(AY476,TC_Pin_Spec!$AA$3:$AA$58,0))=FALSE,ISERROR(MATCH(AY476,TC_Pin_Spec!$AC$3:$AC$58,0))=FALSE,ISERROR(MATCH(AY476,TC_Pin_Spec!$AE$3:$AE$58,0))=FALSE)=TRUE, "PASSED","FAILED")</f>
        <v>PASSED</v>
      </c>
    </row>
    <row r="477" spans="43:52" x14ac:dyDescent="0.25">
      <c r="AQ477" s="2" t="str">
        <f t="shared" si="9"/>
        <v>P8</v>
      </c>
      <c r="AR477" s="2">
        <v>8</v>
      </c>
      <c r="AS477" s="2" t="s">
        <v>650</v>
      </c>
      <c r="AT477" s="2" t="s">
        <v>48</v>
      </c>
      <c r="AU477" t="str">
        <f>IF(OR(ISERROR(MATCH(AT477,TC_Pin_Spec!$J$3:$J$38,0))=FALSE,ISERROR(MATCH(AT477,TC_Pin_Spec!$L$3:$L$38,0))=FALSE,ISERROR(MATCH(AT477,TC_Pin_Spec!$Q$3:$Q$58,0))=FALSE,ISERROR(MATCH(AT477,TC_Pin_Spec!$S$3:$S$58,0))=FALSE,ISERROR(MATCH(AT477,TC_Pin_Spec!$U$3:$U$58,0))=FALSE,ISERROR(MATCH(AT477,TC_Pin_Spec!$W$3:$W$58,0))=FALSE,ISERROR(MATCH(AT477,TC_Pin_Spec!$Y$3:$Y$58,0))=FALSE,ISERROR(MATCH(AT477,TC_Pin_Spec!$AA$3:$AA$58,0))=FALSE,ISERROR(MATCH(AT477,TC_Pin_Spec!$AC$3:$AC$58,0))=FALSE,ISERROR(MATCH(AT477,TC_Pin_Spec!$AE$3:$AE$58,0))=FALSE)=TRUE, "PASSED","FAILED")</f>
        <v>PASSED</v>
      </c>
      <c r="AW477" s="2">
        <v>8500</v>
      </c>
      <c r="AX477" s="2">
        <v>23500</v>
      </c>
      <c r="AY477" s="2" t="s">
        <v>48</v>
      </c>
      <c r="AZ477" t="str">
        <f>IF(OR(ISERROR(MATCH(AY477,TC_Pin_Spec!$J$3:$J$38,0))=FALSE,ISERROR(MATCH(AY477,TC_Pin_Spec!$L$3:$L$38,0))=FALSE,ISERROR(MATCH(AY477,TC_Pin_Spec!$Q$3:$Q$58,0))=FALSE,ISERROR(MATCH(AY477,TC_Pin_Spec!$S$3:$S$58,0))=FALSE,ISERROR(MATCH(AY477,TC_Pin_Spec!$U$3:$U$58,0))=FALSE,ISERROR(MATCH(AY477,TC_Pin_Spec!$W$3:$W$58,0))=FALSE,ISERROR(MATCH(AY477,TC_Pin_Spec!$Y$3:$Y$58,0))=FALSE,ISERROR(MATCH(AY477,TC_Pin_Spec!$AA$3:$AA$58,0))=FALSE,ISERROR(MATCH(AY477,TC_Pin_Spec!$AC$3:$AC$58,0))=FALSE,ISERROR(MATCH(AY477,TC_Pin_Spec!$AE$3:$AE$58,0))=FALSE)=TRUE, "PASSED","FAILED")</f>
        <v>PASSED</v>
      </c>
    </row>
    <row r="478" spans="43:52" x14ac:dyDescent="0.25">
      <c r="AQ478" s="2" t="str">
        <f t="shared" si="9"/>
        <v>P9</v>
      </c>
      <c r="AR478" s="2">
        <v>9</v>
      </c>
      <c r="AS478" s="2" t="s">
        <v>650</v>
      </c>
      <c r="AT478" s="2" t="s">
        <v>48</v>
      </c>
      <c r="AU478" t="str">
        <f>IF(OR(ISERROR(MATCH(AT478,TC_Pin_Spec!$J$3:$J$38,0))=FALSE,ISERROR(MATCH(AT478,TC_Pin_Spec!$L$3:$L$38,0))=FALSE,ISERROR(MATCH(AT478,TC_Pin_Spec!$Q$3:$Q$58,0))=FALSE,ISERROR(MATCH(AT478,TC_Pin_Spec!$S$3:$S$58,0))=FALSE,ISERROR(MATCH(AT478,TC_Pin_Spec!$U$3:$U$58,0))=FALSE,ISERROR(MATCH(AT478,TC_Pin_Spec!$W$3:$W$58,0))=FALSE,ISERROR(MATCH(AT478,TC_Pin_Spec!$Y$3:$Y$58,0))=FALSE,ISERROR(MATCH(AT478,TC_Pin_Spec!$AA$3:$AA$58,0))=FALSE,ISERROR(MATCH(AT478,TC_Pin_Spec!$AC$3:$AC$58,0))=FALSE,ISERROR(MATCH(AT478,TC_Pin_Spec!$AE$3:$AE$58,0))=FALSE)=TRUE, "PASSED","FAILED")</f>
        <v>PASSED</v>
      </c>
      <c r="AW478" s="2">
        <v>9500</v>
      </c>
      <c r="AX478" s="2">
        <v>23500</v>
      </c>
      <c r="AY478" s="2" t="s">
        <v>48</v>
      </c>
      <c r="AZ478" t="str">
        <f>IF(OR(ISERROR(MATCH(AY478,TC_Pin_Spec!$J$3:$J$38,0))=FALSE,ISERROR(MATCH(AY478,TC_Pin_Spec!$L$3:$L$38,0))=FALSE,ISERROR(MATCH(AY478,TC_Pin_Spec!$Q$3:$Q$58,0))=FALSE,ISERROR(MATCH(AY478,TC_Pin_Spec!$S$3:$S$58,0))=FALSE,ISERROR(MATCH(AY478,TC_Pin_Spec!$U$3:$U$58,0))=FALSE,ISERROR(MATCH(AY478,TC_Pin_Spec!$W$3:$W$58,0))=FALSE,ISERROR(MATCH(AY478,TC_Pin_Spec!$Y$3:$Y$58,0))=FALSE,ISERROR(MATCH(AY478,TC_Pin_Spec!$AA$3:$AA$58,0))=FALSE,ISERROR(MATCH(AY478,TC_Pin_Spec!$AC$3:$AC$58,0))=FALSE,ISERROR(MATCH(AY478,TC_Pin_Spec!$AE$3:$AE$58,0))=FALSE)=TRUE, "PASSED","FAILED")</f>
        <v>PASSED</v>
      </c>
    </row>
    <row r="479" spans="43:52" x14ac:dyDescent="0.25">
      <c r="AQ479" s="2" t="str">
        <f t="shared" si="9"/>
        <v>P10</v>
      </c>
      <c r="AR479" s="2">
        <v>10</v>
      </c>
      <c r="AS479" s="2" t="s">
        <v>650</v>
      </c>
      <c r="AT479" s="2" t="s">
        <v>48</v>
      </c>
      <c r="AU479" t="str">
        <f>IF(OR(ISERROR(MATCH(AT479,TC_Pin_Spec!$J$3:$J$38,0))=FALSE,ISERROR(MATCH(AT479,TC_Pin_Spec!$L$3:$L$38,0))=FALSE,ISERROR(MATCH(AT479,TC_Pin_Spec!$Q$3:$Q$58,0))=FALSE,ISERROR(MATCH(AT479,TC_Pin_Spec!$S$3:$S$58,0))=FALSE,ISERROR(MATCH(AT479,TC_Pin_Spec!$U$3:$U$58,0))=FALSE,ISERROR(MATCH(AT479,TC_Pin_Spec!$W$3:$W$58,0))=FALSE,ISERROR(MATCH(AT479,TC_Pin_Spec!$Y$3:$Y$58,0))=FALSE,ISERROR(MATCH(AT479,TC_Pin_Spec!$AA$3:$AA$58,0))=FALSE,ISERROR(MATCH(AT479,TC_Pin_Spec!$AC$3:$AC$58,0))=FALSE,ISERROR(MATCH(AT479,TC_Pin_Spec!$AE$3:$AE$58,0))=FALSE)=TRUE, "PASSED","FAILED")</f>
        <v>PASSED</v>
      </c>
      <c r="AW479" s="2">
        <v>10500</v>
      </c>
      <c r="AX479" s="2">
        <v>23500</v>
      </c>
      <c r="AY479" s="2" t="s">
        <v>48</v>
      </c>
      <c r="AZ479" t="str">
        <f>IF(OR(ISERROR(MATCH(AY479,TC_Pin_Spec!$J$3:$J$38,0))=FALSE,ISERROR(MATCH(AY479,TC_Pin_Spec!$L$3:$L$38,0))=FALSE,ISERROR(MATCH(AY479,TC_Pin_Spec!$Q$3:$Q$58,0))=FALSE,ISERROR(MATCH(AY479,TC_Pin_Spec!$S$3:$S$58,0))=FALSE,ISERROR(MATCH(AY479,TC_Pin_Spec!$U$3:$U$58,0))=FALSE,ISERROR(MATCH(AY479,TC_Pin_Spec!$W$3:$W$58,0))=FALSE,ISERROR(MATCH(AY479,TC_Pin_Spec!$Y$3:$Y$58,0))=FALSE,ISERROR(MATCH(AY479,TC_Pin_Spec!$AA$3:$AA$58,0))=FALSE,ISERROR(MATCH(AY479,TC_Pin_Spec!$AC$3:$AC$58,0))=FALSE,ISERROR(MATCH(AY479,TC_Pin_Spec!$AE$3:$AE$58,0))=FALSE)=TRUE, "PASSED","FAILED")</f>
        <v>PASSED</v>
      </c>
    </row>
    <row r="480" spans="43:52" x14ac:dyDescent="0.25">
      <c r="AQ480" s="2" t="str">
        <f t="shared" si="9"/>
        <v>P11</v>
      </c>
      <c r="AR480" s="2">
        <v>11</v>
      </c>
      <c r="AS480" s="2" t="s">
        <v>650</v>
      </c>
      <c r="AT480" s="2" t="s">
        <v>48</v>
      </c>
      <c r="AU480" t="str">
        <f>IF(OR(ISERROR(MATCH(AT480,TC_Pin_Spec!$J$3:$J$38,0))=FALSE,ISERROR(MATCH(AT480,TC_Pin_Spec!$L$3:$L$38,0))=FALSE,ISERROR(MATCH(AT480,TC_Pin_Spec!$Q$3:$Q$58,0))=FALSE,ISERROR(MATCH(AT480,TC_Pin_Spec!$S$3:$S$58,0))=FALSE,ISERROR(MATCH(AT480,TC_Pin_Spec!$U$3:$U$58,0))=FALSE,ISERROR(MATCH(AT480,TC_Pin_Spec!$W$3:$W$58,0))=FALSE,ISERROR(MATCH(AT480,TC_Pin_Spec!$Y$3:$Y$58,0))=FALSE,ISERROR(MATCH(AT480,TC_Pin_Spec!$AA$3:$AA$58,0))=FALSE,ISERROR(MATCH(AT480,TC_Pin_Spec!$AC$3:$AC$58,0))=FALSE,ISERROR(MATCH(AT480,TC_Pin_Spec!$AE$3:$AE$58,0))=FALSE)=TRUE, "PASSED","FAILED")</f>
        <v>PASSED</v>
      </c>
      <c r="AW480" s="2">
        <v>11500</v>
      </c>
      <c r="AX480" s="2">
        <v>23500</v>
      </c>
      <c r="AY480" s="2" t="s">
        <v>48</v>
      </c>
      <c r="AZ480" t="str">
        <f>IF(OR(ISERROR(MATCH(AY480,TC_Pin_Spec!$J$3:$J$38,0))=FALSE,ISERROR(MATCH(AY480,TC_Pin_Spec!$L$3:$L$38,0))=FALSE,ISERROR(MATCH(AY480,TC_Pin_Spec!$Q$3:$Q$58,0))=FALSE,ISERROR(MATCH(AY480,TC_Pin_Spec!$S$3:$S$58,0))=FALSE,ISERROR(MATCH(AY480,TC_Pin_Spec!$U$3:$U$58,0))=FALSE,ISERROR(MATCH(AY480,TC_Pin_Spec!$W$3:$W$58,0))=FALSE,ISERROR(MATCH(AY480,TC_Pin_Spec!$Y$3:$Y$58,0))=FALSE,ISERROR(MATCH(AY480,TC_Pin_Spec!$AA$3:$AA$58,0))=FALSE,ISERROR(MATCH(AY480,TC_Pin_Spec!$AC$3:$AC$58,0))=FALSE,ISERROR(MATCH(AY480,TC_Pin_Spec!$AE$3:$AE$58,0))=FALSE)=TRUE, "PASSED","FAILED")</f>
        <v>PASSED</v>
      </c>
    </row>
    <row r="481" spans="43:52" x14ac:dyDescent="0.25">
      <c r="AQ481" s="2" t="str">
        <f t="shared" si="9"/>
        <v>P12</v>
      </c>
      <c r="AR481" s="2">
        <v>12</v>
      </c>
      <c r="AS481" s="2" t="s">
        <v>650</v>
      </c>
      <c r="AT481" s="2" t="s">
        <v>48</v>
      </c>
      <c r="AU481" t="str">
        <f>IF(OR(ISERROR(MATCH(AT481,TC_Pin_Spec!$J$3:$J$38,0))=FALSE,ISERROR(MATCH(AT481,TC_Pin_Spec!$L$3:$L$38,0))=FALSE,ISERROR(MATCH(AT481,TC_Pin_Spec!$Q$3:$Q$58,0))=FALSE,ISERROR(MATCH(AT481,TC_Pin_Spec!$S$3:$S$58,0))=FALSE,ISERROR(MATCH(AT481,TC_Pin_Spec!$U$3:$U$58,0))=FALSE,ISERROR(MATCH(AT481,TC_Pin_Spec!$W$3:$W$58,0))=FALSE,ISERROR(MATCH(AT481,TC_Pin_Spec!$Y$3:$Y$58,0))=FALSE,ISERROR(MATCH(AT481,TC_Pin_Spec!$AA$3:$AA$58,0))=FALSE,ISERROR(MATCH(AT481,TC_Pin_Spec!$AC$3:$AC$58,0))=FALSE,ISERROR(MATCH(AT481,TC_Pin_Spec!$AE$3:$AE$58,0))=FALSE)=TRUE, "PASSED","FAILED")</f>
        <v>PASSED</v>
      </c>
      <c r="AW481" s="2">
        <v>12500</v>
      </c>
      <c r="AX481" s="2">
        <v>23500</v>
      </c>
      <c r="AY481" s="2" t="s">
        <v>48</v>
      </c>
      <c r="AZ481" t="str">
        <f>IF(OR(ISERROR(MATCH(AY481,TC_Pin_Spec!$J$3:$J$38,0))=FALSE,ISERROR(MATCH(AY481,TC_Pin_Spec!$L$3:$L$38,0))=FALSE,ISERROR(MATCH(AY481,TC_Pin_Spec!$Q$3:$Q$58,0))=FALSE,ISERROR(MATCH(AY481,TC_Pin_Spec!$S$3:$S$58,0))=FALSE,ISERROR(MATCH(AY481,TC_Pin_Spec!$U$3:$U$58,0))=FALSE,ISERROR(MATCH(AY481,TC_Pin_Spec!$W$3:$W$58,0))=FALSE,ISERROR(MATCH(AY481,TC_Pin_Spec!$Y$3:$Y$58,0))=FALSE,ISERROR(MATCH(AY481,TC_Pin_Spec!$AA$3:$AA$58,0))=FALSE,ISERROR(MATCH(AY481,TC_Pin_Spec!$AC$3:$AC$58,0))=FALSE,ISERROR(MATCH(AY481,TC_Pin_Spec!$AE$3:$AE$58,0))=FALSE)=TRUE, "PASSED","FAILED")</f>
        <v>PASSED</v>
      </c>
    </row>
    <row r="482" spans="43:52" x14ac:dyDescent="0.25">
      <c r="AQ482" s="2" t="str">
        <f t="shared" si="9"/>
        <v>P13</v>
      </c>
      <c r="AR482" s="2">
        <v>13</v>
      </c>
      <c r="AS482" s="2" t="s">
        <v>650</v>
      </c>
      <c r="AT482" s="2" t="s">
        <v>48</v>
      </c>
      <c r="AU482" t="str">
        <f>IF(OR(ISERROR(MATCH(AT482,TC_Pin_Spec!$J$3:$J$38,0))=FALSE,ISERROR(MATCH(AT482,TC_Pin_Spec!$L$3:$L$38,0))=FALSE,ISERROR(MATCH(AT482,TC_Pin_Spec!$Q$3:$Q$58,0))=FALSE,ISERROR(MATCH(AT482,TC_Pin_Spec!$S$3:$S$58,0))=FALSE,ISERROR(MATCH(AT482,TC_Pin_Spec!$U$3:$U$58,0))=FALSE,ISERROR(MATCH(AT482,TC_Pin_Spec!$W$3:$W$58,0))=FALSE,ISERROR(MATCH(AT482,TC_Pin_Spec!$Y$3:$Y$58,0))=FALSE,ISERROR(MATCH(AT482,TC_Pin_Spec!$AA$3:$AA$58,0))=FALSE,ISERROR(MATCH(AT482,TC_Pin_Spec!$AC$3:$AC$58,0))=FALSE,ISERROR(MATCH(AT482,TC_Pin_Spec!$AE$3:$AE$58,0))=FALSE)=TRUE, "PASSED","FAILED")</f>
        <v>PASSED</v>
      </c>
      <c r="AW482" s="2">
        <v>13500</v>
      </c>
      <c r="AX482" s="2">
        <v>23500</v>
      </c>
      <c r="AY482" s="2" t="s">
        <v>48</v>
      </c>
      <c r="AZ482" t="str">
        <f>IF(OR(ISERROR(MATCH(AY482,TC_Pin_Spec!$J$3:$J$38,0))=FALSE,ISERROR(MATCH(AY482,TC_Pin_Spec!$L$3:$L$38,0))=FALSE,ISERROR(MATCH(AY482,TC_Pin_Spec!$Q$3:$Q$58,0))=FALSE,ISERROR(MATCH(AY482,TC_Pin_Spec!$S$3:$S$58,0))=FALSE,ISERROR(MATCH(AY482,TC_Pin_Spec!$U$3:$U$58,0))=FALSE,ISERROR(MATCH(AY482,TC_Pin_Spec!$W$3:$W$58,0))=FALSE,ISERROR(MATCH(AY482,TC_Pin_Spec!$Y$3:$Y$58,0))=FALSE,ISERROR(MATCH(AY482,TC_Pin_Spec!$AA$3:$AA$58,0))=FALSE,ISERROR(MATCH(AY482,TC_Pin_Spec!$AC$3:$AC$58,0))=FALSE,ISERROR(MATCH(AY482,TC_Pin_Spec!$AE$3:$AE$58,0))=FALSE)=TRUE, "PASSED","FAILED")</f>
        <v>PASSED</v>
      </c>
    </row>
    <row r="483" spans="43:52" x14ac:dyDescent="0.25">
      <c r="AQ483" s="2" t="str">
        <f t="shared" si="9"/>
        <v>P14</v>
      </c>
      <c r="AR483" s="2">
        <v>14</v>
      </c>
      <c r="AS483" s="2" t="s">
        <v>650</v>
      </c>
      <c r="AT483" s="2" t="s">
        <v>48</v>
      </c>
      <c r="AU483" t="str">
        <f>IF(OR(ISERROR(MATCH(AT483,TC_Pin_Spec!$J$3:$J$38,0))=FALSE,ISERROR(MATCH(AT483,TC_Pin_Spec!$L$3:$L$38,0))=FALSE,ISERROR(MATCH(AT483,TC_Pin_Spec!$Q$3:$Q$58,0))=FALSE,ISERROR(MATCH(AT483,TC_Pin_Spec!$S$3:$S$58,0))=FALSE,ISERROR(MATCH(AT483,TC_Pin_Spec!$U$3:$U$58,0))=FALSE,ISERROR(MATCH(AT483,TC_Pin_Spec!$W$3:$W$58,0))=FALSE,ISERROR(MATCH(AT483,TC_Pin_Spec!$Y$3:$Y$58,0))=FALSE,ISERROR(MATCH(AT483,TC_Pin_Spec!$AA$3:$AA$58,0))=FALSE,ISERROR(MATCH(AT483,TC_Pin_Spec!$AC$3:$AC$58,0))=FALSE,ISERROR(MATCH(AT483,TC_Pin_Spec!$AE$3:$AE$58,0))=FALSE)=TRUE, "PASSED","FAILED")</f>
        <v>PASSED</v>
      </c>
      <c r="AW483" s="2">
        <v>14500</v>
      </c>
      <c r="AX483" s="2">
        <v>23500</v>
      </c>
      <c r="AY483" s="2" t="s">
        <v>48</v>
      </c>
      <c r="AZ483" t="str">
        <f>IF(OR(ISERROR(MATCH(AY483,TC_Pin_Spec!$J$3:$J$38,0))=FALSE,ISERROR(MATCH(AY483,TC_Pin_Spec!$L$3:$L$38,0))=FALSE,ISERROR(MATCH(AY483,TC_Pin_Spec!$Q$3:$Q$58,0))=FALSE,ISERROR(MATCH(AY483,TC_Pin_Spec!$S$3:$S$58,0))=FALSE,ISERROR(MATCH(AY483,TC_Pin_Spec!$U$3:$U$58,0))=FALSE,ISERROR(MATCH(AY483,TC_Pin_Spec!$W$3:$W$58,0))=FALSE,ISERROR(MATCH(AY483,TC_Pin_Spec!$Y$3:$Y$58,0))=FALSE,ISERROR(MATCH(AY483,TC_Pin_Spec!$AA$3:$AA$58,0))=FALSE,ISERROR(MATCH(AY483,TC_Pin_Spec!$AC$3:$AC$58,0))=FALSE,ISERROR(MATCH(AY483,TC_Pin_Spec!$AE$3:$AE$58,0))=FALSE)=TRUE, "PASSED","FAILED")</f>
        <v>PASSED</v>
      </c>
    </row>
    <row r="484" spans="43:52" x14ac:dyDescent="0.25">
      <c r="AQ484" s="2" t="str">
        <f t="shared" si="9"/>
        <v>P15</v>
      </c>
      <c r="AR484" s="2">
        <v>15</v>
      </c>
      <c r="AS484" s="2" t="s">
        <v>650</v>
      </c>
      <c r="AT484" s="2" t="s">
        <v>654</v>
      </c>
      <c r="AU484" t="str">
        <f>IF(OR(ISERROR(MATCH(AT484,TC_Pin_Spec!$J$3:$J$38,0))=FALSE,ISERROR(MATCH(AT484,TC_Pin_Spec!$L$3:$L$38,0))=FALSE,ISERROR(MATCH(AT484,TC_Pin_Spec!$Q$3:$Q$58,0))=FALSE,ISERROR(MATCH(AT484,TC_Pin_Spec!$S$3:$S$58,0))=FALSE,ISERROR(MATCH(AT484,TC_Pin_Spec!$U$3:$U$58,0))=FALSE,ISERROR(MATCH(AT484,TC_Pin_Spec!$W$3:$W$58,0))=FALSE,ISERROR(MATCH(AT484,TC_Pin_Spec!$Y$3:$Y$58,0))=FALSE,ISERROR(MATCH(AT484,TC_Pin_Spec!$AA$3:$AA$58,0))=FALSE,ISERROR(MATCH(AT484,TC_Pin_Spec!$AC$3:$AC$58,0))=FALSE,ISERROR(MATCH(AT484,TC_Pin_Spec!$AE$3:$AE$58,0))=FALSE)=TRUE, "PASSED","FAILED")</f>
        <v>PASSED</v>
      </c>
      <c r="AW484" s="2">
        <v>15500</v>
      </c>
      <c r="AX484" s="2">
        <v>23500</v>
      </c>
      <c r="AY484" s="2" t="s">
        <v>654</v>
      </c>
      <c r="AZ484" t="str">
        <f>IF(OR(ISERROR(MATCH(AY484,TC_Pin_Spec!$J$3:$J$38,0))=FALSE,ISERROR(MATCH(AY484,TC_Pin_Spec!$L$3:$L$38,0))=FALSE,ISERROR(MATCH(AY484,TC_Pin_Spec!$Q$3:$Q$58,0))=FALSE,ISERROR(MATCH(AY484,TC_Pin_Spec!$S$3:$S$58,0))=FALSE,ISERROR(MATCH(AY484,TC_Pin_Spec!$U$3:$U$58,0))=FALSE,ISERROR(MATCH(AY484,TC_Pin_Spec!$W$3:$W$58,0))=FALSE,ISERROR(MATCH(AY484,TC_Pin_Spec!$Y$3:$Y$58,0))=FALSE,ISERROR(MATCH(AY484,TC_Pin_Spec!$AA$3:$AA$58,0))=FALSE,ISERROR(MATCH(AY484,TC_Pin_Spec!$AC$3:$AC$58,0))=FALSE,ISERROR(MATCH(AY484,TC_Pin_Spec!$AE$3:$AE$58,0))=FALSE)=TRUE, "PASSED","FAILED")</f>
        <v>PASSED</v>
      </c>
    </row>
    <row r="485" spans="43:52" x14ac:dyDescent="0.25">
      <c r="AQ485" s="2" t="str">
        <f t="shared" si="9"/>
        <v>P16</v>
      </c>
      <c r="AR485" s="2">
        <v>16</v>
      </c>
      <c r="AS485" s="2" t="s">
        <v>650</v>
      </c>
      <c r="AT485" s="2" t="s">
        <v>48</v>
      </c>
      <c r="AU485" t="str">
        <f>IF(OR(ISERROR(MATCH(AT485,TC_Pin_Spec!$J$3:$J$38,0))=FALSE,ISERROR(MATCH(AT485,TC_Pin_Spec!$L$3:$L$38,0))=FALSE,ISERROR(MATCH(AT485,TC_Pin_Spec!$Q$3:$Q$58,0))=FALSE,ISERROR(MATCH(AT485,TC_Pin_Spec!$S$3:$S$58,0))=FALSE,ISERROR(MATCH(AT485,TC_Pin_Spec!$U$3:$U$58,0))=FALSE,ISERROR(MATCH(AT485,TC_Pin_Spec!$W$3:$W$58,0))=FALSE,ISERROR(MATCH(AT485,TC_Pin_Spec!$Y$3:$Y$58,0))=FALSE,ISERROR(MATCH(AT485,TC_Pin_Spec!$AA$3:$AA$58,0))=FALSE,ISERROR(MATCH(AT485,TC_Pin_Spec!$AC$3:$AC$58,0))=FALSE,ISERROR(MATCH(AT485,TC_Pin_Spec!$AE$3:$AE$58,0))=FALSE)=TRUE, "PASSED","FAILED")</f>
        <v>PASSED</v>
      </c>
      <c r="AW485" s="2">
        <v>16500</v>
      </c>
      <c r="AX485" s="2">
        <v>23500</v>
      </c>
      <c r="AY485" s="2" t="s">
        <v>48</v>
      </c>
      <c r="AZ485" t="str">
        <f>IF(OR(ISERROR(MATCH(AY485,TC_Pin_Spec!$J$3:$J$38,0))=FALSE,ISERROR(MATCH(AY485,TC_Pin_Spec!$L$3:$L$38,0))=FALSE,ISERROR(MATCH(AY485,TC_Pin_Spec!$Q$3:$Q$58,0))=FALSE,ISERROR(MATCH(AY485,TC_Pin_Spec!$S$3:$S$58,0))=FALSE,ISERROR(MATCH(AY485,TC_Pin_Spec!$U$3:$U$58,0))=FALSE,ISERROR(MATCH(AY485,TC_Pin_Spec!$W$3:$W$58,0))=FALSE,ISERROR(MATCH(AY485,TC_Pin_Spec!$Y$3:$Y$58,0))=FALSE,ISERROR(MATCH(AY485,TC_Pin_Spec!$AA$3:$AA$58,0))=FALSE,ISERROR(MATCH(AY485,TC_Pin_Spec!$AC$3:$AC$58,0))=FALSE,ISERROR(MATCH(AY485,TC_Pin_Spec!$AE$3:$AE$58,0))=FALSE)=TRUE, "PASSED","FAILED")</f>
        <v>PASSED</v>
      </c>
    </row>
    <row r="486" spans="43:52" x14ac:dyDescent="0.25">
      <c r="AQ486" s="2" t="str">
        <f t="shared" si="9"/>
        <v>P17</v>
      </c>
      <c r="AR486" s="2">
        <v>17</v>
      </c>
      <c r="AS486" s="2" t="s">
        <v>650</v>
      </c>
      <c r="AT486" s="2" t="s">
        <v>48</v>
      </c>
      <c r="AU486" t="str">
        <f>IF(OR(ISERROR(MATCH(AT486,TC_Pin_Spec!$J$3:$J$38,0))=FALSE,ISERROR(MATCH(AT486,TC_Pin_Spec!$L$3:$L$38,0))=FALSE,ISERROR(MATCH(AT486,TC_Pin_Spec!$Q$3:$Q$58,0))=FALSE,ISERROR(MATCH(AT486,TC_Pin_Spec!$S$3:$S$58,0))=FALSE,ISERROR(MATCH(AT486,TC_Pin_Spec!$U$3:$U$58,0))=FALSE,ISERROR(MATCH(AT486,TC_Pin_Spec!$W$3:$W$58,0))=FALSE,ISERROR(MATCH(AT486,TC_Pin_Spec!$Y$3:$Y$58,0))=FALSE,ISERROR(MATCH(AT486,TC_Pin_Spec!$AA$3:$AA$58,0))=FALSE,ISERROR(MATCH(AT486,TC_Pin_Spec!$AC$3:$AC$58,0))=FALSE,ISERROR(MATCH(AT486,TC_Pin_Spec!$AE$3:$AE$58,0))=FALSE)=TRUE, "PASSED","FAILED")</f>
        <v>PASSED</v>
      </c>
      <c r="AW486" s="2">
        <v>17500</v>
      </c>
      <c r="AX486" s="2">
        <v>23500</v>
      </c>
      <c r="AY486" s="2" t="s">
        <v>48</v>
      </c>
      <c r="AZ486" t="str">
        <f>IF(OR(ISERROR(MATCH(AY486,TC_Pin_Spec!$J$3:$J$38,0))=FALSE,ISERROR(MATCH(AY486,TC_Pin_Spec!$L$3:$L$38,0))=FALSE,ISERROR(MATCH(AY486,TC_Pin_Spec!$Q$3:$Q$58,0))=FALSE,ISERROR(MATCH(AY486,TC_Pin_Spec!$S$3:$S$58,0))=FALSE,ISERROR(MATCH(AY486,TC_Pin_Spec!$U$3:$U$58,0))=FALSE,ISERROR(MATCH(AY486,TC_Pin_Spec!$W$3:$W$58,0))=FALSE,ISERROR(MATCH(AY486,TC_Pin_Spec!$Y$3:$Y$58,0))=FALSE,ISERROR(MATCH(AY486,TC_Pin_Spec!$AA$3:$AA$58,0))=FALSE,ISERROR(MATCH(AY486,TC_Pin_Spec!$AC$3:$AC$58,0))=FALSE,ISERROR(MATCH(AY486,TC_Pin_Spec!$AE$3:$AE$58,0))=FALSE)=TRUE, "PASSED","FAILED")</f>
        <v>PASSED</v>
      </c>
    </row>
    <row r="487" spans="43:52" x14ac:dyDescent="0.25">
      <c r="AQ487" s="2" t="str">
        <f t="shared" si="9"/>
        <v>P18</v>
      </c>
      <c r="AR487" s="2">
        <v>18</v>
      </c>
      <c r="AS487" s="2" t="s">
        <v>650</v>
      </c>
      <c r="AT487" s="2" t="s">
        <v>48</v>
      </c>
      <c r="AU487" t="str">
        <f>IF(OR(ISERROR(MATCH(AT487,TC_Pin_Spec!$J$3:$J$38,0))=FALSE,ISERROR(MATCH(AT487,TC_Pin_Spec!$L$3:$L$38,0))=FALSE,ISERROR(MATCH(AT487,TC_Pin_Spec!$Q$3:$Q$58,0))=FALSE,ISERROR(MATCH(AT487,TC_Pin_Spec!$S$3:$S$58,0))=FALSE,ISERROR(MATCH(AT487,TC_Pin_Spec!$U$3:$U$58,0))=FALSE,ISERROR(MATCH(AT487,TC_Pin_Spec!$W$3:$W$58,0))=FALSE,ISERROR(MATCH(AT487,TC_Pin_Spec!$Y$3:$Y$58,0))=FALSE,ISERROR(MATCH(AT487,TC_Pin_Spec!$AA$3:$AA$58,0))=FALSE,ISERROR(MATCH(AT487,TC_Pin_Spec!$AC$3:$AC$58,0))=FALSE,ISERROR(MATCH(AT487,TC_Pin_Spec!$AE$3:$AE$58,0))=FALSE)=TRUE, "PASSED","FAILED")</f>
        <v>PASSED</v>
      </c>
      <c r="AW487" s="2">
        <v>18500</v>
      </c>
      <c r="AX487" s="2">
        <v>23500</v>
      </c>
      <c r="AY487" s="2" t="s">
        <v>48</v>
      </c>
      <c r="AZ487" t="str">
        <f>IF(OR(ISERROR(MATCH(AY487,TC_Pin_Spec!$J$3:$J$38,0))=FALSE,ISERROR(MATCH(AY487,TC_Pin_Spec!$L$3:$L$38,0))=FALSE,ISERROR(MATCH(AY487,TC_Pin_Spec!$Q$3:$Q$58,0))=FALSE,ISERROR(MATCH(AY487,TC_Pin_Spec!$S$3:$S$58,0))=FALSE,ISERROR(MATCH(AY487,TC_Pin_Spec!$U$3:$U$58,0))=FALSE,ISERROR(MATCH(AY487,TC_Pin_Spec!$W$3:$W$58,0))=FALSE,ISERROR(MATCH(AY487,TC_Pin_Spec!$Y$3:$Y$58,0))=FALSE,ISERROR(MATCH(AY487,TC_Pin_Spec!$AA$3:$AA$58,0))=FALSE,ISERROR(MATCH(AY487,TC_Pin_Spec!$AC$3:$AC$58,0))=FALSE,ISERROR(MATCH(AY487,TC_Pin_Spec!$AE$3:$AE$58,0))=FALSE)=TRUE, "PASSED","FAILED")</f>
        <v>PASSED</v>
      </c>
    </row>
    <row r="488" spans="43:52" x14ac:dyDescent="0.25">
      <c r="AQ488" s="2" t="str">
        <f t="shared" si="9"/>
        <v>P19</v>
      </c>
      <c r="AR488" s="2">
        <v>19</v>
      </c>
      <c r="AS488" s="2" t="s">
        <v>650</v>
      </c>
      <c r="AT488" s="2" t="s">
        <v>48</v>
      </c>
      <c r="AU488" t="str">
        <f>IF(OR(ISERROR(MATCH(AT488,TC_Pin_Spec!$J$3:$J$38,0))=FALSE,ISERROR(MATCH(AT488,TC_Pin_Spec!$L$3:$L$38,0))=FALSE,ISERROR(MATCH(AT488,TC_Pin_Spec!$Q$3:$Q$58,0))=FALSE,ISERROR(MATCH(AT488,TC_Pin_Spec!$S$3:$S$58,0))=FALSE,ISERROR(MATCH(AT488,TC_Pin_Spec!$U$3:$U$58,0))=FALSE,ISERROR(MATCH(AT488,TC_Pin_Spec!$W$3:$W$58,0))=FALSE,ISERROR(MATCH(AT488,TC_Pin_Spec!$Y$3:$Y$58,0))=FALSE,ISERROR(MATCH(AT488,TC_Pin_Spec!$AA$3:$AA$58,0))=FALSE,ISERROR(MATCH(AT488,TC_Pin_Spec!$AC$3:$AC$58,0))=FALSE,ISERROR(MATCH(AT488,TC_Pin_Spec!$AE$3:$AE$58,0))=FALSE)=TRUE, "PASSED","FAILED")</f>
        <v>PASSED</v>
      </c>
      <c r="AW488" s="2">
        <v>19500</v>
      </c>
      <c r="AX488" s="2">
        <v>23500</v>
      </c>
      <c r="AY488" s="2" t="s">
        <v>48</v>
      </c>
      <c r="AZ488" t="str">
        <f>IF(OR(ISERROR(MATCH(AY488,TC_Pin_Spec!$J$3:$J$38,0))=FALSE,ISERROR(MATCH(AY488,TC_Pin_Spec!$L$3:$L$38,0))=FALSE,ISERROR(MATCH(AY488,TC_Pin_Spec!$Q$3:$Q$58,0))=FALSE,ISERROR(MATCH(AY488,TC_Pin_Spec!$S$3:$S$58,0))=FALSE,ISERROR(MATCH(AY488,TC_Pin_Spec!$U$3:$U$58,0))=FALSE,ISERROR(MATCH(AY488,TC_Pin_Spec!$W$3:$W$58,0))=FALSE,ISERROR(MATCH(AY488,TC_Pin_Spec!$Y$3:$Y$58,0))=FALSE,ISERROR(MATCH(AY488,TC_Pin_Spec!$AA$3:$AA$58,0))=FALSE,ISERROR(MATCH(AY488,TC_Pin_Spec!$AC$3:$AC$58,0))=FALSE,ISERROR(MATCH(AY488,TC_Pin_Spec!$AE$3:$AE$58,0))=FALSE)=TRUE, "PASSED","FAILED")</f>
        <v>PASSED</v>
      </c>
    </row>
    <row r="489" spans="43:52" x14ac:dyDescent="0.25">
      <c r="AQ489" s="2" t="str">
        <f t="shared" si="9"/>
        <v>P20</v>
      </c>
      <c r="AR489" s="2">
        <v>20</v>
      </c>
      <c r="AS489" s="2" t="s">
        <v>650</v>
      </c>
      <c r="AT489" s="2" t="s">
        <v>655</v>
      </c>
      <c r="AU489" t="str">
        <f>IF(OR(ISERROR(MATCH(AT489,TC_Pin_Spec!$J$3:$J$38,0))=FALSE,ISERROR(MATCH(AT489,TC_Pin_Spec!$L$3:$L$38,0))=FALSE,ISERROR(MATCH(AT489,TC_Pin_Spec!$Q$3:$Q$58,0))=FALSE,ISERROR(MATCH(AT489,TC_Pin_Spec!$S$3:$S$58,0))=FALSE,ISERROR(MATCH(AT489,TC_Pin_Spec!$U$3:$U$58,0))=FALSE,ISERROR(MATCH(AT489,TC_Pin_Spec!$W$3:$W$58,0))=FALSE,ISERROR(MATCH(AT489,TC_Pin_Spec!$Y$3:$Y$58,0))=FALSE,ISERROR(MATCH(AT489,TC_Pin_Spec!$AA$3:$AA$58,0))=FALSE,ISERROR(MATCH(AT489,TC_Pin_Spec!$AC$3:$AC$58,0))=FALSE,ISERROR(MATCH(AT489,TC_Pin_Spec!$AE$3:$AE$58,0))=FALSE)=TRUE, "PASSED","FAILED")</f>
        <v>PASSED</v>
      </c>
      <c r="AW489" s="2">
        <v>20500</v>
      </c>
      <c r="AX489" s="2">
        <v>23500</v>
      </c>
      <c r="AY489" s="2" t="s">
        <v>655</v>
      </c>
      <c r="AZ489" t="str">
        <f>IF(OR(ISERROR(MATCH(AY489,TC_Pin_Spec!$J$3:$J$38,0))=FALSE,ISERROR(MATCH(AY489,TC_Pin_Spec!$L$3:$L$38,0))=FALSE,ISERROR(MATCH(AY489,TC_Pin_Spec!$Q$3:$Q$58,0))=FALSE,ISERROR(MATCH(AY489,TC_Pin_Spec!$S$3:$S$58,0))=FALSE,ISERROR(MATCH(AY489,TC_Pin_Spec!$U$3:$U$58,0))=FALSE,ISERROR(MATCH(AY489,TC_Pin_Spec!$W$3:$W$58,0))=FALSE,ISERROR(MATCH(AY489,TC_Pin_Spec!$Y$3:$Y$58,0))=FALSE,ISERROR(MATCH(AY489,TC_Pin_Spec!$AA$3:$AA$58,0))=FALSE,ISERROR(MATCH(AY489,TC_Pin_Spec!$AC$3:$AC$58,0))=FALSE,ISERROR(MATCH(AY489,TC_Pin_Spec!$AE$3:$AE$58,0))=FALSE)=TRUE, "PASSED","FAILED")</f>
        <v>PASSED</v>
      </c>
    </row>
    <row r="490" spans="43:52" x14ac:dyDescent="0.25">
      <c r="AQ490" s="2" t="str">
        <f t="shared" si="9"/>
        <v>P21</v>
      </c>
      <c r="AR490" s="2">
        <v>21</v>
      </c>
      <c r="AS490" s="2" t="s">
        <v>650</v>
      </c>
      <c r="AT490" s="2" t="s">
        <v>48</v>
      </c>
      <c r="AU490" t="str">
        <f>IF(OR(ISERROR(MATCH(AT490,TC_Pin_Spec!$J$3:$J$38,0))=FALSE,ISERROR(MATCH(AT490,TC_Pin_Spec!$L$3:$L$38,0))=FALSE,ISERROR(MATCH(AT490,TC_Pin_Spec!$Q$3:$Q$58,0))=FALSE,ISERROR(MATCH(AT490,TC_Pin_Spec!$S$3:$S$58,0))=FALSE,ISERROR(MATCH(AT490,TC_Pin_Spec!$U$3:$U$58,0))=FALSE,ISERROR(MATCH(AT490,TC_Pin_Spec!$W$3:$W$58,0))=FALSE,ISERROR(MATCH(AT490,TC_Pin_Spec!$Y$3:$Y$58,0))=FALSE,ISERROR(MATCH(AT490,TC_Pin_Spec!$AA$3:$AA$58,0))=FALSE,ISERROR(MATCH(AT490,TC_Pin_Spec!$AC$3:$AC$58,0))=FALSE,ISERROR(MATCH(AT490,TC_Pin_Spec!$AE$3:$AE$58,0))=FALSE)=TRUE, "PASSED","FAILED")</f>
        <v>PASSED</v>
      </c>
      <c r="AW490" s="2">
        <v>21500</v>
      </c>
      <c r="AX490" s="2">
        <v>23500</v>
      </c>
      <c r="AY490" s="2" t="s">
        <v>48</v>
      </c>
      <c r="AZ490" t="str">
        <f>IF(OR(ISERROR(MATCH(AY490,TC_Pin_Spec!$J$3:$J$38,0))=FALSE,ISERROR(MATCH(AY490,TC_Pin_Spec!$L$3:$L$38,0))=FALSE,ISERROR(MATCH(AY490,TC_Pin_Spec!$Q$3:$Q$58,0))=FALSE,ISERROR(MATCH(AY490,TC_Pin_Spec!$S$3:$S$58,0))=FALSE,ISERROR(MATCH(AY490,TC_Pin_Spec!$U$3:$U$58,0))=FALSE,ISERROR(MATCH(AY490,TC_Pin_Spec!$W$3:$W$58,0))=FALSE,ISERROR(MATCH(AY490,TC_Pin_Spec!$Y$3:$Y$58,0))=FALSE,ISERROR(MATCH(AY490,TC_Pin_Spec!$AA$3:$AA$58,0))=FALSE,ISERROR(MATCH(AY490,TC_Pin_Spec!$AC$3:$AC$58,0))=FALSE,ISERROR(MATCH(AY490,TC_Pin_Spec!$AE$3:$AE$58,0))=FALSE)=TRUE, "PASSED","FAILED")</f>
        <v>PASSED</v>
      </c>
    </row>
    <row r="491" spans="43:52" x14ac:dyDescent="0.25">
      <c r="AQ491" s="2" t="str">
        <f t="shared" si="9"/>
        <v>P22</v>
      </c>
      <c r="AR491" s="2">
        <v>22</v>
      </c>
      <c r="AS491" s="2" t="s">
        <v>650</v>
      </c>
      <c r="AT491" s="2" t="s">
        <v>48</v>
      </c>
      <c r="AU491" t="str">
        <f>IF(OR(ISERROR(MATCH(AT491,TC_Pin_Spec!$J$3:$J$38,0))=FALSE,ISERROR(MATCH(AT491,TC_Pin_Spec!$L$3:$L$38,0))=FALSE,ISERROR(MATCH(AT491,TC_Pin_Spec!$Q$3:$Q$58,0))=FALSE,ISERROR(MATCH(AT491,TC_Pin_Spec!$S$3:$S$58,0))=FALSE,ISERROR(MATCH(AT491,TC_Pin_Spec!$U$3:$U$58,0))=FALSE,ISERROR(MATCH(AT491,TC_Pin_Spec!$W$3:$W$58,0))=FALSE,ISERROR(MATCH(AT491,TC_Pin_Spec!$Y$3:$Y$58,0))=FALSE,ISERROR(MATCH(AT491,TC_Pin_Spec!$AA$3:$AA$58,0))=FALSE,ISERROR(MATCH(AT491,TC_Pin_Spec!$AC$3:$AC$58,0))=FALSE,ISERROR(MATCH(AT491,TC_Pin_Spec!$AE$3:$AE$58,0))=FALSE)=TRUE, "PASSED","FAILED")</f>
        <v>PASSED</v>
      </c>
      <c r="AW491" s="2">
        <v>22500</v>
      </c>
      <c r="AX491" s="2">
        <v>23500</v>
      </c>
      <c r="AY491" s="2" t="s">
        <v>48</v>
      </c>
      <c r="AZ491" t="str">
        <f>IF(OR(ISERROR(MATCH(AY491,TC_Pin_Spec!$J$3:$J$38,0))=FALSE,ISERROR(MATCH(AY491,TC_Pin_Spec!$L$3:$L$38,0))=FALSE,ISERROR(MATCH(AY491,TC_Pin_Spec!$Q$3:$Q$58,0))=FALSE,ISERROR(MATCH(AY491,TC_Pin_Spec!$S$3:$S$58,0))=FALSE,ISERROR(MATCH(AY491,TC_Pin_Spec!$U$3:$U$58,0))=FALSE,ISERROR(MATCH(AY491,TC_Pin_Spec!$W$3:$W$58,0))=FALSE,ISERROR(MATCH(AY491,TC_Pin_Spec!$Y$3:$Y$58,0))=FALSE,ISERROR(MATCH(AY491,TC_Pin_Spec!$AA$3:$AA$58,0))=FALSE,ISERROR(MATCH(AY491,TC_Pin_Spec!$AC$3:$AC$58,0))=FALSE,ISERROR(MATCH(AY491,TC_Pin_Spec!$AE$3:$AE$58,0))=FALSE)=TRUE, "PASSED","FAILED")</f>
        <v>PASSED</v>
      </c>
    </row>
    <row r="492" spans="43:52" x14ac:dyDescent="0.25">
      <c r="AQ492" s="2" t="str">
        <f t="shared" si="9"/>
        <v>P23</v>
      </c>
      <c r="AR492" s="2">
        <v>23</v>
      </c>
      <c r="AS492" s="2" t="s">
        <v>650</v>
      </c>
      <c r="AT492" s="2" t="s">
        <v>656</v>
      </c>
      <c r="AU492" t="str">
        <f>IF(OR(ISERROR(MATCH(AT492,TC_Pin_Spec!$J$3:$J$38,0))=FALSE,ISERROR(MATCH(AT492,TC_Pin_Spec!$L$3:$L$38,0))=FALSE,ISERROR(MATCH(AT492,TC_Pin_Spec!$Q$3:$Q$58,0))=FALSE,ISERROR(MATCH(AT492,TC_Pin_Spec!$S$3:$S$58,0))=FALSE,ISERROR(MATCH(AT492,TC_Pin_Spec!$U$3:$U$58,0))=FALSE,ISERROR(MATCH(AT492,TC_Pin_Spec!$W$3:$W$58,0))=FALSE,ISERROR(MATCH(AT492,TC_Pin_Spec!$Y$3:$Y$58,0))=FALSE,ISERROR(MATCH(AT492,TC_Pin_Spec!$AA$3:$AA$58,0))=FALSE,ISERROR(MATCH(AT492,TC_Pin_Spec!$AC$3:$AC$58,0))=FALSE,ISERROR(MATCH(AT492,TC_Pin_Spec!$AE$3:$AE$58,0))=FALSE)=TRUE, "PASSED","FAILED")</f>
        <v>PASSED</v>
      </c>
      <c r="AW492" s="2">
        <v>23500</v>
      </c>
      <c r="AX492" s="2">
        <v>23500</v>
      </c>
      <c r="AY492" s="2" t="s">
        <v>656</v>
      </c>
      <c r="AZ492" t="str">
        <f>IF(OR(ISERROR(MATCH(AY492,TC_Pin_Spec!$J$3:$J$38,0))=FALSE,ISERROR(MATCH(AY492,TC_Pin_Spec!$L$3:$L$38,0))=FALSE,ISERROR(MATCH(AY492,TC_Pin_Spec!$Q$3:$Q$58,0))=FALSE,ISERROR(MATCH(AY492,TC_Pin_Spec!$S$3:$S$58,0))=FALSE,ISERROR(MATCH(AY492,TC_Pin_Spec!$U$3:$U$58,0))=FALSE,ISERROR(MATCH(AY492,TC_Pin_Spec!$W$3:$W$58,0))=FALSE,ISERROR(MATCH(AY492,TC_Pin_Spec!$Y$3:$Y$58,0))=FALSE,ISERROR(MATCH(AY492,TC_Pin_Spec!$AA$3:$AA$58,0))=FALSE,ISERROR(MATCH(AY492,TC_Pin_Spec!$AC$3:$AC$58,0))=FALSE,ISERROR(MATCH(AY492,TC_Pin_Spec!$AE$3:$AE$58,0))=FALSE)=TRUE, "PASSED","FAILED")</f>
        <v>PASSED</v>
      </c>
    </row>
    <row r="493" spans="43:52" x14ac:dyDescent="0.25">
      <c r="AQ493" s="2" t="str">
        <f t="shared" si="9"/>
        <v>P24</v>
      </c>
      <c r="AR493" s="2">
        <v>24</v>
      </c>
      <c r="AS493" s="2" t="s">
        <v>650</v>
      </c>
      <c r="AT493" s="2" t="s">
        <v>656</v>
      </c>
      <c r="AU493" t="str">
        <f>IF(OR(ISERROR(MATCH(AT493,TC_Pin_Spec!$J$3:$J$38,0))=FALSE,ISERROR(MATCH(AT493,TC_Pin_Spec!$L$3:$L$38,0))=FALSE,ISERROR(MATCH(AT493,TC_Pin_Spec!$Q$3:$Q$58,0))=FALSE,ISERROR(MATCH(AT493,TC_Pin_Spec!$S$3:$S$58,0))=FALSE,ISERROR(MATCH(AT493,TC_Pin_Spec!$U$3:$U$58,0))=FALSE,ISERROR(MATCH(AT493,TC_Pin_Spec!$W$3:$W$58,0))=FALSE,ISERROR(MATCH(AT493,TC_Pin_Spec!$Y$3:$Y$58,0))=FALSE,ISERROR(MATCH(AT493,TC_Pin_Spec!$AA$3:$AA$58,0))=FALSE,ISERROR(MATCH(AT493,TC_Pin_Spec!$AC$3:$AC$58,0))=FALSE,ISERROR(MATCH(AT493,TC_Pin_Spec!$AE$3:$AE$58,0))=FALSE)=TRUE, "PASSED","FAILED")</f>
        <v>PASSED</v>
      </c>
      <c r="AW493" s="2">
        <v>24500</v>
      </c>
      <c r="AX493" s="2">
        <v>23500</v>
      </c>
      <c r="AY493" s="2" t="s">
        <v>656</v>
      </c>
      <c r="AZ493" t="str">
        <f>IF(OR(ISERROR(MATCH(AY493,TC_Pin_Spec!$J$3:$J$38,0))=FALSE,ISERROR(MATCH(AY493,TC_Pin_Spec!$L$3:$L$38,0))=FALSE,ISERROR(MATCH(AY493,TC_Pin_Spec!$Q$3:$Q$58,0))=FALSE,ISERROR(MATCH(AY493,TC_Pin_Spec!$S$3:$S$58,0))=FALSE,ISERROR(MATCH(AY493,TC_Pin_Spec!$U$3:$U$58,0))=FALSE,ISERROR(MATCH(AY493,TC_Pin_Spec!$W$3:$W$58,0))=FALSE,ISERROR(MATCH(AY493,TC_Pin_Spec!$Y$3:$Y$58,0))=FALSE,ISERROR(MATCH(AY493,TC_Pin_Spec!$AA$3:$AA$58,0))=FALSE,ISERROR(MATCH(AY493,TC_Pin_Spec!$AC$3:$AC$58,0))=FALSE,ISERROR(MATCH(AY493,TC_Pin_Spec!$AE$3:$AE$58,0))=FALSE)=TRUE, "PASSED","FAILED")</f>
        <v>PASSED</v>
      </c>
    </row>
    <row r="494" spans="43:52" x14ac:dyDescent="0.25">
      <c r="AQ494" s="2" t="str">
        <f t="shared" si="9"/>
        <v>P25</v>
      </c>
      <c r="AR494" s="2">
        <v>25</v>
      </c>
      <c r="AS494" s="2" t="s">
        <v>650</v>
      </c>
      <c r="AT494" s="2" t="s">
        <v>48</v>
      </c>
      <c r="AU494" t="str">
        <f>IF(OR(ISERROR(MATCH(AT494,TC_Pin_Spec!$J$3:$J$38,0))=FALSE,ISERROR(MATCH(AT494,TC_Pin_Spec!$L$3:$L$38,0))=FALSE,ISERROR(MATCH(AT494,TC_Pin_Spec!$Q$3:$Q$58,0))=FALSE,ISERROR(MATCH(AT494,TC_Pin_Spec!$S$3:$S$58,0))=FALSE,ISERROR(MATCH(AT494,TC_Pin_Spec!$U$3:$U$58,0))=FALSE,ISERROR(MATCH(AT494,TC_Pin_Spec!$W$3:$W$58,0))=FALSE,ISERROR(MATCH(AT494,TC_Pin_Spec!$Y$3:$Y$58,0))=FALSE,ISERROR(MATCH(AT494,TC_Pin_Spec!$AA$3:$AA$58,0))=FALSE,ISERROR(MATCH(AT494,TC_Pin_Spec!$AC$3:$AC$58,0))=FALSE,ISERROR(MATCH(AT494,TC_Pin_Spec!$AE$3:$AE$58,0))=FALSE)=TRUE, "PASSED","FAILED")</f>
        <v>PASSED</v>
      </c>
      <c r="AW494" s="2">
        <v>25500</v>
      </c>
      <c r="AX494" s="2">
        <v>23500</v>
      </c>
      <c r="AY494" s="2" t="s">
        <v>48</v>
      </c>
      <c r="AZ494" t="str">
        <f>IF(OR(ISERROR(MATCH(AY494,TC_Pin_Spec!$J$3:$J$38,0))=FALSE,ISERROR(MATCH(AY494,TC_Pin_Spec!$L$3:$L$38,0))=FALSE,ISERROR(MATCH(AY494,TC_Pin_Spec!$Q$3:$Q$58,0))=FALSE,ISERROR(MATCH(AY494,TC_Pin_Spec!$S$3:$S$58,0))=FALSE,ISERROR(MATCH(AY494,TC_Pin_Spec!$U$3:$U$58,0))=FALSE,ISERROR(MATCH(AY494,TC_Pin_Spec!$W$3:$W$58,0))=FALSE,ISERROR(MATCH(AY494,TC_Pin_Spec!$Y$3:$Y$58,0))=FALSE,ISERROR(MATCH(AY494,TC_Pin_Spec!$AA$3:$AA$58,0))=FALSE,ISERROR(MATCH(AY494,TC_Pin_Spec!$AC$3:$AC$58,0))=FALSE,ISERROR(MATCH(AY494,TC_Pin_Spec!$AE$3:$AE$58,0))=FALSE)=TRUE, "PASSED","FAILED")</f>
        <v>PASSED</v>
      </c>
    </row>
    <row r="495" spans="43:52" x14ac:dyDescent="0.25">
      <c r="AQ495" s="2" t="str">
        <f t="shared" si="9"/>
        <v>P26</v>
      </c>
      <c r="AR495" s="2">
        <v>26</v>
      </c>
      <c r="AS495" s="2" t="s">
        <v>650</v>
      </c>
      <c r="AT495" s="2" t="s">
        <v>48</v>
      </c>
      <c r="AU495" t="str">
        <f>IF(OR(ISERROR(MATCH(AT495,TC_Pin_Spec!$J$3:$J$38,0))=FALSE,ISERROR(MATCH(AT495,TC_Pin_Spec!$L$3:$L$38,0))=FALSE,ISERROR(MATCH(AT495,TC_Pin_Spec!$Q$3:$Q$58,0))=FALSE,ISERROR(MATCH(AT495,TC_Pin_Spec!$S$3:$S$58,0))=FALSE,ISERROR(MATCH(AT495,TC_Pin_Spec!$U$3:$U$58,0))=FALSE,ISERROR(MATCH(AT495,TC_Pin_Spec!$W$3:$W$58,0))=FALSE,ISERROR(MATCH(AT495,TC_Pin_Spec!$Y$3:$Y$58,0))=FALSE,ISERROR(MATCH(AT495,TC_Pin_Spec!$AA$3:$AA$58,0))=FALSE,ISERROR(MATCH(AT495,TC_Pin_Spec!$AC$3:$AC$58,0))=FALSE,ISERROR(MATCH(AT495,TC_Pin_Spec!$AE$3:$AE$58,0))=FALSE)=TRUE, "PASSED","FAILED")</f>
        <v>PASSED</v>
      </c>
      <c r="AW495" s="2">
        <v>26500</v>
      </c>
      <c r="AX495" s="2">
        <v>23500</v>
      </c>
      <c r="AY495" s="2" t="s">
        <v>48</v>
      </c>
      <c r="AZ495" t="str">
        <f>IF(OR(ISERROR(MATCH(AY495,TC_Pin_Spec!$J$3:$J$38,0))=FALSE,ISERROR(MATCH(AY495,TC_Pin_Spec!$L$3:$L$38,0))=FALSE,ISERROR(MATCH(AY495,TC_Pin_Spec!$Q$3:$Q$58,0))=FALSE,ISERROR(MATCH(AY495,TC_Pin_Spec!$S$3:$S$58,0))=FALSE,ISERROR(MATCH(AY495,TC_Pin_Spec!$U$3:$U$58,0))=FALSE,ISERROR(MATCH(AY495,TC_Pin_Spec!$W$3:$W$58,0))=FALSE,ISERROR(MATCH(AY495,TC_Pin_Spec!$Y$3:$Y$58,0))=FALSE,ISERROR(MATCH(AY495,TC_Pin_Spec!$AA$3:$AA$58,0))=FALSE,ISERROR(MATCH(AY495,TC_Pin_Spec!$AC$3:$AC$58,0))=FALSE,ISERROR(MATCH(AY495,TC_Pin_Spec!$AE$3:$AE$58,0))=FALSE)=TRUE, "PASSED","FAILED")</f>
        <v>PASSED</v>
      </c>
    </row>
    <row r="496" spans="43:52" x14ac:dyDescent="0.25">
      <c r="AQ496" s="2" t="str">
        <f t="shared" si="9"/>
        <v>P27</v>
      </c>
      <c r="AR496" s="2">
        <v>27</v>
      </c>
      <c r="AS496" s="2" t="s">
        <v>650</v>
      </c>
      <c r="AT496" s="2" t="s">
        <v>48</v>
      </c>
      <c r="AU496" t="str">
        <f>IF(OR(ISERROR(MATCH(AT496,TC_Pin_Spec!$J$3:$J$38,0))=FALSE,ISERROR(MATCH(AT496,TC_Pin_Spec!$L$3:$L$38,0))=FALSE,ISERROR(MATCH(AT496,TC_Pin_Spec!$Q$3:$Q$58,0))=FALSE,ISERROR(MATCH(AT496,TC_Pin_Spec!$S$3:$S$58,0))=FALSE,ISERROR(MATCH(AT496,TC_Pin_Spec!$U$3:$U$58,0))=FALSE,ISERROR(MATCH(AT496,TC_Pin_Spec!$W$3:$W$58,0))=FALSE,ISERROR(MATCH(AT496,TC_Pin_Spec!$Y$3:$Y$58,0))=FALSE,ISERROR(MATCH(AT496,TC_Pin_Spec!$AA$3:$AA$58,0))=FALSE,ISERROR(MATCH(AT496,TC_Pin_Spec!$AC$3:$AC$58,0))=FALSE,ISERROR(MATCH(AT496,TC_Pin_Spec!$AE$3:$AE$58,0))=FALSE)=TRUE, "PASSED","FAILED")</f>
        <v>PASSED</v>
      </c>
      <c r="AW496" s="2">
        <v>27500</v>
      </c>
      <c r="AX496" s="2">
        <v>23500</v>
      </c>
      <c r="AY496" s="2" t="s">
        <v>48</v>
      </c>
      <c r="AZ496" t="str">
        <f>IF(OR(ISERROR(MATCH(AY496,TC_Pin_Spec!$J$3:$J$38,0))=FALSE,ISERROR(MATCH(AY496,TC_Pin_Spec!$L$3:$L$38,0))=FALSE,ISERROR(MATCH(AY496,TC_Pin_Spec!$Q$3:$Q$58,0))=FALSE,ISERROR(MATCH(AY496,TC_Pin_Spec!$S$3:$S$58,0))=FALSE,ISERROR(MATCH(AY496,TC_Pin_Spec!$U$3:$U$58,0))=FALSE,ISERROR(MATCH(AY496,TC_Pin_Spec!$W$3:$W$58,0))=FALSE,ISERROR(MATCH(AY496,TC_Pin_Spec!$Y$3:$Y$58,0))=FALSE,ISERROR(MATCH(AY496,TC_Pin_Spec!$AA$3:$AA$58,0))=FALSE,ISERROR(MATCH(AY496,TC_Pin_Spec!$AC$3:$AC$58,0))=FALSE,ISERROR(MATCH(AY496,TC_Pin_Spec!$AE$3:$AE$58,0))=FALSE)=TRUE, "PASSED","FAILED")</f>
        <v>PASSED</v>
      </c>
    </row>
    <row r="497" spans="43:52" x14ac:dyDescent="0.25">
      <c r="AQ497" s="2" t="str">
        <f t="shared" si="9"/>
        <v>P28</v>
      </c>
      <c r="AR497" s="2">
        <v>28</v>
      </c>
      <c r="AS497" s="2" t="s">
        <v>650</v>
      </c>
      <c r="AT497" s="2" t="s">
        <v>657</v>
      </c>
      <c r="AU497" t="str">
        <f>IF(OR(ISERROR(MATCH(AT497,TC_Pin_Spec!$J$3:$J$38,0))=FALSE,ISERROR(MATCH(AT497,TC_Pin_Spec!$L$3:$L$38,0))=FALSE,ISERROR(MATCH(AT497,TC_Pin_Spec!$Q$3:$Q$58,0))=FALSE,ISERROR(MATCH(AT497,TC_Pin_Spec!$S$3:$S$58,0))=FALSE,ISERROR(MATCH(AT497,TC_Pin_Spec!$U$3:$U$58,0))=FALSE,ISERROR(MATCH(AT497,TC_Pin_Spec!$W$3:$W$58,0))=FALSE,ISERROR(MATCH(AT497,TC_Pin_Spec!$Y$3:$Y$58,0))=FALSE,ISERROR(MATCH(AT497,TC_Pin_Spec!$AA$3:$AA$58,0))=FALSE,ISERROR(MATCH(AT497,TC_Pin_Spec!$AC$3:$AC$58,0))=FALSE,ISERROR(MATCH(AT497,TC_Pin_Spec!$AE$3:$AE$58,0))=FALSE)=TRUE, "PASSED","FAILED")</f>
        <v>PASSED</v>
      </c>
      <c r="AW497" s="2">
        <v>28500</v>
      </c>
      <c r="AX497" s="2">
        <v>23500</v>
      </c>
      <c r="AY497" s="2" t="s">
        <v>657</v>
      </c>
      <c r="AZ497" t="str">
        <f>IF(OR(ISERROR(MATCH(AY497,TC_Pin_Spec!$J$3:$J$38,0))=FALSE,ISERROR(MATCH(AY497,TC_Pin_Spec!$L$3:$L$38,0))=FALSE,ISERROR(MATCH(AY497,TC_Pin_Spec!$Q$3:$Q$58,0))=FALSE,ISERROR(MATCH(AY497,TC_Pin_Spec!$S$3:$S$58,0))=FALSE,ISERROR(MATCH(AY497,TC_Pin_Spec!$U$3:$U$58,0))=FALSE,ISERROR(MATCH(AY497,TC_Pin_Spec!$W$3:$W$58,0))=FALSE,ISERROR(MATCH(AY497,TC_Pin_Spec!$Y$3:$Y$58,0))=FALSE,ISERROR(MATCH(AY497,TC_Pin_Spec!$AA$3:$AA$58,0))=FALSE,ISERROR(MATCH(AY497,TC_Pin_Spec!$AC$3:$AC$58,0))=FALSE,ISERROR(MATCH(AY497,TC_Pin_Spec!$AE$3:$AE$58,0))=FALSE)=TRUE, "PASSED","FAILED")</f>
        <v>PASSED</v>
      </c>
    </row>
    <row r="498" spans="43:52" x14ac:dyDescent="0.25">
      <c r="AQ498" s="2" t="str">
        <f t="shared" si="9"/>
        <v>P29</v>
      </c>
      <c r="AR498" s="2">
        <v>29</v>
      </c>
      <c r="AS498" s="2" t="s">
        <v>650</v>
      </c>
      <c r="AT498" s="2" t="s">
        <v>48</v>
      </c>
      <c r="AU498" t="str">
        <f>IF(OR(ISERROR(MATCH(AT498,TC_Pin_Spec!$J$3:$J$38,0))=FALSE,ISERROR(MATCH(AT498,TC_Pin_Spec!$L$3:$L$38,0))=FALSE,ISERROR(MATCH(AT498,TC_Pin_Spec!$Q$3:$Q$58,0))=FALSE,ISERROR(MATCH(AT498,TC_Pin_Spec!$S$3:$S$58,0))=FALSE,ISERROR(MATCH(AT498,TC_Pin_Spec!$U$3:$U$58,0))=FALSE,ISERROR(MATCH(AT498,TC_Pin_Spec!$W$3:$W$58,0))=FALSE,ISERROR(MATCH(AT498,TC_Pin_Spec!$Y$3:$Y$58,0))=FALSE,ISERROR(MATCH(AT498,TC_Pin_Spec!$AA$3:$AA$58,0))=FALSE,ISERROR(MATCH(AT498,TC_Pin_Spec!$AC$3:$AC$58,0))=FALSE,ISERROR(MATCH(AT498,TC_Pin_Spec!$AE$3:$AE$58,0))=FALSE)=TRUE, "PASSED","FAILED")</f>
        <v>PASSED</v>
      </c>
      <c r="AW498" s="2">
        <v>29500</v>
      </c>
      <c r="AX498" s="2">
        <v>23500</v>
      </c>
      <c r="AY498" s="2" t="s">
        <v>48</v>
      </c>
      <c r="AZ498" t="str">
        <f>IF(OR(ISERROR(MATCH(AY498,TC_Pin_Spec!$J$3:$J$38,0))=FALSE,ISERROR(MATCH(AY498,TC_Pin_Spec!$L$3:$L$38,0))=FALSE,ISERROR(MATCH(AY498,TC_Pin_Spec!$Q$3:$Q$58,0))=FALSE,ISERROR(MATCH(AY498,TC_Pin_Spec!$S$3:$S$58,0))=FALSE,ISERROR(MATCH(AY498,TC_Pin_Spec!$U$3:$U$58,0))=FALSE,ISERROR(MATCH(AY498,TC_Pin_Spec!$W$3:$W$58,0))=FALSE,ISERROR(MATCH(AY498,TC_Pin_Spec!$Y$3:$Y$58,0))=FALSE,ISERROR(MATCH(AY498,TC_Pin_Spec!$AA$3:$AA$58,0))=FALSE,ISERROR(MATCH(AY498,TC_Pin_Spec!$AC$3:$AC$58,0))=FALSE,ISERROR(MATCH(AY498,TC_Pin_Spec!$AE$3:$AE$58,0))=FALSE)=TRUE, "PASSED","FAILED")</f>
        <v>PASSED</v>
      </c>
    </row>
    <row r="499" spans="43:52" x14ac:dyDescent="0.25">
      <c r="AQ499" s="2" t="str">
        <f t="shared" si="9"/>
        <v>P30</v>
      </c>
      <c r="AR499" s="2">
        <v>30</v>
      </c>
      <c r="AS499" s="2" t="s">
        <v>650</v>
      </c>
      <c r="AT499" s="2" t="s">
        <v>48</v>
      </c>
      <c r="AU499" t="str">
        <f>IF(OR(ISERROR(MATCH(AT499,TC_Pin_Spec!$J$3:$J$38,0))=FALSE,ISERROR(MATCH(AT499,TC_Pin_Spec!$L$3:$L$38,0))=FALSE,ISERROR(MATCH(AT499,TC_Pin_Spec!$Q$3:$Q$58,0))=FALSE,ISERROR(MATCH(AT499,TC_Pin_Spec!$S$3:$S$58,0))=FALSE,ISERROR(MATCH(AT499,TC_Pin_Spec!$U$3:$U$58,0))=FALSE,ISERROR(MATCH(AT499,TC_Pin_Spec!$W$3:$W$58,0))=FALSE,ISERROR(MATCH(AT499,TC_Pin_Spec!$Y$3:$Y$58,0))=FALSE,ISERROR(MATCH(AT499,TC_Pin_Spec!$AA$3:$AA$58,0))=FALSE,ISERROR(MATCH(AT499,TC_Pin_Spec!$AC$3:$AC$58,0))=FALSE,ISERROR(MATCH(AT499,TC_Pin_Spec!$AE$3:$AE$58,0))=FALSE)=TRUE, "PASSED","FAILED")</f>
        <v>PASSED</v>
      </c>
      <c r="AW499" s="2">
        <v>30500</v>
      </c>
      <c r="AX499" s="2">
        <v>23500</v>
      </c>
      <c r="AY499" s="2" t="s">
        <v>48</v>
      </c>
      <c r="AZ499" t="str">
        <f>IF(OR(ISERROR(MATCH(AY499,TC_Pin_Spec!$J$3:$J$38,0))=FALSE,ISERROR(MATCH(AY499,TC_Pin_Spec!$L$3:$L$38,0))=FALSE,ISERROR(MATCH(AY499,TC_Pin_Spec!$Q$3:$Q$58,0))=FALSE,ISERROR(MATCH(AY499,TC_Pin_Spec!$S$3:$S$58,0))=FALSE,ISERROR(MATCH(AY499,TC_Pin_Spec!$U$3:$U$58,0))=FALSE,ISERROR(MATCH(AY499,TC_Pin_Spec!$W$3:$W$58,0))=FALSE,ISERROR(MATCH(AY499,TC_Pin_Spec!$Y$3:$Y$58,0))=FALSE,ISERROR(MATCH(AY499,TC_Pin_Spec!$AA$3:$AA$58,0))=FALSE,ISERROR(MATCH(AY499,TC_Pin_Spec!$AC$3:$AC$58,0))=FALSE,ISERROR(MATCH(AY499,TC_Pin_Spec!$AE$3:$AE$58,0))=FALSE)=TRUE, "PASSED","FAILED")</f>
        <v>PASSED</v>
      </c>
    </row>
    <row r="500" spans="43:52" x14ac:dyDescent="0.25">
      <c r="AQ500" s="2" t="str">
        <f t="shared" si="9"/>
        <v>P31</v>
      </c>
      <c r="AR500" s="2">
        <v>31</v>
      </c>
      <c r="AS500" s="2" t="s">
        <v>650</v>
      </c>
      <c r="AT500" s="2" t="s">
        <v>48</v>
      </c>
      <c r="AU500" t="str">
        <f>IF(OR(ISERROR(MATCH(AT500,TC_Pin_Spec!$J$3:$J$38,0))=FALSE,ISERROR(MATCH(AT500,TC_Pin_Spec!$L$3:$L$38,0))=FALSE,ISERROR(MATCH(AT500,TC_Pin_Spec!$Q$3:$Q$58,0))=FALSE,ISERROR(MATCH(AT500,TC_Pin_Spec!$S$3:$S$58,0))=FALSE,ISERROR(MATCH(AT500,TC_Pin_Spec!$U$3:$U$58,0))=FALSE,ISERROR(MATCH(AT500,TC_Pin_Spec!$W$3:$W$58,0))=FALSE,ISERROR(MATCH(AT500,TC_Pin_Spec!$Y$3:$Y$58,0))=FALSE,ISERROR(MATCH(AT500,TC_Pin_Spec!$AA$3:$AA$58,0))=FALSE,ISERROR(MATCH(AT500,TC_Pin_Spec!$AC$3:$AC$58,0))=FALSE,ISERROR(MATCH(AT500,TC_Pin_Spec!$AE$3:$AE$58,0))=FALSE)=TRUE, "PASSED","FAILED")</f>
        <v>PASSED</v>
      </c>
      <c r="AW500" s="2">
        <v>31500</v>
      </c>
      <c r="AX500" s="2">
        <v>23500</v>
      </c>
      <c r="AY500" s="2" t="s">
        <v>48</v>
      </c>
      <c r="AZ500" t="str">
        <f>IF(OR(ISERROR(MATCH(AY500,TC_Pin_Spec!$J$3:$J$38,0))=FALSE,ISERROR(MATCH(AY500,TC_Pin_Spec!$L$3:$L$38,0))=FALSE,ISERROR(MATCH(AY500,TC_Pin_Spec!$Q$3:$Q$58,0))=FALSE,ISERROR(MATCH(AY500,TC_Pin_Spec!$S$3:$S$58,0))=FALSE,ISERROR(MATCH(AY500,TC_Pin_Spec!$U$3:$U$58,0))=FALSE,ISERROR(MATCH(AY500,TC_Pin_Spec!$W$3:$W$58,0))=FALSE,ISERROR(MATCH(AY500,TC_Pin_Spec!$Y$3:$Y$58,0))=FALSE,ISERROR(MATCH(AY500,TC_Pin_Spec!$AA$3:$AA$58,0))=FALSE,ISERROR(MATCH(AY500,TC_Pin_Spec!$AC$3:$AC$58,0))=FALSE,ISERROR(MATCH(AY500,TC_Pin_Spec!$AE$3:$AE$58,0))=FALSE)=TRUE, "PASSED","FAILED")</f>
        <v>PASSED</v>
      </c>
    </row>
    <row r="501" spans="43:52" x14ac:dyDescent="0.25">
      <c r="AQ501" s="2" t="str">
        <f t="shared" si="9"/>
        <v>P32</v>
      </c>
      <c r="AR501" s="2">
        <v>32</v>
      </c>
      <c r="AS501" s="2" t="s">
        <v>650</v>
      </c>
      <c r="AT501" s="2" t="s">
        <v>48</v>
      </c>
      <c r="AU501" t="str">
        <f>IF(OR(ISERROR(MATCH(AT501,TC_Pin_Spec!$J$3:$J$38,0))=FALSE,ISERROR(MATCH(AT501,TC_Pin_Spec!$L$3:$L$38,0))=FALSE,ISERROR(MATCH(AT501,TC_Pin_Spec!$Q$3:$Q$58,0))=FALSE,ISERROR(MATCH(AT501,TC_Pin_Spec!$S$3:$S$58,0))=FALSE,ISERROR(MATCH(AT501,TC_Pin_Spec!$U$3:$U$58,0))=FALSE,ISERROR(MATCH(AT501,TC_Pin_Spec!$W$3:$W$58,0))=FALSE,ISERROR(MATCH(AT501,TC_Pin_Spec!$Y$3:$Y$58,0))=FALSE,ISERROR(MATCH(AT501,TC_Pin_Spec!$AA$3:$AA$58,0))=FALSE,ISERROR(MATCH(AT501,TC_Pin_Spec!$AC$3:$AC$58,0))=FALSE,ISERROR(MATCH(AT501,TC_Pin_Spec!$AE$3:$AE$58,0))=FALSE)=TRUE, "PASSED","FAILED")</f>
        <v>PASSED</v>
      </c>
      <c r="AW501" s="2">
        <v>32500</v>
      </c>
      <c r="AX501" s="2">
        <v>23500</v>
      </c>
      <c r="AY501" s="2" t="s">
        <v>48</v>
      </c>
      <c r="AZ501" t="str">
        <f>IF(OR(ISERROR(MATCH(AY501,TC_Pin_Spec!$J$3:$J$38,0))=FALSE,ISERROR(MATCH(AY501,TC_Pin_Spec!$L$3:$L$38,0))=FALSE,ISERROR(MATCH(AY501,TC_Pin_Spec!$Q$3:$Q$58,0))=FALSE,ISERROR(MATCH(AY501,TC_Pin_Spec!$S$3:$S$58,0))=FALSE,ISERROR(MATCH(AY501,TC_Pin_Spec!$U$3:$U$58,0))=FALSE,ISERROR(MATCH(AY501,TC_Pin_Spec!$W$3:$W$58,0))=FALSE,ISERROR(MATCH(AY501,TC_Pin_Spec!$Y$3:$Y$58,0))=FALSE,ISERROR(MATCH(AY501,TC_Pin_Spec!$AA$3:$AA$58,0))=FALSE,ISERROR(MATCH(AY501,TC_Pin_Spec!$AC$3:$AC$58,0))=FALSE,ISERROR(MATCH(AY501,TC_Pin_Spec!$AE$3:$AE$58,0))=FALSE)=TRUE, "PASSED","FAILED")</f>
        <v>PASSED</v>
      </c>
    </row>
    <row r="502" spans="43:52" x14ac:dyDescent="0.25">
      <c r="AQ502" s="2" t="str">
        <f t="shared" si="9"/>
        <v>P33</v>
      </c>
      <c r="AR502" s="2">
        <v>33</v>
      </c>
      <c r="AS502" s="2" t="s">
        <v>650</v>
      </c>
      <c r="AT502" s="2" t="s">
        <v>48</v>
      </c>
      <c r="AU502" t="str">
        <f>IF(OR(ISERROR(MATCH(AT502,TC_Pin_Spec!$J$3:$J$38,0))=FALSE,ISERROR(MATCH(AT502,TC_Pin_Spec!$L$3:$L$38,0))=FALSE,ISERROR(MATCH(AT502,TC_Pin_Spec!$Q$3:$Q$58,0))=FALSE,ISERROR(MATCH(AT502,TC_Pin_Spec!$S$3:$S$58,0))=FALSE,ISERROR(MATCH(AT502,TC_Pin_Spec!$U$3:$U$58,0))=FALSE,ISERROR(MATCH(AT502,TC_Pin_Spec!$W$3:$W$58,0))=FALSE,ISERROR(MATCH(AT502,TC_Pin_Spec!$Y$3:$Y$58,0))=FALSE,ISERROR(MATCH(AT502,TC_Pin_Spec!$AA$3:$AA$58,0))=FALSE,ISERROR(MATCH(AT502,TC_Pin_Spec!$AC$3:$AC$58,0))=FALSE,ISERROR(MATCH(AT502,TC_Pin_Spec!$AE$3:$AE$58,0))=FALSE)=TRUE, "PASSED","FAILED")</f>
        <v>PASSED</v>
      </c>
      <c r="AW502" s="2">
        <v>33500</v>
      </c>
      <c r="AX502" s="2">
        <v>23500</v>
      </c>
      <c r="AY502" s="2" t="s">
        <v>48</v>
      </c>
      <c r="AZ502" t="str">
        <f>IF(OR(ISERROR(MATCH(AY502,TC_Pin_Spec!$J$3:$J$38,0))=FALSE,ISERROR(MATCH(AY502,TC_Pin_Spec!$L$3:$L$38,0))=FALSE,ISERROR(MATCH(AY502,TC_Pin_Spec!$Q$3:$Q$58,0))=FALSE,ISERROR(MATCH(AY502,TC_Pin_Spec!$S$3:$S$58,0))=FALSE,ISERROR(MATCH(AY502,TC_Pin_Spec!$U$3:$U$58,0))=FALSE,ISERROR(MATCH(AY502,TC_Pin_Spec!$W$3:$W$58,0))=FALSE,ISERROR(MATCH(AY502,TC_Pin_Spec!$Y$3:$Y$58,0))=FALSE,ISERROR(MATCH(AY502,TC_Pin_Spec!$AA$3:$AA$58,0))=FALSE,ISERROR(MATCH(AY502,TC_Pin_Spec!$AC$3:$AC$58,0))=FALSE,ISERROR(MATCH(AY502,TC_Pin_Spec!$AE$3:$AE$58,0))=FALSE)=TRUE, "PASSED","FAILED")</f>
        <v>PASSED</v>
      </c>
    </row>
    <row r="503" spans="43:52" x14ac:dyDescent="0.25">
      <c r="AQ503" s="2" t="str">
        <f t="shared" si="9"/>
        <v>P34</v>
      </c>
      <c r="AR503" s="2">
        <v>34</v>
      </c>
      <c r="AS503" s="2" t="s">
        <v>650</v>
      </c>
      <c r="AT503" s="2" t="s">
        <v>658</v>
      </c>
      <c r="AU503" t="str">
        <f>IF(OR(ISERROR(MATCH(AT503,TC_Pin_Spec!$J$3:$J$38,0))=FALSE,ISERROR(MATCH(AT503,TC_Pin_Spec!$L$3:$L$38,0))=FALSE,ISERROR(MATCH(AT503,TC_Pin_Spec!$Q$3:$Q$58,0))=FALSE,ISERROR(MATCH(AT503,TC_Pin_Spec!$S$3:$S$58,0))=FALSE,ISERROR(MATCH(AT503,TC_Pin_Spec!$U$3:$U$58,0))=FALSE,ISERROR(MATCH(AT503,TC_Pin_Spec!$W$3:$W$58,0))=FALSE,ISERROR(MATCH(AT503,TC_Pin_Spec!$Y$3:$Y$58,0))=FALSE,ISERROR(MATCH(AT503,TC_Pin_Spec!$AA$3:$AA$58,0))=FALSE,ISERROR(MATCH(AT503,TC_Pin_Spec!$AC$3:$AC$58,0))=FALSE,ISERROR(MATCH(AT503,TC_Pin_Spec!$AE$3:$AE$58,0))=FALSE)=TRUE, "PASSED","FAILED")</f>
        <v>PASSED</v>
      </c>
      <c r="AW503" s="2">
        <v>34500</v>
      </c>
      <c r="AX503" s="2">
        <v>23500</v>
      </c>
      <c r="AY503" s="2" t="s">
        <v>658</v>
      </c>
      <c r="AZ503" t="str">
        <f>IF(OR(ISERROR(MATCH(AY503,TC_Pin_Spec!$J$3:$J$38,0))=FALSE,ISERROR(MATCH(AY503,TC_Pin_Spec!$L$3:$L$38,0))=FALSE,ISERROR(MATCH(AY503,TC_Pin_Spec!$Q$3:$Q$58,0))=FALSE,ISERROR(MATCH(AY503,TC_Pin_Spec!$S$3:$S$58,0))=FALSE,ISERROR(MATCH(AY503,TC_Pin_Spec!$U$3:$U$58,0))=FALSE,ISERROR(MATCH(AY503,TC_Pin_Spec!$W$3:$W$58,0))=FALSE,ISERROR(MATCH(AY503,TC_Pin_Spec!$Y$3:$Y$58,0))=FALSE,ISERROR(MATCH(AY503,TC_Pin_Spec!$AA$3:$AA$58,0))=FALSE,ISERROR(MATCH(AY503,TC_Pin_Spec!$AC$3:$AC$58,0))=FALSE,ISERROR(MATCH(AY503,TC_Pin_Spec!$AE$3:$AE$58,0))=FALSE)=TRUE, "PASSED","FAILED")</f>
        <v>PASSED</v>
      </c>
    </row>
    <row r="504" spans="43:52" x14ac:dyDescent="0.25">
      <c r="AQ504" s="2" t="str">
        <f t="shared" si="9"/>
        <v>P35</v>
      </c>
      <c r="AR504" s="2">
        <v>35</v>
      </c>
      <c r="AS504" s="2" t="s">
        <v>650</v>
      </c>
      <c r="AT504" s="2" t="s">
        <v>659</v>
      </c>
      <c r="AU504" t="str">
        <f>IF(OR(ISERROR(MATCH(AT504,TC_Pin_Spec!$J$3:$J$38,0))=FALSE,ISERROR(MATCH(AT504,TC_Pin_Spec!$L$3:$L$38,0))=FALSE,ISERROR(MATCH(AT504,TC_Pin_Spec!$Q$3:$Q$58,0))=FALSE,ISERROR(MATCH(AT504,TC_Pin_Spec!$S$3:$S$58,0))=FALSE,ISERROR(MATCH(AT504,TC_Pin_Spec!$U$3:$U$58,0))=FALSE,ISERROR(MATCH(AT504,TC_Pin_Spec!$W$3:$W$58,0))=FALSE,ISERROR(MATCH(AT504,TC_Pin_Spec!$Y$3:$Y$58,0))=FALSE,ISERROR(MATCH(AT504,TC_Pin_Spec!$AA$3:$AA$58,0))=FALSE,ISERROR(MATCH(AT504,TC_Pin_Spec!$AC$3:$AC$58,0))=FALSE,ISERROR(MATCH(AT504,TC_Pin_Spec!$AE$3:$AE$58,0))=FALSE)=TRUE, "PASSED","FAILED")</f>
        <v>PASSED</v>
      </c>
      <c r="AW504" s="2">
        <v>35500</v>
      </c>
      <c r="AX504" s="2">
        <v>23500</v>
      </c>
      <c r="AY504" s="2" t="s">
        <v>659</v>
      </c>
      <c r="AZ504" t="str">
        <f>IF(OR(ISERROR(MATCH(AY504,TC_Pin_Spec!$J$3:$J$38,0))=FALSE,ISERROR(MATCH(AY504,TC_Pin_Spec!$L$3:$L$38,0))=FALSE,ISERROR(MATCH(AY504,TC_Pin_Spec!$Q$3:$Q$58,0))=FALSE,ISERROR(MATCH(AY504,TC_Pin_Spec!$S$3:$S$58,0))=FALSE,ISERROR(MATCH(AY504,TC_Pin_Spec!$U$3:$U$58,0))=FALSE,ISERROR(MATCH(AY504,TC_Pin_Spec!$W$3:$W$58,0))=FALSE,ISERROR(MATCH(AY504,TC_Pin_Spec!$Y$3:$Y$58,0))=FALSE,ISERROR(MATCH(AY504,TC_Pin_Spec!$AA$3:$AA$58,0))=FALSE,ISERROR(MATCH(AY504,TC_Pin_Spec!$AC$3:$AC$58,0))=FALSE,ISERROR(MATCH(AY504,TC_Pin_Spec!$AE$3:$AE$58,0))=FALSE)=TRUE, "PASSED","FAILED")</f>
        <v>PASSED</v>
      </c>
    </row>
    <row r="505" spans="43:52" x14ac:dyDescent="0.25">
      <c r="AQ505" s="2" t="str">
        <f t="shared" si="9"/>
        <v>P36</v>
      </c>
      <c r="AR505" s="2">
        <v>36</v>
      </c>
      <c r="AS505" s="2" t="s">
        <v>650</v>
      </c>
      <c r="AT505" s="2" t="s">
        <v>660</v>
      </c>
      <c r="AU505" t="str">
        <f>IF(OR(ISERROR(MATCH(AT505,TC_Pin_Spec!$J$3:$J$38,0))=FALSE,ISERROR(MATCH(AT505,TC_Pin_Spec!$L$3:$L$38,0))=FALSE,ISERROR(MATCH(AT505,TC_Pin_Spec!$Q$3:$Q$58,0))=FALSE,ISERROR(MATCH(AT505,TC_Pin_Spec!$S$3:$S$58,0))=FALSE,ISERROR(MATCH(AT505,TC_Pin_Spec!$U$3:$U$58,0))=FALSE,ISERROR(MATCH(AT505,TC_Pin_Spec!$W$3:$W$58,0))=FALSE,ISERROR(MATCH(AT505,TC_Pin_Spec!$Y$3:$Y$58,0))=FALSE,ISERROR(MATCH(AT505,TC_Pin_Spec!$AA$3:$AA$58,0))=FALSE,ISERROR(MATCH(AT505,TC_Pin_Spec!$AC$3:$AC$58,0))=FALSE,ISERROR(MATCH(AT505,TC_Pin_Spec!$AE$3:$AE$58,0))=FALSE)=TRUE, "PASSED","FAILED")</f>
        <v>PASSED</v>
      </c>
      <c r="AW505" s="2">
        <v>36500</v>
      </c>
      <c r="AX505" s="2">
        <v>23500</v>
      </c>
      <c r="AY505" s="2" t="s">
        <v>660</v>
      </c>
      <c r="AZ505" t="str">
        <f>IF(OR(ISERROR(MATCH(AY505,TC_Pin_Spec!$J$3:$J$38,0))=FALSE,ISERROR(MATCH(AY505,TC_Pin_Spec!$L$3:$L$38,0))=FALSE,ISERROR(MATCH(AY505,TC_Pin_Spec!$Q$3:$Q$58,0))=FALSE,ISERROR(MATCH(AY505,TC_Pin_Spec!$S$3:$S$58,0))=FALSE,ISERROR(MATCH(AY505,TC_Pin_Spec!$U$3:$U$58,0))=FALSE,ISERROR(MATCH(AY505,TC_Pin_Spec!$W$3:$W$58,0))=FALSE,ISERROR(MATCH(AY505,TC_Pin_Spec!$Y$3:$Y$58,0))=FALSE,ISERROR(MATCH(AY505,TC_Pin_Spec!$AA$3:$AA$58,0))=FALSE,ISERROR(MATCH(AY505,TC_Pin_Spec!$AC$3:$AC$58,0))=FALSE,ISERROR(MATCH(AY505,TC_Pin_Spec!$AE$3:$AE$58,0))=FALSE)=TRUE, "PASSED","FAILED")</f>
        <v>PASSED</v>
      </c>
    </row>
    <row r="506" spans="43:52" x14ac:dyDescent="0.25">
      <c r="AQ506" s="2" t="str">
        <f t="shared" si="9"/>
        <v>R1</v>
      </c>
      <c r="AR506" s="2">
        <v>1</v>
      </c>
      <c r="AS506" s="2" t="s">
        <v>661</v>
      </c>
      <c r="AT506" s="2" t="s">
        <v>662</v>
      </c>
      <c r="AU506" t="str">
        <f>IF(OR(ISERROR(MATCH(AT506,TC_Pin_Spec!$J$3:$J$38,0))=FALSE,ISERROR(MATCH(AT506,TC_Pin_Spec!$L$3:$L$38,0))=FALSE,ISERROR(MATCH(AT506,TC_Pin_Spec!$Q$3:$Q$58,0))=FALSE,ISERROR(MATCH(AT506,TC_Pin_Spec!$S$3:$S$58,0))=FALSE,ISERROR(MATCH(AT506,TC_Pin_Spec!$U$3:$U$58,0))=FALSE,ISERROR(MATCH(AT506,TC_Pin_Spec!$W$3:$W$58,0))=FALSE,ISERROR(MATCH(AT506,TC_Pin_Spec!$Y$3:$Y$58,0))=FALSE,ISERROR(MATCH(AT506,TC_Pin_Spec!$AA$3:$AA$58,0))=FALSE,ISERROR(MATCH(AT506,TC_Pin_Spec!$AC$3:$AC$58,0))=FALSE,ISERROR(MATCH(AT506,TC_Pin_Spec!$AE$3:$AE$58,0))=FALSE)=TRUE, "PASSED","FAILED")</f>
        <v>PASSED</v>
      </c>
      <c r="AW506" s="2">
        <v>1500</v>
      </c>
      <c r="AX506" s="2">
        <v>22500</v>
      </c>
      <c r="AY506" s="2" t="s">
        <v>662</v>
      </c>
      <c r="AZ506" t="str">
        <f>IF(OR(ISERROR(MATCH(AY506,TC_Pin_Spec!$J$3:$J$38,0))=FALSE,ISERROR(MATCH(AY506,TC_Pin_Spec!$L$3:$L$38,0))=FALSE,ISERROR(MATCH(AY506,TC_Pin_Spec!$Q$3:$Q$58,0))=FALSE,ISERROR(MATCH(AY506,TC_Pin_Spec!$S$3:$S$58,0))=FALSE,ISERROR(MATCH(AY506,TC_Pin_Spec!$U$3:$U$58,0))=FALSE,ISERROR(MATCH(AY506,TC_Pin_Spec!$W$3:$W$58,0))=FALSE,ISERROR(MATCH(AY506,TC_Pin_Spec!$Y$3:$Y$58,0))=FALSE,ISERROR(MATCH(AY506,TC_Pin_Spec!$AA$3:$AA$58,0))=FALSE,ISERROR(MATCH(AY506,TC_Pin_Spec!$AC$3:$AC$58,0))=FALSE,ISERROR(MATCH(AY506,TC_Pin_Spec!$AE$3:$AE$58,0))=FALSE)=TRUE, "PASSED","FAILED")</f>
        <v>PASSED</v>
      </c>
    </row>
    <row r="507" spans="43:52" x14ac:dyDescent="0.25">
      <c r="AQ507" s="2" t="str">
        <f t="shared" si="9"/>
        <v>R2</v>
      </c>
      <c r="AR507" s="2">
        <v>2</v>
      </c>
      <c r="AS507" s="2" t="s">
        <v>661</v>
      </c>
      <c r="AT507" s="2" t="s">
        <v>663</v>
      </c>
      <c r="AU507" t="str">
        <f>IF(OR(ISERROR(MATCH(AT507,TC_Pin_Spec!$J$3:$J$38,0))=FALSE,ISERROR(MATCH(AT507,TC_Pin_Spec!$L$3:$L$38,0))=FALSE,ISERROR(MATCH(AT507,TC_Pin_Spec!$Q$3:$Q$58,0))=FALSE,ISERROR(MATCH(AT507,TC_Pin_Spec!$S$3:$S$58,0))=FALSE,ISERROR(MATCH(AT507,TC_Pin_Spec!$U$3:$U$58,0))=FALSE,ISERROR(MATCH(AT507,TC_Pin_Spec!$W$3:$W$58,0))=FALSE,ISERROR(MATCH(AT507,TC_Pin_Spec!$Y$3:$Y$58,0))=FALSE,ISERROR(MATCH(AT507,TC_Pin_Spec!$AA$3:$AA$58,0))=FALSE,ISERROR(MATCH(AT507,TC_Pin_Spec!$AC$3:$AC$58,0))=FALSE,ISERROR(MATCH(AT507,TC_Pin_Spec!$AE$3:$AE$58,0))=FALSE)=TRUE, "PASSED","FAILED")</f>
        <v>PASSED</v>
      </c>
      <c r="AW507" s="2">
        <v>2500</v>
      </c>
      <c r="AX507" s="2">
        <v>22500</v>
      </c>
      <c r="AY507" s="2" t="s">
        <v>663</v>
      </c>
      <c r="AZ507" t="str">
        <f>IF(OR(ISERROR(MATCH(AY507,TC_Pin_Spec!$J$3:$J$38,0))=FALSE,ISERROR(MATCH(AY507,TC_Pin_Spec!$L$3:$L$38,0))=FALSE,ISERROR(MATCH(AY507,TC_Pin_Spec!$Q$3:$Q$58,0))=FALSE,ISERROR(MATCH(AY507,TC_Pin_Spec!$S$3:$S$58,0))=FALSE,ISERROR(MATCH(AY507,TC_Pin_Spec!$U$3:$U$58,0))=FALSE,ISERROR(MATCH(AY507,TC_Pin_Spec!$W$3:$W$58,0))=FALSE,ISERROR(MATCH(AY507,TC_Pin_Spec!$Y$3:$Y$58,0))=FALSE,ISERROR(MATCH(AY507,TC_Pin_Spec!$AA$3:$AA$58,0))=FALSE,ISERROR(MATCH(AY507,TC_Pin_Spec!$AC$3:$AC$58,0))=FALSE,ISERROR(MATCH(AY507,TC_Pin_Spec!$AE$3:$AE$58,0))=FALSE)=TRUE, "PASSED","FAILED")</f>
        <v>PASSED</v>
      </c>
    </row>
    <row r="508" spans="43:52" x14ac:dyDescent="0.25">
      <c r="AQ508" s="2" t="str">
        <f t="shared" si="9"/>
        <v>R3</v>
      </c>
      <c r="AR508" s="2">
        <v>3</v>
      </c>
      <c r="AS508" s="2" t="s">
        <v>661</v>
      </c>
      <c r="AT508" s="2" t="s">
        <v>664</v>
      </c>
      <c r="AU508" t="str">
        <f>IF(OR(ISERROR(MATCH(AT508,TC_Pin_Spec!$J$3:$J$38,0))=FALSE,ISERROR(MATCH(AT508,TC_Pin_Spec!$L$3:$L$38,0))=FALSE,ISERROR(MATCH(AT508,TC_Pin_Spec!$Q$3:$Q$58,0))=FALSE,ISERROR(MATCH(AT508,TC_Pin_Spec!$S$3:$S$58,0))=FALSE,ISERROR(MATCH(AT508,TC_Pin_Spec!$U$3:$U$58,0))=FALSE,ISERROR(MATCH(AT508,TC_Pin_Spec!$W$3:$W$58,0))=FALSE,ISERROR(MATCH(AT508,TC_Pin_Spec!$Y$3:$Y$58,0))=FALSE,ISERROR(MATCH(AT508,TC_Pin_Spec!$AA$3:$AA$58,0))=FALSE,ISERROR(MATCH(AT508,TC_Pin_Spec!$AC$3:$AC$58,0))=FALSE,ISERROR(MATCH(AT508,TC_Pin_Spec!$AE$3:$AE$58,0))=FALSE)=TRUE, "PASSED","FAILED")</f>
        <v>PASSED</v>
      </c>
      <c r="AW508" s="2">
        <v>3500</v>
      </c>
      <c r="AX508" s="2">
        <v>22500</v>
      </c>
      <c r="AY508" s="2" t="s">
        <v>664</v>
      </c>
      <c r="AZ508" t="str">
        <f>IF(OR(ISERROR(MATCH(AY508,TC_Pin_Spec!$J$3:$J$38,0))=FALSE,ISERROR(MATCH(AY508,TC_Pin_Spec!$L$3:$L$38,0))=FALSE,ISERROR(MATCH(AY508,TC_Pin_Spec!$Q$3:$Q$58,0))=FALSE,ISERROR(MATCH(AY508,TC_Pin_Spec!$S$3:$S$58,0))=FALSE,ISERROR(MATCH(AY508,TC_Pin_Spec!$U$3:$U$58,0))=FALSE,ISERROR(MATCH(AY508,TC_Pin_Spec!$W$3:$W$58,0))=FALSE,ISERROR(MATCH(AY508,TC_Pin_Spec!$Y$3:$Y$58,0))=FALSE,ISERROR(MATCH(AY508,TC_Pin_Spec!$AA$3:$AA$58,0))=FALSE,ISERROR(MATCH(AY508,TC_Pin_Spec!$AC$3:$AC$58,0))=FALSE,ISERROR(MATCH(AY508,TC_Pin_Spec!$AE$3:$AE$58,0))=FALSE)=TRUE, "PASSED","FAILED")</f>
        <v>PASSED</v>
      </c>
    </row>
    <row r="509" spans="43:52" x14ac:dyDescent="0.25">
      <c r="AQ509" s="2" t="str">
        <f t="shared" si="9"/>
        <v>R4</v>
      </c>
      <c r="AR509" s="2">
        <v>4</v>
      </c>
      <c r="AS509" s="2" t="s">
        <v>661</v>
      </c>
      <c r="AT509" s="2" t="s">
        <v>48</v>
      </c>
      <c r="AU509" t="str">
        <f>IF(OR(ISERROR(MATCH(AT509,TC_Pin_Spec!$J$3:$J$38,0))=FALSE,ISERROR(MATCH(AT509,TC_Pin_Spec!$L$3:$L$38,0))=FALSE,ISERROR(MATCH(AT509,TC_Pin_Spec!$Q$3:$Q$58,0))=FALSE,ISERROR(MATCH(AT509,TC_Pin_Spec!$S$3:$S$58,0))=FALSE,ISERROR(MATCH(AT509,TC_Pin_Spec!$U$3:$U$58,0))=FALSE,ISERROR(MATCH(AT509,TC_Pin_Spec!$W$3:$W$58,0))=FALSE,ISERROR(MATCH(AT509,TC_Pin_Spec!$Y$3:$Y$58,0))=FALSE,ISERROR(MATCH(AT509,TC_Pin_Spec!$AA$3:$AA$58,0))=FALSE,ISERROR(MATCH(AT509,TC_Pin_Spec!$AC$3:$AC$58,0))=FALSE,ISERROR(MATCH(AT509,TC_Pin_Spec!$AE$3:$AE$58,0))=FALSE)=TRUE, "PASSED","FAILED")</f>
        <v>PASSED</v>
      </c>
      <c r="AW509" s="2">
        <v>4500</v>
      </c>
      <c r="AX509" s="2">
        <v>22500</v>
      </c>
      <c r="AY509" s="2" t="s">
        <v>48</v>
      </c>
      <c r="AZ509" t="str">
        <f>IF(OR(ISERROR(MATCH(AY509,TC_Pin_Spec!$J$3:$J$38,0))=FALSE,ISERROR(MATCH(AY509,TC_Pin_Spec!$L$3:$L$38,0))=FALSE,ISERROR(MATCH(AY509,TC_Pin_Spec!$Q$3:$Q$58,0))=FALSE,ISERROR(MATCH(AY509,TC_Pin_Spec!$S$3:$S$58,0))=FALSE,ISERROR(MATCH(AY509,TC_Pin_Spec!$U$3:$U$58,0))=FALSE,ISERROR(MATCH(AY509,TC_Pin_Spec!$W$3:$W$58,0))=FALSE,ISERROR(MATCH(AY509,TC_Pin_Spec!$Y$3:$Y$58,0))=FALSE,ISERROR(MATCH(AY509,TC_Pin_Spec!$AA$3:$AA$58,0))=FALSE,ISERROR(MATCH(AY509,TC_Pin_Spec!$AC$3:$AC$58,0))=FALSE,ISERROR(MATCH(AY509,TC_Pin_Spec!$AE$3:$AE$58,0))=FALSE)=TRUE, "PASSED","FAILED")</f>
        <v>PASSED</v>
      </c>
    </row>
    <row r="510" spans="43:52" x14ac:dyDescent="0.25">
      <c r="AQ510" s="2" t="str">
        <f t="shared" si="9"/>
        <v>R5</v>
      </c>
      <c r="AR510" s="2">
        <v>5</v>
      </c>
      <c r="AS510" s="2" t="s">
        <v>661</v>
      </c>
      <c r="AT510" s="2" t="s">
        <v>48</v>
      </c>
      <c r="AU510" t="str">
        <f>IF(OR(ISERROR(MATCH(AT510,TC_Pin_Spec!$J$3:$J$38,0))=FALSE,ISERROR(MATCH(AT510,TC_Pin_Spec!$L$3:$L$38,0))=FALSE,ISERROR(MATCH(AT510,TC_Pin_Spec!$Q$3:$Q$58,0))=FALSE,ISERROR(MATCH(AT510,TC_Pin_Spec!$S$3:$S$58,0))=FALSE,ISERROR(MATCH(AT510,TC_Pin_Spec!$U$3:$U$58,0))=FALSE,ISERROR(MATCH(AT510,TC_Pin_Spec!$W$3:$W$58,0))=FALSE,ISERROR(MATCH(AT510,TC_Pin_Spec!$Y$3:$Y$58,0))=FALSE,ISERROR(MATCH(AT510,TC_Pin_Spec!$AA$3:$AA$58,0))=FALSE,ISERROR(MATCH(AT510,TC_Pin_Spec!$AC$3:$AC$58,0))=FALSE,ISERROR(MATCH(AT510,TC_Pin_Spec!$AE$3:$AE$58,0))=FALSE)=TRUE, "PASSED","FAILED")</f>
        <v>PASSED</v>
      </c>
      <c r="AW510" s="2">
        <v>5500</v>
      </c>
      <c r="AX510" s="2">
        <v>22500</v>
      </c>
      <c r="AY510" s="2" t="s">
        <v>48</v>
      </c>
      <c r="AZ510" t="str">
        <f>IF(OR(ISERROR(MATCH(AY510,TC_Pin_Spec!$J$3:$J$38,0))=FALSE,ISERROR(MATCH(AY510,TC_Pin_Spec!$L$3:$L$38,0))=FALSE,ISERROR(MATCH(AY510,TC_Pin_Spec!$Q$3:$Q$58,0))=FALSE,ISERROR(MATCH(AY510,TC_Pin_Spec!$S$3:$S$58,0))=FALSE,ISERROR(MATCH(AY510,TC_Pin_Spec!$U$3:$U$58,0))=FALSE,ISERROR(MATCH(AY510,TC_Pin_Spec!$W$3:$W$58,0))=FALSE,ISERROR(MATCH(AY510,TC_Pin_Spec!$Y$3:$Y$58,0))=FALSE,ISERROR(MATCH(AY510,TC_Pin_Spec!$AA$3:$AA$58,0))=FALSE,ISERROR(MATCH(AY510,TC_Pin_Spec!$AC$3:$AC$58,0))=FALSE,ISERROR(MATCH(AY510,TC_Pin_Spec!$AE$3:$AE$58,0))=FALSE)=TRUE, "PASSED","FAILED")</f>
        <v>PASSED</v>
      </c>
    </row>
    <row r="511" spans="43:52" x14ac:dyDescent="0.25">
      <c r="AQ511" s="2" t="str">
        <f t="shared" si="9"/>
        <v>R6</v>
      </c>
      <c r="AR511" s="2">
        <v>6</v>
      </c>
      <c r="AS511" s="2" t="s">
        <v>661</v>
      </c>
      <c r="AT511" s="2" t="s">
        <v>48</v>
      </c>
      <c r="AU511" t="str">
        <f>IF(OR(ISERROR(MATCH(AT511,TC_Pin_Spec!$J$3:$J$38,0))=FALSE,ISERROR(MATCH(AT511,TC_Pin_Spec!$L$3:$L$38,0))=FALSE,ISERROR(MATCH(AT511,TC_Pin_Spec!$Q$3:$Q$58,0))=FALSE,ISERROR(MATCH(AT511,TC_Pin_Spec!$S$3:$S$58,0))=FALSE,ISERROR(MATCH(AT511,TC_Pin_Spec!$U$3:$U$58,0))=FALSE,ISERROR(MATCH(AT511,TC_Pin_Spec!$W$3:$W$58,0))=FALSE,ISERROR(MATCH(AT511,TC_Pin_Spec!$Y$3:$Y$58,0))=FALSE,ISERROR(MATCH(AT511,TC_Pin_Spec!$AA$3:$AA$58,0))=FALSE,ISERROR(MATCH(AT511,TC_Pin_Spec!$AC$3:$AC$58,0))=FALSE,ISERROR(MATCH(AT511,TC_Pin_Spec!$AE$3:$AE$58,0))=FALSE)=TRUE, "PASSED","FAILED")</f>
        <v>PASSED</v>
      </c>
      <c r="AW511" s="2">
        <v>6500</v>
      </c>
      <c r="AX511" s="2">
        <v>22500</v>
      </c>
      <c r="AY511" s="2" t="s">
        <v>48</v>
      </c>
      <c r="AZ511" t="str">
        <f>IF(OR(ISERROR(MATCH(AY511,TC_Pin_Spec!$J$3:$J$38,0))=FALSE,ISERROR(MATCH(AY511,TC_Pin_Spec!$L$3:$L$38,0))=FALSE,ISERROR(MATCH(AY511,TC_Pin_Spec!$Q$3:$Q$58,0))=FALSE,ISERROR(MATCH(AY511,TC_Pin_Spec!$S$3:$S$58,0))=FALSE,ISERROR(MATCH(AY511,TC_Pin_Spec!$U$3:$U$58,0))=FALSE,ISERROR(MATCH(AY511,TC_Pin_Spec!$W$3:$W$58,0))=FALSE,ISERROR(MATCH(AY511,TC_Pin_Spec!$Y$3:$Y$58,0))=FALSE,ISERROR(MATCH(AY511,TC_Pin_Spec!$AA$3:$AA$58,0))=FALSE,ISERROR(MATCH(AY511,TC_Pin_Spec!$AC$3:$AC$58,0))=FALSE,ISERROR(MATCH(AY511,TC_Pin_Spec!$AE$3:$AE$58,0))=FALSE)=TRUE, "PASSED","FAILED")</f>
        <v>PASSED</v>
      </c>
    </row>
    <row r="512" spans="43:52" x14ac:dyDescent="0.25">
      <c r="AQ512" s="2" t="str">
        <f t="shared" si="9"/>
        <v>R7</v>
      </c>
      <c r="AR512" s="2">
        <v>7</v>
      </c>
      <c r="AS512" s="2" t="s">
        <v>661</v>
      </c>
      <c r="AT512" s="2" t="s">
        <v>48</v>
      </c>
      <c r="AU512" t="str">
        <f>IF(OR(ISERROR(MATCH(AT512,TC_Pin_Spec!$J$3:$J$38,0))=FALSE,ISERROR(MATCH(AT512,TC_Pin_Spec!$L$3:$L$38,0))=FALSE,ISERROR(MATCH(AT512,TC_Pin_Spec!$Q$3:$Q$58,0))=FALSE,ISERROR(MATCH(AT512,TC_Pin_Spec!$S$3:$S$58,0))=FALSE,ISERROR(MATCH(AT512,TC_Pin_Spec!$U$3:$U$58,0))=FALSE,ISERROR(MATCH(AT512,TC_Pin_Spec!$W$3:$W$58,0))=FALSE,ISERROR(MATCH(AT512,TC_Pin_Spec!$Y$3:$Y$58,0))=FALSE,ISERROR(MATCH(AT512,TC_Pin_Spec!$AA$3:$AA$58,0))=FALSE,ISERROR(MATCH(AT512,TC_Pin_Spec!$AC$3:$AC$58,0))=FALSE,ISERROR(MATCH(AT512,TC_Pin_Spec!$AE$3:$AE$58,0))=FALSE)=TRUE, "PASSED","FAILED")</f>
        <v>PASSED</v>
      </c>
      <c r="AW512" s="2">
        <v>7500</v>
      </c>
      <c r="AX512" s="2">
        <v>22500</v>
      </c>
      <c r="AY512" s="2" t="s">
        <v>48</v>
      </c>
      <c r="AZ512" t="str">
        <f>IF(OR(ISERROR(MATCH(AY512,TC_Pin_Spec!$J$3:$J$38,0))=FALSE,ISERROR(MATCH(AY512,TC_Pin_Spec!$L$3:$L$38,0))=FALSE,ISERROR(MATCH(AY512,TC_Pin_Spec!$Q$3:$Q$58,0))=FALSE,ISERROR(MATCH(AY512,TC_Pin_Spec!$S$3:$S$58,0))=FALSE,ISERROR(MATCH(AY512,TC_Pin_Spec!$U$3:$U$58,0))=FALSE,ISERROR(MATCH(AY512,TC_Pin_Spec!$W$3:$W$58,0))=FALSE,ISERROR(MATCH(AY512,TC_Pin_Spec!$Y$3:$Y$58,0))=FALSE,ISERROR(MATCH(AY512,TC_Pin_Spec!$AA$3:$AA$58,0))=FALSE,ISERROR(MATCH(AY512,TC_Pin_Spec!$AC$3:$AC$58,0))=FALSE,ISERROR(MATCH(AY512,TC_Pin_Spec!$AE$3:$AE$58,0))=FALSE)=TRUE, "PASSED","FAILED")</f>
        <v>PASSED</v>
      </c>
    </row>
    <row r="513" spans="43:52" x14ac:dyDescent="0.25">
      <c r="AQ513" s="2" t="str">
        <f t="shared" si="9"/>
        <v>R8</v>
      </c>
      <c r="AR513" s="2">
        <v>8</v>
      </c>
      <c r="AS513" s="2" t="s">
        <v>661</v>
      </c>
      <c r="AT513" s="2" t="s">
        <v>48</v>
      </c>
      <c r="AU513" t="str">
        <f>IF(OR(ISERROR(MATCH(AT513,TC_Pin_Spec!$J$3:$J$38,0))=FALSE,ISERROR(MATCH(AT513,TC_Pin_Spec!$L$3:$L$38,0))=FALSE,ISERROR(MATCH(AT513,TC_Pin_Spec!$Q$3:$Q$58,0))=FALSE,ISERROR(MATCH(AT513,TC_Pin_Spec!$S$3:$S$58,0))=FALSE,ISERROR(MATCH(AT513,TC_Pin_Spec!$U$3:$U$58,0))=FALSE,ISERROR(MATCH(AT513,TC_Pin_Spec!$W$3:$W$58,0))=FALSE,ISERROR(MATCH(AT513,TC_Pin_Spec!$Y$3:$Y$58,0))=FALSE,ISERROR(MATCH(AT513,TC_Pin_Spec!$AA$3:$AA$58,0))=FALSE,ISERROR(MATCH(AT513,TC_Pin_Spec!$AC$3:$AC$58,0))=FALSE,ISERROR(MATCH(AT513,TC_Pin_Spec!$AE$3:$AE$58,0))=FALSE)=TRUE, "PASSED","FAILED")</f>
        <v>PASSED</v>
      </c>
      <c r="AW513" s="2">
        <v>8500</v>
      </c>
      <c r="AX513" s="2">
        <v>22500</v>
      </c>
      <c r="AY513" s="2" t="s">
        <v>48</v>
      </c>
      <c r="AZ513" t="str">
        <f>IF(OR(ISERROR(MATCH(AY513,TC_Pin_Spec!$J$3:$J$38,0))=FALSE,ISERROR(MATCH(AY513,TC_Pin_Spec!$L$3:$L$38,0))=FALSE,ISERROR(MATCH(AY513,TC_Pin_Spec!$Q$3:$Q$58,0))=FALSE,ISERROR(MATCH(AY513,TC_Pin_Spec!$S$3:$S$58,0))=FALSE,ISERROR(MATCH(AY513,TC_Pin_Spec!$U$3:$U$58,0))=FALSE,ISERROR(MATCH(AY513,TC_Pin_Spec!$W$3:$W$58,0))=FALSE,ISERROR(MATCH(AY513,TC_Pin_Spec!$Y$3:$Y$58,0))=FALSE,ISERROR(MATCH(AY513,TC_Pin_Spec!$AA$3:$AA$58,0))=FALSE,ISERROR(MATCH(AY513,TC_Pin_Spec!$AC$3:$AC$58,0))=FALSE,ISERROR(MATCH(AY513,TC_Pin_Spec!$AE$3:$AE$58,0))=FALSE)=TRUE, "PASSED","FAILED")</f>
        <v>PASSED</v>
      </c>
    </row>
    <row r="514" spans="43:52" x14ac:dyDescent="0.25">
      <c r="AQ514" s="2" t="str">
        <f t="shared" si="9"/>
        <v>R9</v>
      </c>
      <c r="AR514" s="2">
        <v>9</v>
      </c>
      <c r="AS514" s="2" t="s">
        <v>661</v>
      </c>
      <c r="AT514" s="2" t="s">
        <v>665</v>
      </c>
      <c r="AU514" t="str">
        <f>IF(OR(ISERROR(MATCH(AT514,TC_Pin_Spec!$J$3:$J$38,0))=FALSE,ISERROR(MATCH(AT514,TC_Pin_Spec!$L$3:$L$38,0))=FALSE,ISERROR(MATCH(AT514,TC_Pin_Spec!$Q$3:$Q$58,0))=FALSE,ISERROR(MATCH(AT514,TC_Pin_Spec!$S$3:$S$58,0))=FALSE,ISERROR(MATCH(AT514,TC_Pin_Spec!$U$3:$U$58,0))=FALSE,ISERROR(MATCH(AT514,TC_Pin_Spec!$W$3:$W$58,0))=FALSE,ISERROR(MATCH(AT514,TC_Pin_Spec!$Y$3:$Y$58,0))=FALSE,ISERROR(MATCH(AT514,TC_Pin_Spec!$AA$3:$AA$58,0))=FALSE,ISERROR(MATCH(AT514,TC_Pin_Spec!$AC$3:$AC$58,0))=FALSE,ISERROR(MATCH(AT514,TC_Pin_Spec!$AE$3:$AE$58,0))=FALSE)=TRUE, "PASSED","FAILED")</f>
        <v>PASSED</v>
      </c>
      <c r="AW514" s="2">
        <v>9500</v>
      </c>
      <c r="AX514" s="2">
        <v>22500</v>
      </c>
      <c r="AY514" s="2" t="s">
        <v>665</v>
      </c>
      <c r="AZ514" t="str">
        <f>IF(OR(ISERROR(MATCH(AY514,TC_Pin_Spec!$J$3:$J$38,0))=FALSE,ISERROR(MATCH(AY514,TC_Pin_Spec!$L$3:$L$38,0))=FALSE,ISERROR(MATCH(AY514,TC_Pin_Spec!$Q$3:$Q$58,0))=FALSE,ISERROR(MATCH(AY514,TC_Pin_Spec!$S$3:$S$58,0))=FALSE,ISERROR(MATCH(AY514,TC_Pin_Spec!$U$3:$U$58,0))=FALSE,ISERROR(MATCH(AY514,TC_Pin_Spec!$W$3:$W$58,0))=FALSE,ISERROR(MATCH(AY514,TC_Pin_Spec!$Y$3:$Y$58,0))=FALSE,ISERROR(MATCH(AY514,TC_Pin_Spec!$AA$3:$AA$58,0))=FALSE,ISERROR(MATCH(AY514,TC_Pin_Spec!$AC$3:$AC$58,0))=FALSE,ISERROR(MATCH(AY514,TC_Pin_Spec!$AE$3:$AE$58,0))=FALSE)=TRUE, "PASSED","FAILED")</f>
        <v>PASSED</v>
      </c>
    </row>
    <row r="515" spans="43:52" x14ac:dyDescent="0.25">
      <c r="AQ515" s="2" t="str">
        <f t="shared" ref="AQ515:AQ578" si="10">AS515&amp;AR515</f>
        <v>R10</v>
      </c>
      <c r="AR515" s="2">
        <v>10</v>
      </c>
      <c r="AS515" s="2" t="s">
        <v>661</v>
      </c>
      <c r="AT515" s="2" t="s">
        <v>48</v>
      </c>
      <c r="AU515" t="str">
        <f>IF(OR(ISERROR(MATCH(AT515,TC_Pin_Spec!$J$3:$J$38,0))=FALSE,ISERROR(MATCH(AT515,TC_Pin_Spec!$L$3:$L$38,0))=FALSE,ISERROR(MATCH(AT515,TC_Pin_Spec!$Q$3:$Q$58,0))=FALSE,ISERROR(MATCH(AT515,TC_Pin_Spec!$S$3:$S$58,0))=FALSE,ISERROR(MATCH(AT515,TC_Pin_Spec!$U$3:$U$58,0))=FALSE,ISERROR(MATCH(AT515,TC_Pin_Spec!$W$3:$W$58,0))=FALSE,ISERROR(MATCH(AT515,TC_Pin_Spec!$Y$3:$Y$58,0))=FALSE,ISERROR(MATCH(AT515,TC_Pin_Spec!$AA$3:$AA$58,0))=FALSE,ISERROR(MATCH(AT515,TC_Pin_Spec!$AC$3:$AC$58,0))=FALSE,ISERROR(MATCH(AT515,TC_Pin_Spec!$AE$3:$AE$58,0))=FALSE)=TRUE, "PASSED","FAILED")</f>
        <v>PASSED</v>
      </c>
      <c r="AW515" s="2">
        <v>10500</v>
      </c>
      <c r="AX515" s="2">
        <v>22500</v>
      </c>
      <c r="AY515" s="2" t="s">
        <v>48</v>
      </c>
      <c r="AZ515" t="str">
        <f>IF(OR(ISERROR(MATCH(AY515,TC_Pin_Spec!$J$3:$J$38,0))=FALSE,ISERROR(MATCH(AY515,TC_Pin_Spec!$L$3:$L$38,0))=FALSE,ISERROR(MATCH(AY515,TC_Pin_Spec!$Q$3:$Q$58,0))=FALSE,ISERROR(MATCH(AY515,TC_Pin_Spec!$S$3:$S$58,0))=FALSE,ISERROR(MATCH(AY515,TC_Pin_Spec!$U$3:$U$58,0))=FALSE,ISERROR(MATCH(AY515,TC_Pin_Spec!$W$3:$W$58,0))=FALSE,ISERROR(MATCH(AY515,TC_Pin_Spec!$Y$3:$Y$58,0))=FALSE,ISERROR(MATCH(AY515,TC_Pin_Spec!$AA$3:$AA$58,0))=FALSE,ISERROR(MATCH(AY515,TC_Pin_Spec!$AC$3:$AC$58,0))=FALSE,ISERROR(MATCH(AY515,TC_Pin_Spec!$AE$3:$AE$58,0))=FALSE)=TRUE, "PASSED","FAILED")</f>
        <v>PASSED</v>
      </c>
    </row>
    <row r="516" spans="43:52" x14ac:dyDescent="0.25">
      <c r="AQ516" s="2" t="str">
        <f t="shared" si="10"/>
        <v>R11</v>
      </c>
      <c r="AR516" s="2">
        <v>11</v>
      </c>
      <c r="AS516" s="2" t="s">
        <v>661</v>
      </c>
      <c r="AT516" s="2" t="s">
        <v>48</v>
      </c>
      <c r="AU516" t="str">
        <f>IF(OR(ISERROR(MATCH(AT516,TC_Pin_Spec!$J$3:$J$38,0))=FALSE,ISERROR(MATCH(AT516,TC_Pin_Spec!$L$3:$L$38,0))=FALSE,ISERROR(MATCH(AT516,TC_Pin_Spec!$Q$3:$Q$58,0))=FALSE,ISERROR(MATCH(AT516,TC_Pin_Spec!$S$3:$S$58,0))=FALSE,ISERROR(MATCH(AT516,TC_Pin_Spec!$U$3:$U$58,0))=FALSE,ISERROR(MATCH(AT516,TC_Pin_Spec!$W$3:$W$58,0))=FALSE,ISERROR(MATCH(AT516,TC_Pin_Spec!$Y$3:$Y$58,0))=FALSE,ISERROR(MATCH(AT516,TC_Pin_Spec!$AA$3:$AA$58,0))=FALSE,ISERROR(MATCH(AT516,TC_Pin_Spec!$AC$3:$AC$58,0))=FALSE,ISERROR(MATCH(AT516,TC_Pin_Spec!$AE$3:$AE$58,0))=FALSE)=TRUE, "PASSED","FAILED")</f>
        <v>PASSED</v>
      </c>
      <c r="AW516" s="2">
        <v>11500</v>
      </c>
      <c r="AX516" s="2">
        <v>22500</v>
      </c>
      <c r="AY516" s="2" t="s">
        <v>48</v>
      </c>
      <c r="AZ516" t="str">
        <f>IF(OR(ISERROR(MATCH(AY516,TC_Pin_Spec!$J$3:$J$38,0))=FALSE,ISERROR(MATCH(AY516,TC_Pin_Spec!$L$3:$L$38,0))=FALSE,ISERROR(MATCH(AY516,TC_Pin_Spec!$Q$3:$Q$58,0))=FALSE,ISERROR(MATCH(AY516,TC_Pin_Spec!$S$3:$S$58,0))=FALSE,ISERROR(MATCH(AY516,TC_Pin_Spec!$U$3:$U$58,0))=FALSE,ISERROR(MATCH(AY516,TC_Pin_Spec!$W$3:$W$58,0))=FALSE,ISERROR(MATCH(AY516,TC_Pin_Spec!$Y$3:$Y$58,0))=FALSE,ISERROR(MATCH(AY516,TC_Pin_Spec!$AA$3:$AA$58,0))=FALSE,ISERROR(MATCH(AY516,TC_Pin_Spec!$AC$3:$AC$58,0))=FALSE,ISERROR(MATCH(AY516,TC_Pin_Spec!$AE$3:$AE$58,0))=FALSE)=TRUE, "PASSED","FAILED")</f>
        <v>PASSED</v>
      </c>
    </row>
    <row r="517" spans="43:52" x14ac:dyDescent="0.25">
      <c r="AQ517" s="2" t="str">
        <f t="shared" si="10"/>
        <v>R12</v>
      </c>
      <c r="AR517" s="2">
        <v>12</v>
      </c>
      <c r="AS517" s="2" t="s">
        <v>661</v>
      </c>
      <c r="AT517" s="2" t="s">
        <v>48</v>
      </c>
      <c r="AU517" t="str">
        <f>IF(OR(ISERROR(MATCH(AT517,TC_Pin_Spec!$J$3:$J$38,0))=FALSE,ISERROR(MATCH(AT517,TC_Pin_Spec!$L$3:$L$38,0))=FALSE,ISERROR(MATCH(AT517,TC_Pin_Spec!$Q$3:$Q$58,0))=FALSE,ISERROR(MATCH(AT517,TC_Pin_Spec!$S$3:$S$58,0))=FALSE,ISERROR(MATCH(AT517,TC_Pin_Spec!$U$3:$U$58,0))=FALSE,ISERROR(MATCH(AT517,TC_Pin_Spec!$W$3:$W$58,0))=FALSE,ISERROR(MATCH(AT517,TC_Pin_Spec!$Y$3:$Y$58,0))=FALSE,ISERROR(MATCH(AT517,TC_Pin_Spec!$AA$3:$AA$58,0))=FALSE,ISERROR(MATCH(AT517,TC_Pin_Spec!$AC$3:$AC$58,0))=FALSE,ISERROR(MATCH(AT517,TC_Pin_Spec!$AE$3:$AE$58,0))=FALSE)=TRUE, "PASSED","FAILED")</f>
        <v>PASSED</v>
      </c>
      <c r="AW517" s="2">
        <v>12500</v>
      </c>
      <c r="AX517" s="2">
        <v>22500</v>
      </c>
      <c r="AY517" s="2" t="s">
        <v>48</v>
      </c>
      <c r="AZ517" t="str">
        <f>IF(OR(ISERROR(MATCH(AY517,TC_Pin_Spec!$J$3:$J$38,0))=FALSE,ISERROR(MATCH(AY517,TC_Pin_Spec!$L$3:$L$38,0))=FALSE,ISERROR(MATCH(AY517,TC_Pin_Spec!$Q$3:$Q$58,0))=FALSE,ISERROR(MATCH(AY517,TC_Pin_Spec!$S$3:$S$58,0))=FALSE,ISERROR(MATCH(AY517,TC_Pin_Spec!$U$3:$U$58,0))=FALSE,ISERROR(MATCH(AY517,TC_Pin_Spec!$W$3:$W$58,0))=FALSE,ISERROR(MATCH(AY517,TC_Pin_Spec!$Y$3:$Y$58,0))=FALSE,ISERROR(MATCH(AY517,TC_Pin_Spec!$AA$3:$AA$58,0))=FALSE,ISERROR(MATCH(AY517,TC_Pin_Spec!$AC$3:$AC$58,0))=FALSE,ISERROR(MATCH(AY517,TC_Pin_Spec!$AE$3:$AE$58,0))=FALSE)=TRUE, "PASSED","FAILED")</f>
        <v>PASSED</v>
      </c>
    </row>
    <row r="518" spans="43:52" x14ac:dyDescent="0.25">
      <c r="AQ518" s="2" t="str">
        <f t="shared" si="10"/>
        <v>R13</v>
      </c>
      <c r="AR518" s="2">
        <v>13</v>
      </c>
      <c r="AS518" s="2" t="s">
        <v>661</v>
      </c>
      <c r="AT518" s="2" t="s">
        <v>48</v>
      </c>
      <c r="AU518" t="str">
        <f>IF(OR(ISERROR(MATCH(AT518,TC_Pin_Spec!$J$3:$J$38,0))=FALSE,ISERROR(MATCH(AT518,TC_Pin_Spec!$L$3:$L$38,0))=FALSE,ISERROR(MATCH(AT518,TC_Pin_Spec!$Q$3:$Q$58,0))=FALSE,ISERROR(MATCH(AT518,TC_Pin_Spec!$S$3:$S$58,0))=FALSE,ISERROR(MATCH(AT518,TC_Pin_Spec!$U$3:$U$58,0))=FALSE,ISERROR(MATCH(AT518,TC_Pin_Spec!$W$3:$W$58,0))=FALSE,ISERROR(MATCH(AT518,TC_Pin_Spec!$Y$3:$Y$58,0))=FALSE,ISERROR(MATCH(AT518,TC_Pin_Spec!$AA$3:$AA$58,0))=FALSE,ISERROR(MATCH(AT518,TC_Pin_Spec!$AC$3:$AC$58,0))=FALSE,ISERROR(MATCH(AT518,TC_Pin_Spec!$AE$3:$AE$58,0))=FALSE)=TRUE, "PASSED","FAILED")</f>
        <v>PASSED</v>
      </c>
      <c r="AW518" s="2">
        <v>13500</v>
      </c>
      <c r="AX518" s="2">
        <v>22500</v>
      </c>
      <c r="AY518" s="2" t="s">
        <v>48</v>
      </c>
      <c r="AZ518" t="str">
        <f>IF(OR(ISERROR(MATCH(AY518,TC_Pin_Spec!$J$3:$J$38,0))=FALSE,ISERROR(MATCH(AY518,TC_Pin_Spec!$L$3:$L$38,0))=FALSE,ISERROR(MATCH(AY518,TC_Pin_Spec!$Q$3:$Q$58,0))=FALSE,ISERROR(MATCH(AY518,TC_Pin_Spec!$S$3:$S$58,0))=FALSE,ISERROR(MATCH(AY518,TC_Pin_Spec!$U$3:$U$58,0))=FALSE,ISERROR(MATCH(AY518,TC_Pin_Spec!$W$3:$W$58,0))=FALSE,ISERROR(MATCH(AY518,TC_Pin_Spec!$Y$3:$Y$58,0))=FALSE,ISERROR(MATCH(AY518,TC_Pin_Spec!$AA$3:$AA$58,0))=FALSE,ISERROR(MATCH(AY518,TC_Pin_Spec!$AC$3:$AC$58,0))=FALSE,ISERROR(MATCH(AY518,TC_Pin_Spec!$AE$3:$AE$58,0))=FALSE)=TRUE, "PASSED","FAILED")</f>
        <v>PASSED</v>
      </c>
    </row>
    <row r="519" spans="43:52" x14ac:dyDescent="0.25">
      <c r="AQ519" s="2" t="str">
        <f t="shared" si="10"/>
        <v>R14</v>
      </c>
      <c r="AR519" s="2">
        <v>14</v>
      </c>
      <c r="AS519" s="2" t="s">
        <v>661</v>
      </c>
      <c r="AT519" s="2" t="s">
        <v>48</v>
      </c>
      <c r="AU519" t="str">
        <f>IF(OR(ISERROR(MATCH(AT519,TC_Pin_Spec!$J$3:$J$38,0))=FALSE,ISERROR(MATCH(AT519,TC_Pin_Spec!$L$3:$L$38,0))=FALSE,ISERROR(MATCH(AT519,TC_Pin_Spec!$Q$3:$Q$58,0))=FALSE,ISERROR(MATCH(AT519,TC_Pin_Spec!$S$3:$S$58,0))=FALSE,ISERROR(MATCH(AT519,TC_Pin_Spec!$U$3:$U$58,0))=FALSE,ISERROR(MATCH(AT519,TC_Pin_Spec!$W$3:$W$58,0))=FALSE,ISERROR(MATCH(AT519,TC_Pin_Spec!$Y$3:$Y$58,0))=FALSE,ISERROR(MATCH(AT519,TC_Pin_Spec!$AA$3:$AA$58,0))=FALSE,ISERROR(MATCH(AT519,TC_Pin_Spec!$AC$3:$AC$58,0))=FALSE,ISERROR(MATCH(AT519,TC_Pin_Spec!$AE$3:$AE$58,0))=FALSE)=TRUE, "PASSED","FAILED")</f>
        <v>PASSED</v>
      </c>
      <c r="AW519" s="2">
        <v>14500</v>
      </c>
      <c r="AX519" s="2">
        <v>22500</v>
      </c>
      <c r="AY519" s="2" t="s">
        <v>48</v>
      </c>
      <c r="AZ519" t="str">
        <f>IF(OR(ISERROR(MATCH(AY519,TC_Pin_Spec!$J$3:$J$38,0))=FALSE,ISERROR(MATCH(AY519,TC_Pin_Spec!$L$3:$L$38,0))=FALSE,ISERROR(MATCH(AY519,TC_Pin_Spec!$Q$3:$Q$58,0))=FALSE,ISERROR(MATCH(AY519,TC_Pin_Spec!$S$3:$S$58,0))=FALSE,ISERROR(MATCH(AY519,TC_Pin_Spec!$U$3:$U$58,0))=FALSE,ISERROR(MATCH(AY519,TC_Pin_Spec!$W$3:$W$58,0))=FALSE,ISERROR(MATCH(AY519,TC_Pin_Spec!$Y$3:$Y$58,0))=FALSE,ISERROR(MATCH(AY519,TC_Pin_Spec!$AA$3:$AA$58,0))=FALSE,ISERROR(MATCH(AY519,TC_Pin_Spec!$AC$3:$AC$58,0))=FALSE,ISERROR(MATCH(AY519,TC_Pin_Spec!$AE$3:$AE$58,0))=FALSE)=TRUE, "PASSED","FAILED")</f>
        <v>PASSED</v>
      </c>
    </row>
    <row r="520" spans="43:52" x14ac:dyDescent="0.25">
      <c r="AQ520" s="2" t="str">
        <f t="shared" si="10"/>
        <v>R15</v>
      </c>
      <c r="AR520" s="2">
        <v>15</v>
      </c>
      <c r="AS520" s="2" t="s">
        <v>661</v>
      </c>
      <c r="AT520" s="2" t="s">
        <v>654</v>
      </c>
      <c r="AU520" t="str">
        <f>IF(OR(ISERROR(MATCH(AT520,TC_Pin_Spec!$J$3:$J$38,0))=FALSE,ISERROR(MATCH(AT520,TC_Pin_Spec!$L$3:$L$38,0))=FALSE,ISERROR(MATCH(AT520,TC_Pin_Spec!$Q$3:$Q$58,0))=FALSE,ISERROR(MATCH(AT520,TC_Pin_Spec!$S$3:$S$58,0))=FALSE,ISERROR(MATCH(AT520,TC_Pin_Spec!$U$3:$U$58,0))=FALSE,ISERROR(MATCH(AT520,TC_Pin_Spec!$W$3:$W$58,0))=FALSE,ISERROR(MATCH(AT520,TC_Pin_Spec!$Y$3:$Y$58,0))=FALSE,ISERROR(MATCH(AT520,TC_Pin_Spec!$AA$3:$AA$58,0))=FALSE,ISERROR(MATCH(AT520,TC_Pin_Spec!$AC$3:$AC$58,0))=FALSE,ISERROR(MATCH(AT520,TC_Pin_Spec!$AE$3:$AE$58,0))=FALSE)=TRUE, "PASSED","FAILED")</f>
        <v>PASSED</v>
      </c>
      <c r="AW520" s="2">
        <v>15500</v>
      </c>
      <c r="AX520" s="2">
        <v>22500</v>
      </c>
      <c r="AY520" s="2" t="s">
        <v>654</v>
      </c>
      <c r="AZ520" t="str">
        <f>IF(OR(ISERROR(MATCH(AY520,TC_Pin_Spec!$J$3:$J$38,0))=FALSE,ISERROR(MATCH(AY520,TC_Pin_Spec!$L$3:$L$38,0))=FALSE,ISERROR(MATCH(AY520,TC_Pin_Spec!$Q$3:$Q$58,0))=FALSE,ISERROR(MATCH(AY520,TC_Pin_Spec!$S$3:$S$58,0))=FALSE,ISERROR(MATCH(AY520,TC_Pin_Spec!$U$3:$U$58,0))=FALSE,ISERROR(MATCH(AY520,TC_Pin_Spec!$W$3:$W$58,0))=FALSE,ISERROR(MATCH(AY520,TC_Pin_Spec!$Y$3:$Y$58,0))=FALSE,ISERROR(MATCH(AY520,TC_Pin_Spec!$AA$3:$AA$58,0))=FALSE,ISERROR(MATCH(AY520,TC_Pin_Spec!$AC$3:$AC$58,0))=FALSE,ISERROR(MATCH(AY520,TC_Pin_Spec!$AE$3:$AE$58,0))=FALSE)=TRUE, "PASSED","FAILED")</f>
        <v>PASSED</v>
      </c>
    </row>
    <row r="521" spans="43:52" x14ac:dyDescent="0.25">
      <c r="AQ521" s="2" t="str">
        <f t="shared" si="10"/>
        <v>R16</v>
      </c>
      <c r="AR521" s="2">
        <v>16</v>
      </c>
      <c r="AS521" s="2" t="s">
        <v>661</v>
      </c>
      <c r="AT521" s="2" t="s">
        <v>48</v>
      </c>
      <c r="AU521" t="str">
        <f>IF(OR(ISERROR(MATCH(AT521,TC_Pin_Spec!$J$3:$J$38,0))=FALSE,ISERROR(MATCH(AT521,TC_Pin_Spec!$L$3:$L$38,0))=FALSE,ISERROR(MATCH(AT521,TC_Pin_Spec!$Q$3:$Q$58,0))=FALSE,ISERROR(MATCH(AT521,TC_Pin_Spec!$S$3:$S$58,0))=FALSE,ISERROR(MATCH(AT521,TC_Pin_Spec!$U$3:$U$58,0))=FALSE,ISERROR(MATCH(AT521,TC_Pin_Spec!$W$3:$W$58,0))=FALSE,ISERROR(MATCH(AT521,TC_Pin_Spec!$Y$3:$Y$58,0))=FALSE,ISERROR(MATCH(AT521,TC_Pin_Spec!$AA$3:$AA$58,0))=FALSE,ISERROR(MATCH(AT521,TC_Pin_Spec!$AC$3:$AC$58,0))=FALSE,ISERROR(MATCH(AT521,TC_Pin_Spec!$AE$3:$AE$58,0))=FALSE)=TRUE, "PASSED","FAILED")</f>
        <v>PASSED</v>
      </c>
      <c r="AW521" s="2">
        <v>16500</v>
      </c>
      <c r="AX521" s="2">
        <v>22500</v>
      </c>
      <c r="AY521" s="2" t="s">
        <v>48</v>
      </c>
      <c r="AZ521" t="str">
        <f>IF(OR(ISERROR(MATCH(AY521,TC_Pin_Spec!$J$3:$J$38,0))=FALSE,ISERROR(MATCH(AY521,TC_Pin_Spec!$L$3:$L$38,0))=FALSE,ISERROR(MATCH(AY521,TC_Pin_Spec!$Q$3:$Q$58,0))=FALSE,ISERROR(MATCH(AY521,TC_Pin_Spec!$S$3:$S$58,0))=FALSE,ISERROR(MATCH(AY521,TC_Pin_Spec!$U$3:$U$58,0))=FALSE,ISERROR(MATCH(AY521,TC_Pin_Spec!$W$3:$W$58,0))=FALSE,ISERROR(MATCH(AY521,TC_Pin_Spec!$Y$3:$Y$58,0))=FALSE,ISERROR(MATCH(AY521,TC_Pin_Spec!$AA$3:$AA$58,0))=FALSE,ISERROR(MATCH(AY521,TC_Pin_Spec!$AC$3:$AC$58,0))=FALSE,ISERROR(MATCH(AY521,TC_Pin_Spec!$AE$3:$AE$58,0))=FALSE)=TRUE, "PASSED","FAILED")</f>
        <v>PASSED</v>
      </c>
    </row>
    <row r="522" spans="43:52" x14ac:dyDescent="0.25">
      <c r="AQ522" s="2" t="str">
        <f t="shared" si="10"/>
        <v>R17</v>
      </c>
      <c r="AR522" s="2">
        <v>17</v>
      </c>
      <c r="AS522" s="2" t="s">
        <v>661</v>
      </c>
      <c r="AT522" s="2" t="s">
        <v>666</v>
      </c>
      <c r="AU522" t="str">
        <f>IF(OR(ISERROR(MATCH(AT522,TC_Pin_Spec!$J$3:$J$38,0))=FALSE,ISERROR(MATCH(AT522,TC_Pin_Spec!$L$3:$L$38,0))=FALSE,ISERROR(MATCH(AT522,TC_Pin_Spec!$Q$3:$Q$58,0))=FALSE,ISERROR(MATCH(AT522,TC_Pin_Spec!$S$3:$S$58,0))=FALSE,ISERROR(MATCH(AT522,TC_Pin_Spec!$U$3:$U$58,0))=FALSE,ISERROR(MATCH(AT522,TC_Pin_Spec!$W$3:$W$58,0))=FALSE,ISERROR(MATCH(AT522,TC_Pin_Spec!$Y$3:$Y$58,0))=FALSE,ISERROR(MATCH(AT522,TC_Pin_Spec!$AA$3:$AA$58,0))=FALSE,ISERROR(MATCH(AT522,TC_Pin_Spec!$AC$3:$AC$58,0))=FALSE,ISERROR(MATCH(AT522,TC_Pin_Spec!$AE$3:$AE$58,0))=FALSE)=TRUE, "PASSED","FAILED")</f>
        <v>PASSED</v>
      </c>
      <c r="AW522" s="2">
        <v>17500</v>
      </c>
      <c r="AX522" s="2">
        <v>22500</v>
      </c>
      <c r="AY522" s="2" t="s">
        <v>666</v>
      </c>
      <c r="AZ522" t="str">
        <f>IF(OR(ISERROR(MATCH(AY522,TC_Pin_Spec!$J$3:$J$38,0))=FALSE,ISERROR(MATCH(AY522,TC_Pin_Spec!$L$3:$L$38,0))=FALSE,ISERROR(MATCH(AY522,TC_Pin_Spec!$Q$3:$Q$58,0))=FALSE,ISERROR(MATCH(AY522,TC_Pin_Spec!$S$3:$S$58,0))=FALSE,ISERROR(MATCH(AY522,TC_Pin_Spec!$U$3:$U$58,0))=FALSE,ISERROR(MATCH(AY522,TC_Pin_Spec!$W$3:$W$58,0))=FALSE,ISERROR(MATCH(AY522,TC_Pin_Spec!$Y$3:$Y$58,0))=FALSE,ISERROR(MATCH(AY522,TC_Pin_Spec!$AA$3:$AA$58,0))=FALSE,ISERROR(MATCH(AY522,TC_Pin_Spec!$AC$3:$AC$58,0))=FALSE,ISERROR(MATCH(AY522,TC_Pin_Spec!$AE$3:$AE$58,0))=FALSE)=TRUE, "PASSED","FAILED")</f>
        <v>PASSED</v>
      </c>
    </row>
    <row r="523" spans="43:52" x14ac:dyDescent="0.25">
      <c r="AQ523" s="2" t="str">
        <f t="shared" si="10"/>
        <v>R18</v>
      </c>
      <c r="AR523" s="2">
        <v>18</v>
      </c>
      <c r="AS523" s="2" t="s">
        <v>661</v>
      </c>
      <c r="AT523" s="2" t="s">
        <v>48</v>
      </c>
      <c r="AU523" t="str">
        <f>IF(OR(ISERROR(MATCH(AT523,TC_Pin_Spec!$J$3:$J$38,0))=FALSE,ISERROR(MATCH(AT523,TC_Pin_Spec!$L$3:$L$38,0))=FALSE,ISERROR(MATCH(AT523,TC_Pin_Spec!$Q$3:$Q$58,0))=FALSE,ISERROR(MATCH(AT523,TC_Pin_Spec!$S$3:$S$58,0))=FALSE,ISERROR(MATCH(AT523,TC_Pin_Spec!$U$3:$U$58,0))=FALSE,ISERROR(MATCH(AT523,TC_Pin_Spec!$W$3:$W$58,0))=FALSE,ISERROR(MATCH(AT523,TC_Pin_Spec!$Y$3:$Y$58,0))=FALSE,ISERROR(MATCH(AT523,TC_Pin_Spec!$AA$3:$AA$58,0))=FALSE,ISERROR(MATCH(AT523,TC_Pin_Spec!$AC$3:$AC$58,0))=FALSE,ISERROR(MATCH(AT523,TC_Pin_Spec!$AE$3:$AE$58,0))=FALSE)=TRUE, "PASSED","FAILED")</f>
        <v>PASSED</v>
      </c>
      <c r="AW523" s="2">
        <v>18500</v>
      </c>
      <c r="AX523" s="2">
        <v>22500</v>
      </c>
      <c r="AY523" s="2" t="s">
        <v>48</v>
      </c>
      <c r="AZ523" t="str">
        <f>IF(OR(ISERROR(MATCH(AY523,TC_Pin_Spec!$J$3:$J$38,0))=FALSE,ISERROR(MATCH(AY523,TC_Pin_Spec!$L$3:$L$38,0))=FALSE,ISERROR(MATCH(AY523,TC_Pin_Spec!$Q$3:$Q$58,0))=FALSE,ISERROR(MATCH(AY523,TC_Pin_Spec!$S$3:$S$58,0))=FALSE,ISERROR(MATCH(AY523,TC_Pin_Spec!$U$3:$U$58,0))=FALSE,ISERROR(MATCH(AY523,TC_Pin_Spec!$W$3:$W$58,0))=FALSE,ISERROR(MATCH(AY523,TC_Pin_Spec!$Y$3:$Y$58,0))=FALSE,ISERROR(MATCH(AY523,TC_Pin_Spec!$AA$3:$AA$58,0))=FALSE,ISERROR(MATCH(AY523,TC_Pin_Spec!$AC$3:$AC$58,0))=FALSE,ISERROR(MATCH(AY523,TC_Pin_Spec!$AE$3:$AE$58,0))=FALSE)=TRUE, "PASSED","FAILED")</f>
        <v>PASSED</v>
      </c>
    </row>
    <row r="524" spans="43:52" x14ac:dyDescent="0.25">
      <c r="AQ524" s="2" t="str">
        <f t="shared" si="10"/>
        <v>R19</v>
      </c>
      <c r="AR524" s="2">
        <v>19</v>
      </c>
      <c r="AS524" s="2" t="s">
        <v>661</v>
      </c>
      <c r="AT524" s="2" t="s">
        <v>48</v>
      </c>
      <c r="AU524" t="str">
        <f>IF(OR(ISERROR(MATCH(AT524,TC_Pin_Spec!$J$3:$J$38,0))=FALSE,ISERROR(MATCH(AT524,TC_Pin_Spec!$L$3:$L$38,0))=FALSE,ISERROR(MATCH(AT524,TC_Pin_Spec!$Q$3:$Q$58,0))=FALSE,ISERROR(MATCH(AT524,TC_Pin_Spec!$S$3:$S$58,0))=FALSE,ISERROR(MATCH(AT524,TC_Pin_Spec!$U$3:$U$58,0))=FALSE,ISERROR(MATCH(AT524,TC_Pin_Spec!$W$3:$W$58,0))=FALSE,ISERROR(MATCH(AT524,TC_Pin_Spec!$Y$3:$Y$58,0))=FALSE,ISERROR(MATCH(AT524,TC_Pin_Spec!$AA$3:$AA$58,0))=FALSE,ISERROR(MATCH(AT524,TC_Pin_Spec!$AC$3:$AC$58,0))=FALSE,ISERROR(MATCH(AT524,TC_Pin_Spec!$AE$3:$AE$58,0))=FALSE)=TRUE, "PASSED","FAILED")</f>
        <v>PASSED</v>
      </c>
      <c r="AW524" s="2">
        <v>19500</v>
      </c>
      <c r="AX524" s="2">
        <v>22500</v>
      </c>
      <c r="AY524" s="2" t="s">
        <v>48</v>
      </c>
      <c r="AZ524" t="str">
        <f>IF(OR(ISERROR(MATCH(AY524,TC_Pin_Spec!$J$3:$J$38,0))=FALSE,ISERROR(MATCH(AY524,TC_Pin_Spec!$L$3:$L$38,0))=FALSE,ISERROR(MATCH(AY524,TC_Pin_Spec!$Q$3:$Q$58,0))=FALSE,ISERROR(MATCH(AY524,TC_Pin_Spec!$S$3:$S$58,0))=FALSE,ISERROR(MATCH(AY524,TC_Pin_Spec!$U$3:$U$58,0))=FALSE,ISERROR(MATCH(AY524,TC_Pin_Spec!$W$3:$W$58,0))=FALSE,ISERROR(MATCH(AY524,TC_Pin_Spec!$Y$3:$Y$58,0))=FALSE,ISERROR(MATCH(AY524,TC_Pin_Spec!$AA$3:$AA$58,0))=FALSE,ISERROR(MATCH(AY524,TC_Pin_Spec!$AC$3:$AC$58,0))=FALSE,ISERROR(MATCH(AY524,TC_Pin_Spec!$AE$3:$AE$58,0))=FALSE)=TRUE, "PASSED","FAILED")</f>
        <v>PASSED</v>
      </c>
    </row>
    <row r="525" spans="43:52" x14ac:dyDescent="0.25">
      <c r="AQ525" s="2" t="str">
        <f t="shared" si="10"/>
        <v>R20</v>
      </c>
      <c r="AR525" s="2">
        <v>20</v>
      </c>
      <c r="AS525" s="2" t="s">
        <v>661</v>
      </c>
      <c r="AT525" s="2" t="s">
        <v>655</v>
      </c>
      <c r="AU525" t="str">
        <f>IF(OR(ISERROR(MATCH(AT525,TC_Pin_Spec!$J$3:$J$38,0))=FALSE,ISERROR(MATCH(AT525,TC_Pin_Spec!$L$3:$L$38,0))=FALSE,ISERROR(MATCH(AT525,TC_Pin_Spec!$Q$3:$Q$58,0))=FALSE,ISERROR(MATCH(AT525,TC_Pin_Spec!$S$3:$S$58,0))=FALSE,ISERROR(MATCH(AT525,TC_Pin_Spec!$U$3:$U$58,0))=FALSE,ISERROR(MATCH(AT525,TC_Pin_Spec!$W$3:$W$58,0))=FALSE,ISERROR(MATCH(AT525,TC_Pin_Spec!$Y$3:$Y$58,0))=FALSE,ISERROR(MATCH(AT525,TC_Pin_Spec!$AA$3:$AA$58,0))=FALSE,ISERROR(MATCH(AT525,TC_Pin_Spec!$AC$3:$AC$58,0))=FALSE,ISERROR(MATCH(AT525,TC_Pin_Spec!$AE$3:$AE$58,0))=FALSE)=TRUE, "PASSED","FAILED")</f>
        <v>PASSED</v>
      </c>
      <c r="AW525" s="2">
        <v>20500</v>
      </c>
      <c r="AX525" s="2">
        <v>22500</v>
      </c>
      <c r="AY525" s="2" t="s">
        <v>655</v>
      </c>
      <c r="AZ525" t="str">
        <f>IF(OR(ISERROR(MATCH(AY525,TC_Pin_Spec!$J$3:$J$38,0))=FALSE,ISERROR(MATCH(AY525,TC_Pin_Spec!$L$3:$L$38,0))=FALSE,ISERROR(MATCH(AY525,TC_Pin_Spec!$Q$3:$Q$58,0))=FALSE,ISERROR(MATCH(AY525,TC_Pin_Spec!$S$3:$S$58,0))=FALSE,ISERROR(MATCH(AY525,TC_Pin_Spec!$U$3:$U$58,0))=FALSE,ISERROR(MATCH(AY525,TC_Pin_Spec!$W$3:$W$58,0))=FALSE,ISERROR(MATCH(AY525,TC_Pin_Spec!$Y$3:$Y$58,0))=FALSE,ISERROR(MATCH(AY525,TC_Pin_Spec!$AA$3:$AA$58,0))=FALSE,ISERROR(MATCH(AY525,TC_Pin_Spec!$AC$3:$AC$58,0))=FALSE,ISERROR(MATCH(AY525,TC_Pin_Spec!$AE$3:$AE$58,0))=FALSE)=TRUE, "PASSED","FAILED")</f>
        <v>PASSED</v>
      </c>
    </row>
    <row r="526" spans="43:52" x14ac:dyDescent="0.25">
      <c r="AQ526" s="2" t="str">
        <f t="shared" si="10"/>
        <v>R21</v>
      </c>
      <c r="AR526" s="2">
        <v>21</v>
      </c>
      <c r="AS526" s="2" t="s">
        <v>661</v>
      </c>
      <c r="AT526" s="2" t="s">
        <v>48</v>
      </c>
      <c r="AU526" t="str">
        <f>IF(OR(ISERROR(MATCH(AT526,TC_Pin_Spec!$J$3:$J$38,0))=FALSE,ISERROR(MATCH(AT526,TC_Pin_Spec!$L$3:$L$38,0))=FALSE,ISERROR(MATCH(AT526,TC_Pin_Spec!$Q$3:$Q$58,0))=FALSE,ISERROR(MATCH(AT526,TC_Pin_Spec!$S$3:$S$58,0))=FALSE,ISERROR(MATCH(AT526,TC_Pin_Spec!$U$3:$U$58,0))=FALSE,ISERROR(MATCH(AT526,TC_Pin_Spec!$W$3:$W$58,0))=FALSE,ISERROR(MATCH(AT526,TC_Pin_Spec!$Y$3:$Y$58,0))=FALSE,ISERROR(MATCH(AT526,TC_Pin_Spec!$AA$3:$AA$58,0))=FALSE,ISERROR(MATCH(AT526,TC_Pin_Spec!$AC$3:$AC$58,0))=FALSE,ISERROR(MATCH(AT526,TC_Pin_Spec!$AE$3:$AE$58,0))=FALSE)=TRUE, "PASSED","FAILED")</f>
        <v>PASSED</v>
      </c>
      <c r="AW526" s="2">
        <v>21500</v>
      </c>
      <c r="AX526" s="2">
        <v>22500</v>
      </c>
      <c r="AY526" s="2" t="s">
        <v>48</v>
      </c>
      <c r="AZ526" t="str">
        <f>IF(OR(ISERROR(MATCH(AY526,TC_Pin_Spec!$J$3:$J$38,0))=FALSE,ISERROR(MATCH(AY526,TC_Pin_Spec!$L$3:$L$38,0))=FALSE,ISERROR(MATCH(AY526,TC_Pin_Spec!$Q$3:$Q$58,0))=FALSE,ISERROR(MATCH(AY526,TC_Pin_Spec!$S$3:$S$58,0))=FALSE,ISERROR(MATCH(AY526,TC_Pin_Spec!$U$3:$U$58,0))=FALSE,ISERROR(MATCH(AY526,TC_Pin_Spec!$W$3:$W$58,0))=FALSE,ISERROR(MATCH(AY526,TC_Pin_Spec!$Y$3:$Y$58,0))=FALSE,ISERROR(MATCH(AY526,TC_Pin_Spec!$AA$3:$AA$58,0))=FALSE,ISERROR(MATCH(AY526,TC_Pin_Spec!$AC$3:$AC$58,0))=FALSE,ISERROR(MATCH(AY526,TC_Pin_Spec!$AE$3:$AE$58,0))=FALSE)=TRUE, "PASSED","FAILED")</f>
        <v>PASSED</v>
      </c>
    </row>
    <row r="527" spans="43:52" x14ac:dyDescent="0.25">
      <c r="AQ527" s="2" t="str">
        <f t="shared" si="10"/>
        <v>R22</v>
      </c>
      <c r="AR527" s="2">
        <v>22</v>
      </c>
      <c r="AS527" s="2" t="s">
        <v>661</v>
      </c>
      <c r="AT527" s="2" t="s">
        <v>634</v>
      </c>
      <c r="AU527" t="str">
        <f>IF(OR(ISERROR(MATCH(AT527,TC_Pin_Spec!$J$3:$J$38,0))=FALSE,ISERROR(MATCH(AT527,TC_Pin_Spec!$L$3:$L$38,0))=FALSE,ISERROR(MATCH(AT527,TC_Pin_Spec!$Q$3:$Q$58,0))=FALSE,ISERROR(MATCH(AT527,TC_Pin_Spec!$S$3:$S$58,0))=FALSE,ISERROR(MATCH(AT527,TC_Pin_Spec!$U$3:$U$58,0))=FALSE,ISERROR(MATCH(AT527,TC_Pin_Spec!$W$3:$W$58,0))=FALSE,ISERROR(MATCH(AT527,TC_Pin_Spec!$Y$3:$Y$58,0))=FALSE,ISERROR(MATCH(AT527,TC_Pin_Spec!$AA$3:$AA$58,0))=FALSE,ISERROR(MATCH(AT527,TC_Pin_Spec!$AC$3:$AC$58,0))=FALSE,ISERROR(MATCH(AT527,TC_Pin_Spec!$AE$3:$AE$58,0))=FALSE)=TRUE, "PASSED","FAILED")</f>
        <v>PASSED</v>
      </c>
      <c r="AW527" s="2">
        <v>22500</v>
      </c>
      <c r="AX527" s="2">
        <v>22500</v>
      </c>
      <c r="AY527" s="2" t="s">
        <v>634</v>
      </c>
      <c r="AZ527" t="str">
        <f>IF(OR(ISERROR(MATCH(AY527,TC_Pin_Spec!$J$3:$J$38,0))=FALSE,ISERROR(MATCH(AY527,TC_Pin_Spec!$L$3:$L$38,0))=FALSE,ISERROR(MATCH(AY527,TC_Pin_Spec!$Q$3:$Q$58,0))=FALSE,ISERROR(MATCH(AY527,TC_Pin_Spec!$S$3:$S$58,0))=FALSE,ISERROR(MATCH(AY527,TC_Pin_Spec!$U$3:$U$58,0))=FALSE,ISERROR(MATCH(AY527,TC_Pin_Spec!$W$3:$W$58,0))=FALSE,ISERROR(MATCH(AY527,TC_Pin_Spec!$Y$3:$Y$58,0))=FALSE,ISERROR(MATCH(AY527,TC_Pin_Spec!$AA$3:$AA$58,0))=FALSE,ISERROR(MATCH(AY527,TC_Pin_Spec!$AC$3:$AC$58,0))=FALSE,ISERROR(MATCH(AY527,TC_Pin_Spec!$AE$3:$AE$58,0))=FALSE)=TRUE, "PASSED","FAILED")</f>
        <v>PASSED</v>
      </c>
    </row>
    <row r="528" spans="43:52" x14ac:dyDescent="0.25">
      <c r="AQ528" s="2" t="str">
        <f t="shared" si="10"/>
        <v>R23</v>
      </c>
      <c r="AR528" s="2">
        <v>23</v>
      </c>
      <c r="AS528" s="2" t="s">
        <v>661</v>
      </c>
      <c r="AT528" s="2" t="s">
        <v>48</v>
      </c>
      <c r="AU528" t="str">
        <f>IF(OR(ISERROR(MATCH(AT528,TC_Pin_Spec!$J$3:$J$38,0))=FALSE,ISERROR(MATCH(AT528,TC_Pin_Spec!$L$3:$L$38,0))=FALSE,ISERROR(MATCH(AT528,TC_Pin_Spec!$Q$3:$Q$58,0))=FALSE,ISERROR(MATCH(AT528,TC_Pin_Spec!$S$3:$S$58,0))=FALSE,ISERROR(MATCH(AT528,TC_Pin_Spec!$U$3:$U$58,0))=FALSE,ISERROR(MATCH(AT528,TC_Pin_Spec!$W$3:$W$58,0))=FALSE,ISERROR(MATCH(AT528,TC_Pin_Spec!$Y$3:$Y$58,0))=FALSE,ISERROR(MATCH(AT528,TC_Pin_Spec!$AA$3:$AA$58,0))=FALSE,ISERROR(MATCH(AT528,TC_Pin_Spec!$AC$3:$AC$58,0))=FALSE,ISERROR(MATCH(AT528,TC_Pin_Spec!$AE$3:$AE$58,0))=FALSE)=TRUE, "PASSED","FAILED")</f>
        <v>PASSED</v>
      </c>
      <c r="AW528" s="2">
        <v>23500</v>
      </c>
      <c r="AX528" s="2">
        <v>22500</v>
      </c>
      <c r="AY528" s="2" t="s">
        <v>48</v>
      </c>
      <c r="AZ528" t="str">
        <f>IF(OR(ISERROR(MATCH(AY528,TC_Pin_Spec!$J$3:$J$38,0))=FALSE,ISERROR(MATCH(AY528,TC_Pin_Spec!$L$3:$L$38,0))=FALSE,ISERROR(MATCH(AY528,TC_Pin_Spec!$Q$3:$Q$58,0))=FALSE,ISERROR(MATCH(AY528,TC_Pin_Spec!$S$3:$S$58,0))=FALSE,ISERROR(MATCH(AY528,TC_Pin_Spec!$U$3:$U$58,0))=FALSE,ISERROR(MATCH(AY528,TC_Pin_Spec!$W$3:$W$58,0))=FALSE,ISERROR(MATCH(AY528,TC_Pin_Spec!$Y$3:$Y$58,0))=FALSE,ISERROR(MATCH(AY528,TC_Pin_Spec!$AA$3:$AA$58,0))=FALSE,ISERROR(MATCH(AY528,TC_Pin_Spec!$AC$3:$AC$58,0))=FALSE,ISERROR(MATCH(AY528,TC_Pin_Spec!$AE$3:$AE$58,0))=FALSE)=TRUE, "PASSED","FAILED")</f>
        <v>PASSED</v>
      </c>
    </row>
    <row r="529" spans="43:52" x14ac:dyDescent="0.25">
      <c r="AQ529" s="2" t="str">
        <f t="shared" si="10"/>
        <v>R24</v>
      </c>
      <c r="AR529" s="2">
        <v>24</v>
      </c>
      <c r="AS529" s="2" t="s">
        <v>661</v>
      </c>
      <c r="AT529" s="2" t="s">
        <v>48</v>
      </c>
      <c r="AU529" t="str">
        <f>IF(OR(ISERROR(MATCH(AT529,TC_Pin_Spec!$J$3:$J$38,0))=FALSE,ISERROR(MATCH(AT529,TC_Pin_Spec!$L$3:$L$38,0))=FALSE,ISERROR(MATCH(AT529,TC_Pin_Spec!$Q$3:$Q$58,0))=FALSE,ISERROR(MATCH(AT529,TC_Pin_Spec!$S$3:$S$58,0))=FALSE,ISERROR(MATCH(AT529,TC_Pin_Spec!$U$3:$U$58,0))=FALSE,ISERROR(MATCH(AT529,TC_Pin_Spec!$W$3:$W$58,0))=FALSE,ISERROR(MATCH(AT529,TC_Pin_Spec!$Y$3:$Y$58,0))=FALSE,ISERROR(MATCH(AT529,TC_Pin_Spec!$AA$3:$AA$58,0))=FALSE,ISERROR(MATCH(AT529,TC_Pin_Spec!$AC$3:$AC$58,0))=FALSE,ISERROR(MATCH(AT529,TC_Pin_Spec!$AE$3:$AE$58,0))=FALSE)=TRUE, "PASSED","FAILED")</f>
        <v>PASSED</v>
      </c>
      <c r="AW529" s="2">
        <v>24500</v>
      </c>
      <c r="AX529" s="2">
        <v>22500</v>
      </c>
      <c r="AY529" s="2" t="s">
        <v>48</v>
      </c>
      <c r="AZ529" t="str">
        <f>IF(OR(ISERROR(MATCH(AY529,TC_Pin_Spec!$J$3:$J$38,0))=FALSE,ISERROR(MATCH(AY529,TC_Pin_Spec!$L$3:$L$38,0))=FALSE,ISERROR(MATCH(AY529,TC_Pin_Spec!$Q$3:$Q$58,0))=FALSE,ISERROR(MATCH(AY529,TC_Pin_Spec!$S$3:$S$58,0))=FALSE,ISERROR(MATCH(AY529,TC_Pin_Spec!$U$3:$U$58,0))=FALSE,ISERROR(MATCH(AY529,TC_Pin_Spec!$W$3:$W$58,0))=FALSE,ISERROR(MATCH(AY529,TC_Pin_Spec!$Y$3:$Y$58,0))=FALSE,ISERROR(MATCH(AY529,TC_Pin_Spec!$AA$3:$AA$58,0))=FALSE,ISERROR(MATCH(AY529,TC_Pin_Spec!$AC$3:$AC$58,0))=FALSE,ISERROR(MATCH(AY529,TC_Pin_Spec!$AE$3:$AE$58,0))=FALSE)=TRUE, "PASSED","FAILED")</f>
        <v>PASSED</v>
      </c>
    </row>
    <row r="530" spans="43:52" x14ac:dyDescent="0.25">
      <c r="AQ530" s="2" t="str">
        <f t="shared" si="10"/>
        <v>R25</v>
      </c>
      <c r="AR530" s="2">
        <v>25</v>
      </c>
      <c r="AS530" s="2" t="s">
        <v>661</v>
      </c>
      <c r="AT530" s="2" t="s">
        <v>48</v>
      </c>
      <c r="AU530" t="str">
        <f>IF(OR(ISERROR(MATCH(AT530,TC_Pin_Spec!$J$3:$J$38,0))=FALSE,ISERROR(MATCH(AT530,TC_Pin_Spec!$L$3:$L$38,0))=FALSE,ISERROR(MATCH(AT530,TC_Pin_Spec!$Q$3:$Q$58,0))=FALSE,ISERROR(MATCH(AT530,TC_Pin_Spec!$S$3:$S$58,0))=FALSE,ISERROR(MATCH(AT530,TC_Pin_Spec!$U$3:$U$58,0))=FALSE,ISERROR(MATCH(AT530,TC_Pin_Spec!$W$3:$W$58,0))=FALSE,ISERROR(MATCH(AT530,TC_Pin_Spec!$Y$3:$Y$58,0))=FALSE,ISERROR(MATCH(AT530,TC_Pin_Spec!$AA$3:$AA$58,0))=FALSE,ISERROR(MATCH(AT530,TC_Pin_Spec!$AC$3:$AC$58,0))=FALSE,ISERROR(MATCH(AT530,TC_Pin_Spec!$AE$3:$AE$58,0))=FALSE)=TRUE, "PASSED","FAILED")</f>
        <v>PASSED</v>
      </c>
      <c r="AW530" s="2">
        <v>25500</v>
      </c>
      <c r="AX530" s="2">
        <v>22500</v>
      </c>
      <c r="AY530" s="2" t="s">
        <v>48</v>
      </c>
      <c r="AZ530" t="str">
        <f>IF(OR(ISERROR(MATCH(AY530,TC_Pin_Spec!$J$3:$J$38,0))=FALSE,ISERROR(MATCH(AY530,TC_Pin_Spec!$L$3:$L$38,0))=FALSE,ISERROR(MATCH(AY530,TC_Pin_Spec!$Q$3:$Q$58,0))=FALSE,ISERROR(MATCH(AY530,TC_Pin_Spec!$S$3:$S$58,0))=FALSE,ISERROR(MATCH(AY530,TC_Pin_Spec!$U$3:$U$58,0))=FALSE,ISERROR(MATCH(AY530,TC_Pin_Spec!$W$3:$W$58,0))=FALSE,ISERROR(MATCH(AY530,TC_Pin_Spec!$Y$3:$Y$58,0))=FALSE,ISERROR(MATCH(AY530,TC_Pin_Spec!$AA$3:$AA$58,0))=FALSE,ISERROR(MATCH(AY530,TC_Pin_Spec!$AC$3:$AC$58,0))=FALSE,ISERROR(MATCH(AY530,TC_Pin_Spec!$AE$3:$AE$58,0))=FALSE)=TRUE, "PASSED","FAILED")</f>
        <v>PASSED</v>
      </c>
    </row>
    <row r="531" spans="43:52" x14ac:dyDescent="0.25">
      <c r="AQ531" s="2" t="str">
        <f t="shared" si="10"/>
        <v>R26</v>
      </c>
      <c r="AR531" s="2">
        <v>26</v>
      </c>
      <c r="AS531" s="2" t="s">
        <v>661</v>
      </c>
      <c r="AT531" s="2" t="s">
        <v>48</v>
      </c>
      <c r="AU531" t="str">
        <f>IF(OR(ISERROR(MATCH(AT531,TC_Pin_Spec!$J$3:$J$38,0))=FALSE,ISERROR(MATCH(AT531,TC_Pin_Spec!$L$3:$L$38,0))=FALSE,ISERROR(MATCH(AT531,TC_Pin_Spec!$Q$3:$Q$58,0))=FALSE,ISERROR(MATCH(AT531,TC_Pin_Spec!$S$3:$S$58,0))=FALSE,ISERROR(MATCH(AT531,TC_Pin_Spec!$U$3:$U$58,0))=FALSE,ISERROR(MATCH(AT531,TC_Pin_Spec!$W$3:$W$58,0))=FALSE,ISERROR(MATCH(AT531,TC_Pin_Spec!$Y$3:$Y$58,0))=FALSE,ISERROR(MATCH(AT531,TC_Pin_Spec!$AA$3:$AA$58,0))=FALSE,ISERROR(MATCH(AT531,TC_Pin_Spec!$AC$3:$AC$58,0))=FALSE,ISERROR(MATCH(AT531,TC_Pin_Spec!$AE$3:$AE$58,0))=FALSE)=TRUE, "PASSED","FAILED")</f>
        <v>PASSED</v>
      </c>
      <c r="AW531" s="2">
        <v>26500</v>
      </c>
      <c r="AX531" s="2">
        <v>22500</v>
      </c>
      <c r="AY531" s="2" t="s">
        <v>48</v>
      </c>
      <c r="AZ531" t="str">
        <f>IF(OR(ISERROR(MATCH(AY531,TC_Pin_Spec!$J$3:$J$38,0))=FALSE,ISERROR(MATCH(AY531,TC_Pin_Spec!$L$3:$L$38,0))=FALSE,ISERROR(MATCH(AY531,TC_Pin_Spec!$Q$3:$Q$58,0))=FALSE,ISERROR(MATCH(AY531,TC_Pin_Spec!$S$3:$S$58,0))=FALSE,ISERROR(MATCH(AY531,TC_Pin_Spec!$U$3:$U$58,0))=FALSE,ISERROR(MATCH(AY531,TC_Pin_Spec!$W$3:$W$58,0))=FALSE,ISERROR(MATCH(AY531,TC_Pin_Spec!$Y$3:$Y$58,0))=FALSE,ISERROR(MATCH(AY531,TC_Pin_Spec!$AA$3:$AA$58,0))=FALSE,ISERROR(MATCH(AY531,TC_Pin_Spec!$AC$3:$AC$58,0))=FALSE,ISERROR(MATCH(AY531,TC_Pin_Spec!$AE$3:$AE$58,0))=FALSE)=TRUE, "PASSED","FAILED")</f>
        <v>PASSED</v>
      </c>
    </row>
    <row r="532" spans="43:52" x14ac:dyDescent="0.25">
      <c r="AQ532" s="2" t="str">
        <f t="shared" si="10"/>
        <v>R27</v>
      </c>
      <c r="AR532" s="2">
        <v>27</v>
      </c>
      <c r="AS532" s="2" t="s">
        <v>661</v>
      </c>
      <c r="AT532" s="2" t="s">
        <v>48</v>
      </c>
      <c r="AU532" t="str">
        <f>IF(OR(ISERROR(MATCH(AT532,TC_Pin_Spec!$J$3:$J$38,0))=FALSE,ISERROR(MATCH(AT532,TC_Pin_Spec!$L$3:$L$38,0))=FALSE,ISERROR(MATCH(AT532,TC_Pin_Spec!$Q$3:$Q$58,0))=FALSE,ISERROR(MATCH(AT532,TC_Pin_Spec!$S$3:$S$58,0))=FALSE,ISERROR(MATCH(AT532,TC_Pin_Spec!$U$3:$U$58,0))=FALSE,ISERROR(MATCH(AT532,TC_Pin_Spec!$W$3:$W$58,0))=FALSE,ISERROR(MATCH(AT532,TC_Pin_Spec!$Y$3:$Y$58,0))=FALSE,ISERROR(MATCH(AT532,TC_Pin_Spec!$AA$3:$AA$58,0))=FALSE,ISERROR(MATCH(AT532,TC_Pin_Spec!$AC$3:$AC$58,0))=FALSE,ISERROR(MATCH(AT532,TC_Pin_Spec!$AE$3:$AE$58,0))=FALSE)=TRUE, "PASSED","FAILED")</f>
        <v>PASSED</v>
      </c>
      <c r="AW532" s="2">
        <v>27500</v>
      </c>
      <c r="AX532" s="2">
        <v>22500</v>
      </c>
      <c r="AY532" s="2" t="s">
        <v>48</v>
      </c>
      <c r="AZ532" t="str">
        <f>IF(OR(ISERROR(MATCH(AY532,TC_Pin_Spec!$J$3:$J$38,0))=FALSE,ISERROR(MATCH(AY532,TC_Pin_Spec!$L$3:$L$38,0))=FALSE,ISERROR(MATCH(AY532,TC_Pin_Spec!$Q$3:$Q$58,0))=FALSE,ISERROR(MATCH(AY532,TC_Pin_Spec!$S$3:$S$58,0))=FALSE,ISERROR(MATCH(AY532,TC_Pin_Spec!$U$3:$U$58,0))=FALSE,ISERROR(MATCH(AY532,TC_Pin_Spec!$W$3:$W$58,0))=FALSE,ISERROR(MATCH(AY532,TC_Pin_Spec!$Y$3:$Y$58,0))=FALSE,ISERROR(MATCH(AY532,TC_Pin_Spec!$AA$3:$AA$58,0))=FALSE,ISERROR(MATCH(AY532,TC_Pin_Spec!$AC$3:$AC$58,0))=FALSE,ISERROR(MATCH(AY532,TC_Pin_Spec!$AE$3:$AE$58,0))=FALSE)=TRUE, "PASSED","FAILED")</f>
        <v>PASSED</v>
      </c>
    </row>
    <row r="533" spans="43:52" x14ac:dyDescent="0.25">
      <c r="AQ533" s="2" t="str">
        <f t="shared" si="10"/>
        <v>R28</v>
      </c>
      <c r="AR533" s="2">
        <v>28</v>
      </c>
      <c r="AS533" s="2" t="s">
        <v>661</v>
      </c>
      <c r="AT533" s="2" t="s">
        <v>667</v>
      </c>
      <c r="AU533" t="str">
        <f>IF(OR(ISERROR(MATCH(AT533,TC_Pin_Spec!$J$3:$J$38,0))=FALSE,ISERROR(MATCH(AT533,TC_Pin_Spec!$L$3:$L$38,0))=FALSE,ISERROR(MATCH(AT533,TC_Pin_Spec!$Q$3:$Q$58,0))=FALSE,ISERROR(MATCH(AT533,TC_Pin_Spec!$S$3:$S$58,0))=FALSE,ISERROR(MATCH(AT533,TC_Pin_Spec!$U$3:$U$58,0))=FALSE,ISERROR(MATCH(AT533,TC_Pin_Spec!$W$3:$W$58,0))=FALSE,ISERROR(MATCH(AT533,TC_Pin_Spec!$Y$3:$Y$58,0))=FALSE,ISERROR(MATCH(AT533,TC_Pin_Spec!$AA$3:$AA$58,0))=FALSE,ISERROR(MATCH(AT533,TC_Pin_Spec!$AC$3:$AC$58,0))=FALSE,ISERROR(MATCH(AT533,TC_Pin_Spec!$AE$3:$AE$58,0))=FALSE)=TRUE, "PASSED","FAILED")</f>
        <v>PASSED</v>
      </c>
      <c r="AW533" s="2">
        <v>28500</v>
      </c>
      <c r="AX533" s="2">
        <v>22500</v>
      </c>
      <c r="AY533" s="2" t="s">
        <v>667</v>
      </c>
      <c r="AZ533" t="str">
        <f>IF(OR(ISERROR(MATCH(AY533,TC_Pin_Spec!$J$3:$J$38,0))=FALSE,ISERROR(MATCH(AY533,TC_Pin_Spec!$L$3:$L$38,0))=FALSE,ISERROR(MATCH(AY533,TC_Pin_Spec!$Q$3:$Q$58,0))=FALSE,ISERROR(MATCH(AY533,TC_Pin_Spec!$S$3:$S$58,0))=FALSE,ISERROR(MATCH(AY533,TC_Pin_Spec!$U$3:$U$58,0))=FALSE,ISERROR(MATCH(AY533,TC_Pin_Spec!$W$3:$W$58,0))=FALSE,ISERROR(MATCH(AY533,TC_Pin_Spec!$Y$3:$Y$58,0))=FALSE,ISERROR(MATCH(AY533,TC_Pin_Spec!$AA$3:$AA$58,0))=FALSE,ISERROR(MATCH(AY533,TC_Pin_Spec!$AC$3:$AC$58,0))=FALSE,ISERROR(MATCH(AY533,TC_Pin_Spec!$AE$3:$AE$58,0))=FALSE)=TRUE, "PASSED","FAILED")</f>
        <v>PASSED</v>
      </c>
    </row>
    <row r="534" spans="43:52" x14ac:dyDescent="0.25">
      <c r="AQ534" s="2" t="str">
        <f t="shared" si="10"/>
        <v>R29</v>
      </c>
      <c r="AR534" s="2">
        <v>29</v>
      </c>
      <c r="AS534" s="2" t="s">
        <v>661</v>
      </c>
      <c r="AT534" s="2" t="s">
        <v>48</v>
      </c>
      <c r="AU534" t="str">
        <f>IF(OR(ISERROR(MATCH(AT534,TC_Pin_Spec!$J$3:$J$38,0))=FALSE,ISERROR(MATCH(AT534,TC_Pin_Spec!$L$3:$L$38,0))=FALSE,ISERROR(MATCH(AT534,TC_Pin_Spec!$Q$3:$Q$58,0))=FALSE,ISERROR(MATCH(AT534,TC_Pin_Spec!$S$3:$S$58,0))=FALSE,ISERROR(MATCH(AT534,TC_Pin_Spec!$U$3:$U$58,0))=FALSE,ISERROR(MATCH(AT534,TC_Pin_Spec!$W$3:$W$58,0))=FALSE,ISERROR(MATCH(AT534,TC_Pin_Spec!$Y$3:$Y$58,0))=FALSE,ISERROR(MATCH(AT534,TC_Pin_Spec!$AA$3:$AA$58,0))=FALSE,ISERROR(MATCH(AT534,TC_Pin_Spec!$AC$3:$AC$58,0))=FALSE,ISERROR(MATCH(AT534,TC_Pin_Spec!$AE$3:$AE$58,0))=FALSE)=TRUE, "PASSED","FAILED")</f>
        <v>PASSED</v>
      </c>
      <c r="AW534" s="2">
        <v>29500</v>
      </c>
      <c r="AX534" s="2">
        <v>22500</v>
      </c>
      <c r="AY534" s="2" t="s">
        <v>48</v>
      </c>
      <c r="AZ534" t="str">
        <f>IF(OR(ISERROR(MATCH(AY534,TC_Pin_Spec!$J$3:$J$38,0))=FALSE,ISERROR(MATCH(AY534,TC_Pin_Spec!$L$3:$L$38,0))=FALSE,ISERROR(MATCH(AY534,TC_Pin_Spec!$Q$3:$Q$58,0))=FALSE,ISERROR(MATCH(AY534,TC_Pin_Spec!$S$3:$S$58,0))=FALSE,ISERROR(MATCH(AY534,TC_Pin_Spec!$U$3:$U$58,0))=FALSE,ISERROR(MATCH(AY534,TC_Pin_Spec!$W$3:$W$58,0))=FALSE,ISERROR(MATCH(AY534,TC_Pin_Spec!$Y$3:$Y$58,0))=FALSE,ISERROR(MATCH(AY534,TC_Pin_Spec!$AA$3:$AA$58,0))=FALSE,ISERROR(MATCH(AY534,TC_Pin_Spec!$AC$3:$AC$58,0))=FALSE,ISERROR(MATCH(AY534,TC_Pin_Spec!$AE$3:$AE$58,0))=FALSE)=TRUE, "PASSED","FAILED")</f>
        <v>PASSED</v>
      </c>
    </row>
    <row r="535" spans="43:52" x14ac:dyDescent="0.25">
      <c r="AQ535" s="2" t="str">
        <f t="shared" si="10"/>
        <v>R30</v>
      </c>
      <c r="AR535" s="2">
        <v>30</v>
      </c>
      <c r="AS535" s="2" t="s">
        <v>661</v>
      </c>
      <c r="AT535" s="2" t="s">
        <v>48</v>
      </c>
      <c r="AU535" t="str">
        <f>IF(OR(ISERROR(MATCH(AT535,TC_Pin_Spec!$J$3:$J$38,0))=FALSE,ISERROR(MATCH(AT535,TC_Pin_Spec!$L$3:$L$38,0))=FALSE,ISERROR(MATCH(AT535,TC_Pin_Spec!$Q$3:$Q$58,0))=FALSE,ISERROR(MATCH(AT535,TC_Pin_Spec!$S$3:$S$58,0))=FALSE,ISERROR(MATCH(AT535,TC_Pin_Spec!$U$3:$U$58,0))=FALSE,ISERROR(MATCH(AT535,TC_Pin_Spec!$W$3:$W$58,0))=FALSE,ISERROR(MATCH(AT535,TC_Pin_Spec!$Y$3:$Y$58,0))=FALSE,ISERROR(MATCH(AT535,TC_Pin_Spec!$AA$3:$AA$58,0))=FALSE,ISERROR(MATCH(AT535,TC_Pin_Spec!$AC$3:$AC$58,0))=FALSE,ISERROR(MATCH(AT535,TC_Pin_Spec!$AE$3:$AE$58,0))=FALSE)=TRUE, "PASSED","FAILED")</f>
        <v>PASSED</v>
      </c>
      <c r="AW535" s="2">
        <v>30500</v>
      </c>
      <c r="AX535" s="2">
        <v>22500</v>
      </c>
      <c r="AY535" s="2" t="s">
        <v>48</v>
      </c>
      <c r="AZ535" t="str">
        <f>IF(OR(ISERROR(MATCH(AY535,TC_Pin_Spec!$J$3:$J$38,0))=FALSE,ISERROR(MATCH(AY535,TC_Pin_Spec!$L$3:$L$38,0))=FALSE,ISERROR(MATCH(AY535,TC_Pin_Spec!$Q$3:$Q$58,0))=FALSE,ISERROR(MATCH(AY535,TC_Pin_Spec!$S$3:$S$58,0))=FALSE,ISERROR(MATCH(AY535,TC_Pin_Spec!$U$3:$U$58,0))=FALSE,ISERROR(MATCH(AY535,TC_Pin_Spec!$W$3:$W$58,0))=FALSE,ISERROR(MATCH(AY535,TC_Pin_Spec!$Y$3:$Y$58,0))=FALSE,ISERROR(MATCH(AY535,TC_Pin_Spec!$AA$3:$AA$58,0))=FALSE,ISERROR(MATCH(AY535,TC_Pin_Spec!$AC$3:$AC$58,0))=FALSE,ISERROR(MATCH(AY535,TC_Pin_Spec!$AE$3:$AE$58,0))=FALSE)=TRUE, "PASSED","FAILED")</f>
        <v>PASSED</v>
      </c>
    </row>
    <row r="536" spans="43:52" x14ac:dyDescent="0.25">
      <c r="AQ536" s="2" t="str">
        <f t="shared" si="10"/>
        <v>R31</v>
      </c>
      <c r="AR536" s="2">
        <v>31</v>
      </c>
      <c r="AS536" s="2" t="s">
        <v>661</v>
      </c>
      <c r="AT536" s="2" t="s">
        <v>48</v>
      </c>
      <c r="AU536" t="str">
        <f>IF(OR(ISERROR(MATCH(AT536,TC_Pin_Spec!$J$3:$J$38,0))=FALSE,ISERROR(MATCH(AT536,TC_Pin_Spec!$L$3:$L$38,0))=FALSE,ISERROR(MATCH(AT536,TC_Pin_Spec!$Q$3:$Q$58,0))=FALSE,ISERROR(MATCH(AT536,TC_Pin_Spec!$S$3:$S$58,0))=FALSE,ISERROR(MATCH(AT536,TC_Pin_Spec!$U$3:$U$58,0))=FALSE,ISERROR(MATCH(AT536,TC_Pin_Spec!$W$3:$W$58,0))=FALSE,ISERROR(MATCH(AT536,TC_Pin_Spec!$Y$3:$Y$58,0))=FALSE,ISERROR(MATCH(AT536,TC_Pin_Spec!$AA$3:$AA$58,0))=FALSE,ISERROR(MATCH(AT536,TC_Pin_Spec!$AC$3:$AC$58,0))=FALSE,ISERROR(MATCH(AT536,TC_Pin_Spec!$AE$3:$AE$58,0))=FALSE)=TRUE, "PASSED","FAILED")</f>
        <v>PASSED</v>
      </c>
      <c r="AW536" s="2">
        <v>31500</v>
      </c>
      <c r="AX536" s="2">
        <v>22500</v>
      </c>
      <c r="AY536" s="2" t="s">
        <v>48</v>
      </c>
      <c r="AZ536" t="str">
        <f>IF(OR(ISERROR(MATCH(AY536,TC_Pin_Spec!$J$3:$J$38,0))=FALSE,ISERROR(MATCH(AY536,TC_Pin_Spec!$L$3:$L$38,0))=FALSE,ISERROR(MATCH(AY536,TC_Pin_Spec!$Q$3:$Q$58,0))=FALSE,ISERROR(MATCH(AY536,TC_Pin_Spec!$S$3:$S$58,0))=FALSE,ISERROR(MATCH(AY536,TC_Pin_Spec!$U$3:$U$58,0))=FALSE,ISERROR(MATCH(AY536,TC_Pin_Spec!$W$3:$W$58,0))=FALSE,ISERROR(MATCH(AY536,TC_Pin_Spec!$Y$3:$Y$58,0))=FALSE,ISERROR(MATCH(AY536,TC_Pin_Spec!$AA$3:$AA$58,0))=FALSE,ISERROR(MATCH(AY536,TC_Pin_Spec!$AC$3:$AC$58,0))=FALSE,ISERROR(MATCH(AY536,TC_Pin_Spec!$AE$3:$AE$58,0))=FALSE)=TRUE, "PASSED","FAILED")</f>
        <v>PASSED</v>
      </c>
    </row>
    <row r="537" spans="43:52" x14ac:dyDescent="0.25">
      <c r="AQ537" s="2" t="str">
        <f t="shared" si="10"/>
        <v>R32</v>
      </c>
      <c r="AR537" s="2">
        <v>32</v>
      </c>
      <c r="AS537" s="2" t="s">
        <v>661</v>
      </c>
      <c r="AT537" s="2" t="s">
        <v>48</v>
      </c>
      <c r="AU537" t="str">
        <f>IF(OR(ISERROR(MATCH(AT537,TC_Pin_Spec!$J$3:$J$38,0))=FALSE,ISERROR(MATCH(AT537,TC_Pin_Spec!$L$3:$L$38,0))=FALSE,ISERROR(MATCH(AT537,TC_Pin_Spec!$Q$3:$Q$58,0))=FALSE,ISERROR(MATCH(AT537,TC_Pin_Spec!$S$3:$S$58,0))=FALSE,ISERROR(MATCH(AT537,TC_Pin_Spec!$U$3:$U$58,0))=FALSE,ISERROR(MATCH(AT537,TC_Pin_Spec!$W$3:$W$58,0))=FALSE,ISERROR(MATCH(AT537,TC_Pin_Spec!$Y$3:$Y$58,0))=FALSE,ISERROR(MATCH(AT537,TC_Pin_Spec!$AA$3:$AA$58,0))=FALSE,ISERROR(MATCH(AT537,TC_Pin_Spec!$AC$3:$AC$58,0))=FALSE,ISERROR(MATCH(AT537,TC_Pin_Spec!$AE$3:$AE$58,0))=FALSE)=TRUE, "PASSED","FAILED")</f>
        <v>PASSED</v>
      </c>
      <c r="AW537" s="2">
        <v>32500</v>
      </c>
      <c r="AX537" s="2">
        <v>22500</v>
      </c>
      <c r="AY537" s="2" t="s">
        <v>48</v>
      </c>
      <c r="AZ537" t="str">
        <f>IF(OR(ISERROR(MATCH(AY537,TC_Pin_Spec!$J$3:$J$38,0))=FALSE,ISERROR(MATCH(AY537,TC_Pin_Spec!$L$3:$L$38,0))=FALSE,ISERROR(MATCH(AY537,TC_Pin_Spec!$Q$3:$Q$58,0))=FALSE,ISERROR(MATCH(AY537,TC_Pin_Spec!$S$3:$S$58,0))=FALSE,ISERROR(MATCH(AY537,TC_Pin_Spec!$U$3:$U$58,0))=FALSE,ISERROR(MATCH(AY537,TC_Pin_Spec!$W$3:$W$58,0))=FALSE,ISERROR(MATCH(AY537,TC_Pin_Spec!$Y$3:$Y$58,0))=FALSE,ISERROR(MATCH(AY537,TC_Pin_Spec!$AA$3:$AA$58,0))=FALSE,ISERROR(MATCH(AY537,TC_Pin_Spec!$AC$3:$AC$58,0))=FALSE,ISERROR(MATCH(AY537,TC_Pin_Spec!$AE$3:$AE$58,0))=FALSE)=TRUE, "PASSED","FAILED")</f>
        <v>PASSED</v>
      </c>
    </row>
    <row r="538" spans="43:52" x14ac:dyDescent="0.25">
      <c r="AQ538" s="2" t="str">
        <f t="shared" si="10"/>
        <v>R33</v>
      </c>
      <c r="AR538" s="2">
        <v>33</v>
      </c>
      <c r="AS538" s="2" t="s">
        <v>661</v>
      </c>
      <c r="AT538" s="2" t="s">
        <v>48</v>
      </c>
      <c r="AU538" t="str">
        <f>IF(OR(ISERROR(MATCH(AT538,TC_Pin_Spec!$J$3:$J$38,0))=FALSE,ISERROR(MATCH(AT538,TC_Pin_Spec!$L$3:$L$38,0))=FALSE,ISERROR(MATCH(AT538,TC_Pin_Spec!$Q$3:$Q$58,0))=FALSE,ISERROR(MATCH(AT538,TC_Pin_Spec!$S$3:$S$58,0))=FALSE,ISERROR(MATCH(AT538,TC_Pin_Spec!$U$3:$U$58,0))=FALSE,ISERROR(MATCH(AT538,TC_Pin_Spec!$W$3:$W$58,0))=FALSE,ISERROR(MATCH(AT538,TC_Pin_Spec!$Y$3:$Y$58,0))=FALSE,ISERROR(MATCH(AT538,TC_Pin_Spec!$AA$3:$AA$58,0))=FALSE,ISERROR(MATCH(AT538,TC_Pin_Spec!$AC$3:$AC$58,0))=FALSE,ISERROR(MATCH(AT538,TC_Pin_Spec!$AE$3:$AE$58,0))=FALSE)=TRUE, "PASSED","FAILED")</f>
        <v>PASSED</v>
      </c>
      <c r="AW538" s="2">
        <v>33500</v>
      </c>
      <c r="AX538" s="2">
        <v>22500</v>
      </c>
      <c r="AY538" s="2" t="s">
        <v>48</v>
      </c>
      <c r="AZ538" t="str">
        <f>IF(OR(ISERROR(MATCH(AY538,TC_Pin_Spec!$J$3:$J$38,0))=FALSE,ISERROR(MATCH(AY538,TC_Pin_Spec!$L$3:$L$38,0))=FALSE,ISERROR(MATCH(AY538,TC_Pin_Spec!$Q$3:$Q$58,0))=FALSE,ISERROR(MATCH(AY538,TC_Pin_Spec!$S$3:$S$58,0))=FALSE,ISERROR(MATCH(AY538,TC_Pin_Spec!$U$3:$U$58,0))=FALSE,ISERROR(MATCH(AY538,TC_Pin_Spec!$W$3:$W$58,0))=FALSE,ISERROR(MATCH(AY538,TC_Pin_Spec!$Y$3:$Y$58,0))=FALSE,ISERROR(MATCH(AY538,TC_Pin_Spec!$AA$3:$AA$58,0))=FALSE,ISERROR(MATCH(AY538,TC_Pin_Spec!$AC$3:$AC$58,0))=FALSE,ISERROR(MATCH(AY538,TC_Pin_Spec!$AE$3:$AE$58,0))=FALSE)=TRUE, "PASSED","FAILED")</f>
        <v>PASSED</v>
      </c>
    </row>
    <row r="539" spans="43:52" x14ac:dyDescent="0.25">
      <c r="AQ539" s="2" t="str">
        <f t="shared" si="10"/>
        <v>R34</v>
      </c>
      <c r="AR539" s="2">
        <v>34</v>
      </c>
      <c r="AS539" s="2" t="s">
        <v>661</v>
      </c>
      <c r="AT539" s="2" t="s">
        <v>668</v>
      </c>
      <c r="AU539" t="str">
        <f>IF(OR(ISERROR(MATCH(AT539,TC_Pin_Spec!$J$3:$J$38,0))=FALSE,ISERROR(MATCH(AT539,TC_Pin_Spec!$L$3:$L$38,0))=FALSE,ISERROR(MATCH(AT539,TC_Pin_Spec!$Q$3:$Q$58,0))=FALSE,ISERROR(MATCH(AT539,TC_Pin_Spec!$S$3:$S$58,0))=FALSE,ISERROR(MATCH(AT539,TC_Pin_Spec!$U$3:$U$58,0))=FALSE,ISERROR(MATCH(AT539,TC_Pin_Spec!$W$3:$W$58,0))=FALSE,ISERROR(MATCH(AT539,TC_Pin_Spec!$Y$3:$Y$58,0))=FALSE,ISERROR(MATCH(AT539,TC_Pin_Spec!$AA$3:$AA$58,0))=FALSE,ISERROR(MATCH(AT539,TC_Pin_Spec!$AC$3:$AC$58,0))=FALSE,ISERROR(MATCH(AT539,TC_Pin_Spec!$AE$3:$AE$58,0))=FALSE)=TRUE, "PASSED","FAILED")</f>
        <v>PASSED</v>
      </c>
      <c r="AW539" s="2">
        <v>34500</v>
      </c>
      <c r="AX539" s="2">
        <v>22500</v>
      </c>
      <c r="AY539" s="2" t="s">
        <v>668</v>
      </c>
      <c r="AZ539" t="str">
        <f>IF(OR(ISERROR(MATCH(AY539,TC_Pin_Spec!$J$3:$J$38,0))=FALSE,ISERROR(MATCH(AY539,TC_Pin_Spec!$L$3:$L$38,0))=FALSE,ISERROR(MATCH(AY539,TC_Pin_Spec!$Q$3:$Q$58,0))=FALSE,ISERROR(MATCH(AY539,TC_Pin_Spec!$S$3:$S$58,0))=FALSE,ISERROR(MATCH(AY539,TC_Pin_Spec!$U$3:$U$58,0))=FALSE,ISERROR(MATCH(AY539,TC_Pin_Spec!$W$3:$W$58,0))=FALSE,ISERROR(MATCH(AY539,TC_Pin_Spec!$Y$3:$Y$58,0))=FALSE,ISERROR(MATCH(AY539,TC_Pin_Spec!$AA$3:$AA$58,0))=FALSE,ISERROR(MATCH(AY539,TC_Pin_Spec!$AC$3:$AC$58,0))=FALSE,ISERROR(MATCH(AY539,TC_Pin_Spec!$AE$3:$AE$58,0))=FALSE)=TRUE, "PASSED","FAILED")</f>
        <v>PASSED</v>
      </c>
    </row>
    <row r="540" spans="43:52" x14ac:dyDescent="0.25">
      <c r="AQ540" s="2" t="str">
        <f t="shared" si="10"/>
        <v>R35</v>
      </c>
      <c r="AR540" s="2">
        <v>35</v>
      </c>
      <c r="AS540" s="2" t="s">
        <v>661</v>
      </c>
      <c r="AT540" s="2" t="s">
        <v>669</v>
      </c>
      <c r="AU540" t="str">
        <f>IF(OR(ISERROR(MATCH(AT540,TC_Pin_Spec!$J$3:$J$38,0))=FALSE,ISERROR(MATCH(AT540,TC_Pin_Spec!$L$3:$L$38,0))=FALSE,ISERROR(MATCH(AT540,TC_Pin_Spec!$Q$3:$Q$58,0))=FALSE,ISERROR(MATCH(AT540,TC_Pin_Spec!$S$3:$S$58,0))=FALSE,ISERROR(MATCH(AT540,TC_Pin_Spec!$U$3:$U$58,0))=FALSE,ISERROR(MATCH(AT540,TC_Pin_Spec!$W$3:$W$58,0))=FALSE,ISERROR(MATCH(AT540,TC_Pin_Spec!$Y$3:$Y$58,0))=FALSE,ISERROR(MATCH(AT540,TC_Pin_Spec!$AA$3:$AA$58,0))=FALSE,ISERROR(MATCH(AT540,TC_Pin_Spec!$AC$3:$AC$58,0))=FALSE,ISERROR(MATCH(AT540,TC_Pin_Spec!$AE$3:$AE$58,0))=FALSE)=TRUE, "PASSED","FAILED")</f>
        <v>PASSED</v>
      </c>
      <c r="AW540" s="2">
        <v>35500</v>
      </c>
      <c r="AX540" s="2">
        <v>22500</v>
      </c>
      <c r="AY540" s="2" t="s">
        <v>669</v>
      </c>
      <c r="AZ540" t="str">
        <f>IF(OR(ISERROR(MATCH(AY540,TC_Pin_Spec!$J$3:$J$38,0))=FALSE,ISERROR(MATCH(AY540,TC_Pin_Spec!$L$3:$L$38,0))=FALSE,ISERROR(MATCH(AY540,TC_Pin_Spec!$Q$3:$Q$58,0))=FALSE,ISERROR(MATCH(AY540,TC_Pin_Spec!$S$3:$S$58,0))=FALSE,ISERROR(MATCH(AY540,TC_Pin_Spec!$U$3:$U$58,0))=FALSE,ISERROR(MATCH(AY540,TC_Pin_Spec!$W$3:$W$58,0))=FALSE,ISERROR(MATCH(AY540,TC_Pin_Spec!$Y$3:$Y$58,0))=FALSE,ISERROR(MATCH(AY540,TC_Pin_Spec!$AA$3:$AA$58,0))=FALSE,ISERROR(MATCH(AY540,TC_Pin_Spec!$AC$3:$AC$58,0))=FALSE,ISERROR(MATCH(AY540,TC_Pin_Spec!$AE$3:$AE$58,0))=FALSE)=TRUE, "PASSED","FAILED")</f>
        <v>PASSED</v>
      </c>
    </row>
    <row r="541" spans="43:52" x14ac:dyDescent="0.25">
      <c r="AQ541" s="2" t="str">
        <f t="shared" si="10"/>
        <v>R36</v>
      </c>
      <c r="AR541" s="2">
        <v>36</v>
      </c>
      <c r="AS541" s="2" t="s">
        <v>661</v>
      </c>
      <c r="AT541" s="2" t="s">
        <v>670</v>
      </c>
      <c r="AU541" t="str">
        <f>IF(OR(ISERROR(MATCH(AT541,TC_Pin_Spec!$J$3:$J$38,0))=FALSE,ISERROR(MATCH(AT541,TC_Pin_Spec!$L$3:$L$38,0))=FALSE,ISERROR(MATCH(AT541,TC_Pin_Spec!$Q$3:$Q$58,0))=FALSE,ISERROR(MATCH(AT541,TC_Pin_Spec!$S$3:$S$58,0))=FALSE,ISERROR(MATCH(AT541,TC_Pin_Spec!$U$3:$U$58,0))=FALSE,ISERROR(MATCH(AT541,TC_Pin_Spec!$W$3:$W$58,0))=FALSE,ISERROR(MATCH(AT541,TC_Pin_Spec!$Y$3:$Y$58,0))=FALSE,ISERROR(MATCH(AT541,TC_Pin_Spec!$AA$3:$AA$58,0))=FALSE,ISERROR(MATCH(AT541,TC_Pin_Spec!$AC$3:$AC$58,0))=FALSE,ISERROR(MATCH(AT541,TC_Pin_Spec!$AE$3:$AE$58,0))=FALSE)=TRUE, "PASSED","FAILED")</f>
        <v>PASSED</v>
      </c>
      <c r="AW541" s="2">
        <v>36500</v>
      </c>
      <c r="AX541" s="2">
        <v>22500</v>
      </c>
      <c r="AY541" s="2" t="s">
        <v>670</v>
      </c>
      <c r="AZ541" t="str">
        <f>IF(OR(ISERROR(MATCH(AY541,TC_Pin_Spec!$J$3:$J$38,0))=FALSE,ISERROR(MATCH(AY541,TC_Pin_Spec!$L$3:$L$38,0))=FALSE,ISERROR(MATCH(AY541,TC_Pin_Spec!$Q$3:$Q$58,0))=FALSE,ISERROR(MATCH(AY541,TC_Pin_Spec!$S$3:$S$58,0))=FALSE,ISERROR(MATCH(AY541,TC_Pin_Spec!$U$3:$U$58,0))=FALSE,ISERROR(MATCH(AY541,TC_Pin_Spec!$W$3:$W$58,0))=FALSE,ISERROR(MATCH(AY541,TC_Pin_Spec!$Y$3:$Y$58,0))=FALSE,ISERROR(MATCH(AY541,TC_Pin_Spec!$AA$3:$AA$58,0))=FALSE,ISERROR(MATCH(AY541,TC_Pin_Spec!$AC$3:$AC$58,0))=FALSE,ISERROR(MATCH(AY541,TC_Pin_Spec!$AE$3:$AE$58,0))=FALSE)=TRUE, "PASSED","FAILED")</f>
        <v>PASSED</v>
      </c>
    </row>
    <row r="542" spans="43:52" x14ac:dyDescent="0.25">
      <c r="AQ542" s="2" t="str">
        <f t="shared" si="10"/>
        <v>T1</v>
      </c>
      <c r="AR542" s="2">
        <v>1</v>
      </c>
      <c r="AS542" s="2" t="s">
        <v>671</v>
      </c>
      <c r="AT542" s="2" t="s">
        <v>672</v>
      </c>
      <c r="AU542" t="str">
        <f>IF(OR(ISERROR(MATCH(AT542,TC_Pin_Spec!$J$3:$J$38,0))=FALSE,ISERROR(MATCH(AT542,TC_Pin_Spec!$L$3:$L$38,0))=FALSE,ISERROR(MATCH(AT542,TC_Pin_Spec!$Q$3:$Q$58,0))=FALSE,ISERROR(MATCH(AT542,TC_Pin_Spec!$S$3:$S$58,0))=FALSE,ISERROR(MATCH(AT542,TC_Pin_Spec!$U$3:$U$58,0))=FALSE,ISERROR(MATCH(AT542,TC_Pin_Spec!$W$3:$W$58,0))=FALSE,ISERROR(MATCH(AT542,TC_Pin_Spec!$Y$3:$Y$58,0))=FALSE,ISERROR(MATCH(AT542,TC_Pin_Spec!$AA$3:$AA$58,0))=FALSE,ISERROR(MATCH(AT542,TC_Pin_Spec!$AC$3:$AC$58,0))=FALSE,ISERROR(MATCH(AT542,TC_Pin_Spec!$AE$3:$AE$58,0))=FALSE)=TRUE, "PASSED","FAILED")</f>
        <v>PASSED</v>
      </c>
      <c r="AW542" s="2">
        <v>1500</v>
      </c>
      <c r="AX542" s="2">
        <v>21500</v>
      </c>
      <c r="AY542" s="2" t="s">
        <v>672</v>
      </c>
      <c r="AZ542" t="str">
        <f>IF(OR(ISERROR(MATCH(AY542,TC_Pin_Spec!$J$3:$J$38,0))=FALSE,ISERROR(MATCH(AY542,TC_Pin_Spec!$L$3:$L$38,0))=FALSE,ISERROR(MATCH(AY542,TC_Pin_Spec!$Q$3:$Q$58,0))=FALSE,ISERROR(MATCH(AY542,TC_Pin_Spec!$S$3:$S$58,0))=FALSE,ISERROR(MATCH(AY542,TC_Pin_Spec!$U$3:$U$58,0))=FALSE,ISERROR(MATCH(AY542,TC_Pin_Spec!$W$3:$W$58,0))=FALSE,ISERROR(MATCH(AY542,TC_Pin_Spec!$Y$3:$Y$58,0))=FALSE,ISERROR(MATCH(AY542,TC_Pin_Spec!$AA$3:$AA$58,0))=FALSE,ISERROR(MATCH(AY542,TC_Pin_Spec!$AC$3:$AC$58,0))=FALSE,ISERROR(MATCH(AY542,TC_Pin_Spec!$AE$3:$AE$58,0))=FALSE)=TRUE, "PASSED","FAILED")</f>
        <v>PASSED</v>
      </c>
    </row>
    <row r="543" spans="43:52" x14ac:dyDescent="0.25">
      <c r="AQ543" s="2" t="str">
        <f t="shared" si="10"/>
        <v>T2</v>
      </c>
      <c r="AR543" s="2">
        <v>2</v>
      </c>
      <c r="AS543" s="2" t="s">
        <v>671</v>
      </c>
      <c r="AT543" s="2" t="s">
        <v>673</v>
      </c>
      <c r="AU543" t="str">
        <f>IF(OR(ISERROR(MATCH(AT543,TC_Pin_Spec!$J$3:$J$38,0))=FALSE,ISERROR(MATCH(AT543,TC_Pin_Spec!$L$3:$L$38,0))=FALSE,ISERROR(MATCH(AT543,TC_Pin_Spec!$Q$3:$Q$58,0))=FALSE,ISERROR(MATCH(AT543,TC_Pin_Spec!$S$3:$S$58,0))=FALSE,ISERROR(MATCH(AT543,TC_Pin_Spec!$U$3:$U$58,0))=FALSE,ISERROR(MATCH(AT543,TC_Pin_Spec!$W$3:$W$58,0))=FALSE,ISERROR(MATCH(AT543,TC_Pin_Spec!$Y$3:$Y$58,0))=FALSE,ISERROR(MATCH(AT543,TC_Pin_Spec!$AA$3:$AA$58,0))=FALSE,ISERROR(MATCH(AT543,TC_Pin_Spec!$AC$3:$AC$58,0))=FALSE,ISERROR(MATCH(AT543,TC_Pin_Spec!$AE$3:$AE$58,0))=FALSE)=TRUE, "PASSED","FAILED")</f>
        <v>PASSED</v>
      </c>
      <c r="AW543" s="2">
        <v>2500</v>
      </c>
      <c r="AX543" s="2">
        <v>21500</v>
      </c>
      <c r="AY543" s="2" t="s">
        <v>673</v>
      </c>
      <c r="AZ543" t="str">
        <f>IF(OR(ISERROR(MATCH(AY543,TC_Pin_Spec!$J$3:$J$38,0))=FALSE,ISERROR(MATCH(AY543,TC_Pin_Spec!$L$3:$L$38,0))=FALSE,ISERROR(MATCH(AY543,TC_Pin_Spec!$Q$3:$Q$58,0))=FALSE,ISERROR(MATCH(AY543,TC_Pin_Spec!$S$3:$S$58,0))=FALSE,ISERROR(MATCH(AY543,TC_Pin_Spec!$U$3:$U$58,0))=FALSE,ISERROR(MATCH(AY543,TC_Pin_Spec!$W$3:$W$58,0))=FALSE,ISERROR(MATCH(AY543,TC_Pin_Spec!$Y$3:$Y$58,0))=FALSE,ISERROR(MATCH(AY543,TC_Pin_Spec!$AA$3:$AA$58,0))=FALSE,ISERROR(MATCH(AY543,TC_Pin_Spec!$AC$3:$AC$58,0))=FALSE,ISERROR(MATCH(AY543,TC_Pin_Spec!$AE$3:$AE$58,0))=FALSE)=TRUE, "PASSED","FAILED")</f>
        <v>PASSED</v>
      </c>
    </row>
    <row r="544" spans="43:52" x14ac:dyDescent="0.25">
      <c r="AQ544" s="2" t="str">
        <f t="shared" si="10"/>
        <v>T3</v>
      </c>
      <c r="AR544" s="2">
        <v>3</v>
      </c>
      <c r="AS544" s="2" t="s">
        <v>671</v>
      </c>
      <c r="AT544" s="2" t="s">
        <v>674</v>
      </c>
      <c r="AU544" t="str">
        <f>IF(OR(ISERROR(MATCH(AT544,TC_Pin_Spec!$J$3:$J$38,0))=FALSE,ISERROR(MATCH(AT544,TC_Pin_Spec!$L$3:$L$38,0))=FALSE,ISERROR(MATCH(AT544,TC_Pin_Spec!$Q$3:$Q$58,0))=FALSE,ISERROR(MATCH(AT544,TC_Pin_Spec!$S$3:$S$58,0))=FALSE,ISERROR(MATCH(AT544,TC_Pin_Spec!$U$3:$U$58,0))=FALSE,ISERROR(MATCH(AT544,TC_Pin_Spec!$W$3:$W$58,0))=FALSE,ISERROR(MATCH(AT544,TC_Pin_Spec!$Y$3:$Y$58,0))=FALSE,ISERROR(MATCH(AT544,TC_Pin_Spec!$AA$3:$AA$58,0))=FALSE,ISERROR(MATCH(AT544,TC_Pin_Spec!$AC$3:$AC$58,0))=FALSE,ISERROR(MATCH(AT544,TC_Pin_Spec!$AE$3:$AE$58,0))=FALSE)=TRUE, "PASSED","FAILED")</f>
        <v>PASSED</v>
      </c>
      <c r="AW544" s="2">
        <v>3500</v>
      </c>
      <c r="AX544" s="2">
        <v>21500</v>
      </c>
      <c r="AY544" s="2" t="s">
        <v>674</v>
      </c>
      <c r="AZ544" t="str">
        <f>IF(OR(ISERROR(MATCH(AY544,TC_Pin_Spec!$J$3:$J$38,0))=FALSE,ISERROR(MATCH(AY544,TC_Pin_Spec!$L$3:$L$38,0))=FALSE,ISERROR(MATCH(AY544,TC_Pin_Spec!$Q$3:$Q$58,0))=FALSE,ISERROR(MATCH(AY544,TC_Pin_Spec!$S$3:$S$58,0))=FALSE,ISERROR(MATCH(AY544,TC_Pin_Spec!$U$3:$U$58,0))=FALSE,ISERROR(MATCH(AY544,TC_Pin_Spec!$W$3:$W$58,0))=FALSE,ISERROR(MATCH(AY544,TC_Pin_Spec!$Y$3:$Y$58,0))=FALSE,ISERROR(MATCH(AY544,TC_Pin_Spec!$AA$3:$AA$58,0))=FALSE,ISERROR(MATCH(AY544,TC_Pin_Spec!$AC$3:$AC$58,0))=FALSE,ISERROR(MATCH(AY544,TC_Pin_Spec!$AE$3:$AE$58,0))=FALSE)=TRUE, "PASSED","FAILED")</f>
        <v>PASSED</v>
      </c>
    </row>
    <row r="545" spans="43:52" x14ac:dyDescent="0.25">
      <c r="AQ545" s="2" t="str">
        <f t="shared" si="10"/>
        <v>T4</v>
      </c>
      <c r="AR545" s="2">
        <v>4</v>
      </c>
      <c r="AS545" s="2" t="s">
        <v>671</v>
      </c>
      <c r="AT545" s="2" t="s">
        <v>48</v>
      </c>
      <c r="AU545" t="str">
        <f>IF(OR(ISERROR(MATCH(AT545,TC_Pin_Spec!$J$3:$J$38,0))=FALSE,ISERROR(MATCH(AT545,TC_Pin_Spec!$L$3:$L$38,0))=FALSE,ISERROR(MATCH(AT545,TC_Pin_Spec!$Q$3:$Q$58,0))=FALSE,ISERROR(MATCH(AT545,TC_Pin_Spec!$S$3:$S$58,0))=FALSE,ISERROR(MATCH(AT545,TC_Pin_Spec!$U$3:$U$58,0))=FALSE,ISERROR(MATCH(AT545,TC_Pin_Spec!$W$3:$W$58,0))=FALSE,ISERROR(MATCH(AT545,TC_Pin_Spec!$Y$3:$Y$58,0))=FALSE,ISERROR(MATCH(AT545,TC_Pin_Spec!$AA$3:$AA$58,0))=FALSE,ISERROR(MATCH(AT545,TC_Pin_Spec!$AC$3:$AC$58,0))=FALSE,ISERROR(MATCH(AT545,TC_Pin_Spec!$AE$3:$AE$58,0))=FALSE)=TRUE, "PASSED","FAILED")</f>
        <v>PASSED</v>
      </c>
      <c r="AW545" s="2">
        <v>4500</v>
      </c>
      <c r="AX545" s="2">
        <v>21500</v>
      </c>
      <c r="AY545" s="2" t="s">
        <v>48</v>
      </c>
      <c r="AZ545" t="str">
        <f>IF(OR(ISERROR(MATCH(AY545,TC_Pin_Spec!$J$3:$J$38,0))=FALSE,ISERROR(MATCH(AY545,TC_Pin_Spec!$L$3:$L$38,0))=FALSE,ISERROR(MATCH(AY545,TC_Pin_Spec!$Q$3:$Q$58,0))=FALSE,ISERROR(MATCH(AY545,TC_Pin_Spec!$S$3:$S$58,0))=FALSE,ISERROR(MATCH(AY545,TC_Pin_Spec!$U$3:$U$58,0))=FALSE,ISERROR(MATCH(AY545,TC_Pin_Spec!$W$3:$W$58,0))=FALSE,ISERROR(MATCH(AY545,TC_Pin_Spec!$Y$3:$Y$58,0))=FALSE,ISERROR(MATCH(AY545,TC_Pin_Spec!$AA$3:$AA$58,0))=FALSE,ISERROR(MATCH(AY545,TC_Pin_Spec!$AC$3:$AC$58,0))=FALSE,ISERROR(MATCH(AY545,TC_Pin_Spec!$AE$3:$AE$58,0))=FALSE)=TRUE, "PASSED","FAILED")</f>
        <v>PASSED</v>
      </c>
    </row>
    <row r="546" spans="43:52" x14ac:dyDescent="0.25">
      <c r="AQ546" s="2" t="str">
        <f t="shared" si="10"/>
        <v>T5</v>
      </c>
      <c r="AR546" s="2">
        <v>5</v>
      </c>
      <c r="AS546" s="2" t="s">
        <v>671</v>
      </c>
      <c r="AT546" s="2" t="s">
        <v>48</v>
      </c>
      <c r="AU546" t="str">
        <f>IF(OR(ISERROR(MATCH(AT546,TC_Pin_Spec!$J$3:$J$38,0))=FALSE,ISERROR(MATCH(AT546,TC_Pin_Spec!$L$3:$L$38,0))=FALSE,ISERROR(MATCH(AT546,TC_Pin_Spec!$Q$3:$Q$58,0))=FALSE,ISERROR(MATCH(AT546,TC_Pin_Spec!$S$3:$S$58,0))=FALSE,ISERROR(MATCH(AT546,TC_Pin_Spec!$U$3:$U$58,0))=FALSE,ISERROR(MATCH(AT546,TC_Pin_Spec!$W$3:$W$58,0))=FALSE,ISERROR(MATCH(AT546,TC_Pin_Spec!$Y$3:$Y$58,0))=FALSE,ISERROR(MATCH(AT546,TC_Pin_Spec!$AA$3:$AA$58,0))=FALSE,ISERROR(MATCH(AT546,TC_Pin_Spec!$AC$3:$AC$58,0))=FALSE,ISERROR(MATCH(AT546,TC_Pin_Spec!$AE$3:$AE$58,0))=FALSE)=TRUE, "PASSED","FAILED")</f>
        <v>PASSED</v>
      </c>
      <c r="AW546" s="2">
        <v>5500</v>
      </c>
      <c r="AX546" s="2">
        <v>21500</v>
      </c>
      <c r="AY546" s="2" t="s">
        <v>48</v>
      </c>
      <c r="AZ546" t="str">
        <f>IF(OR(ISERROR(MATCH(AY546,TC_Pin_Spec!$J$3:$J$38,0))=FALSE,ISERROR(MATCH(AY546,TC_Pin_Spec!$L$3:$L$38,0))=FALSE,ISERROR(MATCH(AY546,TC_Pin_Spec!$Q$3:$Q$58,0))=FALSE,ISERROR(MATCH(AY546,TC_Pin_Spec!$S$3:$S$58,0))=FALSE,ISERROR(MATCH(AY546,TC_Pin_Spec!$U$3:$U$58,0))=FALSE,ISERROR(MATCH(AY546,TC_Pin_Spec!$W$3:$W$58,0))=FALSE,ISERROR(MATCH(AY546,TC_Pin_Spec!$Y$3:$Y$58,0))=FALSE,ISERROR(MATCH(AY546,TC_Pin_Spec!$AA$3:$AA$58,0))=FALSE,ISERROR(MATCH(AY546,TC_Pin_Spec!$AC$3:$AC$58,0))=FALSE,ISERROR(MATCH(AY546,TC_Pin_Spec!$AE$3:$AE$58,0))=FALSE)=TRUE, "PASSED","FAILED")</f>
        <v>PASSED</v>
      </c>
    </row>
    <row r="547" spans="43:52" x14ac:dyDescent="0.25">
      <c r="AQ547" s="2" t="str">
        <f t="shared" si="10"/>
        <v>T6</v>
      </c>
      <c r="AR547" s="2">
        <v>6</v>
      </c>
      <c r="AS547" s="2" t="s">
        <v>671</v>
      </c>
      <c r="AT547" s="2" t="s">
        <v>48</v>
      </c>
      <c r="AU547" t="str">
        <f>IF(OR(ISERROR(MATCH(AT547,TC_Pin_Spec!$J$3:$J$38,0))=FALSE,ISERROR(MATCH(AT547,TC_Pin_Spec!$L$3:$L$38,0))=FALSE,ISERROR(MATCH(AT547,TC_Pin_Spec!$Q$3:$Q$58,0))=FALSE,ISERROR(MATCH(AT547,TC_Pin_Spec!$S$3:$S$58,0))=FALSE,ISERROR(MATCH(AT547,TC_Pin_Spec!$U$3:$U$58,0))=FALSE,ISERROR(MATCH(AT547,TC_Pin_Spec!$W$3:$W$58,0))=FALSE,ISERROR(MATCH(AT547,TC_Pin_Spec!$Y$3:$Y$58,0))=FALSE,ISERROR(MATCH(AT547,TC_Pin_Spec!$AA$3:$AA$58,0))=FALSE,ISERROR(MATCH(AT547,TC_Pin_Spec!$AC$3:$AC$58,0))=FALSE,ISERROR(MATCH(AT547,TC_Pin_Spec!$AE$3:$AE$58,0))=FALSE)=TRUE, "PASSED","FAILED")</f>
        <v>PASSED</v>
      </c>
      <c r="AW547" s="2">
        <v>6500</v>
      </c>
      <c r="AX547" s="2">
        <v>21500</v>
      </c>
      <c r="AY547" s="2" t="s">
        <v>48</v>
      </c>
      <c r="AZ547" t="str">
        <f>IF(OR(ISERROR(MATCH(AY547,TC_Pin_Spec!$J$3:$J$38,0))=FALSE,ISERROR(MATCH(AY547,TC_Pin_Spec!$L$3:$L$38,0))=FALSE,ISERROR(MATCH(AY547,TC_Pin_Spec!$Q$3:$Q$58,0))=FALSE,ISERROR(MATCH(AY547,TC_Pin_Spec!$S$3:$S$58,0))=FALSE,ISERROR(MATCH(AY547,TC_Pin_Spec!$U$3:$U$58,0))=FALSE,ISERROR(MATCH(AY547,TC_Pin_Spec!$W$3:$W$58,0))=FALSE,ISERROR(MATCH(AY547,TC_Pin_Spec!$Y$3:$Y$58,0))=FALSE,ISERROR(MATCH(AY547,TC_Pin_Spec!$AA$3:$AA$58,0))=FALSE,ISERROR(MATCH(AY547,TC_Pin_Spec!$AC$3:$AC$58,0))=FALSE,ISERROR(MATCH(AY547,TC_Pin_Spec!$AE$3:$AE$58,0))=FALSE)=TRUE, "PASSED","FAILED")</f>
        <v>PASSED</v>
      </c>
    </row>
    <row r="548" spans="43:52" x14ac:dyDescent="0.25">
      <c r="AQ548" s="2" t="str">
        <f t="shared" si="10"/>
        <v>T7</v>
      </c>
      <c r="AR548" s="2">
        <v>7</v>
      </c>
      <c r="AS548" s="2" t="s">
        <v>671</v>
      </c>
      <c r="AT548" s="2" t="s">
        <v>48</v>
      </c>
      <c r="AU548" t="str">
        <f>IF(OR(ISERROR(MATCH(AT548,TC_Pin_Spec!$J$3:$J$38,0))=FALSE,ISERROR(MATCH(AT548,TC_Pin_Spec!$L$3:$L$38,0))=FALSE,ISERROR(MATCH(AT548,TC_Pin_Spec!$Q$3:$Q$58,0))=FALSE,ISERROR(MATCH(AT548,TC_Pin_Spec!$S$3:$S$58,0))=FALSE,ISERROR(MATCH(AT548,TC_Pin_Spec!$U$3:$U$58,0))=FALSE,ISERROR(MATCH(AT548,TC_Pin_Spec!$W$3:$W$58,0))=FALSE,ISERROR(MATCH(AT548,TC_Pin_Spec!$Y$3:$Y$58,0))=FALSE,ISERROR(MATCH(AT548,TC_Pin_Spec!$AA$3:$AA$58,0))=FALSE,ISERROR(MATCH(AT548,TC_Pin_Spec!$AC$3:$AC$58,0))=FALSE,ISERROR(MATCH(AT548,TC_Pin_Spec!$AE$3:$AE$58,0))=FALSE)=TRUE, "PASSED","FAILED")</f>
        <v>PASSED</v>
      </c>
      <c r="AW548" s="2">
        <v>7500</v>
      </c>
      <c r="AX548" s="2">
        <v>21500</v>
      </c>
      <c r="AY548" s="2" t="s">
        <v>48</v>
      </c>
      <c r="AZ548" t="str">
        <f>IF(OR(ISERROR(MATCH(AY548,TC_Pin_Spec!$J$3:$J$38,0))=FALSE,ISERROR(MATCH(AY548,TC_Pin_Spec!$L$3:$L$38,0))=FALSE,ISERROR(MATCH(AY548,TC_Pin_Spec!$Q$3:$Q$58,0))=FALSE,ISERROR(MATCH(AY548,TC_Pin_Spec!$S$3:$S$58,0))=FALSE,ISERROR(MATCH(AY548,TC_Pin_Spec!$U$3:$U$58,0))=FALSE,ISERROR(MATCH(AY548,TC_Pin_Spec!$W$3:$W$58,0))=FALSE,ISERROR(MATCH(AY548,TC_Pin_Spec!$Y$3:$Y$58,0))=FALSE,ISERROR(MATCH(AY548,TC_Pin_Spec!$AA$3:$AA$58,0))=FALSE,ISERROR(MATCH(AY548,TC_Pin_Spec!$AC$3:$AC$58,0))=FALSE,ISERROR(MATCH(AY548,TC_Pin_Spec!$AE$3:$AE$58,0))=FALSE)=TRUE, "PASSED","FAILED")</f>
        <v>PASSED</v>
      </c>
    </row>
    <row r="549" spans="43:52" x14ac:dyDescent="0.25">
      <c r="AQ549" s="2" t="str">
        <f t="shared" si="10"/>
        <v>T8</v>
      </c>
      <c r="AR549" s="2">
        <v>8</v>
      </c>
      <c r="AS549" s="2" t="s">
        <v>671</v>
      </c>
      <c r="AT549" s="2" t="s">
        <v>48</v>
      </c>
      <c r="AU549" t="str">
        <f>IF(OR(ISERROR(MATCH(AT549,TC_Pin_Spec!$J$3:$J$38,0))=FALSE,ISERROR(MATCH(AT549,TC_Pin_Spec!$L$3:$L$38,0))=FALSE,ISERROR(MATCH(AT549,TC_Pin_Spec!$Q$3:$Q$58,0))=FALSE,ISERROR(MATCH(AT549,TC_Pin_Spec!$S$3:$S$58,0))=FALSE,ISERROR(MATCH(AT549,TC_Pin_Spec!$U$3:$U$58,0))=FALSE,ISERROR(MATCH(AT549,TC_Pin_Spec!$W$3:$W$58,0))=FALSE,ISERROR(MATCH(AT549,TC_Pin_Spec!$Y$3:$Y$58,0))=FALSE,ISERROR(MATCH(AT549,TC_Pin_Spec!$AA$3:$AA$58,0))=FALSE,ISERROR(MATCH(AT549,TC_Pin_Spec!$AC$3:$AC$58,0))=FALSE,ISERROR(MATCH(AT549,TC_Pin_Spec!$AE$3:$AE$58,0))=FALSE)=TRUE, "PASSED","FAILED")</f>
        <v>PASSED</v>
      </c>
      <c r="AW549" s="2">
        <v>8500</v>
      </c>
      <c r="AX549" s="2">
        <v>21500</v>
      </c>
      <c r="AY549" s="2" t="s">
        <v>48</v>
      </c>
      <c r="AZ549" t="str">
        <f>IF(OR(ISERROR(MATCH(AY549,TC_Pin_Spec!$J$3:$J$38,0))=FALSE,ISERROR(MATCH(AY549,TC_Pin_Spec!$L$3:$L$38,0))=FALSE,ISERROR(MATCH(AY549,TC_Pin_Spec!$Q$3:$Q$58,0))=FALSE,ISERROR(MATCH(AY549,TC_Pin_Spec!$S$3:$S$58,0))=FALSE,ISERROR(MATCH(AY549,TC_Pin_Spec!$U$3:$U$58,0))=FALSE,ISERROR(MATCH(AY549,TC_Pin_Spec!$W$3:$W$58,0))=FALSE,ISERROR(MATCH(AY549,TC_Pin_Spec!$Y$3:$Y$58,0))=FALSE,ISERROR(MATCH(AY549,TC_Pin_Spec!$AA$3:$AA$58,0))=FALSE,ISERROR(MATCH(AY549,TC_Pin_Spec!$AC$3:$AC$58,0))=FALSE,ISERROR(MATCH(AY549,TC_Pin_Spec!$AE$3:$AE$58,0))=FALSE)=TRUE, "PASSED","FAILED")</f>
        <v>PASSED</v>
      </c>
    </row>
    <row r="550" spans="43:52" x14ac:dyDescent="0.25">
      <c r="AQ550" s="2" t="str">
        <f t="shared" si="10"/>
        <v>T9</v>
      </c>
      <c r="AR550" s="2">
        <v>9</v>
      </c>
      <c r="AS550" s="2" t="s">
        <v>671</v>
      </c>
      <c r="AT550" s="2" t="s">
        <v>675</v>
      </c>
      <c r="AU550" t="str">
        <f>IF(OR(ISERROR(MATCH(AT550,TC_Pin_Spec!$J$3:$J$38,0))=FALSE,ISERROR(MATCH(AT550,TC_Pin_Spec!$L$3:$L$38,0))=FALSE,ISERROR(MATCH(AT550,TC_Pin_Spec!$Q$3:$Q$58,0))=FALSE,ISERROR(MATCH(AT550,TC_Pin_Spec!$S$3:$S$58,0))=FALSE,ISERROR(MATCH(AT550,TC_Pin_Spec!$U$3:$U$58,0))=FALSE,ISERROR(MATCH(AT550,TC_Pin_Spec!$W$3:$W$58,0))=FALSE,ISERROR(MATCH(AT550,TC_Pin_Spec!$Y$3:$Y$58,0))=FALSE,ISERROR(MATCH(AT550,TC_Pin_Spec!$AA$3:$AA$58,0))=FALSE,ISERROR(MATCH(AT550,TC_Pin_Spec!$AC$3:$AC$58,0))=FALSE,ISERROR(MATCH(AT550,TC_Pin_Spec!$AE$3:$AE$58,0))=FALSE)=TRUE, "PASSED","FAILED")</f>
        <v>PASSED</v>
      </c>
      <c r="AW550" s="2">
        <v>9500</v>
      </c>
      <c r="AX550" s="2">
        <v>21500</v>
      </c>
      <c r="AY550" s="2" t="s">
        <v>675</v>
      </c>
      <c r="AZ550" t="str">
        <f>IF(OR(ISERROR(MATCH(AY550,TC_Pin_Spec!$J$3:$J$38,0))=FALSE,ISERROR(MATCH(AY550,TC_Pin_Spec!$L$3:$L$38,0))=FALSE,ISERROR(MATCH(AY550,TC_Pin_Spec!$Q$3:$Q$58,0))=FALSE,ISERROR(MATCH(AY550,TC_Pin_Spec!$S$3:$S$58,0))=FALSE,ISERROR(MATCH(AY550,TC_Pin_Spec!$U$3:$U$58,0))=FALSE,ISERROR(MATCH(AY550,TC_Pin_Spec!$W$3:$W$58,0))=FALSE,ISERROR(MATCH(AY550,TC_Pin_Spec!$Y$3:$Y$58,0))=FALSE,ISERROR(MATCH(AY550,TC_Pin_Spec!$AA$3:$AA$58,0))=FALSE,ISERROR(MATCH(AY550,TC_Pin_Spec!$AC$3:$AC$58,0))=FALSE,ISERROR(MATCH(AY550,TC_Pin_Spec!$AE$3:$AE$58,0))=FALSE)=TRUE, "PASSED","FAILED")</f>
        <v>PASSED</v>
      </c>
    </row>
    <row r="551" spans="43:52" x14ac:dyDescent="0.25">
      <c r="AQ551" s="2" t="str">
        <f t="shared" si="10"/>
        <v>T10</v>
      </c>
      <c r="AR551" s="2">
        <v>10</v>
      </c>
      <c r="AS551" s="2" t="s">
        <v>671</v>
      </c>
      <c r="AT551" s="2" t="s">
        <v>48</v>
      </c>
      <c r="AU551" t="str">
        <f>IF(OR(ISERROR(MATCH(AT551,TC_Pin_Spec!$J$3:$J$38,0))=FALSE,ISERROR(MATCH(AT551,TC_Pin_Spec!$L$3:$L$38,0))=FALSE,ISERROR(MATCH(AT551,TC_Pin_Spec!$Q$3:$Q$58,0))=FALSE,ISERROR(MATCH(AT551,TC_Pin_Spec!$S$3:$S$58,0))=FALSE,ISERROR(MATCH(AT551,TC_Pin_Spec!$U$3:$U$58,0))=FALSE,ISERROR(MATCH(AT551,TC_Pin_Spec!$W$3:$W$58,0))=FALSE,ISERROR(MATCH(AT551,TC_Pin_Spec!$Y$3:$Y$58,0))=FALSE,ISERROR(MATCH(AT551,TC_Pin_Spec!$AA$3:$AA$58,0))=FALSE,ISERROR(MATCH(AT551,TC_Pin_Spec!$AC$3:$AC$58,0))=FALSE,ISERROR(MATCH(AT551,TC_Pin_Spec!$AE$3:$AE$58,0))=FALSE)=TRUE, "PASSED","FAILED")</f>
        <v>PASSED</v>
      </c>
      <c r="AW551" s="2">
        <v>10500</v>
      </c>
      <c r="AX551" s="2">
        <v>21500</v>
      </c>
      <c r="AY551" s="2" t="s">
        <v>48</v>
      </c>
      <c r="AZ551" t="str">
        <f>IF(OR(ISERROR(MATCH(AY551,TC_Pin_Spec!$J$3:$J$38,0))=FALSE,ISERROR(MATCH(AY551,TC_Pin_Spec!$L$3:$L$38,0))=FALSE,ISERROR(MATCH(AY551,TC_Pin_Spec!$Q$3:$Q$58,0))=FALSE,ISERROR(MATCH(AY551,TC_Pin_Spec!$S$3:$S$58,0))=FALSE,ISERROR(MATCH(AY551,TC_Pin_Spec!$U$3:$U$58,0))=FALSE,ISERROR(MATCH(AY551,TC_Pin_Spec!$W$3:$W$58,0))=FALSE,ISERROR(MATCH(AY551,TC_Pin_Spec!$Y$3:$Y$58,0))=FALSE,ISERROR(MATCH(AY551,TC_Pin_Spec!$AA$3:$AA$58,0))=FALSE,ISERROR(MATCH(AY551,TC_Pin_Spec!$AC$3:$AC$58,0))=FALSE,ISERROR(MATCH(AY551,TC_Pin_Spec!$AE$3:$AE$58,0))=FALSE)=TRUE, "PASSED","FAILED")</f>
        <v>PASSED</v>
      </c>
    </row>
    <row r="552" spans="43:52" x14ac:dyDescent="0.25">
      <c r="AQ552" s="2" t="str">
        <f t="shared" si="10"/>
        <v>T11</v>
      </c>
      <c r="AR552" s="2">
        <v>11</v>
      </c>
      <c r="AS552" s="2" t="s">
        <v>671</v>
      </c>
      <c r="AT552" s="2" t="s">
        <v>48</v>
      </c>
      <c r="AU552" t="str">
        <f>IF(OR(ISERROR(MATCH(AT552,TC_Pin_Spec!$J$3:$J$38,0))=FALSE,ISERROR(MATCH(AT552,TC_Pin_Spec!$L$3:$L$38,0))=FALSE,ISERROR(MATCH(AT552,TC_Pin_Spec!$Q$3:$Q$58,0))=FALSE,ISERROR(MATCH(AT552,TC_Pin_Spec!$S$3:$S$58,0))=FALSE,ISERROR(MATCH(AT552,TC_Pin_Spec!$U$3:$U$58,0))=FALSE,ISERROR(MATCH(AT552,TC_Pin_Spec!$W$3:$W$58,0))=FALSE,ISERROR(MATCH(AT552,TC_Pin_Spec!$Y$3:$Y$58,0))=FALSE,ISERROR(MATCH(AT552,TC_Pin_Spec!$AA$3:$AA$58,0))=FALSE,ISERROR(MATCH(AT552,TC_Pin_Spec!$AC$3:$AC$58,0))=FALSE,ISERROR(MATCH(AT552,TC_Pin_Spec!$AE$3:$AE$58,0))=FALSE)=TRUE, "PASSED","FAILED")</f>
        <v>PASSED</v>
      </c>
      <c r="AW552" s="2">
        <v>11500</v>
      </c>
      <c r="AX552" s="2">
        <v>21500</v>
      </c>
      <c r="AY552" s="2" t="s">
        <v>48</v>
      </c>
      <c r="AZ552" t="str">
        <f>IF(OR(ISERROR(MATCH(AY552,TC_Pin_Spec!$J$3:$J$38,0))=FALSE,ISERROR(MATCH(AY552,TC_Pin_Spec!$L$3:$L$38,0))=FALSE,ISERROR(MATCH(AY552,TC_Pin_Spec!$Q$3:$Q$58,0))=FALSE,ISERROR(MATCH(AY552,TC_Pin_Spec!$S$3:$S$58,0))=FALSE,ISERROR(MATCH(AY552,TC_Pin_Spec!$U$3:$U$58,0))=FALSE,ISERROR(MATCH(AY552,TC_Pin_Spec!$W$3:$W$58,0))=FALSE,ISERROR(MATCH(AY552,TC_Pin_Spec!$Y$3:$Y$58,0))=FALSE,ISERROR(MATCH(AY552,TC_Pin_Spec!$AA$3:$AA$58,0))=FALSE,ISERROR(MATCH(AY552,TC_Pin_Spec!$AC$3:$AC$58,0))=FALSE,ISERROR(MATCH(AY552,TC_Pin_Spec!$AE$3:$AE$58,0))=FALSE)=TRUE, "PASSED","FAILED")</f>
        <v>PASSED</v>
      </c>
    </row>
    <row r="553" spans="43:52" x14ac:dyDescent="0.25">
      <c r="AQ553" s="2" t="str">
        <f t="shared" si="10"/>
        <v>T12</v>
      </c>
      <c r="AR553" s="2">
        <v>12</v>
      </c>
      <c r="AS553" s="2" t="s">
        <v>671</v>
      </c>
      <c r="AT553" s="2" t="s">
        <v>48</v>
      </c>
      <c r="AU553" t="str">
        <f>IF(OR(ISERROR(MATCH(AT553,TC_Pin_Spec!$J$3:$J$38,0))=FALSE,ISERROR(MATCH(AT553,TC_Pin_Spec!$L$3:$L$38,0))=FALSE,ISERROR(MATCH(AT553,TC_Pin_Spec!$Q$3:$Q$58,0))=FALSE,ISERROR(MATCH(AT553,TC_Pin_Spec!$S$3:$S$58,0))=FALSE,ISERROR(MATCH(AT553,TC_Pin_Spec!$U$3:$U$58,0))=FALSE,ISERROR(MATCH(AT553,TC_Pin_Spec!$W$3:$W$58,0))=FALSE,ISERROR(MATCH(AT553,TC_Pin_Spec!$Y$3:$Y$58,0))=FALSE,ISERROR(MATCH(AT553,TC_Pin_Spec!$AA$3:$AA$58,0))=FALSE,ISERROR(MATCH(AT553,TC_Pin_Spec!$AC$3:$AC$58,0))=FALSE,ISERROR(MATCH(AT553,TC_Pin_Spec!$AE$3:$AE$58,0))=FALSE)=TRUE, "PASSED","FAILED")</f>
        <v>PASSED</v>
      </c>
      <c r="AW553" s="2">
        <v>12500</v>
      </c>
      <c r="AX553" s="2">
        <v>21500</v>
      </c>
      <c r="AY553" s="2" t="s">
        <v>48</v>
      </c>
      <c r="AZ553" t="str">
        <f>IF(OR(ISERROR(MATCH(AY553,TC_Pin_Spec!$J$3:$J$38,0))=FALSE,ISERROR(MATCH(AY553,TC_Pin_Spec!$L$3:$L$38,0))=FALSE,ISERROR(MATCH(AY553,TC_Pin_Spec!$Q$3:$Q$58,0))=FALSE,ISERROR(MATCH(AY553,TC_Pin_Spec!$S$3:$S$58,0))=FALSE,ISERROR(MATCH(AY553,TC_Pin_Spec!$U$3:$U$58,0))=FALSE,ISERROR(MATCH(AY553,TC_Pin_Spec!$W$3:$W$58,0))=FALSE,ISERROR(MATCH(AY553,TC_Pin_Spec!$Y$3:$Y$58,0))=FALSE,ISERROR(MATCH(AY553,TC_Pin_Spec!$AA$3:$AA$58,0))=FALSE,ISERROR(MATCH(AY553,TC_Pin_Spec!$AC$3:$AC$58,0))=FALSE,ISERROR(MATCH(AY553,TC_Pin_Spec!$AE$3:$AE$58,0))=FALSE)=TRUE, "PASSED","FAILED")</f>
        <v>PASSED</v>
      </c>
    </row>
    <row r="554" spans="43:52" x14ac:dyDescent="0.25">
      <c r="AQ554" s="2" t="str">
        <f t="shared" si="10"/>
        <v>T13</v>
      </c>
      <c r="AR554" s="2">
        <v>13</v>
      </c>
      <c r="AS554" s="2" t="s">
        <v>671</v>
      </c>
      <c r="AT554" s="2" t="s">
        <v>676</v>
      </c>
      <c r="AU554" t="str">
        <f>IF(OR(ISERROR(MATCH(AT554,TC_Pin_Spec!$J$3:$J$38,0))=FALSE,ISERROR(MATCH(AT554,TC_Pin_Spec!$L$3:$L$38,0))=FALSE,ISERROR(MATCH(AT554,TC_Pin_Spec!$Q$3:$Q$58,0))=FALSE,ISERROR(MATCH(AT554,TC_Pin_Spec!$S$3:$S$58,0))=FALSE,ISERROR(MATCH(AT554,TC_Pin_Spec!$U$3:$U$58,0))=FALSE,ISERROR(MATCH(AT554,TC_Pin_Spec!$W$3:$W$58,0))=FALSE,ISERROR(MATCH(AT554,TC_Pin_Spec!$Y$3:$Y$58,0))=FALSE,ISERROR(MATCH(AT554,TC_Pin_Spec!$AA$3:$AA$58,0))=FALSE,ISERROR(MATCH(AT554,TC_Pin_Spec!$AC$3:$AC$58,0))=FALSE,ISERROR(MATCH(AT554,TC_Pin_Spec!$AE$3:$AE$58,0))=FALSE)=TRUE, "PASSED","FAILED")</f>
        <v>PASSED</v>
      </c>
      <c r="AW554" s="2">
        <v>13500</v>
      </c>
      <c r="AX554" s="2">
        <v>21500</v>
      </c>
      <c r="AY554" s="2" t="s">
        <v>676</v>
      </c>
      <c r="AZ554" t="str">
        <f>IF(OR(ISERROR(MATCH(AY554,TC_Pin_Spec!$J$3:$J$38,0))=FALSE,ISERROR(MATCH(AY554,TC_Pin_Spec!$L$3:$L$38,0))=FALSE,ISERROR(MATCH(AY554,TC_Pin_Spec!$Q$3:$Q$58,0))=FALSE,ISERROR(MATCH(AY554,TC_Pin_Spec!$S$3:$S$58,0))=FALSE,ISERROR(MATCH(AY554,TC_Pin_Spec!$U$3:$U$58,0))=FALSE,ISERROR(MATCH(AY554,TC_Pin_Spec!$W$3:$W$58,0))=FALSE,ISERROR(MATCH(AY554,TC_Pin_Spec!$Y$3:$Y$58,0))=FALSE,ISERROR(MATCH(AY554,TC_Pin_Spec!$AA$3:$AA$58,0))=FALSE,ISERROR(MATCH(AY554,TC_Pin_Spec!$AC$3:$AC$58,0))=FALSE,ISERROR(MATCH(AY554,TC_Pin_Spec!$AE$3:$AE$58,0))=FALSE)=TRUE, "PASSED","FAILED")</f>
        <v>PASSED</v>
      </c>
    </row>
    <row r="555" spans="43:52" x14ac:dyDescent="0.25">
      <c r="AQ555" s="2" t="str">
        <f t="shared" si="10"/>
        <v>T14</v>
      </c>
      <c r="AR555" s="2">
        <v>14</v>
      </c>
      <c r="AS555" s="2" t="s">
        <v>671</v>
      </c>
      <c r="AT555" s="2" t="s">
        <v>676</v>
      </c>
      <c r="AU555" t="str">
        <f>IF(OR(ISERROR(MATCH(AT555,TC_Pin_Spec!$J$3:$J$38,0))=FALSE,ISERROR(MATCH(AT555,TC_Pin_Spec!$L$3:$L$38,0))=FALSE,ISERROR(MATCH(AT555,TC_Pin_Spec!$Q$3:$Q$58,0))=FALSE,ISERROR(MATCH(AT555,TC_Pin_Spec!$S$3:$S$58,0))=FALSE,ISERROR(MATCH(AT555,TC_Pin_Spec!$U$3:$U$58,0))=FALSE,ISERROR(MATCH(AT555,TC_Pin_Spec!$W$3:$W$58,0))=FALSE,ISERROR(MATCH(AT555,TC_Pin_Spec!$Y$3:$Y$58,0))=FALSE,ISERROR(MATCH(AT555,TC_Pin_Spec!$AA$3:$AA$58,0))=FALSE,ISERROR(MATCH(AT555,TC_Pin_Spec!$AC$3:$AC$58,0))=FALSE,ISERROR(MATCH(AT555,TC_Pin_Spec!$AE$3:$AE$58,0))=FALSE)=TRUE, "PASSED","FAILED")</f>
        <v>PASSED</v>
      </c>
      <c r="AW555" s="2">
        <v>14500</v>
      </c>
      <c r="AX555" s="2">
        <v>21500</v>
      </c>
      <c r="AY555" s="2" t="s">
        <v>676</v>
      </c>
      <c r="AZ555" t="str">
        <f>IF(OR(ISERROR(MATCH(AY555,TC_Pin_Spec!$J$3:$J$38,0))=FALSE,ISERROR(MATCH(AY555,TC_Pin_Spec!$L$3:$L$38,0))=FALSE,ISERROR(MATCH(AY555,TC_Pin_Spec!$Q$3:$Q$58,0))=FALSE,ISERROR(MATCH(AY555,TC_Pin_Spec!$S$3:$S$58,0))=FALSE,ISERROR(MATCH(AY555,TC_Pin_Spec!$U$3:$U$58,0))=FALSE,ISERROR(MATCH(AY555,TC_Pin_Spec!$W$3:$W$58,0))=FALSE,ISERROR(MATCH(AY555,TC_Pin_Spec!$Y$3:$Y$58,0))=FALSE,ISERROR(MATCH(AY555,TC_Pin_Spec!$AA$3:$AA$58,0))=FALSE,ISERROR(MATCH(AY555,TC_Pin_Spec!$AC$3:$AC$58,0))=FALSE,ISERROR(MATCH(AY555,TC_Pin_Spec!$AE$3:$AE$58,0))=FALSE)=TRUE, "PASSED","FAILED")</f>
        <v>PASSED</v>
      </c>
    </row>
    <row r="556" spans="43:52" x14ac:dyDescent="0.25">
      <c r="AQ556" s="2" t="str">
        <f t="shared" si="10"/>
        <v>T15</v>
      </c>
      <c r="AR556" s="2">
        <v>15</v>
      </c>
      <c r="AS556" s="2" t="s">
        <v>671</v>
      </c>
      <c r="AT556" s="2" t="s">
        <v>48</v>
      </c>
      <c r="AU556" t="str">
        <f>IF(OR(ISERROR(MATCH(AT556,TC_Pin_Spec!$J$3:$J$38,0))=FALSE,ISERROR(MATCH(AT556,TC_Pin_Spec!$L$3:$L$38,0))=FALSE,ISERROR(MATCH(AT556,TC_Pin_Spec!$Q$3:$Q$58,0))=FALSE,ISERROR(MATCH(AT556,TC_Pin_Spec!$S$3:$S$58,0))=FALSE,ISERROR(MATCH(AT556,TC_Pin_Spec!$U$3:$U$58,0))=FALSE,ISERROR(MATCH(AT556,TC_Pin_Spec!$W$3:$W$58,0))=FALSE,ISERROR(MATCH(AT556,TC_Pin_Spec!$Y$3:$Y$58,0))=FALSE,ISERROR(MATCH(AT556,TC_Pin_Spec!$AA$3:$AA$58,0))=FALSE,ISERROR(MATCH(AT556,TC_Pin_Spec!$AC$3:$AC$58,0))=FALSE,ISERROR(MATCH(AT556,TC_Pin_Spec!$AE$3:$AE$58,0))=FALSE)=TRUE, "PASSED","FAILED")</f>
        <v>PASSED</v>
      </c>
      <c r="AW556" s="2">
        <v>15500</v>
      </c>
      <c r="AX556" s="2">
        <v>21500</v>
      </c>
      <c r="AY556" s="2" t="s">
        <v>48</v>
      </c>
      <c r="AZ556" t="str">
        <f>IF(OR(ISERROR(MATCH(AY556,TC_Pin_Spec!$J$3:$J$38,0))=FALSE,ISERROR(MATCH(AY556,TC_Pin_Spec!$L$3:$L$38,0))=FALSE,ISERROR(MATCH(AY556,TC_Pin_Spec!$Q$3:$Q$58,0))=FALSE,ISERROR(MATCH(AY556,TC_Pin_Spec!$S$3:$S$58,0))=FALSE,ISERROR(MATCH(AY556,TC_Pin_Spec!$U$3:$U$58,0))=FALSE,ISERROR(MATCH(AY556,TC_Pin_Spec!$W$3:$W$58,0))=FALSE,ISERROR(MATCH(AY556,TC_Pin_Spec!$Y$3:$Y$58,0))=FALSE,ISERROR(MATCH(AY556,TC_Pin_Spec!$AA$3:$AA$58,0))=FALSE,ISERROR(MATCH(AY556,TC_Pin_Spec!$AC$3:$AC$58,0))=FALSE,ISERROR(MATCH(AY556,TC_Pin_Spec!$AE$3:$AE$58,0))=FALSE)=TRUE, "PASSED","FAILED")</f>
        <v>PASSED</v>
      </c>
    </row>
    <row r="557" spans="43:52" x14ac:dyDescent="0.25">
      <c r="AQ557" s="2" t="str">
        <f t="shared" si="10"/>
        <v>T16</v>
      </c>
      <c r="AR557" s="2">
        <v>16</v>
      </c>
      <c r="AS557" s="2" t="s">
        <v>671</v>
      </c>
      <c r="AT557" s="2" t="s">
        <v>48</v>
      </c>
      <c r="AU557" t="str">
        <f>IF(OR(ISERROR(MATCH(AT557,TC_Pin_Spec!$J$3:$J$38,0))=FALSE,ISERROR(MATCH(AT557,TC_Pin_Spec!$L$3:$L$38,0))=FALSE,ISERROR(MATCH(AT557,TC_Pin_Spec!$Q$3:$Q$58,0))=FALSE,ISERROR(MATCH(AT557,TC_Pin_Spec!$S$3:$S$58,0))=FALSE,ISERROR(MATCH(AT557,TC_Pin_Spec!$U$3:$U$58,0))=FALSE,ISERROR(MATCH(AT557,TC_Pin_Spec!$W$3:$W$58,0))=FALSE,ISERROR(MATCH(AT557,TC_Pin_Spec!$Y$3:$Y$58,0))=FALSE,ISERROR(MATCH(AT557,TC_Pin_Spec!$AA$3:$AA$58,0))=FALSE,ISERROR(MATCH(AT557,TC_Pin_Spec!$AC$3:$AC$58,0))=FALSE,ISERROR(MATCH(AT557,TC_Pin_Spec!$AE$3:$AE$58,0))=FALSE)=TRUE, "PASSED","FAILED")</f>
        <v>PASSED</v>
      </c>
      <c r="AW557" s="2">
        <v>16500</v>
      </c>
      <c r="AX557" s="2">
        <v>21500</v>
      </c>
      <c r="AY557" s="2" t="s">
        <v>48</v>
      </c>
      <c r="AZ557" t="str">
        <f>IF(OR(ISERROR(MATCH(AY557,TC_Pin_Spec!$J$3:$J$38,0))=FALSE,ISERROR(MATCH(AY557,TC_Pin_Spec!$L$3:$L$38,0))=FALSE,ISERROR(MATCH(AY557,TC_Pin_Spec!$Q$3:$Q$58,0))=FALSE,ISERROR(MATCH(AY557,TC_Pin_Spec!$S$3:$S$58,0))=FALSE,ISERROR(MATCH(AY557,TC_Pin_Spec!$U$3:$U$58,0))=FALSE,ISERROR(MATCH(AY557,TC_Pin_Spec!$W$3:$W$58,0))=FALSE,ISERROR(MATCH(AY557,TC_Pin_Spec!$Y$3:$Y$58,0))=FALSE,ISERROR(MATCH(AY557,TC_Pin_Spec!$AA$3:$AA$58,0))=FALSE,ISERROR(MATCH(AY557,TC_Pin_Spec!$AC$3:$AC$58,0))=FALSE,ISERROR(MATCH(AY557,TC_Pin_Spec!$AE$3:$AE$58,0))=FALSE)=TRUE, "PASSED","FAILED")</f>
        <v>PASSED</v>
      </c>
    </row>
    <row r="558" spans="43:52" x14ac:dyDescent="0.25">
      <c r="AQ558" s="2" t="str">
        <f t="shared" si="10"/>
        <v>T17</v>
      </c>
      <c r="AR558" s="2">
        <v>17</v>
      </c>
      <c r="AS558" s="2" t="s">
        <v>671</v>
      </c>
      <c r="AT558" s="2" t="s">
        <v>666</v>
      </c>
      <c r="AU558" t="str">
        <f>IF(OR(ISERROR(MATCH(AT558,TC_Pin_Spec!$J$3:$J$38,0))=FALSE,ISERROR(MATCH(AT558,TC_Pin_Spec!$L$3:$L$38,0))=FALSE,ISERROR(MATCH(AT558,TC_Pin_Spec!$Q$3:$Q$58,0))=FALSE,ISERROR(MATCH(AT558,TC_Pin_Spec!$S$3:$S$58,0))=FALSE,ISERROR(MATCH(AT558,TC_Pin_Spec!$U$3:$U$58,0))=FALSE,ISERROR(MATCH(AT558,TC_Pin_Spec!$W$3:$W$58,0))=FALSE,ISERROR(MATCH(AT558,TC_Pin_Spec!$Y$3:$Y$58,0))=FALSE,ISERROR(MATCH(AT558,TC_Pin_Spec!$AA$3:$AA$58,0))=FALSE,ISERROR(MATCH(AT558,TC_Pin_Spec!$AC$3:$AC$58,0))=FALSE,ISERROR(MATCH(AT558,TC_Pin_Spec!$AE$3:$AE$58,0))=FALSE)=TRUE, "PASSED","FAILED")</f>
        <v>PASSED</v>
      </c>
      <c r="AW558" s="2">
        <v>17500</v>
      </c>
      <c r="AX558" s="2">
        <v>21500</v>
      </c>
      <c r="AY558" s="2" t="s">
        <v>666</v>
      </c>
      <c r="AZ558" t="str">
        <f>IF(OR(ISERROR(MATCH(AY558,TC_Pin_Spec!$J$3:$J$38,0))=FALSE,ISERROR(MATCH(AY558,TC_Pin_Spec!$L$3:$L$38,0))=FALSE,ISERROR(MATCH(AY558,TC_Pin_Spec!$Q$3:$Q$58,0))=FALSE,ISERROR(MATCH(AY558,TC_Pin_Spec!$S$3:$S$58,0))=FALSE,ISERROR(MATCH(AY558,TC_Pin_Spec!$U$3:$U$58,0))=FALSE,ISERROR(MATCH(AY558,TC_Pin_Spec!$W$3:$W$58,0))=FALSE,ISERROR(MATCH(AY558,TC_Pin_Spec!$Y$3:$Y$58,0))=FALSE,ISERROR(MATCH(AY558,TC_Pin_Spec!$AA$3:$AA$58,0))=FALSE,ISERROR(MATCH(AY558,TC_Pin_Spec!$AC$3:$AC$58,0))=FALSE,ISERROR(MATCH(AY558,TC_Pin_Spec!$AE$3:$AE$58,0))=FALSE)=TRUE, "PASSED","FAILED")</f>
        <v>PASSED</v>
      </c>
    </row>
    <row r="559" spans="43:52" x14ac:dyDescent="0.25">
      <c r="AQ559" s="2" t="str">
        <f t="shared" si="10"/>
        <v>T18</v>
      </c>
      <c r="AR559" s="2">
        <v>18</v>
      </c>
      <c r="AS559" s="2" t="s">
        <v>671</v>
      </c>
      <c r="AT559" s="2" t="s">
        <v>48</v>
      </c>
      <c r="AU559" t="str">
        <f>IF(OR(ISERROR(MATCH(AT559,TC_Pin_Spec!$J$3:$J$38,0))=FALSE,ISERROR(MATCH(AT559,TC_Pin_Spec!$L$3:$L$38,0))=FALSE,ISERROR(MATCH(AT559,TC_Pin_Spec!$Q$3:$Q$58,0))=FALSE,ISERROR(MATCH(AT559,TC_Pin_Spec!$S$3:$S$58,0))=FALSE,ISERROR(MATCH(AT559,TC_Pin_Spec!$U$3:$U$58,0))=FALSE,ISERROR(MATCH(AT559,TC_Pin_Spec!$W$3:$W$58,0))=FALSE,ISERROR(MATCH(AT559,TC_Pin_Spec!$Y$3:$Y$58,0))=FALSE,ISERROR(MATCH(AT559,TC_Pin_Spec!$AA$3:$AA$58,0))=FALSE,ISERROR(MATCH(AT559,TC_Pin_Spec!$AC$3:$AC$58,0))=FALSE,ISERROR(MATCH(AT559,TC_Pin_Spec!$AE$3:$AE$58,0))=FALSE)=TRUE, "PASSED","FAILED")</f>
        <v>PASSED</v>
      </c>
      <c r="AW559" s="2">
        <v>18500</v>
      </c>
      <c r="AX559" s="2">
        <v>21500</v>
      </c>
      <c r="AY559" s="2" t="s">
        <v>48</v>
      </c>
      <c r="AZ559" t="str">
        <f>IF(OR(ISERROR(MATCH(AY559,TC_Pin_Spec!$J$3:$J$38,0))=FALSE,ISERROR(MATCH(AY559,TC_Pin_Spec!$L$3:$L$38,0))=FALSE,ISERROR(MATCH(AY559,TC_Pin_Spec!$Q$3:$Q$58,0))=FALSE,ISERROR(MATCH(AY559,TC_Pin_Spec!$S$3:$S$58,0))=FALSE,ISERROR(MATCH(AY559,TC_Pin_Spec!$U$3:$U$58,0))=FALSE,ISERROR(MATCH(AY559,TC_Pin_Spec!$W$3:$W$58,0))=FALSE,ISERROR(MATCH(AY559,TC_Pin_Spec!$Y$3:$Y$58,0))=FALSE,ISERROR(MATCH(AY559,TC_Pin_Spec!$AA$3:$AA$58,0))=FALSE,ISERROR(MATCH(AY559,TC_Pin_Spec!$AC$3:$AC$58,0))=FALSE,ISERROR(MATCH(AY559,TC_Pin_Spec!$AE$3:$AE$58,0))=FALSE)=TRUE, "PASSED","FAILED")</f>
        <v>PASSED</v>
      </c>
    </row>
    <row r="560" spans="43:52" x14ac:dyDescent="0.25">
      <c r="AQ560" s="2" t="str">
        <f t="shared" si="10"/>
        <v>T19</v>
      </c>
      <c r="AR560" s="2">
        <v>19</v>
      </c>
      <c r="AS560" s="2" t="s">
        <v>671</v>
      </c>
      <c r="AT560" s="2" t="s">
        <v>48</v>
      </c>
      <c r="AU560" t="str">
        <f>IF(OR(ISERROR(MATCH(AT560,TC_Pin_Spec!$J$3:$J$38,0))=FALSE,ISERROR(MATCH(AT560,TC_Pin_Spec!$L$3:$L$38,0))=FALSE,ISERROR(MATCH(AT560,TC_Pin_Spec!$Q$3:$Q$58,0))=FALSE,ISERROR(MATCH(AT560,TC_Pin_Spec!$S$3:$S$58,0))=FALSE,ISERROR(MATCH(AT560,TC_Pin_Spec!$U$3:$U$58,0))=FALSE,ISERROR(MATCH(AT560,TC_Pin_Spec!$W$3:$W$58,0))=FALSE,ISERROR(MATCH(AT560,TC_Pin_Spec!$Y$3:$Y$58,0))=FALSE,ISERROR(MATCH(AT560,TC_Pin_Spec!$AA$3:$AA$58,0))=FALSE,ISERROR(MATCH(AT560,TC_Pin_Spec!$AC$3:$AC$58,0))=FALSE,ISERROR(MATCH(AT560,TC_Pin_Spec!$AE$3:$AE$58,0))=FALSE)=TRUE, "PASSED","FAILED")</f>
        <v>PASSED</v>
      </c>
      <c r="AW560" s="2">
        <v>19500</v>
      </c>
      <c r="AX560" s="2">
        <v>21500</v>
      </c>
      <c r="AY560" s="2" t="s">
        <v>48</v>
      </c>
      <c r="AZ560" t="str">
        <f>IF(OR(ISERROR(MATCH(AY560,TC_Pin_Spec!$J$3:$J$38,0))=FALSE,ISERROR(MATCH(AY560,TC_Pin_Spec!$L$3:$L$38,0))=FALSE,ISERROR(MATCH(AY560,TC_Pin_Spec!$Q$3:$Q$58,0))=FALSE,ISERROR(MATCH(AY560,TC_Pin_Spec!$S$3:$S$58,0))=FALSE,ISERROR(MATCH(AY560,TC_Pin_Spec!$U$3:$U$58,0))=FALSE,ISERROR(MATCH(AY560,TC_Pin_Spec!$W$3:$W$58,0))=FALSE,ISERROR(MATCH(AY560,TC_Pin_Spec!$Y$3:$Y$58,0))=FALSE,ISERROR(MATCH(AY560,TC_Pin_Spec!$AA$3:$AA$58,0))=FALSE,ISERROR(MATCH(AY560,TC_Pin_Spec!$AC$3:$AC$58,0))=FALSE,ISERROR(MATCH(AY560,TC_Pin_Spec!$AE$3:$AE$58,0))=FALSE)=TRUE, "PASSED","FAILED")</f>
        <v>PASSED</v>
      </c>
    </row>
    <row r="561" spans="43:52" x14ac:dyDescent="0.25">
      <c r="AQ561" s="2" t="str">
        <f t="shared" si="10"/>
        <v>T20</v>
      </c>
      <c r="AR561" s="2">
        <v>20</v>
      </c>
      <c r="AS561" s="2" t="s">
        <v>671</v>
      </c>
      <c r="AT561" s="2" t="s">
        <v>48</v>
      </c>
      <c r="AU561" t="str">
        <f>IF(OR(ISERROR(MATCH(AT561,TC_Pin_Spec!$J$3:$J$38,0))=FALSE,ISERROR(MATCH(AT561,TC_Pin_Spec!$L$3:$L$38,0))=FALSE,ISERROR(MATCH(AT561,TC_Pin_Spec!$Q$3:$Q$58,0))=FALSE,ISERROR(MATCH(AT561,TC_Pin_Spec!$S$3:$S$58,0))=FALSE,ISERROR(MATCH(AT561,TC_Pin_Spec!$U$3:$U$58,0))=FALSE,ISERROR(MATCH(AT561,TC_Pin_Spec!$W$3:$W$58,0))=FALSE,ISERROR(MATCH(AT561,TC_Pin_Spec!$Y$3:$Y$58,0))=FALSE,ISERROR(MATCH(AT561,TC_Pin_Spec!$AA$3:$AA$58,0))=FALSE,ISERROR(MATCH(AT561,TC_Pin_Spec!$AC$3:$AC$58,0))=FALSE,ISERROR(MATCH(AT561,TC_Pin_Spec!$AE$3:$AE$58,0))=FALSE)=TRUE, "PASSED","FAILED")</f>
        <v>PASSED</v>
      </c>
      <c r="AW561" s="2">
        <v>20500</v>
      </c>
      <c r="AX561" s="2">
        <v>21500</v>
      </c>
      <c r="AY561" s="2" t="s">
        <v>48</v>
      </c>
      <c r="AZ561" t="str">
        <f>IF(OR(ISERROR(MATCH(AY561,TC_Pin_Spec!$J$3:$J$38,0))=FALSE,ISERROR(MATCH(AY561,TC_Pin_Spec!$L$3:$L$38,0))=FALSE,ISERROR(MATCH(AY561,TC_Pin_Spec!$Q$3:$Q$58,0))=FALSE,ISERROR(MATCH(AY561,TC_Pin_Spec!$S$3:$S$58,0))=FALSE,ISERROR(MATCH(AY561,TC_Pin_Spec!$U$3:$U$58,0))=FALSE,ISERROR(MATCH(AY561,TC_Pin_Spec!$W$3:$W$58,0))=FALSE,ISERROR(MATCH(AY561,TC_Pin_Spec!$Y$3:$Y$58,0))=FALSE,ISERROR(MATCH(AY561,TC_Pin_Spec!$AA$3:$AA$58,0))=FALSE,ISERROR(MATCH(AY561,TC_Pin_Spec!$AC$3:$AC$58,0))=FALSE,ISERROR(MATCH(AY561,TC_Pin_Spec!$AE$3:$AE$58,0))=FALSE)=TRUE, "PASSED","FAILED")</f>
        <v>PASSED</v>
      </c>
    </row>
    <row r="562" spans="43:52" x14ac:dyDescent="0.25">
      <c r="AQ562" s="2" t="str">
        <f t="shared" si="10"/>
        <v>T21</v>
      </c>
      <c r="AR562" s="2">
        <v>21</v>
      </c>
      <c r="AS562" s="2" t="s">
        <v>671</v>
      </c>
      <c r="AT562" s="2" t="s">
        <v>48</v>
      </c>
      <c r="AU562" t="str">
        <f>IF(OR(ISERROR(MATCH(AT562,TC_Pin_Spec!$J$3:$J$38,0))=FALSE,ISERROR(MATCH(AT562,TC_Pin_Spec!$L$3:$L$38,0))=FALSE,ISERROR(MATCH(AT562,TC_Pin_Spec!$Q$3:$Q$58,0))=FALSE,ISERROR(MATCH(AT562,TC_Pin_Spec!$S$3:$S$58,0))=FALSE,ISERROR(MATCH(AT562,TC_Pin_Spec!$U$3:$U$58,0))=FALSE,ISERROR(MATCH(AT562,TC_Pin_Spec!$W$3:$W$58,0))=FALSE,ISERROR(MATCH(AT562,TC_Pin_Spec!$Y$3:$Y$58,0))=FALSE,ISERROR(MATCH(AT562,TC_Pin_Spec!$AA$3:$AA$58,0))=FALSE,ISERROR(MATCH(AT562,TC_Pin_Spec!$AC$3:$AC$58,0))=FALSE,ISERROR(MATCH(AT562,TC_Pin_Spec!$AE$3:$AE$58,0))=FALSE)=TRUE, "PASSED","FAILED")</f>
        <v>PASSED</v>
      </c>
      <c r="AW562" s="2">
        <v>21500</v>
      </c>
      <c r="AX562" s="2">
        <v>21500</v>
      </c>
      <c r="AY562" s="2" t="s">
        <v>48</v>
      </c>
      <c r="AZ562" t="str">
        <f>IF(OR(ISERROR(MATCH(AY562,TC_Pin_Spec!$J$3:$J$38,0))=FALSE,ISERROR(MATCH(AY562,TC_Pin_Spec!$L$3:$L$38,0))=FALSE,ISERROR(MATCH(AY562,TC_Pin_Spec!$Q$3:$Q$58,0))=FALSE,ISERROR(MATCH(AY562,TC_Pin_Spec!$S$3:$S$58,0))=FALSE,ISERROR(MATCH(AY562,TC_Pin_Spec!$U$3:$U$58,0))=FALSE,ISERROR(MATCH(AY562,TC_Pin_Spec!$W$3:$W$58,0))=FALSE,ISERROR(MATCH(AY562,TC_Pin_Spec!$Y$3:$Y$58,0))=FALSE,ISERROR(MATCH(AY562,TC_Pin_Spec!$AA$3:$AA$58,0))=FALSE,ISERROR(MATCH(AY562,TC_Pin_Spec!$AC$3:$AC$58,0))=FALSE,ISERROR(MATCH(AY562,TC_Pin_Spec!$AE$3:$AE$58,0))=FALSE)=TRUE, "PASSED","FAILED")</f>
        <v>PASSED</v>
      </c>
    </row>
    <row r="563" spans="43:52" x14ac:dyDescent="0.25">
      <c r="AQ563" s="2" t="str">
        <f t="shared" si="10"/>
        <v>T22</v>
      </c>
      <c r="AR563" s="2">
        <v>22</v>
      </c>
      <c r="AS563" s="2" t="s">
        <v>671</v>
      </c>
      <c r="AT563" s="2" t="s">
        <v>634</v>
      </c>
      <c r="AU563" t="str">
        <f>IF(OR(ISERROR(MATCH(AT563,TC_Pin_Spec!$J$3:$J$38,0))=FALSE,ISERROR(MATCH(AT563,TC_Pin_Spec!$L$3:$L$38,0))=FALSE,ISERROR(MATCH(AT563,TC_Pin_Spec!$Q$3:$Q$58,0))=FALSE,ISERROR(MATCH(AT563,TC_Pin_Spec!$S$3:$S$58,0))=FALSE,ISERROR(MATCH(AT563,TC_Pin_Spec!$U$3:$U$58,0))=FALSE,ISERROR(MATCH(AT563,TC_Pin_Spec!$W$3:$W$58,0))=FALSE,ISERROR(MATCH(AT563,TC_Pin_Spec!$Y$3:$Y$58,0))=FALSE,ISERROR(MATCH(AT563,TC_Pin_Spec!$AA$3:$AA$58,0))=FALSE,ISERROR(MATCH(AT563,TC_Pin_Spec!$AC$3:$AC$58,0))=FALSE,ISERROR(MATCH(AT563,TC_Pin_Spec!$AE$3:$AE$58,0))=FALSE)=TRUE, "PASSED","FAILED")</f>
        <v>PASSED</v>
      </c>
      <c r="AW563" s="2">
        <v>22500</v>
      </c>
      <c r="AX563" s="2">
        <v>21500</v>
      </c>
      <c r="AY563" s="2" t="s">
        <v>634</v>
      </c>
      <c r="AZ563" t="str">
        <f>IF(OR(ISERROR(MATCH(AY563,TC_Pin_Spec!$J$3:$J$38,0))=FALSE,ISERROR(MATCH(AY563,TC_Pin_Spec!$L$3:$L$38,0))=FALSE,ISERROR(MATCH(AY563,TC_Pin_Spec!$Q$3:$Q$58,0))=FALSE,ISERROR(MATCH(AY563,TC_Pin_Spec!$S$3:$S$58,0))=FALSE,ISERROR(MATCH(AY563,TC_Pin_Spec!$U$3:$U$58,0))=FALSE,ISERROR(MATCH(AY563,TC_Pin_Spec!$W$3:$W$58,0))=FALSE,ISERROR(MATCH(AY563,TC_Pin_Spec!$Y$3:$Y$58,0))=FALSE,ISERROR(MATCH(AY563,TC_Pin_Spec!$AA$3:$AA$58,0))=FALSE,ISERROR(MATCH(AY563,TC_Pin_Spec!$AC$3:$AC$58,0))=FALSE,ISERROR(MATCH(AY563,TC_Pin_Spec!$AE$3:$AE$58,0))=FALSE)=TRUE, "PASSED","FAILED")</f>
        <v>PASSED</v>
      </c>
    </row>
    <row r="564" spans="43:52" x14ac:dyDescent="0.25">
      <c r="AQ564" s="2" t="str">
        <f t="shared" si="10"/>
        <v>T23</v>
      </c>
      <c r="AR564" s="2">
        <v>23</v>
      </c>
      <c r="AS564" s="2" t="s">
        <v>671</v>
      </c>
      <c r="AT564" s="2" t="s">
        <v>48</v>
      </c>
      <c r="AU564" t="str">
        <f>IF(OR(ISERROR(MATCH(AT564,TC_Pin_Spec!$J$3:$J$38,0))=FALSE,ISERROR(MATCH(AT564,TC_Pin_Spec!$L$3:$L$38,0))=FALSE,ISERROR(MATCH(AT564,TC_Pin_Spec!$Q$3:$Q$58,0))=FALSE,ISERROR(MATCH(AT564,TC_Pin_Spec!$S$3:$S$58,0))=FALSE,ISERROR(MATCH(AT564,TC_Pin_Spec!$U$3:$U$58,0))=FALSE,ISERROR(MATCH(AT564,TC_Pin_Spec!$W$3:$W$58,0))=FALSE,ISERROR(MATCH(AT564,TC_Pin_Spec!$Y$3:$Y$58,0))=FALSE,ISERROR(MATCH(AT564,TC_Pin_Spec!$AA$3:$AA$58,0))=FALSE,ISERROR(MATCH(AT564,TC_Pin_Spec!$AC$3:$AC$58,0))=FALSE,ISERROR(MATCH(AT564,TC_Pin_Spec!$AE$3:$AE$58,0))=FALSE)=TRUE, "PASSED","FAILED")</f>
        <v>PASSED</v>
      </c>
      <c r="AW564" s="2">
        <v>23500</v>
      </c>
      <c r="AX564" s="2">
        <v>21500</v>
      </c>
      <c r="AY564" s="2" t="s">
        <v>48</v>
      </c>
      <c r="AZ564" t="str">
        <f>IF(OR(ISERROR(MATCH(AY564,TC_Pin_Spec!$J$3:$J$38,0))=FALSE,ISERROR(MATCH(AY564,TC_Pin_Spec!$L$3:$L$38,0))=FALSE,ISERROR(MATCH(AY564,TC_Pin_Spec!$Q$3:$Q$58,0))=FALSE,ISERROR(MATCH(AY564,TC_Pin_Spec!$S$3:$S$58,0))=FALSE,ISERROR(MATCH(AY564,TC_Pin_Spec!$U$3:$U$58,0))=FALSE,ISERROR(MATCH(AY564,TC_Pin_Spec!$W$3:$W$58,0))=FALSE,ISERROR(MATCH(AY564,TC_Pin_Spec!$Y$3:$Y$58,0))=FALSE,ISERROR(MATCH(AY564,TC_Pin_Spec!$AA$3:$AA$58,0))=FALSE,ISERROR(MATCH(AY564,TC_Pin_Spec!$AC$3:$AC$58,0))=FALSE,ISERROR(MATCH(AY564,TC_Pin_Spec!$AE$3:$AE$58,0))=FALSE)=TRUE, "PASSED","FAILED")</f>
        <v>PASSED</v>
      </c>
    </row>
    <row r="565" spans="43:52" x14ac:dyDescent="0.25">
      <c r="AQ565" s="2" t="str">
        <f t="shared" si="10"/>
        <v>T24</v>
      </c>
      <c r="AR565" s="2">
        <v>24</v>
      </c>
      <c r="AS565" s="2" t="s">
        <v>671</v>
      </c>
      <c r="AT565" s="2" t="s">
        <v>48</v>
      </c>
      <c r="AU565" t="str">
        <f>IF(OR(ISERROR(MATCH(AT565,TC_Pin_Spec!$J$3:$J$38,0))=FALSE,ISERROR(MATCH(AT565,TC_Pin_Spec!$L$3:$L$38,0))=FALSE,ISERROR(MATCH(AT565,TC_Pin_Spec!$Q$3:$Q$58,0))=FALSE,ISERROR(MATCH(AT565,TC_Pin_Spec!$S$3:$S$58,0))=FALSE,ISERROR(MATCH(AT565,TC_Pin_Spec!$U$3:$U$58,0))=FALSE,ISERROR(MATCH(AT565,TC_Pin_Spec!$W$3:$W$58,0))=FALSE,ISERROR(MATCH(AT565,TC_Pin_Spec!$Y$3:$Y$58,0))=FALSE,ISERROR(MATCH(AT565,TC_Pin_Spec!$AA$3:$AA$58,0))=FALSE,ISERROR(MATCH(AT565,TC_Pin_Spec!$AC$3:$AC$58,0))=FALSE,ISERROR(MATCH(AT565,TC_Pin_Spec!$AE$3:$AE$58,0))=FALSE)=TRUE, "PASSED","FAILED")</f>
        <v>PASSED</v>
      </c>
      <c r="AW565" s="2">
        <v>24500</v>
      </c>
      <c r="AX565" s="2">
        <v>21500</v>
      </c>
      <c r="AY565" s="2" t="s">
        <v>48</v>
      </c>
      <c r="AZ565" t="str">
        <f>IF(OR(ISERROR(MATCH(AY565,TC_Pin_Spec!$J$3:$J$38,0))=FALSE,ISERROR(MATCH(AY565,TC_Pin_Spec!$L$3:$L$38,0))=FALSE,ISERROR(MATCH(AY565,TC_Pin_Spec!$Q$3:$Q$58,0))=FALSE,ISERROR(MATCH(AY565,TC_Pin_Spec!$S$3:$S$58,0))=FALSE,ISERROR(MATCH(AY565,TC_Pin_Spec!$U$3:$U$58,0))=FALSE,ISERROR(MATCH(AY565,TC_Pin_Spec!$W$3:$W$58,0))=FALSE,ISERROR(MATCH(AY565,TC_Pin_Spec!$Y$3:$Y$58,0))=FALSE,ISERROR(MATCH(AY565,TC_Pin_Spec!$AA$3:$AA$58,0))=FALSE,ISERROR(MATCH(AY565,TC_Pin_Spec!$AC$3:$AC$58,0))=FALSE,ISERROR(MATCH(AY565,TC_Pin_Spec!$AE$3:$AE$58,0))=FALSE)=TRUE, "PASSED","FAILED")</f>
        <v>PASSED</v>
      </c>
    </row>
    <row r="566" spans="43:52" x14ac:dyDescent="0.25">
      <c r="AQ566" s="2" t="str">
        <f t="shared" si="10"/>
        <v>T25</v>
      </c>
      <c r="AR566" s="2">
        <v>25</v>
      </c>
      <c r="AS566" s="2" t="s">
        <v>671</v>
      </c>
      <c r="AT566" s="2" t="s">
        <v>48</v>
      </c>
      <c r="AU566" t="str">
        <f>IF(OR(ISERROR(MATCH(AT566,TC_Pin_Spec!$J$3:$J$38,0))=FALSE,ISERROR(MATCH(AT566,TC_Pin_Spec!$L$3:$L$38,0))=FALSE,ISERROR(MATCH(AT566,TC_Pin_Spec!$Q$3:$Q$58,0))=FALSE,ISERROR(MATCH(AT566,TC_Pin_Spec!$S$3:$S$58,0))=FALSE,ISERROR(MATCH(AT566,TC_Pin_Spec!$U$3:$U$58,0))=FALSE,ISERROR(MATCH(AT566,TC_Pin_Spec!$W$3:$W$58,0))=FALSE,ISERROR(MATCH(AT566,TC_Pin_Spec!$Y$3:$Y$58,0))=FALSE,ISERROR(MATCH(AT566,TC_Pin_Spec!$AA$3:$AA$58,0))=FALSE,ISERROR(MATCH(AT566,TC_Pin_Spec!$AC$3:$AC$58,0))=FALSE,ISERROR(MATCH(AT566,TC_Pin_Spec!$AE$3:$AE$58,0))=FALSE)=TRUE, "PASSED","FAILED")</f>
        <v>PASSED</v>
      </c>
      <c r="AW566" s="2">
        <v>25500</v>
      </c>
      <c r="AX566" s="2">
        <v>21500</v>
      </c>
      <c r="AY566" s="2" t="s">
        <v>48</v>
      </c>
      <c r="AZ566" t="str">
        <f>IF(OR(ISERROR(MATCH(AY566,TC_Pin_Spec!$J$3:$J$38,0))=FALSE,ISERROR(MATCH(AY566,TC_Pin_Spec!$L$3:$L$38,0))=FALSE,ISERROR(MATCH(AY566,TC_Pin_Spec!$Q$3:$Q$58,0))=FALSE,ISERROR(MATCH(AY566,TC_Pin_Spec!$S$3:$S$58,0))=FALSE,ISERROR(MATCH(AY566,TC_Pin_Spec!$U$3:$U$58,0))=FALSE,ISERROR(MATCH(AY566,TC_Pin_Spec!$W$3:$W$58,0))=FALSE,ISERROR(MATCH(AY566,TC_Pin_Spec!$Y$3:$Y$58,0))=FALSE,ISERROR(MATCH(AY566,TC_Pin_Spec!$AA$3:$AA$58,0))=FALSE,ISERROR(MATCH(AY566,TC_Pin_Spec!$AC$3:$AC$58,0))=FALSE,ISERROR(MATCH(AY566,TC_Pin_Spec!$AE$3:$AE$58,0))=FALSE)=TRUE, "PASSED","FAILED")</f>
        <v>PASSED</v>
      </c>
    </row>
    <row r="567" spans="43:52" x14ac:dyDescent="0.25">
      <c r="AQ567" s="2" t="str">
        <f t="shared" si="10"/>
        <v>T26</v>
      </c>
      <c r="AR567" s="2">
        <v>26</v>
      </c>
      <c r="AS567" s="2" t="s">
        <v>671</v>
      </c>
      <c r="AT567" s="2" t="s">
        <v>48</v>
      </c>
      <c r="AU567" t="str">
        <f>IF(OR(ISERROR(MATCH(AT567,TC_Pin_Spec!$J$3:$J$38,0))=FALSE,ISERROR(MATCH(AT567,TC_Pin_Spec!$L$3:$L$38,0))=FALSE,ISERROR(MATCH(AT567,TC_Pin_Spec!$Q$3:$Q$58,0))=FALSE,ISERROR(MATCH(AT567,TC_Pin_Spec!$S$3:$S$58,0))=FALSE,ISERROR(MATCH(AT567,TC_Pin_Spec!$U$3:$U$58,0))=FALSE,ISERROR(MATCH(AT567,TC_Pin_Spec!$W$3:$W$58,0))=FALSE,ISERROR(MATCH(AT567,TC_Pin_Spec!$Y$3:$Y$58,0))=FALSE,ISERROR(MATCH(AT567,TC_Pin_Spec!$AA$3:$AA$58,0))=FALSE,ISERROR(MATCH(AT567,TC_Pin_Spec!$AC$3:$AC$58,0))=FALSE,ISERROR(MATCH(AT567,TC_Pin_Spec!$AE$3:$AE$58,0))=FALSE)=TRUE, "PASSED","FAILED")</f>
        <v>PASSED</v>
      </c>
      <c r="AW567" s="2">
        <v>26500</v>
      </c>
      <c r="AX567" s="2">
        <v>21500</v>
      </c>
      <c r="AY567" s="2" t="s">
        <v>48</v>
      </c>
      <c r="AZ567" t="str">
        <f>IF(OR(ISERROR(MATCH(AY567,TC_Pin_Spec!$J$3:$J$38,0))=FALSE,ISERROR(MATCH(AY567,TC_Pin_Spec!$L$3:$L$38,0))=FALSE,ISERROR(MATCH(AY567,TC_Pin_Spec!$Q$3:$Q$58,0))=FALSE,ISERROR(MATCH(AY567,TC_Pin_Spec!$S$3:$S$58,0))=FALSE,ISERROR(MATCH(AY567,TC_Pin_Spec!$U$3:$U$58,0))=FALSE,ISERROR(MATCH(AY567,TC_Pin_Spec!$W$3:$W$58,0))=FALSE,ISERROR(MATCH(AY567,TC_Pin_Spec!$Y$3:$Y$58,0))=FALSE,ISERROR(MATCH(AY567,TC_Pin_Spec!$AA$3:$AA$58,0))=FALSE,ISERROR(MATCH(AY567,TC_Pin_Spec!$AC$3:$AC$58,0))=FALSE,ISERROR(MATCH(AY567,TC_Pin_Spec!$AE$3:$AE$58,0))=FALSE)=TRUE, "PASSED","FAILED")</f>
        <v>PASSED</v>
      </c>
    </row>
    <row r="568" spans="43:52" x14ac:dyDescent="0.25">
      <c r="AQ568" s="2" t="str">
        <f t="shared" si="10"/>
        <v>T27</v>
      </c>
      <c r="AR568" s="2">
        <v>27</v>
      </c>
      <c r="AS568" s="2" t="s">
        <v>671</v>
      </c>
      <c r="AT568" s="2" t="s">
        <v>48</v>
      </c>
      <c r="AU568" t="str">
        <f>IF(OR(ISERROR(MATCH(AT568,TC_Pin_Spec!$J$3:$J$38,0))=FALSE,ISERROR(MATCH(AT568,TC_Pin_Spec!$L$3:$L$38,0))=FALSE,ISERROR(MATCH(AT568,TC_Pin_Spec!$Q$3:$Q$58,0))=FALSE,ISERROR(MATCH(AT568,TC_Pin_Spec!$S$3:$S$58,0))=FALSE,ISERROR(MATCH(AT568,TC_Pin_Spec!$U$3:$U$58,0))=FALSE,ISERROR(MATCH(AT568,TC_Pin_Spec!$W$3:$W$58,0))=FALSE,ISERROR(MATCH(AT568,TC_Pin_Spec!$Y$3:$Y$58,0))=FALSE,ISERROR(MATCH(AT568,TC_Pin_Spec!$AA$3:$AA$58,0))=FALSE,ISERROR(MATCH(AT568,TC_Pin_Spec!$AC$3:$AC$58,0))=FALSE,ISERROR(MATCH(AT568,TC_Pin_Spec!$AE$3:$AE$58,0))=FALSE)=TRUE, "PASSED","FAILED")</f>
        <v>PASSED</v>
      </c>
      <c r="AW568" s="2">
        <v>27500</v>
      </c>
      <c r="AX568" s="2">
        <v>21500</v>
      </c>
      <c r="AY568" s="2" t="s">
        <v>48</v>
      </c>
      <c r="AZ568" t="str">
        <f>IF(OR(ISERROR(MATCH(AY568,TC_Pin_Spec!$J$3:$J$38,0))=FALSE,ISERROR(MATCH(AY568,TC_Pin_Spec!$L$3:$L$38,0))=FALSE,ISERROR(MATCH(AY568,TC_Pin_Spec!$Q$3:$Q$58,0))=FALSE,ISERROR(MATCH(AY568,TC_Pin_Spec!$S$3:$S$58,0))=FALSE,ISERROR(MATCH(AY568,TC_Pin_Spec!$U$3:$U$58,0))=FALSE,ISERROR(MATCH(AY568,TC_Pin_Spec!$W$3:$W$58,0))=FALSE,ISERROR(MATCH(AY568,TC_Pin_Spec!$Y$3:$Y$58,0))=FALSE,ISERROR(MATCH(AY568,TC_Pin_Spec!$AA$3:$AA$58,0))=FALSE,ISERROR(MATCH(AY568,TC_Pin_Spec!$AC$3:$AC$58,0))=FALSE,ISERROR(MATCH(AY568,TC_Pin_Spec!$AE$3:$AE$58,0))=FALSE)=TRUE, "PASSED","FAILED")</f>
        <v>PASSED</v>
      </c>
    </row>
    <row r="569" spans="43:52" x14ac:dyDescent="0.25">
      <c r="AQ569" s="2" t="str">
        <f t="shared" si="10"/>
        <v>T28</v>
      </c>
      <c r="AR569" s="2">
        <v>28</v>
      </c>
      <c r="AS569" s="2" t="s">
        <v>671</v>
      </c>
      <c r="AT569" s="2" t="s">
        <v>48</v>
      </c>
      <c r="AU569" t="str">
        <f>IF(OR(ISERROR(MATCH(AT569,TC_Pin_Spec!$J$3:$J$38,0))=FALSE,ISERROR(MATCH(AT569,TC_Pin_Spec!$L$3:$L$38,0))=FALSE,ISERROR(MATCH(AT569,TC_Pin_Spec!$Q$3:$Q$58,0))=FALSE,ISERROR(MATCH(AT569,TC_Pin_Spec!$S$3:$S$58,0))=FALSE,ISERROR(MATCH(AT569,TC_Pin_Spec!$U$3:$U$58,0))=FALSE,ISERROR(MATCH(AT569,TC_Pin_Spec!$W$3:$W$58,0))=FALSE,ISERROR(MATCH(AT569,TC_Pin_Spec!$Y$3:$Y$58,0))=FALSE,ISERROR(MATCH(AT569,TC_Pin_Spec!$AA$3:$AA$58,0))=FALSE,ISERROR(MATCH(AT569,TC_Pin_Spec!$AC$3:$AC$58,0))=FALSE,ISERROR(MATCH(AT569,TC_Pin_Spec!$AE$3:$AE$58,0))=FALSE)=TRUE, "PASSED","FAILED")</f>
        <v>PASSED</v>
      </c>
      <c r="AW569" s="2">
        <v>28500</v>
      </c>
      <c r="AX569" s="2">
        <v>21500</v>
      </c>
      <c r="AY569" s="2" t="s">
        <v>48</v>
      </c>
      <c r="AZ569" t="str">
        <f>IF(OR(ISERROR(MATCH(AY569,TC_Pin_Spec!$J$3:$J$38,0))=FALSE,ISERROR(MATCH(AY569,TC_Pin_Spec!$L$3:$L$38,0))=FALSE,ISERROR(MATCH(AY569,TC_Pin_Spec!$Q$3:$Q$58,0))=FALSE,ISERROR(MATCH(AY569,TC_Pin_Spec!$S$3:$S$58,0))=FALSE,ISERROR(MATCH(AY569,TC_Pin_Spec!$U$3:$U$58,0))=FALSE,ISERROR(MATCH(AY569,TC_Pin_Spec!$W$3:$W$58,0))=FALSE,ISERROR(MATCH(AY569,TC_Pin_Spec!$Y$3:$Y$58,0))=FALSE,ISERROR(MATCH(AY569,TC_Pin_Spec!$AA$3:$AA$58,0))=FALSE,ISERROR(MATCH(AY569,TC_Pin_Spec!$AC$3:$AC$58,0))=FALSE,ISERROR(MATCH(AY569,TC_Pin_Spec!$AE$3:$AE$58,0))=FALSE)=TRUE, "PASSED","FAILED")</f>
        <v>PASSED</v>
      </c>
    </row>
    <row r="570" spans="43:52" x14ac:dyDescent="0.25">
      <c r="AQ570" s="2" t="str">
        <f t="shared" si="10"/>
        <v>T29</v>
      </c>
      <c r="AR570" s="2">
        <v>29</v>
      </c>
      <c r="AS570" s="2" t="s">
        <v>671</v>
      </c>
      <c r="AT570" s="2" t="s">
        <v>48</v>
      </c>
      <c r="AU570" t="str">
        <f>IF(OR(ISERROR(MATCH(AT570,TC_Pin_Spec!$J$3:$J$38,0))=FALSE,ISERROR(MATCH(AT570,TC_Pin_Spec!$L$3:$L$38,0))=FALSE,ISERROR(MATCH(AT570,TC_Pin_Spec!$Q$3:$Q$58,0))=FALSE,ISERROR(MATCH(AT570,TC_Pin_Spec!$S$3:$S$58,0))=FALSE,ISERROR(MATCH(AT570,TC_Pin_Spec!$U$3:$U$58,0))=FALSE,ISERROR(MATCH(AT570,TC_Pin_Spec!$W$3:$W$58,0))=FALSE,ISERROR(MATCH(AT570,TC_Pin_Spec!$Y$3:$Y$58,0))=FALSE,ISERROR(MATCH(AT570,TC_Pin_Spec!$AA$3:$AA$58,0))=FALSE,ISERROR(MATCH(AT570,TC_Pin_Spec!$AC$3:$AC$58,0))=FALSE,ISERROR(MATCH(AT570,TC_Pin_Spec!$AE$3:$AE$58,0))=FALSE)=TRUE, "PASSED","FAILED")</f>
        <v>PASSED</v>
      </c>
      <c r="AW570" s="2">
        <v>29500</v>
      </c>
      <c r="AX570" s="2">
        <v>21500</v>
      </c>
      <c r="AY570" s="2" t="s">
        <v>48</v>
      </c>
      <c r="AZ570" t="str">
        <f>IF(OR(ISERROR(MATCH(AY570,TC_Pin_Spec!$J$3:$J$38,0))=FALSE,ISERROR(MATCH(AY570,TC_Pin_Spec!$L$3:$L$38,0))=FALSE,ISERROR(MATCH(AY570,TC_Pin_Spec!$Q$3:$Q$58,0))=FALSE,ISERROR(MATCH(AY570,TC_Pin_Spec!$S$3:$S$58,0))=FALSE,ISERROR(MATCH(AY570,TC_Pin_Spec!$U$3:$U$58,0))=FALSE,ISERROR(MATCH(AY570,TC_Pin_Spec!$W$3:$W$58,0))=FALSE,ISERROR(MATCH(AY570,TC_Pin_Spec!$Y$3:$Y$58,0))=FALSE,ISERROR(MATCH(AY570,TC_Pin_Spec!$AA$3:$AA$58,0))=FALSE,ISERROR(MATCH(AY570,TC_Pin_Spec!$AC$3:$AC$58,0))=FALSE,ISERROR(MATCH(AY570,TC_Pin_Spec!$AE$3:$AE$58,0))=FALSE)=TRUE, "PASSED","FAILED")</f>
        <v>PASSED</v>
      </c>
    </row>
    <row r="571" spans="43:52" x14ac:dyDescent="0.25">
      <c r="AQ571" s="2" t="str">
        <f t="shared" si="10"/>
        <v>T30</v>
      </c>
      <c r="AR571" s="2">
        <v>30</v>
      </c>
      <c r="AS571" s="2" t="s">
        <v>671</v>
      </c>
      <c r="AT571" s="2" t="s">
        <v>48</v>
      </c>
      <c r="AU571" t="str">
        <f>IF(OR(ISERROR(MATCH(AT571,TC_Pin_Spec!$J$3:$J$38,0))=FALSE,ISERROR(MATCH(AT571,TC_Pin_Spec!$L$3:$L$38,0))=FALSE,ISERROR(MATCH(AT571,TC_Pin_Spec!$Q$3:$Q$58,0))=FALSE,ISERROR(MATCH(AT571,TC_Pin_Spec!$S$3:$S$58,0))=FALSE,ISERROR(MATCH(AT571,TC_Pin_Spec!$U$3:$U$58,0))=FALSE,ISERROR(MATCH(AT571,TC_Pin_Spec!$W$3:$W$58,0))=FALSE,ISERROR(MATCH(AT571,TC_Pin_Spec!$Y$3:$Y$58,0))=FALSE,ISERROR(MATCH(AT571,TC_Pin_Spec!$AA$3:$AA$58,0))=FALSE,ISERROR(MATCH(AT571,TC_Pin_Spec!$AC$3:$AC$58,0))=FALSE,ISERROR(MATCH(AT571,TC_Pin_Spec!$AE$3:$AE$58,0))=FALSE)=TRUE, "PASSED","FAILED")</f>
        <v>PASSED</v>
      </c>
      <c r="AW571" s="2">
        <v>30500</v>
      </c>
      <c r="AX571" s="2">
        <v>21500</v>
      </c>
      <c r="AY571" s="2" t="s">
        <v>48</v>
      </c>
      <c r="AZ571" t="str">
        <f>IF(OR(ISERROR(MATCH(AY571,TC_Pin_Spec!$J$3:$J$38,0))=FALSE,ISERROR(MATCH(AY571,TC_Pin_Spec!$L$3:$L$38,0))=FALSE,ISERROR(MATCH(AY571,TC_Pin_Spec!$Q$3:$Q$58,0))=FALSE,ISERROR(MATCH(AY571,TC_Pin_Spec!$S$3:$S$58,0))=FALSE,ISERROR(MATCH(AY571,TC_Pin_Spec!$U$3:$U$58,0))=FALSE,ISERROR(MATCH(AY571,TC_Pin_Spec!$W$3:$W$58,0))=FALSE,ISERROR(MATCH(AY571,TC_Pin_Spec!$Y$3:$Y$58,0))=FALSE,ISERROR(MATCH(AY571,TC_Pin_Spec!$AA$3:$AA$58,0))=FALSE,ISERROR(MATCH(AY571,TC_Pin_Spec!$AC$3:$AC$58,0))=FALSE,ISERROR(MATCH(AY571,TC_Pin_Spec!$AE$3:$AE$58,0))=FALSE)=TRUE, "PASSED","FAILED")</f>
        <v>PASSED</v>
      </c>
    </row>
    <row r="572" spans="43:52" x14ac:dyDescent="0.25">
      <c r="AQ572" s="2" t="str">
        <f t="shared" si="10"/>
        <v>T31</v>
      </c>
      <c r="AR572" s="2">
        <v>31</v>
      </c>
      <c r="AS572" s="2" t="s">
        <v>671</v>
      </c>
      <c r="AT572" s="2" t="s">
        <v>48</v>
      </c>
      <c r="AU572" t="str">
        <f>IF(OR(ISERROR(MATCH(AT572,TC_Pin_Spec!$J$3:$J$38,0))=FALSE,ISERROR(MATCH(AT572,TC_Pin_Spec!$L$3:$L$38,0))=FALSE,ISERROR(MATCH(AT572,TC_Pin_Spec!$Q$3:$Q$58,0))=FALSE,ISERROR(MATCH(AT572,TC_Pin_Spec!$S$3:$S$58,0))=FALSE,ISERROR(MATCH(AT572,TC_Pin_Spec!$U$3:$U$58,0))=FALSE,ISERROR(MATCH(AT572,TC_Pin_Spec!$W$3:$W$58,0))=FALSE,ISERROR(MATCH(AT572,TC_Pin_Spec!$Y$3:$Y$58,0))=FALSE,ISERROR(MATCH(AT572,TC_Pin_Spec!$AA$3:$AA$58,0))=FALSE,ISERROR(MATCH(AT572,TC_Pin_Spec!$AC$3:$AC$58,0))=FALSE,ISERROR(MATCH(AT572,TC_Pin_Spec!$AE$3:$AE$58,0))=FALSE)=TRUE, "PASSED","FAILED")</f>
        <v>PASSED</v>
      </c>
      <c r="AW572" s="2">
        <v>31500</v>
      </c>
      <c r="AX572" s="2">
        <v>21500</v>
      </c>
      <c r="AY572" s="2" t="s">
        <v>48</v>
      </c>
      <c r="AZ572" t="str">
        <f>IF(OR(ISERROR(MATCH(AY572,TC_Pin_Spec!$J$3:$J$38,0))=FALSE,ISERROR(MATCH(AY572,TC_Pin_Spec!$L$3:$L$38,0))=FALSE,ISERROR(MATCH(AY572,TC_Pin_Spec!$Q$3:$Q$58,0))=FALSE,ISERROR(MATCH(AY572,TC_Pin_Spec!$S$3:$S$58,0))=FALSE,ISERROR(MATCH(AY572,TC_Pin_Spec!$U$3:$U$58,0))=FALSE,ISERROR(MATCH(AY572,TC_Pin_Spec!$W$3:$W$58,0))=FALSE,ISERROR(MATCH(AY572,TC_Pin_Spec!$Y$3:$Y$58,0))=FALSE,ISERROR(MATCH(AY572,TC_Pin_Spec!$AA$3:$AA$58,0))=FALSE,ISERROR(MATCH(AY572,TC_Pin_Spec!$AC$3:$AC$58,0))=FALSE,ISERROR(MATCH(AY572,TC_Pin_Spec!$AE$3:$AE$58,0))=FALSE)=TRUE, "PASSED","FAILED")</f>
        <v>PASSED</v>
      </c>
    </row>
    <row r="573" spans="43:52" x14ac:dyDescent="0.25">
      <c r="AQ573" s="2" t="str">
        <f t="shared" si="10"/>
        <v>T32</v>
      </c>
      <c r="AR573" s="2">
        <v>32</v>
      </c>
      <c r="AS573" s="2" t="s">
        <v>671</v>
      </c>
      <c r="AT573" s="2" t="s">
        <v>48</v>
      </c>
      <c r="AU573" t="str">
        <f>IF(OR(ISERROR(MATCH(AT573,TC_Pin_Spec!$J$3:$J$38,0))=FALSE,ISERROR(MATCH(AT573,TC_Pin_Spec!$L$3:$L$38,0))=FALSE,ISERROR(MATCH(AT573,TC_Pin_Spec!$Q$3:$Q$58,0))=FALSE,ISERROR(MATCH(AT573,TC_Pin_Spec!$S$3:$S$58,0))=FALSE,ISERROR(MATCH(AT573,TC_Pin_Spec!$U$3:$U$58,0))=FALSE,ISERROR(MATCH(AT573,TC_Pin_Spec!$W$3:$W$58,0))=FALSE,ISERROR(MATCH(AT573,TC_Pin_Spec!$Y$3:$Y$58,0))=FALSE,ISERROR(MATCH(AT573,TC_Pin_Spec!$AA$3:$AA$58,0))=FALSE,ISERROR(MATCH(AT573,TC_Pin_Spec!$AC$3:$AC$58,0))=FALSE,ISERROR(MATCH(AT573,TC_Pin_Spec!$AE$3:$AE$58,0))=FALSE)=TRUE, "PASSED","FAILED")</f>
        <v>PASSED</v>
      </c>
      <c r="AW573" s="2">
        <v>32500</v>
      </c>
      <c r="AX573" s="2">
        <v>21500</v>
      </c>
      <c r="AY573" s="2" t="s">
        <v>48</v>
      </c>
      <c r="AZ573" t="str">
        <f>IF(OR(ISERROR(MATCH(AY573,TC_Pin_Spec!$J$3:$J$38,0))=FALSE,ISERROR(MATCH(AY573,TC_Pin_Spec!$L$3:$L$38,0))=FALSE,ISERROR(MATCH(AY573,TC_Pin_Spec!$Q$3:$Q$58,0))=FALSE,ISERROR(MATCH(AY573,TC_Pin_Spec!$S$3:$S$58,0))=FALSE,ISERROR(MATCH(AY573,TC_Pin_Spec!$U$3:$U$58,0))=FALSE,ISERROR(MATCH(AY573,TC_Pin_Spec!$W$3:$W$58,0))=FALSE,ISERROR(MATCH(AY573,TC_Pin_Spec!$Y$3:$Y$58,0))=FALSE,ISERROR(MATCH(AY573,TC_Pin_Spec!$AA$3:$AA$58,0))=FALSE,ISERROR(MATCH(AY573,TC_Pin_Spec!$AC$3:$AC$58,0))=FALSE,ISERROR(MATCH(AY573,TC_Pin_Spec!$AE$3:$AE$58,0))=FALSE)=TRUE, "PASSED","FAILED")</f>
        <v>PASSED</v>
      </c>
    </row>
    <row r="574" spans="43:52" x14ac:dyDescent="0.25">
      <c r="AQ574" s="2" t="str">
        <f t="shared" si="10"/>
        <v>T33</v>
      </c>
      <c r="AR574" s="2">
        <v>33</v>
      </c>
      <c r="AS574" s="2" t="s">
        <v>671</v>
      </c>
      <c r="AT574" s="2" t="s">
        <v>48</v>
      </c>
      <c r="AU574" t="str">
        <f>IF(OR(ISERROR(MATCH(AT574,TC_Pin_Spec!$J$3:$J$38,0))=FALSE,ISERROR(MATCH(AT574,TC_Pin_Spec!$L$3:$L$38,0))=FALSE,ISERROR(MATCH(AT574,TC_Pin_Spec!$Q$3:$Q$58,0))=FALSE,ISERROR(MATCH(AT574,TC_Pin_Spec!$S$3:$S$58,0))=FALSE,ISERROR(MATCH(AT574,TC_Pin_Spec!$U$3:$U$58,0))=FALSE,ISERROR(MATCH(AT574,TC_Pin_Spec!$W$3:$W$58,0))=FALSE,ISERROR(MATCH(AT574,TC_Pin_Spec!$Y$3:$Y$58,0))=FALSE,ISERROR(MATCH(AT574,TC_Pin_Spec!$AA$3:$AA$58,0))=FALSE,ISERROR(MATCH(AT574,TC_Pin_Spec!$AC$3:$AC$58,0))=FALSE,ISERROR(MATCH(AT574,TC_Pin_Spec!$AE$3:$AE$58,0))=FALSE)=TRUE, "PASSED","FAILED")</f>
        <v>PASSED</v>
      </c>
      <c r="AW574" s="2">
        <v>33500</v>
      </c>
      <c r="AX574" s="2">
        <v>21500</v>
      </c>
      <c r="AY574" s="2" t="s">
        <v>48</v>
      </c>
      <c r="AZ574" t="str">
        <f>IF(OR(ISERROR(MATCH(AY574,TC_Pin_Spec!$J$3:$J$38,0))=FALSE,ISERROR(MATCH(AY574,TC_Pin_Spec!$L$3:$L$38,0))=FALSE,ISERROR(MATCH(AY574,TC_Pin_Spec!$Q$3:$Q$58,0))=FALSE,ISERROR(MATCH(AY574,TC_Pin_Spec!$S$3:$S$58,0))=FALSE,ISERROR(MATCH(AY574,TC_Pin_Spec!$U$3:$U$58,0))=FALSE,ISERROR(MATCH(AY574,TC_Pin_Spec!$W$3:$W$58,0))=FALSE,ISERROR(MATCH(AY574,TC_Pin_Spec!$Y$3:$Y$58,0))=FALSE,ISERROR(MATCH(AY574,TC_Pin_Spec!$AA$3:$AA$58,0))=FALSE,ISERROR(MATCH(AY574,TC_Pin_Spec!$AC$3:$AC$58,0))=FALSE,ISERROR(MATCH(AY574,TC_Pin_Spec!$AE$3:$AE$58,0))=FALSE)=TRUE, "PASSED","FAILED")</f>
        <v>PASSED</v>
      </c>
    </row>
    <row r="575" spans="43:52" x14ac:dyDescent="0.25">
      <c r="AQ575" s="2" t="str">
        <f t="shared" si="10"/>
        <v>T34</v>
      </c>
      <c r="AR575" s="2">
        <v>34</v>
      </c>
      <c r="AS575" s="2" t="s">
        <v>671</v>
      </c>
      <c r="AT575" s="2" t="s">
        <v>677</v>
      </c>
      <c r="AU575" t="str">
        <f>IF(OR(ISERROR(MATCH(AT575,TC_Pin_Spec!$J$3:$J$38,0))=FALSE,ISERROR(MATCH(AT575,TC_Pin_Spec!$L$3:$L$38,0))=FALSE,ISERROR(MATCH(AT575,TC_Pin_Spec!$Q$3:$Q$58,0))=FALSE,ISERROR(MATCH(AT575,TC_Pin_Spec!$S$3:$S$58,0))=FALSE,ISERROR(MATCH(AT575,TC_Pin_Spec!$U$3:$U$58,0))=FALSE,ISERROR(MATCH(AT575,TC_Pin_Spec!$W$3:$W$58,0))=FALSE,ISERROR(MATCH(AT575,TC_Pin_Spec!$Y$3:$Y$58,0))=FALSE,ISERROR(MATCH(AT575,TC_Pin_Spec!$AA$3:$AA$58,0))=FALSE,ISERROR(MATCH(AT575,TC_Pin_Spec!$AC$3:$AC$58,0))=FALSE,ISERROR(MATCH(AT575,TC_Pin_Spec!$AE$3:$AE$58,0))=FALSE)=TRUE, "PASSED","FAILED")</f>
        <v>PASSED</v>
      </c>
      <c r="AW575" s="2">
        <v>34500</v>
      </c>
      <c r="AX575" s="2">
        <v>21500</v>
      </c>
      <c r="AY575" s="2" t="s">
        <v>677</v>
      </c>
      <c r="AZ575" t="str">
        <f>IF(OR(ISERROR(MATCH(AY575,TC_Pin_Spec!$J$3:$J$38,0))=FALSE,ISERROR(MATCH(AY575,TC_Pin_Spec!$L$3:$L$38,0))=FALSE,ISERROR(MATCH(AY575,TC_Pin_Spec!$Q$3:$Q$58,0))=FALSE,ISERROR(MATCH(AY575,TC_Pin_Spec!$S$3:$S$58,0))=FALSE,ISERROR(MATCH(AY575,TC_Pin_Spec!$U$3:$U$58,0))=FALSE,ISERROR(MATCH(AY575,TC_Pin_Spec!$W$3:$W$58,0))=FALSE,ISERROR(MATCH(AY575,TC_Pin_Spec!$Y$3:$Y$58,0))=FALSE,ISERROR(MATCH(AY575,TC_Pin_Spec!$AA$3:$AA$58,0))=FALSE,ISERROR(MATCH(AY575,TC_Pin_Spec!$AC$3:$AC$58,0))=FALSE,ISERROR(MATCH(AY575,TC_Pin_Spec!$AE$3:$AE$58,0))=FALSE)=TRUE, "PASSED","FAILED")</f>
        <v>PASSED</v>
      </c>
    </row>
    <row r="576" spans="43:52" x14ac:dyDescent="0.25">
      <c r="AQ576" s="2" t="str">
        <f t="shared" si="10"/>
        <v>T35</v>
      </c>
      <c r="AR576" s="2">
        <v>35</v>
      </c>
      <c r="AS576" s="2" t="s">
        <v>671</v>
      </c>
      <c r="AT576" s="2" t="s">
        <v>678</v>
      </c>
      <c r="AU576" t="str">
        <f>IF(OR(ISERROR(MATCH(AT576,TC_Pin_Spec!$J$3:$J$38,0))=FALSE,ISERROR(MATCH(AT576,TC_Pin_Spec!$L$3:$L$38,0))=FALSE,ISERROR(MATCH(AT576,TC_Pin_Spec!$Q$3:$Q$58,0))=FALSE,ISERROR(MATCH(AT576,TC_Pin_Spec!$S$3:$S$58,0))=FALSE,ISERROR(MATCH(AT576,TC_Pin_Spec!$U$3:$U$58,0))=FALSE,ISERROR(MATCH(AT576,TC_Pin_Spec!$W$3:$W$58,0))=FALSE,ISERROR(MATCH(AT576,TC_Pin_Spec!$Y$3:$Y$58,0))=FALSE,ISERROR(MATCH(AT576,TC_Pin_Spec!$AA$3:$AA$58,0))=FALSE,ISERROR(MATCH(AT576,TC_Pin_Spec!$AC$3:$AC$58,0))=FALSE,ISERROR(MATCH(AT576,TC_Pin_Spec!$AE$3:$AE$58,0))=FALSE)=TRUE, "PASSED","FAILED")</f>
        <v>PASSED</v>
      </c>
      <c r="AW576" s="2">
        <v>35500</v>
      </c>
      <c r="AX576" s="2">
        <v>21500</v>
      </c>
      <c r="AY576" s="2" t="s">
        <v>678</v>
      </c>
      <c r="AZ576" t="str">
        <f>IF(OR(ISERROR(MATCH(AY576,TC_Pin_Spec!$J$3:$J$38,0))=FALSE,ISERROR(MATCH(AY576,TC_Pin_Spec!$L$3:$L$38,0))=FALSE,ISERROR(MATCH(AY576,TC_Pin_Spec!$Q$3:$Q$58,0))=FALSE,ISERROR(MATCH(AY576,TC_Pin_Spec!$S$3:$S$58,0))=FALSE,ISERROR(MATCH(AY576,TC_Pin_Spec!$U$3:$U$58,0))=FALSE,ISERROR(MATCH(AY576,TC_Pin_Spec!$W$3:$W$58,0))=FALSE,ISERROR(MATCH(AY576,TC_Pin_Spec!$Y$3:$Y$58,0))=FALSE,ISERROR(MATCH(AY576,TC_Pin_Spec!$AA$3:$AA$58,0))=FALSE,ISERROR(MATCH(AY576,TC_Pin_Spec!$AC$3:$AC$58,0))=FALSE,ISERROR(MATCH(AY576,TC_Pin_Spec!$AE$3:$AE$58,0))=FALSE)=TRUE, "PASSED","FAILED")</f>
        <v>PASSED</v>
      </c>
    </row>
    <row r="577" spans="43:52" x14ac:dyDescent="0.25">
      <c r="AQ577" s="2" t="str">
        <f t="shared" si="10"/>
        <v>T36</v>
      </c>
      <c r="AR577" s="2">
        <v>36</v>
      </c>
      <c r="AS577" s="2" t="s">
        <v>671</v>
      </c>
      <c r="AT577" s="2" t="s">
        <v>679</v>
      </c>
      <c r="AU577" t="str">
        <f>IF(OR(ISERROR(MATCH(AT577,TC_Pin_Spec!$J$3:$J$38,0))=FALSE,ISERROR(MATCH(AT577,TC_Pin_Spec!$L$3:$L$38,0))=FALSE,ISERROR(MATCH(AT577,TC_Pin_Spec!$Q$3:$Q$58,0))=FALSE,ISERROR(MATCH(AT577,TC_Pin_Spec!$S$3:$S$58,0))=FALSE,ISERROR(MATCH(AT577,TC_Pin_Spec!$U$3:$U$58,0))=FALSE,ISERROR(MATCH(AT577,TC_Pin_Spec!$W$3:$W$58,0))=FALSE,ISERROR(MATCH(AT577,TC_Pin_Spec!$Y$3:$Y$58,0))=FALSE,ISERROR(MATCH(AT577,TC_Pin_Spec!$AA$3:$AA$58,0))=FALSE,ISERROR(MATCH(AT577,TC_Pin_Spec!$AC$3:$AC$58,0))=FALSE,ISERROR(MATCH(AT577,TC_Pin_Spec!$AE$3:$AE$58,0))=FALSE)=TRUE, "PASSED","FAILED")</f>
        <v>PASSED</v>
      </c>
      <c r="AW577" s="2">
        <v>36500</v>
      </c>
      <c r="AX577" s="2">
        <v>21500</v>
      </c>
      <c r="AY577" s="2" t="s">
        <v>679</v>
      </c>
      <c r="AZ577" t="str">
        <f>IF(OR(ISERROR(MATCH(AY577,TC_Pin_Spec!$J$3:$J$38,0))=FALSE,ISERROR(MATCH(AY577,TC_Pin_Spec!$L$3:$L$38,0))=FALSE,ISERROR(MATCH(AY577,TC_Pin_Spec!$Q$3:$Q$58,0))=FALSE,ISERROR(MATCH(AY577,TC_Pin_Spec!$S$3:$S$58,0))=FALSE,ISERROR(MATCH(AY577,TC_Pin_Spec!$U$3:$U$58,0))=FALSE,ISERROR(MATCH(AY577,TC_Pin_Spec!$W$3:$W$58,0))=FALSE,ISERROR(MATCH(AY577,TC_Pin_Spec!$Y$3:$Y$58,0))=FALSE,ISERROR(MATCH(AY577,TC_Pin_Spec!$AA$3:$AA$58,0))=FALSE,ISERROR(MATCH(AY577,TC_Pin_Spec!$AC$3:$AC$58,0))=FALSE,ISERROR(MATCH(AY577,TC_Pin_Spec!$AE$3:$AE$58,0))=FALSE)=TRUE, "PASSED","FAILED")</f>
        <v>PASSED</v>
      </c>
    </row>
    <row r="578" spans="43:52" x14ac:dyDescent="0.25">
      <c r="AQ578" s="2" t="str">
        <f t="shared" si="10"/>
        <v>U1</v>
      </c>
      <c r="AR578" s="2">
        <v>1</v>
      </c>
      <c r="AS578" s="2" t="s">
        <v>680</v>
      </c>
      <c r="AT578" s="2" t="s">
        <v>681</v>
      </c>
      <c r="AU578" t="str">
        <f>IF(OR(ISERROR(MATCH(AT578,TC_Pin_Spec!$J$3:$J$38,0))=FALSE,ISERROR(MATCH(AT578,TC_Pin_Spec!$L$3:$L$38,0))=FALSE,ISERROR(MATCH(AT578,TC_Pin_Spec!$Q$3:$Q$58,0))=FALSE,ISERROR(MATCH(AT578,TC_Pin_Spec!$S$3:$S$58,0))=FALSE,ISERROR(MATCH(AT578,TC_Pin_Spec!$U$3:$U$58,0))=FALSE,ISERROR(MATCH(AT578,TC_Pin_Spec!$W$3:$W$58,0))=FALSE,ISERROR(MATCH(AT578,TC_Pin_Spec!$Y$3:$Y$58,0))=FALSE,ISERROR(MATCH(AT578,TC_Pin_Spec!$AA$3:$AA$58,0))=FALSE,ISERROR(MATCH(AT578,TC_Pin_Spec!$AC$3:$AC$58,0))=FALSE,ISERROR(MATCH(AT578,TC_Pin_Spec!$AE$3:$AE$58,0))=FALSE)=TRUE, "PASSED","FAILED")</f>
        <v>PASSED</v>
      </c>
      <c r="AW578" s="2">
        <v>1500</v>
      </c>
      <c r="AX578" s="2">
        <v>20500</v>
      </c>
      <c r="AY578" s="2" t="s">
        <v>681</v>
      </c>
      <c r="AZ578" t="str">
        <f>IF(OR(ISERROR(MATCH(AY578,TC_Pin_Spec!$J$3:$J$38,0))=FALSE,ISERROR(MATCH(AY578,TC_Pin_Spec!$L$3:$L$38,0))=FALSE,ISERROR(MATCH(AY578,TC_Pin_Spec!$Q$3:$Q$58,0))=FALSE,ISERROR(MATCH(AY578,TC_Pin_Spec!$S$3:$S$58,0))=FALSE,ISERROR(MATCH(AY578,TC_Pin_Spec!$U$3:$U$58,0))=FALSE,ISERROR(MATCH(AY578,TC_Pin_Spec!$W$3:$W$58,0))=FALSE,ISERROR(MATCH(AY578,TC_Pin_Spec!$Y$3:$Y$58,0))=FALSE,ISERROR(MATCH(AY578,TC_Pin_Spec!$AA$3:$AA$58,0))=FALSE,ISERROR(MATCH(AY578,TC_Pin_Spec!$AC$3:$AC$58,0))=FALSE,ISERROR(MATCH(AY578,TC_Pin_Spec!$AE$3:$AE$58,0))=FALSE)=TRUE, "PASSED","FAILED")</f>
        <v>PASSED</v>
      </c>
    </row>
    <row r="579" spans="43:52" x14ac:dyDescent="0.25">
      <c r="AQ579" s="2" t="str">
        <f t="shared" ref="AQ579:AQ642" si="11">AS579&amp;AR579</f>
        <v>U2</v>
      </c>
      <c r="AR579" s="2">
        <v>2</v>
      </c>
      <c r="AS579" s="2" t="s">
        <v>680</v>
      </c>
      <c r="AT579" s="2" t="s">
        <v>682</v>
      </c>
      <c r="AU579" t="str">
        <f>IF(OR(ISERROR(MATCH(AT579,TC_Pin_Spec!$J$3:$J$38,0))=FALSE,ISERROR(MATCH(AT579,TC_Pin_Spec!$L$3:$L$38,0))=FALSE,ISERROR(MATCH(AT579,TC_Pin_Spec!$Q$3:$Q$58,0))=FALSE,ISERROR(MATCH(AT579,TC_Pin_Spec!$S$3:$S$58,0))=FALSE,ISERROR(MATCH(AT579,TC_Pin_Spec!$U$3:$U$58,0))=FALSE,ISERROR(MATCH(AT579,TC_Pin_Spec!$W$3:$W$58,0))=FALSE,ISERROR(MATCH(AT579,TC_Pin_Spec!$Y$3:$Y$58,0))=FALSE,ISERROR(MATCH(AT579,TC_Pin_Spec!$AA$3:$AA$58,0))=FALSE,ISERROR(MATCH(AT579,TC_Pin_Spec!$AC$3:$AC$58,0))=FALSE,ISERROR(MATCH(AT579,TC_Pin_Spec!$AE$3:$AE$58,0))=FALSE)=TRUE, "PASSED","FAILED")</f>
        <v>PASSED</v>
      </c>
      <c r="AW579" s="2">
        <v>2500</v>
      </c>
      <c r="AX579" s="2">
        <v>20500</v>
      </c>
      <c r="AY579" s="2" t="s">
        <v>682</v>
      </c>
      <c r="AZ579" t="str">
        <f>IF(OR(ISERROR(MATCH(AY579,TC_Pin_Spec!$J$3:$J$38,0))=FALSE,ISERROR(MATCH(AY579,TC_Pin_Spec!$L$3:$L$38,0))=FALSE,ISERROR(MATCH(AY579,TC_Pin_Spec!$Q$3:$Q$58,0))=FALSE,ISERROR(MATCH(AY579,TC_Pin_Spec!$S$3:$S$58,0))=FALSE,ISERROR(MATCH(AY579,TC_Pin_Spec!$U$3:$U$58,0))=FALSE,ISERROR(MATCH(AY579,TC_Pin_Spec!$W$3:$W$58,0))=FALSE,ISERROR(MATCH(AY579,TC_Pin_Spec!$Y$3:$Y$58,0))=FALSE,ISERROR(MATCH(AY579,TC_Pin_Spec!$AA$3:$AA$58,0))=FALSE,ISERROR(MATCH(AY579,TC_Pin_Spec!$AC$3:$AC$58,0))=FALSE,ISERROR(MATCH(AY579,TC_Pin_Spec!$AE$3:$AE$58,0))=FALSE)=TRUE, "PASSED","FAILED")</f>
        <v>PASSED</v>
      </c>
    </row>
    <row r="580" spans="43:52" x14ac:dyDescent="0.25">
      <c r="AQ580" s="2" t="str">
        <f t="shared" si="11"/>
        <v>U3</v>
      </c>
      <c r="AR580" s="2">
        <v>3</v>
      </c>
      <c r="AS580" s="2" t="s">
        <v>680</v>
      </c>
      <c r="AT580" s="2" t="s">
        <v>683</v>
      </c>
      <c r="AU580" t="str">
        <f>IF(OR(ISERROR(MATCH(AT580,TC_Pin_Spec!$J$3:$J$38,0))=FALSE,ISERROR(MATCH(AT580,TC_Pin_Spec!$L$3:$L$38,0))=FALSE,ISERROR(MATCH(AT580,TC_Pin_Spec!$Q$3:$Q$58,0))=FALSE,ISERROR(MATCH(AT580,TC_Pin_Spec!$S$3:$S$58,0))=FALSE,ISERROR(MATCH(AT580,TC_Pin_Spec!$U$3:$U$58,0))=FALSE,ISERROR(MATCH(AT580,TC_Pin_Spec!$W$3:$W$58,0))=FALSE,ISERROR(MATCH(AT580,TC_Pin_Spec!$Y$3:$Y$58,0))=FALSE,ISERROR(MATCH(AT580,TC_Pin_Spec!$AA$3:$AA$58,0))=FALSE,ISERROR(MATCH(AT580,TC_Pin_Spec!$AC$3:$AC$58,0))=FALSE,ISERROR(MATCH(AT580,TC_Pin_Spec!$AE$3:$AE$58,0))=FALSE)=TRUE, "PASSED","FAILED")</f>
        <v>PASSED</v>
      </c>
      <c r="AW580" s="2">
        <v>3500</v>
      </c>
      <c r="AX580" s="2">
        <v>20500</v>
      </c>
      <c r="AY580" s="2" t="s">
        <v>683</v>
      </c>
      <c r="AZ580" t="str">
        <f>IF(OR(ISERROR(MATCH(AY580,TC_Pin_Spec!$J$3:$J$38,0))=FALSE,ISERROR(MATCH(AY580,TC_Pin_Spec!$L$3:$L$38,0))=FALSE,ISERROR(MATCH(AY580,TC_Pin_Spec!$Q$3:$Q$58,0))=FALSE,ISERROR(MATCH(AY580,TC_Pin_Spec!$S$3:$S$58,0))=FALSE,ISERROR(MATCH(AY580,TC_Pin_Spec!$U$3:$U$58,0))=FALSE,ISERROR(MATCH(AY580,TC_Pin_Spec!$W$3:$W$58,0))=FALSE,ISERROR(MATCH(AY580,TC_Pin_Spec!$Y$3:$Y$58,0))=FALSE,ISERROR(MATCH(AY580,TC_Pin_Spec!$AA$3:$AA$58,0))=FALSE,ISERROR(MATCH(AY580,TC_Pin_Spec!$AC$3:$AC$58,0))=FALSE,ISERROR(MATCH(AY580,TC_Pin_Spec!$AE$3:$AE$58,0))=FALSE)=TRUE, "PASSED","FAILED")</f>
        <v>PASSED</v>
      </c>
    </row>
    <row r="581" spans="43:52" x14ac:dyDescent="0.25">
      <c r="AQ581" s="2" t="str">
        <f t="shared" si="11"/>
        <v>U4</v>
      </c>
      <c r="AR581" s="2">
        <v>4</v>
      </c>
      <c r="AS581" s="2" t="s">
        <v>680</v>
      </c>
      <c r="AT581" s="2" t="s">
        <v>48</v>
      </c>
      <c r="AU581" t="str">
        <f>IF(OR(ISERROR(MATCH(AT581,TC_Pin_Spec!$J$3:$J$38,0))=FALSE,ISERROR(MATCH(AT581,TC_Pin_Spec!$L$3:$L$38,0))=FALSE,ISERROR(MATCH(AT581,TC_Pin_Spec!$Q$3:$Q$58,0))=FALSE,ISERROR(MATCH(AT581,TC_Pin_Spec!$S$3:$S$58,0))=FALSE,ISERROR(MATCH(AT581,TC_Pin_Spec!$U$3:$U$58,0))=FALSE,ISERROR(MATCH(AT581,TC_Pin_Spec!$W$3:$W$58,0))=FALSE,ISERROR(MATCH(AT581,TC_Pin_Spec!$Y$3:$Y$58,0))=FALSE,ISERROR(MATCH(AT581,TC_Pin_Spec!$AA$3:$AA$58,0))=FALSE,ISERROR(MATCH(AT581,TC_Pin_Spec!$AC$3:$AC$58,0))=FALSE,ISERROR(MATCH(AT581,TC_Pin_Spec!$AE$3:$AE$58,0))=FALSE)=TRUE, "PASSED","FAILED")</f>
        <v>PASSED</v>
      </c>
      <c r="AW581" s="2">
        <v>4500</v>
      </c>
      <c r="AX581" s="2">
        <v>20500</v>
      </c>
      <c r="AY581" s="2" t="s">
        <v>48</v>
      </c>
      <c r="AZ581" t="str">
        <f>IF(OR(ISERROR(MATCH(AY581,TC_Pin_Spec!$J$3:$J$38,0))=FALSE,ISERROR(MATCH(AY581,TC_Pin_Spec!$L$3:$L$38,0))=FALSE,ISERROR(MATCH(AY581,TC_Pin_Spec!$Q$3:$Q$58,0))=FALSE,ISERROR(MATCH(AY581,TC_Pin_Spec!$S$3:$S$58,0))=FALSE,ISERROR(MATCH(AY581,TC_Pin_Spec!$U$3:$U$58,0))=FALSE,ISERROR(MATCH(AY581,TC_Pin_Spec!$W$3:$W$58,0))=FALSE,ISERROR(MATCH(AY581,TC_Pin_Spec!$Y$3:$Y$58,0))=FALSE,ISERROR(MATCH(AY581,TC_Pin_Spec!$AA$3:$AA$58,0))=FALSE,ISERROR(MATCH(AY581,TC_Pin_Spec!$AC$3:$AC$58,0))=FALSE,ISERROR(MATCH(AY581,TC_Pin_Spec!$AE$3:$AE$58,0))=FALSE)=TRUE, "PASSED","FAILED")</f>
        <v>PASSED</v>
      </c>
    </row>
    <row r="582" spans="43:52" x14ac:dyDescent="0.25">
      <c r="AQ582" s="2" t="str">
        <f t="shared" si="11"/>
        <v>U5</v>
      </c>
      <c r="AR582" s="2">
        <v>5</v>
      </c>
      <c r="AS582" s="2" t="s">
        <v>680</v>
      </c>
      <c r="AT582" s="2" t="s">
        <v>48</v>
      </c>
      <c r="AU582" t="str">
        <f>IF(OR(ISERROR(MATCH(AT582,TC_Pin_Spec!$J$3:$J$38,0))=FALSE,ISERROR(MATCH(AT582,TC_Pin_Spec!$L$3:$L$38,0))=FALSE,ISERROR(MATCH(AT582,TC_Pin_Spec!$Q$3:$Q$58,0))=FALSE,ISERROR(MATCH(AT582,TC_Pin_Spec!$S$3:$S$58,0))=FALSE,ISERROR(MATCH(AT582,TC_Pin_Spec!$U$3:$U$58,0))=FALSE,ISERROR(MATCH(AT582,TC_Pin_Spec!$W$3:$W$58,0))=FALSE,ISERROR(MATCH(AT582,TC_Pin_Spec!$Y$3:$Y$58,0))=FALSE,ISERROR(MATCH(AT582,TC_Pin_Spec!$AA$3:$AA$58,0))=FALSE,ISERROR(MATCH(AT582,TC_Pin_Spec!$AC$3:$AC$58,0))=FALSE,ISERROR(MATCH(AT582,TC_Pin_Spec!$AE$3:$AE$58,0))=FALSE)=TRUE, "PASSED","FAILED")</f>
        <v>PASSED</v>
      </c>
      <c r="AW582" s="2">
        <v>5500</v>
      </c>
      <c r="AX582" s="2">
        <v>20500</v>
      </c>
      <c r="AY582" s="2" t="s">
        <v>48</v>
      </c>
      <c r="AZ582" t="str">
        <f>IF(OR(ISERROR(MATCH(AY582,TC_Pin_Spec!$J$3:$J$38,0))=FALSE,ISERROR(MATCH(AY582,TC_Pin_Spec!$L$3:$L$38,0))=FALSE,ISERROR(MATCH(AY582,TC_Pin_Spec!$Q$3:$Q$58,0))=FALSE,ISERROR(MATCH(AY582,TC_Pin_Spec!$S$3:$S$58,0))=FALSE,ISERROR(MATCH(AY582,TC_Pin_Spec!$U$3:$U$58,0))=FALSE,ISERROR(MATCH(AY582,TC_Pin_Spec!$W$3:$W$58,0))=FALSE,ISERROR(MATCH(AY582,TC_Pin_Spec!$Y$3:$Y$58,0))=FALSE,ISERROR(MATCH(AY582,TC_Pin_Spec!$AA$3:$AA$58,0))=FALSE,ISERROR(MATCH(AY582,TC_Pin_Spec!$AC$3:$AC$58,0))=FALSE,ISERROR(MATCH(AY582,TC_Pin_Spec!$AE$3:$AE$58,0))=FALSE)=TRUE, "PASSED","FAILED")</f>
        <v>PASSED</v>
      </c>
    </row>
    <row r="583" spans="43:52" x14ac:dyDescent="0.25">
      <c r="AQ583" s="2" t="str">
        <f t="shared" si="11"/>
        <v>U6</v>
      </c>
      <c r="AR583" s="2">
        <v>6</v>
      </c>
      <c r="AS583" s="2" t="s">
        <v>680</v>
      </c>
      <c r="AT583" s="2" t="s">
        <v>48</v>
      </c>
      <c r="AU583" t="str">
        <f>IF(OR(ISERROR(MATCH(AT583,TC_Pin_Spec!$J$3:$J$38,0))=FALSE,ISERROR(MATCH(AT583,TC_Pin_Spec!$L$3:$L$38,0))=FALSE,ISERROR(MATCH(AT583,TC_Pin_Spec!$Q$3:$Q$58,0))=FALSE,ISERROR(MATCH(AT583,TC_Pin_Spec!$S$3:$S$58,0))=FALSE,ISERROR(MATCH(AT583,TC_Pin_Spec!$U$3:$U$58,0))=FALSE,ISERROR(MATCH(AT583,TC_Pin_Spec!$W$3:$W$58,0))=FALSE,ISERROR(MATCH(AT583,TC_Pin_Spec!$Y$3:$Y$58,0))=FALSE,ISERROR(MATCH(AT583,TC_Pin_Spec!$AA$3:$AA$58,0))=FALSE,ISERROR(MATCH(AT583,TC_Pin_Spec!$AC$3:$AC$58,0))=FALSE,ISERROR(MATCH(AT583,TC_Pin_Spec!$AE$3:$AE$58,0))=FALSE)=TRUE, "PASSED","FAILED")</f>
        <v>PASSED</v>
      </c>
      <c r="AW583" s="2">
        <v>6500</v>
      </c>
      <c r="AX583" s="2">
        <v>20500</v>
      </c>
      <c r="AY583" s="2" t="s">
        <v>48</v>
      </c>
      <c r="AZ583" t="str">
        <f>IF(OR(ISERROR(MATCH(AY583,TC_Pin_Spec!$J$3:$J$38,0))=FALSE,ISERROR(MATCH(AY583,TC_Pin_Spec!$L$3:$L$38,0))=FALSE,ISERROR(MATCH(AY583,TC_Pin_Spec!$Q$3:$Q$58,0))=FALSE,ISERROR(MATCH(AY583,TC_Pin_Spec!$S$3:$S$58,0))=FALSE,ISERROR(MATCH(AY583,TC_Pin_Spec!$U$3:$U$58,0))=FALSE,ISERROR(MATCH(AY583,TC_Pin_Spec!$W$3:$W$58,0))=FALSE,ISERROR(MATCH(AY583,TC_Pin_Spec!$Y$3:$Y$58,0))=FALSE,ISERROR(MATCH(AY583,TC_Pin_Spec!$AA$3:$AA$58,0))=FALSE,ISERROR(MATCH(AY583,TC_Pin_Spec!$AC$3:$AC$58,0))=FALSE,ISERROR(MATCH(AY583,TC_Pin_Spec!$AE$3:$AE$58,0))=FALSE)=TRUE, "PASSED","FAILED")</f>
        <v>PASSED</v>
      </c>
    </row>
    <row r="584" spans="43:52" x14ac:dyDescent="0.25">
      <c r="AQ584" s="2" t="str">
        <f t="shared" si="11"/>
        <v>U7</v>
      </c>
      <c r="AR584" s="2">
        <v>7</v>
      </c>
      <c r="AS584" s="2" t="s">
        <v>680</v>
      </c>
      <c r="AT584" s="2" t="s">
        <v>48</v>
      </c>
      <c r="AU584" t="str">
        <f>IF(OR(ISERROR(MATCH(AT584,TC_Pin_Spec!$J$3:$J$38,0))=FALSE,ISERROR(MATCH(AT584,TC_Pin_Spec!$L$3:$L$38,0))=FALSE,ISERROR(MATCH(AT584,TC_Pin_Spec!$Q$3:$Q$58,0))=FALSE,ISERROR(MATCH(AT584,TC_Pin_Spec!$S$3:$S$58,0))=FALSE,ISERROR(MATCH(AT584,TC_Pin_Spec!$U$3:$U$58,0))=FALSE,ISERROR(MATCH(AT584,TC_Pin_Spec!$W$3:$W$58,0))=FALSE,ISERROR(MATCH(AT584,TC_Pin_Spec!$Y$3:$Y$58,0))=FALSE,ISERROR(MATCH(AT584,TC_Pin_Spec!$AA$3:$AA$58,0))=FALSE,ISERROR(MATCH(AT584,TC_Pin_Spec!$AC$3:$AC$58,0))=FALSE,ISERROR(MATCH(AT584,TC_Pin_Spec!$AE$3:$AE$58,0))=FALSE)=TRUE, "PASSED","FAILED")</f>
        <v>PASSED</v>
      </c>
      <c r="AW584" s="2">
        <v>7500</v>
      </c>
      <c r="AX584" s="2">
        <v>20500</v>
      </c>
      <c r="AY584" s="2" t="s">
        <v>48</v>
      </c>
      <c r="AZ584" t="str">
        <f>IF(OR(ISERROR(MATCH(AY584,TC_Pin_Spec!$J$3:$J$38,0))=FALSE,ISERROR(MATCH(AY584,TC_Pin_Spec!$L$3:$L$38,0))=FALSE,ISERROR(MATCH(AY584,TC_Pin_Spec!$Q$3:$Q$58,0))=FALSE,ISERROR(MATCH(AY584,TC_Pin_Spec!$S$3:$S$58,0))=FALSE,ISERROR(MATCH(AY584,TC_Pin_Spec!$U$3:$U$58,0))=FALSE,ISERROR(MATCH(AY584,TC_Pin_Spec!$W$3:$W$58,0))=FALSE,ISERROR(MATCH(AY584,TC_Pin_Spec!$Y$3:$Y$58,0))=FALSE,ISERROR(MATCH(AY584,TC_Pin_Spec!$AA$3:$AA$58,0))=FALSE,ISERROR(MATCH(AY584,TC_Pin_Spec!$AC$3:$AC$58,0))=FALSE,ISERROR(MATCH(AY584,TC_Pin_Spec!$AE$3:$AE$58,0))=FALSE)=TRUE, "PASSED","FAILED")</f>
        <v>PASSED</v>
      </c>
    </row>
    <row r="585" spans="43:52" x14ac:dyDescent="0.25">
      <c r="AQ585" s="2" t="str">
        <f t="shared" si="11"/>
        <v>U8</v>
      </c>
      <c r="AR585" s="2">
        <v>8</v>
      </c>
      <c r="AS585" s="2" t="s">
        <v>680</v>
      </c>
      <c r="AT585" s="2" t="s">
        <v>48</v>
      </c>
      <c r="AU585" t="str">
        <f>IF(OR(ISERROR(MATCH(AT585,TC_Pin_Spec!$J$3:$J$38,0))=FALSE,ISERROR(MATCH(AT585,TC_Pin_Spec!$L$3:$L$38,0))=FALSE,ISERROR(MATCH(AT585,TC_Pin_Spec!$Q$3:$Q$58,0))=FALSE,ISERROR(MATCH(AT585,TC_Pin_Spec!$S$3:$S$58,0))=FALSE,ISERROR(MATCH(AT585,TC_Pin_Spec!$U$3:$U$58,0))=FALSE,ISERROR(MATCH(AT585,TC_Pin_Spec!$W$3:$W$58,0))=FALSE,ISERROR(MATCH(AT585,TC_Pin_Spec!$Y$3:$Y$58,0))=FALSE,ISERROR(MATCH(AT585,TC_Pin_Spec!$AA$3:$AA$58,0))=FALSE,ISERROR(MATCH(AT585,TC_Pin_Spec!$AC$3:$AC$58,0))=FALSE,ISERROR(MATCH(AT585,TC_Pin_Spec!$AE$3:$AE$58,0))=FALSE)=TRUE, "PASSED","FAILED")</f>
        <v>PASSED</v>
      </c>
      <c r="AW585" s="2">
        <v>8500</v>
      </c>
      <c r="AX585" s="2">
        <v>20500</v>
      </c>
      <c r="AY585" s="2" t="s">
        <v>48</v>
      </c>
      <c r="AZ585" t="str">
        <f>IF(OR(ISERROR(MATCH(AY585,TC_Pin_Spec!$J$3:$J$38,0))=FALSE,ISERROR(MATCH(AY585,TC_Pin_Spec!$L$3:$L$38,0))=FALSE,ISERROR(MATCH(AY585,TC_Pin_Spec!$Q$3:$Q$58,0))=FALSE,ISERROR(MATCH(AY585,TC_Pin_Spec!$S$3:$S$58,0))=FALSE,ISERROR(MATCH(AY585,TC_Pin_Spec!$U$3:$U$58,0))=FALSE,ISERROR(MATCH(AY585,TC_Pin_Spec!$W$3:$W$58,0))=FALSE,ISERROR(MATCH(AY585,TC_Pin_Spec!$Y$3:$Y$58,0))=FALSE,ISERROR(MATCH(AY585,TC_Pin_Spec!$AA$3:$AA$58,0))=FALSE,ISERROR(MATCH(AY585,TC_Pin_Spec!$AC$3:$AC$58,0))=FALSE,ISERROR(MATCH(AY585,TC_Pin_Spec!$AE$3:$AE$58,0))=FALSE)=TRUE, "PASSED","FAILED")</f>
        <v>PASSED</v>
      </c>
    </row>
    <row r="586" spans="43:52" x14ac:dyDescent="0.25">
      <c r="AQ586" s="2" t="str">
        <f t="shared" si="11"/>
        <v>U9</v>
      </c>
      <c r="AR586" s="2">
        <v>9</v>
      </c>
      <c r="AS586" s="2" t="s">
        <v>680</v>
      </c>
      <c r="AT586" s="2" t="s">
        <v>48</v>
      </c>
      <c r="AU586" t="str">
        <f>IF(OR(ISERROR(MATCH(AT586,TC_Pin_Spec!$J$3:$J$38,0))=FALSE,ISERROR(MATCH(AT586,TC_Pin_Spec!$L$3:$L$38,0))=FALSE,ISERROR(MATCH(AT586,TC_Pin_Spec!$Q$3:$Q$58,0))=FALSE,ISERROR(MATCH(AT586,TC_Pin_Spec!$S$3:$S$58,0))=FALSE,ISERROR(MATCH(AT586,TC_Pin_Spec!$U$3:$U$58,0))=FALSE,ISERROR(MATCH(AT586,TC_Pin_Spec!$W$3:$W$58,0))=FALSE,ISERROR(MATCH(AT586,TC_Pin_Spec!$Y$3:$Y$58,0))=FALSE,ISERROR(MATCH(AT586,TC_Pin_Spec!$AA$3:$AA$58,0))=FALSE,ISERROR(MATCH(AT586,TC_Pin_Spec!$AC$3:$AC$58,0))=FALSE,ISERROR(MATCH(AT586,TC_Pin_Spec!$AE$3:$AE$58,0))=FALSE)=TRUE, "PASSED","FAILED")</f>
        <v>PASSED</v>
      </c>
      <c r="AW586" s="2">
        <v>9500</v>
      </c>
      <c r="AX586" s="2">
        <v>20500</v>
      </c>
      <c r="AY586" s="2" t="s">
        <v>48</v>
      </c>
      <c r="AZ586" t="str">
        <f>IF(OR(ISERROR(MATCH(AY586,TC_Pin_Spec!$J$3:$J$38,0))=FALSE,ISERROR(MATCH(AY586,TC_Pin_Spec!$L$3:$L$38,0))=FALSE,ISERROR(MATCH(AY586,TC_Pin_Spec!$Q$3:$Q$58,0))=FALSE,ISERROR(MATCH(AY586,TC_Pin_Spec!$S$3:$S$58,0))=FALSE,ISERROR(MATCH(AY586,TC_Pin_Spec!$U$3:$U$58,0))=FALSE,ISERROR(MATCH(AY586,TC_Pin_Spec!$W$3:$W$58,0))=FALSE,ISERROR(MATCH(AY586,TC_Pin_Spec!$Y$3:$Y$58,0))=FALSE,ISERROR(MATCH(AY586,TC_Pin_Spec!$AA$3:$AA$58,0))=FALSE,ISERROR(MATCH(AY586,TC_Pin_Spec!$AC$3:$AC$58,0))=FALSE,ISERROR(MATCH(AY586,TC_Pin_Spec!$AE$3:$AE$58,0))=FALSE)=TRUE, "PASSED","FAILED")</f>
        <v>PASSED</v>
      </c>
    </row>
    <row r="587" spans="43:52" x14ac:dyDescent="0.25">
      <c r="AQ587" s="2" t="str">
        <f t="shared" si="11"/>
        <v>U10</v>
      </c>
      <c r="AR587" s="2">
        <v>10</v>
      </c>
      <c r="AS587" s="2" t="s">
        <v>680</v>
      </c>
      <c r="AT587" s="2" t="s">
        <v>48</v>
      </c>
      <c r="AU587" t="str">
        <f>IF(OR(ISERROR(MATCH(AT587,TC_Pin_Spec!$J$3:$J$38,0))=FALSE,ISERROR(MATCH(AT587,TC_Pin_Spec!$L$3:$L$38,0))=FALSE,ISERROR(MATCH(AT587,TC_Pin_Spec!$Q$3:$Q$58,0))=FALSE,ISERROR(MATCH(AT587,TC_Pin_Spec!$S$3:$S$58,0))=FALSE,ISERROR(MATCH(AT587,TC_Pin_Spec!$U$3:$U$58,0))=FALSE,ISERROR(MATCH(AT587,TC_Pin_Spec!$W$3:$W$58,0))=FALSE,ISERROR(MATCH(AT587,TC_Pin_Spec!$Y$3:$Y$58,0))=FALSE,ISERROR(MATCH(AT587,TC_Pin_Spec!$AA$3:$AA$58,0))=FALSE,ISERROR(MATCH(AT587,TC_Pin_Spec!$AC$3:$AC$58,0))=FALSE,ISERROR(MATCH(AT587,TC_Pin_Spec!$AE$3:$AE$58,0))=FALSE)=TRUE, "PASSED","FAILED")</f>
        <v>PASSED</v>
      </c>
      <c r="AW587" s="2">
        <v>10500</v>
      </c>
      <c r="AX587" s="2">
        <v>20500</v>
      </c>
      <c r="AY587" s="2" t="s">
        <v>48</v>
      </c>
      <c r="AZ587" t="str">
        <f>IF(OR(ISERROR(MATCH(AY587,TC_Pin_Spec!$J$3:$J$38,0))=FALSE,ISERROR(MATCH(AY587,TC_Pin_Spec!$L$3:$L$38,0))=FALSE,ISERROR(MATCH(AY587,TC_Pin_Spec!$Q$3:$Q$58,0))=FALSE,ISERROR(MATCH(AY587,TC_Pin_Spec!$S$3:$S$58,0))=FALSE,ISERROR(MATCH(AY587,TC_Pin_Spec!$U$3:$U$58,0))=FALSE,ISERROR(MATCH(AY587,TC_Pin_Spec!$W$3:$W$58,0))=FALSE,ISERROR(MATCH(AY587,TC_Pin_Spec!$Y$3:$Y$58,0))=FALSE,ISERROR(MATCH(AY587,TC_Pin_Spec!$AA$3:$AA$58,0))=FALSE,ISERROR(MATCH(AY587,TC_Pin_Spec!$AC$3:$AC$58,0))=FALSE,ISERROR(MATCH(AY587,TC_Pin_Spec!$AE$3:$AE$58,0))=FALSE)=TRUE, "PASSED","FAILED")</f>
        <v>PASSED</v>
      </c>
    </row>
    <row r="588" spans="43:52" x14ac:dyDescent="0.25">
      <c r="AQ588" s="2" t="str">
        <f t="shared" si="11"/>
        <v>U11</v>
      </c>
      <c r="AR588" s="2">
        <v>11</v>
      </c>
      <c r="AS588" s="2" t="s">
        <v>680</v>
      </c>
      <c r="AT588" s="2" t="s">
        <v>48</v>
      </c>
      <c r="AU588" t="str">
        <f>IF(OR(ISERROR(MATCH(AT588,TC_Pin_Spec!$J$3:$J$38,0))=FALSE,ISERROR(MATCH(AT588,TC_Pin_Spec!$L$3:$L$38,0))=FALSE,ISERROR(MATCH(AT588,TC_Pin_Spec!$Q$3:$Q$58,0))=FALSE,ISERROR(MATCH(AT588,TC_Pin_Spec!$S$3:$S$58,0))=FALSE,ISERROR(MATCH(AT588,TC_Pin_Spec!$U$3:$U$58,0))=FALSE,ISERROR(MATCH(AT588,TC_Pin_Spec!$W$3:$W$58,0))=FALSE,ISERROR(MATCH(AT588,TC_Pin_Spec!$Y$3:$Y$58,0))=FALSE,ISERROR(MATCH(AT588,TC_Pin_Spec!$AA$3:$AA$58,0))=FALSE,ISERROR(MATCH(AT588,TC_Pin_Spec!$AC$3:$AC$58,0))=FALSE,ISERROR(MATCH(AT588,TC_Pin_Spec!$AE$3:$AE$58,0))=FALSE)=TRUE, "PASSED","FAILED")</f>
        <v>PASSED</v>
      </c>
      <c r="AW588" s="2">
        <v>11500</v>
      </c>
      <c r="AX588" s="2">
        <v>20500</v>
      </c>
      <c r="AY588" s="2" t="s">
        <v>48</v>
      </c>
      <c r="AZ588" t="str">
        <f>IF(OR(ISERROR(MATCH(AY588,TC_Pin_Spec!$J$3:$J$38,0))=FALSE,ISERROR(MATCH(AY588,TC_Pin_Spec!$L$3:$L$38,0))=FALSE,ISERROR(MATCH(AY588,TC_Pin_Spec!$Q$3:$Q$58,0))=FALSE,ISERROR(MATCH(AY588,TC_Pin_Spec!$S$3:$S$58,0))=FALSE,ISERROR(MATCH(AY588,TC_Pin_Spec!$U$3:$U$58,0))=FALSE,ISERROR(MATCH(AY588,TC_Pin_Spec!$W$3:$W$58,0))=FALSE,ISERROR(MATCH(AY588,TC_Pin_Spec!$Y$3:$Y$58,0))=FALSE,ISERROR(MATCH(AY588,TC_Pin_Spec!$AA$3:$AA$58,0))=FALSE,ISERROR(MATCH(AY588,TC_Pin_Spec!$AC$3:$AC$58,0))=FALSE,ISERROR(MATCH(AY588,TC_Pin_Spec!$AE$3:$AE$58,0))=FALSE)=TRUE, "PASSED","FAILED")</f>
        <v>PASSED</v>
      </c>
    </row>
    <row r="589" spans="43:52" x14ac:dyDescent="0.25">
      <c r="AQ589" s="2" t="str">
        <f t="shared" si="11"/>
        <v>U12</v>
      </c>
      <c r="AR589" s="2">
        <v>12</v>
      </c>
      <c r="AS589" s="2" t="s">
        <v>680</v>
      </c>
      <c r="AT589" s="2" t="s">
        <v>48</v>
      </c>
      <c r="AU589" t="str">
        <f>IF(OR(ISERROR(MATCH(AT589,TC_Pin_Spec!$J$3:$J$38,0))=FALSE,ISERROR(MATCH(AT589,TC_Pin_Spec!$L$3:$L$38,0))=FALSE,ISERROR(MATCH(AT589,TC_Pin_Spec!$Q$3:$Q$58,0))=FALSE,ISERROR(MATCH(AT589,TC_Pin_Spec!$S$3:$S$58,0))=FALSE,ISERROR(MATCH(AT589,TC_Pin_Spec!$U$3:$U$58,0))=FALSE,ISERROR(MATCH(AT589,TC_Pin_Spec!$W$3:$W$58,0))=FALSE,ISERROR(MATCH(AT589,TC_Pin_Spec!$Y$3:$Y$58,0))=FALSE,ISERROR(MATCH(AT589,TC_Pin_Spec!$AA$3:$AA$58,0))=FALSE,ISERROR(MATCH(AT589,TC_Pin_Spec!$AC$3:$AC$58,0))=FALSE,ISERROR(MATCH(AT589,TC_Pin_Spec!$AE$3:$AE$58,0))=FALSE)=TRUE, "PASSED","FAILED")</f>
        <v>PASSED</v>
      </c>
      <c r="AW589" s="2">
        <v>12500</v>
      </c>
      <c r="AX589" s="2">
        <v>20500</v>
      </c>
      <c r="AY589" s="2" t="s">
        <v>48</v>
      </c>
      <c r="AZ589" t="str">
        <f>IF(OR(ISERROR(MATCH(AY589,TC_Pin_Spec!$J$3:$J$38,0))=FALSE,ISERROR(MATCH(AY589,TC_Pin_Spec!$L$3:$L$38,0))=FALSE,ISERROR(MATCH(AY589,TC_Pin_Spec!$Q$3:$Q$58,0))=FALSE,ISERROR(MATCH(AY589,TC_Pin_Spec!$S$3:$S$58,0))=FALSE,ISERROR(MATCH(AY589,TC_Pin_Spec!$U$3:$U$58,0))=FALSE,ISERROR(MATCH(AY589,TC_Pin_Spec!$W$3:$W$58,0))=FALSE,ISERROR(MATCH(AY589,TC_Pin_Spec!$Y$3:$Y$58,0))=FALSE,ISERROR(MATCH(AY589,TC_Pin_Spec!$AA$3:$AA$58,0))=FALSE,ISERROR(MATCH(AY589,TC_Pin_Spec!$AC$3:$AC$58,0))=FALSE,ISERROR(MATCH(AY589,TC_Pin_Spec!$AE$3:$AE$58,0))=FALSE)=TRUE, "PASSED","FAILED")</f>
        <v>PASSED</v>
      </c>
    </row>
    <row r="590" spans="43:52" x14ac:dyDescent="0.25">
      <c r="AQ590" s="2" t="str">
        <f t="shared" si="11"/>
        <v>U13</v>
      </c>
      <c r="AR590" s="2">
        <v>13</v>
      </c>
      <c r="AS590" s="2" t="s">
        <v>680</v>
      </c>
      <c r="AT590" s="2" t="s">
        <v>684</v>
      </c>
      <c r="AU590" t="str">
        <f>IF(OR(ISERROR(MATCH(AT590,TC_Pin_Spec!$J$3:$J$38,0))=FALSE,ISERROR(MATCH(AT590,TC_Pin_Spec!$L$3:$L$38,0))=FALSE,ISERROR(MATCH(AT590,TC_Pin_Spec!$Q$3:$Q$58,0))=FALSE,ISERROR(MATCH(AT590,TC_Pin_Spec!$S$3:$S$58,0))=FALSE,ISERROR(MATCH(AT590,TC_Pin_Spec!$U$3:$U$58,0))=FALSE,ISERROR(MATCH(AT590,TC_Pin_Spec!$W$3:$W$58,0))=FALSE,ISERROR(MATCH(AT590,TC_Pin_Spec!$Y$3:$Y$58,0))=FALSE,ISERROR(MATCH(AT590,TC_Pin_Spec!$AA$3:$AA$58,0))=FALSE,ISERROR(MATCH(AT590,TC_Pin_Spec!$AC$3:$AC$58,0))=FALSE,ISERROR(MATCH(AT590,TC_Pin_Spec!$AE$3:$AE$58,0))=FALSE)=TRUE, "PASSED","FAILED")</f>
        <v>PASSED</v>
      </c>
      <c r="AW590" s="2">
        <v>13500</v>
      </c>
      <c r="AX590" s="2">
        <v>20500</v>
      </c>
      <c r="AY590" s="2" t="s">
        <v>684</v>
      </c>
      <c r="AZ590" t="str">
        <f>IF(OR(ISERROR(MATCH(AY590,TC_Pin_Spec!$J$3:$J$38,0))=FALSE,ISERROR(MATCH(AY590,TC_Pin_Spec!$L$3:$L$38,0))=FALSE,ISERROR(MATCH(AY590,TC_Pin_Spec!$Q$3:$Q$58,0))=FALSE,ISERROR(MATCH(AY590,TC_Pin_Spec!$S$3:$S$58,0))=FALSE,ISERROR(MATCH(AY590,TC_Pin_Spec!$U$3:$U$58,0))=FALSE,ISERROR(MATCH(AY590,TC_Pin_Spec!$W$3:$W$58,0))=FALSE,ISERROR(MATCH(AY590,TC_Pin_Spec!$Y$3:$Y$58,0))=FALSE,ISERROR(MATCH(AY590,TC_Pin_Spec!$AA$3:$AA$58,0))=FALSE,ISERROR(MATCH(AY590,TC_Pin_Spec!$AC$3:$AC$58,0))=FALSE,ISERROR(MATCH(AY590,TC_Pin_Spec!$AE$3:$AE$58,0))=FALSE)=TRUE, "PASSED","FAILED")</f>
        <v>PASSED</v>
      </c>
    </row>
    <row r="591" spans="43:52" x14ac:dyDescent="0.25">
      <c r="AQ591" s="2" t="str">
        <f t="shared" si="11"/>
        <v>U14</v>
      </c>
      <c r="AR591" s="2">
        <v>14</v>
      </c>
      <c r="AS591" s="2" t="s">
        <v>680</v>
      </c>
      <c r="AT591" s="2" t="s">
        <v>684</v>
      </c>
      <c r="AU591" t="str">
        <f>IF(OR(ISERROR(MATCH(AT591,TC_Pin_Spec!$J$3:$J$38,0))=FALSE,ISERROR(MATCH(AT591,TC_Pin_Spec!$L$3:$L$38,0))=FALSE,ISERROR(MATCH(AT591,TC_Pin_Spec!$Q$3:$Q$58,0))=FALSE,ISERROR(MATCH(AT591,TC_Pin_Spec!$S$3:$S$58,0))=FALSE,ISERROR(MATCH(AT591,TC_Pin_Spec!$U$3:$U$58,0))=FALSE,ISERROR(MATCH(AT591,TC_Pin_Spec!$W$3:$W$58,0))=FALSE,ISERROR(MATCH(AT591,TC_Pin_Spec!$Y$3:$Y$58,0))=FALSE,ISERROR(MATCH(AT591,TC_Pin_Spec!$AA$3:$AA$58,0))=FALSE,ISERROR(MATCH(AT591,TC_Pin_Spec!$AC$3:$AC$58,0))=FALSE,ISERROR(MATCH(AT591,TC_Pin_Spec!$AE$3:$AE$58,0))=FALSE)=TRUE, "PASSED","FAILED")</f>
        <v>PASSED</v>
      </c>
      <c r="AW591" s="2">
        <v>14500</v>
      </c>
      <c r="AX591" s="2">
        <v>20500</v>
      </c>
      <c r="AY591" s="2" t="s">
        <v>684</v>
      </c>
      <c r="AZ591" t="str">
        <f>IF(OR(ISERROR(MATCH(AY591,TC_Pin_Spec!$J$3:$J$38,0))=FALSE,ISERROR(MATCH(AY591,TC_Pin_Spec!$L$3:$L$38,0))=FALSE,ISERROR(MATCH(AY591,TC_Pin_Spec!$Q$3:$Q$58,0))=FALSE,ISERROR(MATCH(AY591,TC_Pin_Spec!$S$3:$S$58,0))=FALSE,ISERROR(MATCH(AY591,TC_Pin_Spec!$U$3:$U$58,0))=FALSE,ISERROR(MATCH(AY591,TC_Pin_Spec!$W$3:$W$58,0))=FALSE,ISERROR(MATCH(AY591,TC_Pin_Spec!$Y$3:$Y$58,0))=FALSE,ISERROR(MATCH(AY591,TC_Pin_Spec!$AA$3:$AA$58,0))=FALSE,ISERROR(MATCH(AY591,TC_Pin_Spec!$AC$3:$AC$58,0))=FALSE,ISERROR(MATCH(AY591,TC_Pin_Spec!$AE$3:$AE$58,0))=FALSE)=TRUE, "PASSED","FAILED")</f>
        <v>PASSED</v>
      </c>
    </row>
    <row r="592" spans="43:52" x14ac:dyDescent="0.25">
      <c r="AQ592" s="2" t="str">
        <f t="shared" si="11"/>
        <v>U15</v>
      </c>
      <c r="AR592" s="2">
        <v>15</v>
      </c>
      <c r="AS592" s="2" t="s">
        <v>680</v>
      </c>
      <c r="AT592" s="2" t="s">
        <v>654</v>
      </c>
      <c r="AU592" t="str">
        <f>IF(OR(ISERROR(MATCH(AT592,TC_Pin_Spec!$J$3:$J$38,0))=FALSE,ISERROR(MATCH(AT592,TC_Pin_Spec!$L$3:$L$38,0))=FALSE,ISERROR(MATCH(AT592,TC_Pin_Spec!$Q$3:$Q$58,0))=FALSE,ISERROR(MATCH(AT592,TC_Pin_Spec!$S$3:$S$58,0))=FALSE,ISERROR(MATCH(AT592,TC_Pin_Spec!$U$3:$U$58,0))=FALSE,ISERROR(MATCH(AT592,TC_Pin_Spec!$W$3:$W$58,0))=FALSE,ISERROR(MATCH(AT592,TC_Pin_Spec!$Y$3:$Y$58,0))=FALSE,ISERROR(MATCH(AT592,TC_Pin_Spec!$AA$3:$AA$58,0))=FALSE,ISERROR(MATCH(AT592,TC_Pin_Spec!$AC$3:$AC$58,0))=FALSE,ISERROR(MATCH(AT592,TC_Pin_Spec!$AE$3:$AE$58,0))=FALSE)=TRUE, "PASSED","FAILED")</f>
        <v>PASSED</v>
      </c>
      <c r="AW592" s="2">
        <v>15500</v>
      </c>
      <c r="AX592" s="2">
        <v>20500</v>
      </c>
      <c r="AY592" s="2" t="s">
        <v>654</v>
      </c>
      <c r="AZ592" t="str">
        <f>IF(OR(ISERROR(MATCH(AY592,TC_Pin_Spec!$J$3:$J$38,0))=FALSE,ISERROR(MATCH(AY592,TC_Pin_Spec!$L$3:$L$38,0))=FALSE,ISERROR(MATCH(AY592,TC_Pin_Spec!$Q$3:$Q$58,0))=FALSE,ISERROR(MATCH(AY592,TC_Pin_Spec!$S$3:$S$58,0))=FALSE,ISERROR(MATCH(AY592,TC_Pin_Spec!$U$3:$U$58,0))=FALSE,ISERROR(MATCH(AY592,TC_Pin_Spec!$W$3:$W$58,0))=FALSE,ISERROR(MATCH(AY592,TC_Pin_Spec!$Y$3:$Y$58,0))=FALSE,ISERROR(MATCH(AY592,TC_Pin_Spec!$AA$3:$AA$58,0))=FALSE,ISERROR(MATCH(AY592,TC_Pin_Spec!$AC$3:$AC$58,0))=FALSE,ISERROR(MATCH(AY592,TC_Pin_Spec!$AE$3:$AE$58,0))=FALSE)=TRUE, "PASSED","FAILED")</f>
        <v>PASSED</v>
      </c>
    </row>
    <row r="593" spans="43:52" x14ac:dyDescent="0.25">
      <c r="AQ593" s="2" t="str">
        <f t="shared" si="11"/>
        <v>U16</v>
      </c>
      <c r="AR593" s="2">
        <v>16</v>
      </c>
      <c r="AS593" s="2" t="s">
        <v>680</v>
      </c>
      <c r="AT593" s="2" t="s">
        <v>48</v>
      </c>
      <c r="AU593" t="str">
        <f>IF(OR(ISERROR(MATCH(AT593,TC_Pin_Spec!$J$3:$J$38,0))=FALSE,ISERROR(MATCH(AT593,TC_Pin_Spec!$L$3:$L$38,0))=FALSE,ISERROR(MATCH(AT593,TC_Pin_Spec!$Q$3:$Q$58,0))=FALSE,ISERROR(MATCH(AT593,TC_Pin_Spec!$S$3:$S$58,0))=FALSE,ISERROR(MATCH(AT593,TC_Pin_Spec!$U$3:$U$58,0))=FALSE,ISERROR(MATCH(AT593,TC_Pin_Spec!$W$3:$W$58,0))=FALSE,ISERROR(MATCH(AT593,TC_Pin_Spec!$Y$3:$Y$58,0))=FALSE,ISERROR(MATCH(AT593,TC_Pin_Spec!$AA$3:$AA$58,0))=FALSE,ISERROR(MATCH(AT593,TC_Pin_Spec!$AC$3:$AC$58,0))=FALSE,ISERROR(MATCH(AT593,TC_Pin_Spec!$AE$3:$AE$58,0))=FALSE)=TRUE, "PASSED","FAILED")</f>
        <v>PASSED</v>
      </c>
      <c r="AW593" s="2">
        <v>16500</v>
      </c>
      <c r="AX593" s="2">
        <v>20500</v>
      </c>
      <c r="AY593" s="2" t="s">
        <v>48</v>
      </c>
      <c r="AZ593" t="str">
        <f>IF(OR(ISERROR(MATCH(AY593,TC_Pin_Spec!$J$3:$J$38,0))=FALSE,ISERROR(MATCH(AY593,TC_Pin_Spec!$L$3:$L$38,0))=FALSE,ISERROR(MATCH(AY593,TC_Pin_Spec!$Q$3:$Q$58,0))=FALSE,ISERROR(MATCH(AY593,TC_Pin_Spec!$S$3:$S$58,0))=FALSE,ISERROR(MATCH(AY593,TC_Pin_Spec!$U$3:$U$58,0))=FALSE,ISERROR(MATCH(AY593,TC_Pin_Spec!$W$3:$W$58,0))=FALSE,ISERROR(MATCH(AY593,TC_Pin_Spec!$Y$3:$Y$58,0))=FALSE,ISERROR(MATCH(AY593,TC_Pin_Spec!$AA$3:$AA$58,0))=FALSE,ISERROR(MATCH(AY593,TC_Pin_Spec!$AC$3:$AC$58,0))=FALSE,ISERROR(MATCH(AY593,TC_Pin_Spec!$AE$3:$AE$58,0))=FALSE)=TRUE, "PASSED","FAILED")</f>
        <v>PASSED</v>
      </c>
    </row>
    <row r="594" spans="43:52" x14ac:dyDescent="0.25">
      <c r="AQ594" s="2" t="str">
        <f t="shared" si="11"/>
        <v>U17</v>
      </c>
      <c r="AR594" s="2">
        <v>17</v>
      </c>
      <c r="AS594" s="2" t="s">
        <v>680</v>
      </c>
      <c r="AT594" s="2" t="s">
        <v>48</v>
      </c>
      <c r="AU594" t="str">
        <f>IF(OR(ISERROR(MATCH(AT594,TC_Pin_Spec!$J$3:$J$38,0))=FALSE,ISERROR(MATCH(AT594,TC_Pin_Spec!$L$3:$L$38,0))=FALSE,ISERROR(MATCH(AT594,TC_Pin_Spec!$Q$3:$Q$58,0))=FALSE,ISERROR(MATCH(AT594,TC_Pin_Spec!$S$3:$S$58,0))=FALSE,ISERROR(MATCH(AT594,TC_Pin_Spec!$U$3:$U$58,0))=FALSE,ISERROR(MATCH(AT594,TC_Pin_Spec!$W$3:$W$58,0))=FALSE,ISERROR(MATCH(AT594,TC_Pin_Spec!$Y$3:$Y$58,0))=FALSE,ISERROR(MATCH(AT594,TC_Pin_Spec!$AA$3:$AA$58,0))=FALSE,ISERROR(MATCH(AT594,TC_Pin_Spec!$AC$3:$AC$58,0))=FALSE,ISERROR(MATCH(AT594,TC_Pin_Spec!$AE$3:$AE$58,0))=FALSE)=TRUE, "PASSED","FAILED")</f>
        <v>PASSED</v>
      </c>
      <c r="AW594" s="2">
        <v>17500</v>
      </c>
      <c r="AX594" s="2">
        <v>20500</v>
      </c>
      <c r="AY594" s="2" t="s">
        <v>48</v>
      </c>
      <c r="AZ594" t="str">
        <f>IF(OR(ISERROR(MATCH(AY594,TC_Pin_Spec!$J$3:$J$38,0))=FALSE,ISERROR(MATCH(AY594,TC_Pin_Spec!$L$3:$L$38,0))=FALSE,ISERROR(MATCH(AY594,TC_Pin_Spec!$Q$3:$Q$58,0))=FALSE,ISERROR(MATCH(AY594,TC_Pin_Spec!$S$3:$S$58,0))=FALSE,ISERROR(MATCH(AY594,TC_Pin_Spec!$U$3:$U$58,0))=FALSE,ISERROR(MATCH(AY594,TC_Pin_Spec!$W$3:$W$58,0))=FALSE,ISERROR(MATCH(AY594,TC_Pin_Spec!$Y$3:$Y$58,0))=FALSE,ISERROR(MATCH(AY594,TC_Pin_Spec!$AA$3:$AA$58,0))=FALSE,ISERROR(MATCH(AY594,TC_Pin_Spec!$AC$3:$AC$58,0))=FALSE,ISERROR(MATCH(AY594,TC_Pin_Spec!$AE$3:$AE$58,0))=FALSE)=TRUE, "PASSED","FAILED")</f>
        <v>PASSED</v>
      </c>
    </row>
    <row r="595" spans="43:52" x14ac:dyDescent="0.25">
      <c r="AQ595" s="2" t="str">
        <f t="shared" si="11"/>
        <v>U18</v>
      </c>
      <c r="AR595" s="2">
        <v>18</v>
      </c>
      <c r="AS595" s="2" t="s">
        <v>680</v>
      </c>
      <c r="AT595" s="2" t="s">
        <v>48</v>
      </c>
      <c r="AU595" t="str">
        <f>IF(OR(ISERROR(MATCH(AT595,TC_Pin_Spec!$J$3:$J$38,0))=FALSE,ISERROR(MATCH(AT595,TC_Pin_Spec!$L$3:$L$38,0))=FALSE,ISERROR(MATCH(AT595,TC_Pin_Spec!$Q$3:$Q$58,0))=FALSE,ISERROR(MATCH(AT595,TC_Pin_Spec!$S$3:$S$58,0))=FALSE,ISERROR(MATCH(AT595,TC_Pin_Spec!$U$3:$U$58,0))=FALSE,ISERROR(MATCH(AT595,TC_Pin_Spec!$W$3:$W$58,0))=FALSE,ISERROR(MATCH(AT595,TC_Pin_Spec!$Y$3:$Y$58,0))=FALSE,ISERROR(MATCH(AT595,TC_Pin_Spec!$AA$3:$AA$58,0))=FALSE,ISERROR(MATCH(AT595,TC_Pin_Spec!$AC$3:$AC$58,0))=FALSE,ISERROR(MATCH(AT595,TC_Pin_Spec!$AE$3:$AE$58,0))=FALSE)=TRUE, "PASSED","FAILED")</f>
        <v>PASSED</v>
      </c>
      <c r="AW595" s="2">
        <v>18500</v>
      </c>
      <c r="AX595" s="2">
        <v>20500</v>
      </c>
      <c r="AY595" s="2" t="s">
        <v>48</v>
      </c>
      <c r="AZ595" t="str">
        <f>IF(OR(ISERROR(MATCH(AY595,TC_Pin_Spec!$J$3:$J$38,0))=FALSE,ISERROR(MATCH(AY595,TC_Pin_Spec!$L$3:$L$38,0))=FALSE,ISERROR(MATCH(AY595,TC_Pin_Spec!$Q$3:$Q$58,0))=FALSE,ISERROR(MATCH(AY595,TC_Pin_Spec!$S$3:$S$58,0))=FALSE,ISERROR(MATCH(AY595,TC_Pin_Spec!$U$3:$U$58,0))=FALSE,ISERROR(MATCH(AY595,TC_Pin_Spec!$W$3:$W$58,0))=FALSE,ISERROR(MATCH(AY595,TC_Pin_Spec!$Y$3:$Y$58,0))=FALSE,ISERROR(MATCH(AY595,TC_Pin_Spec!$AA$3:$AA$58,0))=FALSE,ISERROR(MATCH(AY595,TC_Pin_Spec!$AC$3:$AC$58,0))=FALSE,ISERROR(MATCH(AY595,TC_Pin_Spec!$AE$3:$AE$58,0))=FALSE)=TRUE, "PASSED","FAILED")</f>
        <v>PASSED</v>
      </c>
    </row>
    <row r="596" spans="43:52" x14ac:dyDescent="0.25">
      <c r="AQ596" s="2" t="str">
        <f t="shared" si="11"/>
        <v>U19</v>
      </c>
      <c r="AR596" s="2">
        <v>19</v>
      </c>
      <c r="AS596" s="2" t="s">
        <v>680</v>
      </c>
      <c r="AT596" s="2" t="s">
        <v>48</v>
      </c>
      <c r="AU596" t="str">
        <f>IF(OR(ISERROR(MATCH(AT596,TC_Pin_Spec!$J$3:$J$38,0))=FALSE,ISERROR(MATCH(AT596,TC_Pin_Spec!$L$3:$L$38,0))=FALSE,ISERROR(MATCH(AT596,TC_Pin_Spec!$Q$3:$Q$58,0))=FALSE,ISERROR(MATCH(AT596,TC_Pin_Spec!$S$3:$S$58,0))=FALSE,ISERROR(MATCH(AT596,TC_Pin_Spec!$U$3:$U$58,0))=FALSE,ISERROR(MATCH(AT596,TC_Pin_Spec!$W$3:$W$58,0))=FALSE,ISERROR(MATCH(AT596,TC_Pin_Spec!$Y$3:$Y$58,0))=FALSE,ISERROR(MATCH(AT596,TC_Pin_Spec!$AA$3:$AA$58,0))=FALSE,ISERROR(MATCH(AT596,TC_Pin_Spec!$AC$3:$AC$58,0))=FALSE,ISERROR(MATCH(AT596,TC_Pin_Spec!$AE$3:$AE$58,0))=FALSE)=TRUE, "PASSED","FAILED")</f>
        <v>PASSED</v>
      </c>
      <c r="AW596" s="2">
        <v>19500</v>
      </c>
      <c r="AX596" s="2">
        <v>20500</v>
      </c>
      <c r="AY596" s="2" t="s">
        <v>48</v>
      </c>
      <c r="AZ596" t="str">
        <f>IF(OR(ISERROR(MATCH(AY596,TC_Pin_Spec!$J$3:$J$38,0))=FALSE,ISERROR(MATCH(AY596,TC_Pin_Spec!$L$3:$L$38,0))=FALSE,ISERROR(MATCH(AY596,TC_Pin_Spec!$Q$3:$Q$58,0))=FALSE,ISERROR(MATCH(AY596,TC_Pin_Spec!$S$3:$S$58,0))=FALSE,ISERROR(MATCH(AY596,TC_Pin_Spec!$U$3:$U$58,0))=FALSE,ISERROR(MATCH(AY596,TC_Pin_Spec!$W$3:$W$58,0))=FALSE,ISERROR(MATCH(AY596,TC_Pin_Spec!$Y$3:$Y$58,0))=FALSE,ISERROR(MATCH(AY596,TC_Pin_Spec!$AA$3:$AA$58,0))=FALSE,ISERROR(MATCH(AY596,TC_Pin_Spec!$AC$3:$AC$58,0))=FALSE,ISERROR(MATCH(AY596,TC_Pin_Spec!$AE$3:$AE$58,0))=FALSE)=TRUE, "PASSED","FAILED")</f>
        <v>PASSED</v>
      </c>
    </row>
    <row r="597" spans="43:52" x14ac:dyDescent="0.25">
      <c r="AQ597" s="2" t="str">
        <f t="shared" si="11"/>
        <v>U20</v>
      </c>
      <c r="AR597" s="2">
        <v>20</v>
      </c>
      <c r="AS597" s="2" t="s">
        <v>680</v>
      </c>
      <c r="AT597" s="2" t="s">
        <v>48</v>
      </c>
      <c r="AU597" t="str">
        <f>IF(OR(ISERROR(MATCH(AT597,TC_Pin_Spec!$J$3:$J$38,0))=FALSE,ISERROR(MATCH(AT597,TC_Pin_Spec!$L$3:$L$38,0))=FALSE,ISERROR(MATCH(AT597,TC_Pin_Spec!$Q$3:$Q$58,0))=FALSE,ISERROR(MATCH(AT597,TC_Pin_Spec!$S$3:$S$58,0))=FALSE,ISERROR(MATCH(AT597,TC_Pin_Spec!$U$3:$U$58,0))=FALSE,ISERROR(MATCH(AT597,TC_Pin_Spec!$W$3:$W$58,0))=FALSE,ISERROR(MATCH(AT597,TC_Pin_Spec!$Y$3:$Y$58,0))=FALSE,ISERROR(MATCH(AT597,TC_Pin_Spec!$AA$3:$AA$58,0))=FALSE,ISERROR(MATCH(AT597,TC_Pin_Spec!$AC$3:$AC$58,0))=FALSE,ISERROR(MATCH(AT597,TC_Pin_Spec!$AE$3:$AE$58,0))=FALSE)=TRUE, "PASSED","FAILED")</f>
        <v>PASSED</v>
      </c>
      <c r="AW597" s="2">
        <v>20500</v>
      </c>
      <c r="AX597" s="2">
        <v>20500</v>
      </c>
      <c r="AY597" s="2" t="s">
        <v>48</v>
      </c>
      <c r="AZ597" t="str">
        <f>IF(OR(ISERROR(MATCH(AY597,TC_Pin_Spec!$J$3:$J$38,0))=FALSE,ISERROR(MATCH(AY597,TC_Pin_Spec!$L$3:$L$38,0))=FALSE,ISERROR(MATCH(AY597,TC_Pin_Spec!$Q$3:$Q$58,0))=FALSE,ISERROR(MATCH(AY597,TC_Pin_Spec!$S$3:$S$58,0))=FALSE,ISERROR(MATCH(AY597,TC_Pin_Spec!$U$3:$U$58,0))=FALSE,ISERROR(MATCH(AY597,TC_Pin_Spec!$W$3:$W$58,0))=FALSE,ISERROR(MATCH(AY597,TC_Pin_Spec!$Y$3:$Y$58,0))=FALSE,ISERROR(MATCH(AY597,TC_Pin_Spec!$AA$3:$AA$58,0))=FALSE,ISERROR(MATCH(AY597,TC_Pin_Spec!$AC$3:$AC$58,0))=FALSE,ISERROR(MATCH(AY597,TC_Pin_Spec!$AE$3:$AE$58,0))=FALSE)=TRUE, "PASSED","FAILED")</f>
        <v>PASSED</v>
      </c>
    </row>
    <row r="598" spans="43:52" x14ac:dyDescent="0.25">
      <c r="AQ598" s="2" t="str">
        <f t="shared" si="11"/>
        <v>U21</v>
      </c>
      <c r="AR598" s="2">
        <v>21</v>
      </c>
      <c r="AS598" s="2" t="s">
        <v>680</v>
      </c>
      <c r="AT598" s="2" t="s">
        <v>48</v>
      </c>
      <c r="AU598" t="str">
        <f>IF(OR(ISERROR(MATCH(AT598,TC_Pin_Spec!$J$3:$J$38,0))=FALSE,ISERROR(MATCH(AT598,TC_Pin_Spec!$L$3:$L$38,0))=FALSE,ISERROR(MATCH(AT598,TC_Pin_Spec!$Q$3:$Q$58,0))=FALSE,ISERROR(MATCH(AT598,TC_Pin_Spec!$S$3:$S$58,0))=FALSE,ISERROR(MATCH(AT598,TC_Pin_Spec!$U$3:$U$58,0))=FALSE,ISERROR(MATCH(AT598,TC_Pin_Spec!$W$3:$W$58,0))=FALSE,ISERROR(MATCH(AT598,TC_Pin_Spec!$Y$3:$Y$58,0))=FALSE,ISERROR(MATCH(AT598,TC_Pin_Spec!$AA$3:$AA$58,0))=FALSE,ISERROR(MATCH(AT598,TC_Pin_Spec!$AC$3:$AC$58,0))=FALSE,ISERROR(MATCH(AT598,TC_Pin_Spec!$AE$3:$AE$58,0))=FALSE)=TRUE, "PASSED","FAILED")</f>
        <v>PASSED</v>
      </c>
      <c r="AW598" s="2">
        <v>21500</v>
      </c>
      <c r="AX598" s="2">
        <v>20500</v>
      </c>
      <c r="AY598" s="2" t="s">
        <v>48</v>
      </c>
      <c r="AZ598" t="str">
        <f>IF(OR(ISERROR(MATCH(AY598,TC_Pin_Spec!$J$3:$J$38,0))=FALSE,ISERROR(MATCH(AY598,TC_Pin_Spec!$L$3:$L$38,0))=FALSE,ISERROR(MATCH(AY598,TC_Pin_Spec!$Q$3:$Q$58,0))=FALSE,ISERROR(MATCH(AY598,TC_Pin_Spec!$S$3:$S$58,0))=FALSE,ISERROR(MATCH(AY598,TC_Pin_Spec!$U$3:$U$58,0))=FALSE,ISERROR(MATCH(AY598,TC_Pin_Spec!$W$3:$W$58,0))=FALSE,ISERROR(MATCH(AY598,TC_Pin_Spec!$Y$3:$Y$58,0))=FALSE,ISERROR(MATCH(AY598,TC_Pin_Spec!$AA$3:$AA$58,0))=FALSE,ISERROR(MATCH(AY598,TC_Pin_Spec!$AC$3:$AC$58,0))=FALSE,ISERROR(MATCH(AY598,TC_Pin_Spec!$AE$3:$AE$58,0))=FALSE)=TRUE, "PASSED","FAILED")</f>
        <v>PASSED</v>
      </c>
    </row>
    <row r="599" spans="43:52" x14ac:dyDescent="0.25">
      <c r="AQ599" s="2" t="str">
        <f t="shared" si="11"/>
        <v>U22</v>
      </c>
      <c r="AR599" s="2">
        <v>22</v>
      </c>
      <c r="AS599" s="2" t="s">
        <v>680</v>
      </c>
      <c r="AT599" s="2" t="s">
        <v>48</v>
      </c>
      <c r="AU599" t="str">
        <f>IF(OR(ISERROR(MATCH(AT599,TC_Pin_Spec!$J$3:$J$38,0))=FALSE,ISERROR(MATCH(AT599,TC_Pin_Spec!$L$3:$L$38,0))=FALSE,ISERROR(MATCH(AT599,TC_Pin_Spec!$Q$3:$Q$58,0))=FALSE,ISERROR(MATCH(AT599,TC_Pin_Spec!$S$3:$S$58,0))=FALSE,ISERROR(MATCH(AT599,TC_Pin_Spec!$U$3:$U$58,0))=FALSE,ISERROR(MATCH(AT599,TC_Pin_Spec!$W$3:$W$58,0))=FALSE,ISERROR(MATCH(AT599,TC_Pin_Spec!$Y$3:$Y$58,0))=FALSE,ISERROR(MATCH(AT599,TC_Pin_Spec!$AA$3:$AA$58,0))=FALSE,ISERROR(MATCH(AT599,TC_Pin_Spec!$AC$3:$AC$58,0))=FALSE,ISERROR(MATCH(AT599,TC_Pin_Spec!$AE$3:$AE$58,0))=FALSE)=TRUE, "PASSED","FAILED")</f>
        <v>PASSED</v>
      </c>
      <c r="AW599" s="2">
        <v>22500</v>
      </c>
      <c r="AX599" s="2">
        <v>20500</v>
      </c>
      <c r="AY599" s="2" t="s">
        <v>48</v>
      </c>
      <c r="AZ599" t="str">
        <f>IF(OR(ISERROR(MATCH(AY599,TC_Pin_Spec!$J$3:$J$38,0))=FALSE,ISERROR(MATCH(AY599,TC_Pin_Spec!$L$3:$L$38,0))=FALSE,ISERROR(MATCH(AY599,TC_Pin_Spec!$Q$3:$Q$58,0))=FALSE,ISERROR(MATCH(AY599,TC_Pin_Spec!$S$3:$S$58,0))=FALSE,ISERROR(MATCH(AY599,TC_Pin_Spec!$U$3:$U$58,0))=FALSE,ISERROR(MATCH(AY599,TC_Pin_Spec!$W$3:$W$58,0))=FALSE,ISERROR(MATCH(AY599,TC_Pin_Spec!$Y$3:$Y$58,0))=FALSE,ISERROR(MATCH(AY599,TC_Pin_Spec!$AA$3:$AA$58,0))=FALSE,ISERROR(MATCH(AY599,TC_Pin_Spec!$AC$3:$AC$58,0))=FALSE,ISERROR(MATCH(AY599,TC_Pin_Spec!$AE$3:$AE$58,0))=FALSE)=TRUE, "PASSED","FAILED")</f>
        <v>PASSED</v>
      </c>
    </row>
    <row r="600" spans="43:52" x14ac:dyDescent="0.25">
      <c r="AQ600" s="2" t="str">
        <f t="shared" si="11"/>
        <v>U23</v>
      </c>
      <c r="AR600" s="2">
        <v>23</v>
      </c>
      <c r="AS600" s="2" t="s">
        <v>680</v>
      </c>
      <c r="AT600" s="2" t="s">
        <v>48</v>
      </c>
      <c r="AU600" t="str">
        <f>IF(OR(ISERROR(MATCH(AT600,TC_Pin_Spec!$J$3:$J$38,0))=FALSE,ISERROR(MATCH(AT600,TC_Pin_Spec!$L$3:$L$38,0))=FALSE,ISERROR(MATCH(AT600,TC_Pin_Spec!$Q$3:$Q$58,0))=FALSE,ISERROR(MATCH(AT600,TC_Pin_Spec!$S$3:$S$58,0))=FALSE,ISERROR(MATCH(AT600,TC_Pin_Spec!$U$3:$U$58,0))=FALSE,ISERROR(MATCH(AT600,TC_Pin_Spec!$W$3:$W$58,0))=FALSE,ISERROR(MATCH(AT600,TC_Pin_Spec!$Y$3:$Y$58,0))=FALSE,ISERROR(MATCH(AT600,TC_Pin_Spec!$AA$3:$AA$58,0))=FALSE,ISERROR(MATCH(AT600,TC_Pin_Spec!$AC$3:$AC$58,0))=FALSE,ISERROR(MATCH(AT600,TC_Pin_Spec!$AE$3:$AE$58,0))=FALSE)=TRUE, "PASSED","FAILED")</f>
        <v>PASSED</v>
      </c>
      <c r="AW600" s="2">
        <v>23500</v>
      </c>
      <c r="AX600" s="2">
        <v>20500</v>
      </c>
      <c r="AY600" s="2" t="s">
        <v>48</v>
      </c>
      <c r="AZ600" t="str">
        <f>IF(OR(ISERROR(MATCH(AY600,TC_Pin_Spec!$J$3:$J$38,0))=FALSE,ISERROR(MATCH(AY600,TC_Pin_Spec!$L$3:$L$38,0))=FALSE,ISERROR(MATCH(AY600,TC_Pin_Spec!$Q$3:$Q$58,0))=FALSE,ISERROR(MATCH(AY600,TC_Pin_Spec!$S$3:$S$58,0))=FALSE,ISERROR(MATCH(AY600,TC_Pin_Spec!$U$3:$U$58,0))=FALSE,ISERROR(MATCH(AY600,TC_Pin_Spec!$W$3:$W$58,0))=FALSE,ISERROR(MATCH(AY600,TC_Pin_Spec!$Y$3:$Y$58,0))=FALSE,ISERROR(MATCH(AY600,TC_Pin_Spec!$AA$3:$AA$58,0))=FALSE,ISERROR(MATCH(AY600,TC_Pin_Spec!$AC$3:$AC$58,0))=FALSE,ISERROR(MATCH(AY600,TC_Pin_Spec!$AE$3:$AE$58,0))=FALSE)=TRUE, "PASSED","FAILED")</f>
        <v>PASSED</v>
      </c>
    </row>
    <row r="601" spans="43:52" x14ac:dyDescent="0.25">
      <c r="AQ601" s="2" t="str">
        <f t="shared" si="11"/>
        <v>U24</v>
      </c>
      <c r="AR601" s="2">
        <v>24</v>
      </c>
      <c r="AS601" s="2" t="s">
        <v>680</v>
      </c>
      <c r="AT601" s="2" t="s">
        <v>48</v>
      </c>
      <c r="AU601" t="str">
        <f>IF(OR(ISERROR(MATCH(AT601,TC_Pin_Spec!$J$3:$J$38,0))=FALSE,ISERROR(MATCH(AT601,TC_Pin_Spec!$L$3:$L$38,0))=FALSE,ISERROR(MATCH(AT601,TC_Pin_Spec!$Q$3:$Q$58,0))=FALSE,ISERROR(MATCH(AT601,TC_Pin_Spec!$S$3:$S$58,0))=FALSE,ISERROR(MATCH(AT601,TC_Pin_Spec!$U$3:$U$58,0))=FALSE,ISERROR(MATCH(AT601,TC_Pin_Spec!$W$3:$W$58,0))=FALSE,ISERROR(MATCH(AT601,TC_Pin_Spec!$Y$3:$Y$58,0))=FALSE,ISERROR(MATCH(AT601,TC_Pin_Spec!$AA$3:$AA$58,0))=FALSE,ISERROR(MATCH(AT601,TC_Pin_Spec!$AC$3:$AC$58,0))=FALSE,ISERROR(MATCH(AT601,TC_Pin_Spec!$AE$3:$AE$58,0))=FALSE)=TRUE, "PASSED","FAILED")</f>
        <v>PASSED</v>
      </c>
      <c r="AW601" s="2">
        <v>24500</v>
      </c>
      <c r="AX601" s="2">
        <v>20500</v>
      </c>
      <c r="AY601" s="2" t="s">
        <v>48</v>
      </c>
      <c r="AZ601" t="str">
        <f>IF(OR(ISERROR(MATCH(AY601,TC_Pin_Spec!$J$3:$J$38,0))=FALSE,ISERROR(MATCH(AY601,TC_Pin_Spec!$L$3:$L$38,0))=FALSE,ISERROR(MATCH(AY601,TC_Pin_Spec!$Q$3:$Q$58,0))=FALSE,ISERROR(MATCH(AY601,TC_Pin_Spec!$S$3:$S$58,0))=FALSE,ISERROR(MATCH(AY601,TC_Pin_Spec!$U$3:$U$58,0))=FALSE,ISERROR(MATCH(AY601,TC_Pin_Spec!$W$3:$W$58,0))=FALSE,ISERROR(MATCH(AY601,TC_Pin_Spec!$Y$3:$Y$58,0))=FALSE,ISERROR(MATCH(AY601,TC_Pin_Spec!$AA$3:$AA$58,0))=FALSE,ISERROR(MATCH(AY601,TC_Pin_Spec!$AC$3:$AC$58,0))=FALSE,ISERROR(MATCH(AY601,TC_Pin_Spec!$AE$3:$AE$58,0))=FALSE)=TRUE, "PASSED","FAILED")</f>
        <v>PASSED</v>
      </c>
    </row>
    <row r="602" spans="43:52" x14ac:dyDescent="0.25">
      <c r="AQ602" s="2" t="str">
        <f t="shared" si="11"/>
        <v>U25</v>
      </c>
      <c r="AR602" s="2">
        <v>25</v>
      </c>
      <c r="AS602" s="2" t="s">
        <v>680</v>
      </c>
      <c r="AT602" s="2" t="s">
        <v>48</v>
      </c>
      <c r="AU602" t="str">
        <f>IF(OR(ISERROR(MATCH(AT602,TC_Pin_Spec!$J$3:$J$38,0))=FALSE,ISERROR(MATCH(AT602,TC_Pin_Spec!$L$3:$L$38,0))=FALSE,ISERROR(MATCH(AT602,TC_Pin_Spec!$Q$3:$Q$58,0))=FALSE,ISERROR(MATCH(AT602,TC_Pin_Spec!$S$3:$S$58,0))=FALSE,ISERROR(MATCH(AT602,TC_Pin_Spec!$U$3:$U$58,0))=FALSE,ISERROR(MATCH(AT602,TC_Pin_Spec!$W$3:$W$58,0))=FALSE,ISERROR(MATCH(AT602,TC_Pin_Spec!$Y$3:$Y$58,0))=FALSE,ISERROR(MATCH(AT602,TC_Pin_Spec!$AA$3:$AA$58,0))=FALSE,ISERROR(MATCH(AT602,TC_Pin_Spec!$AC$3:$AC$58,0))=FALSE,ISERROR(MATCH(AT602,TC_Pin_Spec!$AE$3:$AE$58,0))=FALSE)=TRUE, "PASSED","FAILED")</f>
        <v>PASSED</v>
      </c>
      <c r="AW602" s="2">
        <v>25500</v>
      </c>
      <c r="AX602" s="2">
        <v>20500</v>
      </c>
      <c r="AY602" s="2" t="s">
        <v>48</v>
      </c>
      <c r="AZ602" t="str">
        <f>IF(OR(ISERROR(MATCH(AY602,TC_Pin_Spec!$J$3:$J$38,0))=FALSE,ISERROR(MATCH(AY602,TC_Pin_Spec!$L$3:$L$38,0))=FALSE,ISERROR(MATCH(AY602,TC_Pin_Spec!$Q$3:$Q$58,0))=FALSE,ISERROR(MATCH(AY602,TC_Pin_Spec!$S$3:$S$58,0))=FALSE,ISERROR(MATCH(AY602,TC_Pin_Spec!$U$3:$U$58,0))=FALSE,ISERROR(MATCH(AY602,TC_Pin_Spec!$W$3:$W$58,0))=FALSE,ISERROR(MATCH(AY602,TC_Pin_Spec!$Y$3:$Y$58,0))=FALSE,ISERROR(MATCH(AY602,TC_Pin_Spec!$AA$3:$AA$58,0))=FALSE,ISERROR(MATCH(AY602,TC_Pin_Spec!$AC$3:$AC$58,0))=FALSE,ISERROR(MATCH(AY602,TC_Pin_Spec!$AE$3:$AE$58,0))=FALSE)=TRUE, "PASSED","FAILED")</f>
        <v>PASSED</v>
      </c>
    </row>
    <row r="603" spans="43:52" x14ac:dyDescent="0.25">
      <c r="AQ603" s="2" t="str">
        <f t="shared" si="11"/>
        <v>U26</v>
      </c>
      <c r="AR603" s="2">
        <v>26</v>
      </c>
      <c r="AS603" s="2" t="s">
        <v>680</v>
      </c>
      <c r="AT603" s="2" t="s">
        <v>48</v>
      </c>
      <c r="AU603" t="str">
        <f>IF(OR(ISERROR(MATCH(AT603,TC_Pin_Spec!$J$3:$J$38,0))=FALSE,ISERROR(MATCH(AT603,TC_Pin_Spec!$L$3:$L$38,0))=FALSE,ISERROR(MATCH(AT603,TC_Pin_Spec!$Q$3:$Q$58,0))=FALSE,ISERROR(MATCH(AT603,TC_Pin_Spec!$S$3:$S$58,0))=FALSE,ISERROR(MATCH(AT603,TC_Pin_Spec!$U$3:$U$58,0))=FALSE,ISERROR(MATCH(AT603,TC_Pin_Spec!$W$3:$W$58,0))=FALSE,ISERROR(MATCH(AT603,TC_Pin_Spec!$Y$3:$Y$58,0))=FALSE,ISERROR(MATCH(AT603,TC_Pin_Spec!$AA$3:$AA$58,0))=FALSE,ISERROR(MATCH(AT603,TC_Pin_Spec!$AC$3:$AC$58,0))=FALSE,ISERROR(MATCH(AT603,TC_Pin_Spec!$AE$3:$AE$58,0))=FALSE)=TRUE, "PASSED","FAILED")</f>
        <v>PASSED</v>
      </c>
      <c r="AW603" s="2">
        <v>26500</v>
      </c>
      <c r="AX603" s="2">
        <v>20500</v>
      </c>
      <c r="AY603" s="2" t="s">
        <v>48</v>
      </c>
      <c r="AZ603" t="str">
        <f>IF(OR(ISERROR(MATCH(AY603,TC_Pin_Spec!$J$3:$J$38,0))=FALSE,ISERROR(MATCH(AY603,TC_Pin_Spec!$L$3:$L$38,0))=FALSE,ISERROR(MATCH(AY603,TC_Pin_Spec!$Q$3:$Q$58,0))=FALSE,ISERROR(MATCH(AY603,TC_Pin_Spec!$S$3:$S$58,0))=FALSE,ISERROR(MATCH(AY603,TC_Pin_Spec!$U$3:$U$58,0))=FALSE,ISERROR(MATCH(AY603,TC_Pin_Spec!$W$3:$W$58,0))=FALSE,ISERROR(MATCH(AY603,TC_Pin_Spec!$Y$3:$Y$58,0))=FALSE,ISERROR(MATCH(AY603,TC_Pin_Spec!$AA$3:$AA$58,0))=FALSE,ISERROR(MATCH(AY603,TC_Pin_Spec!$AC$3:$AC$58,0))=FALSE,ISERROR(MATCH(AY603,TC_Pin_Spec!$AE$3:$AE$58,0))=FALSE)=TRUE, "PASSED","FAILED")</f>
        <v>PASSED</v>
      </c>
    </row>
    <row r="604" spans="43:52" x14ac:dyDescent="0.25">
      <c r="AQ604" s="2" t="str">
        <f t="shared" si="11"/>
        <v>U27</v>
      </c>
      <c r="AR604" s="2">
        <v>27</v>
      </c>
      <c r="AS604" s="2" t="s">
        <v>680</v>
      </c>
      <c r="AT604" s="2" t="s">
        <v>48</v>
      </c>
      <c r="AU604" t="str">
        <f>IF(OR(ISERROR(MATCH(AT604,TC_Pin_Spec!$J$3:$J$38,0))=FALSE,ISERROR(MATCH(AT604,TC_Pin_Spec!$L$3:$L$38,0))=FALSE,ISERROR(MATCH(AT604,TC_Pin_Spec!$Q$3:$Q$58,0))=FALSE,ISERROR(MATCH(AT604,TC_Pin_Spec!$S$3:$S$58,0))=FALSE,ISERROR(MATCH(AT604,TC_Pin_Spec!$U$3:$U$58,0))=FALSE,ISERROR(MATCH(AT604,TC_Pin_Spec!$W$3:$W$58,0))=FALSE,ISERROR(MATCH(AT604,TC_Pin_Spec!$Y$3:$Y$58,0))=FALSE,ISERROR(MATCH(AT604,TC_Pin_Spec!$AA$3:$AA$58,0))=FALSE,ISERROR(MATCH(AT604,TC_Pin_Spec!$AC$3:$AC$58,0))=FALSE,ISERROR(MATCH(AT604,TC_Pin_Spec!$AE$3:$AE$58,0))=FALSE)=TRUE, "PASSED","FAILED")</f>
        <v>PASSED</v>
      </c>
      <c r="AW604" s="2">
        <v>27500</v>
      </c>
      <c r="AX604" s="2">
        <v>20500</v>
      </c>
      <c r="AY604" s="2" t="s">
        <v>48</v>
      </c>
      <c r="AZ604" t="str">
        <f>IF(OR(ISERROR(MATCH(AY604,TC_Pin_Spec!$J$3:$J$38,0))=FALSE,ISERROR(MATCH(AY604,TC_Pin_Spec!$L$3:$L$38,0))=FALSE,ISERROR(MATCH(AY604,TC_Pin_Spec!$Q$3:$Q$58,0))=FALSE,ISERROR(MATCH(AY604,TC_Pin_Spec!$S$3:$S$58,0))=FALSE,ISERROR(MATCH(AY604,TC_Pin_Spec!$U$3:$U$58,0))=FALSE,ISERROR(MATCH(AY604,TC_Pin_Spec!$W$3:$W$58,0))=FALSE,ISERROR(MATCH(AY604,TC_Pin_Spec!$Y$3:$Y$58,0))=FALSE,ISERROR(MATCH(AY604,TC_Pin_Spec!$AA$3:$AA$58,0))=FALSE,ISERROR(MATCH(AY604,TC_Pin_Spec!$AC$3:$AC$58,0))=FALSE,ISERROR(MATCH(AY604,TC_Pin_Spec!$AE$3:$AE$58,0))=FALSE)=TRUE, "PASSED","FAILED")</f>
        <v>PASSED</v>
      </c>
    </row>
    <row r="605" spans="43:52" x14ac:dyDescent="0.25">
      <c r="AQ605" s="2" t="str">
        <f t="shared" si="11"/>
        <v>U28</v>
      </c>
      <c r="AR605" s="2">
        <v>28</v>
      </c>
      <c r="AS605" s="2" t="s">
        <v>680</v>
      </c>
      <c r="AT605" s="2" t="s">
        <v>48</v>
      </c>
      <c r="AU605" t="str">
        <f>IF(OR(ISERROR(MATCH(AT605,TC_Pin_Spec!$J$3:$J$38,0))=FALSE,ISERROR(MATCH(AT605,TC_Pin_Spec!$L$3:$L$38,0))=FALSE,ISERROR(MATCH(AT605,TC_Pin_Spec!$Q$3:$Q$58,0))=FALSE,ISERROR(MATCH(AT605,TC_Pin_Spec!$S$3:$S$58,0))=FALSE,ISERROR(MATCH(AT605,TC_Pin_Spec!$U$3:$U$58,0))=FALSE,ISERROR(MATCH(AT605,TC_Pin_Spec!$W$3:$W$58,0))=FALSE,ISERROR(MATCH(AT605,TC_Pin_Spec!$Y$3:$Y$58,0))=FALSE,ISERROR(MATCH(AT605,TC_Pin_Spec!$AA$3:$AA$58,0))=FALSE,ISERROR(MATCH(AT605,TC_Pin_Spec!$AC$3:$AC$58,0))=FALSE,ISERROR(MATCH(AT605,TC_Pin_Spec!$AE$3:$AE$58,0))=FALSE)=TRUE, "PASSED","FAILED")</f>
        <v>PASSED</v>
      </c>
      <c r="AW605" s="2">
        <v>28500</v>
      </c>
      <c r="AX605" s="2">
        <v>20500</v>
      </c>
      <c r="AY605" s="2" t="s">
        <v>48</v>
      </c>
      <c r="AZ605" t="str">
        <f>IF(OR(ISERROR(MATCH(AY605,TC_Pin_Spec!$J$3:$J$38,0))=FALSE,ISERROR(MATCH(AY605,TC_Pin_Spec!$L$3:$L$38,0))=FALSE,ISERROR(MATCH(AY605,TC_Pin_Spec!$Q$3:$Q$58,0))=FALSE,ISERROR(MATCH(AY605,TC_Pin_Spec!$S$3:$S$58,0))=FALSE,ISERROR(MATCH(AY605,TC_Pin_Spec!$U$3:$U$58,0))=FALSE,ISERROR(MATCH(AY605,TC_Pin_Spec!$W$3:$W$58,0))=FALSE,ISERROR(MATCH(AY605,TC_Pin_Spec!$Y$3:$Y$58,0))=FALSE,ISERROR(MATCH(AY605,TC_Pin_Spec!$AA$3:$AA$58,0))=FALSE,ISERROR(MATCH(AY605,TC_Pin_Spec!$AC$3:$AC$58,0))=FALSE,ISERROR(MATCH(AY605,TC_Pin_Spec!$AE$3:$AE$58,0))=FALSE)=TRUE, "PASSED","FAILED")</f>
        <v>PASSED</v>
      </c>
    </row>
    <row r="606" spans="43:52" x14ac:dyDescent="0.25">
      <c r="AQ606" s="2" t="str">
        <f t="shared" si="11"/>
        <v>U29</v>
      </c>
      <c r="AR606" s="2">
        <v>29</v>
      </c>
      <c r="AS606" s="2" t="s">
        <v>680</v>
      </c>
      <c r="AT606" s="2" t="s">
        <v>48</v>
      </c>
      <c r="AU606" t="str">
        <f>IF(OR(ISERROR(MATCH(AT606,TC_Pin_Spec!$J$3:$J$38,0))=FALSE,ISERROR(MATCH(AT606,TC_Pin_Spec!$L$3:$L$38,0))=FALSE,ISERROR(MATCH(AT606,TC_Pin_Spec!$Q$3:$Q$58,0))=FALSE,ISERROR(MATCH(AT606,TC_Pin_Spec!$S$3:$S$58,0))=FALSE,ISERROR(MATCH(AT606,TC_Pin_Spec!$U$3:$U$58,0))=FALSE,ISERROR(MATCH(AT606,TC_Pin_Spec!$W$3:$W$58,0))=FALSE,ISERROR(MATCH(AT606,TC_Pin_Spec!$Y$3:$Y$58,0))=FALSE,ISERROR(MATCH(AT606,TC_Pin_Spec!$AA$3:$AA$58,0))=FALSE,ISERROR(MATCH(AT606,TC_Pin_Spec!$AC$3:$AC$58,0))=FALSE,ISERROR(MATCH(AT606,TC_Pin_Spec!$AE$3:$AE$58,0))=FALSE)=TRUE, "PASSED","FAILED")</f>
        <v>PASSED</v>
      </c>
      <c r="AW606" s="2">
        <v>29500</v>
      </c>
      <c r="AX606" s="2">
        <v>20500</v>
      </c>
      <c r="AY606" s="2" t="s">
        <v>48</v>
      </c>
      <c r="AZ606" t="str">
        <f>IF(OR(ISERROR(MATCH(AY606,TC_Pin_Spec!$J$3:$J$38,0))=FALSE,ISERROR(MATCH(AY606,TC_Pin_Spec!$L$3:$L$38,0))=FALSE,ISERROR(MATCH(AY606,TC_Pin_Spec!$Q$3:$Q$58,0))=FALSE,ISERROR(MATCH(AY606,TC_Pin_Spec!$S$3:$S$58,0))=FALSE,ISERROR(MATCH(AY606,TC_Pin_Spec!$U$3:$U$58,0))=FALSE,ISERROR(MATCH(AY606,TC_Pin_Spec!$W$3:$W$58,0))=FALSE,ISERROR(MATCH(AY606,TC_Pin_Spec!$Y$3:$Y$58,0))=FALSE,ISERROR(MATCH(AY606,TC_Pin_Spec!$AA$3:$AA$58,0))=FALSE,ISERROR(MATCH(AY606,TC_Pin_Spec!$AC$3:$AC$58,0))=FALSE,ISERROR(MATCH(AY606,TC_Pin_Spec!$AE$3:$AE$58,0))=FALSE)=TRUE, "PASSED","FAILED")</f>
        <v>PASSED</v>
      </c>
    </row>
    <row r="607" spans="43:52" x14ac:dyDescent="0.25">
      <c r="AQ607" s="2" t="str">
        <f t="shared" si="11"/>
        <v>U30</v>
      </c>
      <c r="AR607" s="2">
        <v>30</v>
      </c>
      <c r="AS607" s="2" t="s">
        <v>680</v>
      </c>
      <c r="AT607" s="2" t="s">
        <v>48</v>
      </c>
      <c r="AU607" t="str">
        <f>IF(OR(ISERROR(MATCH(AT607,TC_Pin_Spec!$J$3:$J$38,0))=FALSE,ISERROR(MATCH(AT607,TC_Pin_Spec!$L$3:$L$38,0))=FALSE,ISERROR(MATCH(AT607,TC_Pin_Spec!$Q$3:$Q$58,0))=FALSE,ISERROR(MATCH(AT607,TC_Pin_Spec!$S$3:$S$58,0))=FALSE,ISERROR(MATCH(AT607,TC_Pin_Spec!$U$3:$U$58,0))=FALSE,ISERROR(MATCH(AT607,TC_Pin_Spec!$W$3:$W$58,0))=FALSE,ISERROR(MATCH(AT607,TC_Pin_Spec!$Y$3:$Y$58,0))=FALSE,ISERROR(MATCH(AT607,TC_Pin_Spec!$AA$3:$AA$58,0))=FALSE,ISERROR(MATCH(AT607,TC_Pin_Spec!$AC$3:$AC$58,0))=FALSE,ISERROR(MATCH(AT607,TC_Pin_Spec!$AE$3:$AE$58,0))=FALSE)=TRUE, "PASSED","FAILED")</f>
        <v>PASSED</v>
      </c>
      <c r="AW607" s="2">
        <v>30500</v>
      </c>
      <c r="AX607" s="2">
        <v>20500</v>
      </c>
      <c r="AY607" s="2" t="s">
        <v>48</v>
      </c>
      <c r="AZ607" t="str">
        <f>IF(OR(ISERROR(MATCH(AY607,TC_Pin_Spec!$J$3:$J$38,0))=FALSE,ISERROR(MATCH(AY607,TC_Pin_Spec!$L$3:$L$38,0))=FALSE,ISERROR(MATCH(AY607,TC_Pin_Spec!$Q$3:$Q$58,0))=FALSE,ISERROR(MATCH(AY607,TC_Pin_Spec!$S$3:$S$58,0))=FALSE,ISERROR(MATCH(AY607,TC_Pin_Spec!$U$3:$U$58,0))=FALSE,ISERROR(MATCH(AY607,TC_Pin_Spec!$W$3:$W$58,0))=FALSE,ISERROR(MATCH(AY607,TC_Pin_Spec!$Y$3:$Y$58,0))=FALSE,ISERROR(MATCH(AY607,TC_Pin_Spec!$AA$3:$AA$58,0))=FALSE,ISERROR(MATCH(AY607,TC_Pin_Spec!$AC$3:$AC$58,0))=FALSE,ISERROR(MATCH(AY607,TC_Pin_Spec!$AE$3:$AE$58,0))=FALSE)=TRUE, "PASSED","FAILED")</f>
        <v>PASSED</v>
      </c>
    </row>
    <row r="608" spans="43:52" x14ac:dyDescent="0.25">
      <c r="AQ608" s="2" t="str">
        <f t="shared" si="11"/>
        <v>U31</v>
      </c>
      <c r="AR608" s="2">
        <v>31</v>
      </c>
      <c r="AS608" s="2" t="s">
        <v>680</v>
      </c>
      <c r="AT608" s="2" t="s">
        <v>48</v>
      </c>
      <c r="AU608" t="str">
        <f>IF(OR(ISERROR(MATCH(AT608,TC_Pin_Spec!$J$3:$J$38,0))=FALSE,ISERROR(MATCH(AT608,TC_Pin_Spec!$L$3:$L$38,0))=FALSE,ISERROR(MATCH(AT608,TC_Pin_Spec!$Q$3:$Q$58,0))=FALSE,ISERROR(MATCH(AT608,TC_Pin_Spec!$S$3:$S$58,0))=FALSE,ISERROR(MATCH(AT608,TC_Pin_Spec!$U$3:$U$58,0))=FALSE,ISERROR(MATCH(AT608,TC_Pin_Spec!$W$3:$W$58,0))=FALSE,ISERROR(MATCH(AT608,TC_Pin_Spec!$Y$3:$Y$58,0))=FALSE,ISERROR(MATCH(AT608,TC_Pin_Spec!$AA$3:$AA$58,0))=FALSE,ISERROR(MATCH(AT608,TC_Pin_Spec!$AC$3:$AC$58,0))=FALSE,ISERROR(MATCH(AT608,TC_Pin_Spec!$AE$3:$AE$58,0))=FALSE)=TRUE, "PASSED","FAILED")</f>
        <v>PASSED</v>
      </c>
      <c r="AW608" s="2">
        <v>31500</v>
      </c>
      <c r="AX608" s="2">
        <v>20500</v>
      </c>
      <c r="AY608" s="2" t="s">
        <v>48</v>
      </c>
      <c r="AZ608" t="str">
        <f>IF(OR(ISERROR(MATCH(AY608,TC_Pin_Spec!$J$3:$J$38,0))=FALSE,ISERROR(MATCH(AY608,TC_Pin_Spec!$L$3:$L$38,0))=FALSE,ISERROR(MATCH(AY608,TC_Pin_Spec!$Q$3:$Q$58,0))=FALSE,ISERROR(MATCH(AY608,TC_Pin_Spec!$S$3:$S$58,0))=FALSE,ISERROR(MATCH(AY608,TC_Pin_Spec!$U$3:$U$58,0))=FALSE,ISERROR(MATCH(AY608,TC_Pin_Spec!$W$3:$W$58,0))=FALSE,ISERROR(MATCH(AY608,TC_Pin_Spec!$Y$3:$Y$58,0))=FALSE,ISERROR(MATCH(AY608,TC_Pin_Spec!$AA$3:$AA$58,0))=FALSE,ISERROR(MATCH(AY608,TC_Pin_Spec!$AC$3:$AC$58,0))=FALSE,ISERROR(MATCH(AY608,TC_Pin_Spec!$AE$3:$AE$58,0))=FALSE)=TRUE, "PASSED","FAILED")</f>
        <v>PASSED</v>
      </c>
    </row>
    <row r="609" spans="43:52" x14ac:dyDescent="0.25">
      <c r="AQ609" s="2" t="str">
        <f t="shared" si="11"/>
        <v>U32</v>
      </c>
      <c r="AR609" s="2">
        <v>32</v>
      </c>
      <c r="AS609" s="2" t="s">
        <v>680</v>
      </c>
      <c r="AT609" s="2" t="s">
        <v>48</v>
      </c>
      <c r="AU609" t="str">
        <f>IF(OR(ISERROR(MATCH(AT609,TC_Pin_Spec!$J$3:$J$38,0))=FALSE,ISERROR(MATCH(AT609,TC_Pin_Spec!$L$3:$L$38,0))=FALSE,ISERROR(MATCH(AT609,TC_Pin_Spec!$Q$3:$Q$58,0))=FALSE,ISERROR(MATCH(AT609,TC_Pin_Spec!$S$3:$S$58,0))=FALSE,ISERROR(MATCH(AT609,TC_Pin_Spec!$U$3:$U$58,0))=FALSE,ISERROR(MATCH(AT609,TC_Pin_Spec!$W$3:$W$58,0))=FALSE,ISERROR(MATCH(AT609,TC_Pin_Spec!$Y$3:$Y$58,0))=FALSE,ISERROR(MATCH(AT609,TC_Pin_Spec!$AA$3:$AA$58,0))=FALSE,ISERROR(MATCH(AT609,TC_Pin_Spec!$AC$3:$AC$58,0))=FALSE,ISERROR(MATCH(AT609,TC_Pin_Spec!$AE$3:$AE$58,0))=FALSE)=TRUE, "PASSED","FAILED")</f>
        <v>PASSED</v>
      </c>
      <c r="AW609" s="2">
        <v>32500</v>
      </c>
      <c r="AX609" s="2">
        <v>20500</v>
      </c>
      <c r="AY609" s="2" t="s">
        <v>48</v>
      </c>
      <c r="AZ609" t="str">
        <f>IF(OR(ISERROR(MATCH(AY609,TC_Pin_Spec!$J$3:$J$38,0))=FALSE,ISERROR(MATCH(AY609,TC_Pin_Spec!$L$3:$L$38,0))=FALSE,ISERROR(MATCH(AY609,TC_Pin_Spec!$Q$3:$Q$58,0))=FALSE,ISERROR(MATCH(AY609,TC_Pin_Spec!$S$3:$S$58,0))=FALSE,ISERROR(MATCH(AY609,TC_Pin_Spec!$U$3:$U$58,0))=FALSE,ISERROR(MATCH(AY609,TC_Pin_Spec!$W$3:$W$58,0))=FALSE,ISERROR(MATCH(AY609,TC_Pin_Spec!$Y$3:$Y$58,0))=FALSE,ISERROR(MATCH(AY609,TC_Pin_Spec!$AA$3:$AA$58,0))=FALSE,ISERROR(MATCH(AY609,TC_Pin_Spec!$AC$3:$AC$58,0))=FALSE,ISERROR(MATCH(AY609,TC_Pin_Spec!$AE$3:$AE$58,0))=FALSE)=TRUE, "PASSED","FAILED")</f>
        <v>PASSED</v>
      </c>
    </row>
    <row r="610" spans="43:52" x14ac:dyDescent="0.25">
      <c r="AQ610" s="2" t="str">
        <f t="shared" si="11"/>
        <v>U33</v>
      </c>
      <c r="AR610" s="2">
        <v>33</v>
      </c>
      <c r="AS610" s="2" t="s">
        <v>680</v>
      </c>
      <c r="AT610" s="2" t="s">
        <v>48</v>
      </c>
      <c r="AU610" t="str">
        <f>IF(OR(ISERROR(MATCH(AT610,TC_Pin_Spec!$J$3:$J$38,0))=FALSE,ISERROR(MATCH(AT610,TC_Pin_Spec!$L$3:$L$38,0))=FALSE,ISERROR(MATCH(AT610,TC_Pin_Spec!$Q$3:$Q$58,0))=FALSE,ISERROR(MATCH(AT610,TC_Pin_Spec!$S$3:$S$58,0))=FALSE,ISERROR(MATCH(AT610,TC_Pin_Spec!$U$3:$U$58,0))=FALSE,ISERROR(MATCH(AT610,TC_Pin_Spec!$W$3:$W$58,0))=FALSE,ISERROR(MATCH(AT610,TC_Pin_Spec!$Y$3:$Y$58,0))=FALSE,ISERROR(MATCH(AT610,TC_Pin_Spec!$AA$3:$AA$58,0))=FALSE,ISERROR(MATCH(AT610,TC_Pin_Spec!$AC$3:$AC$58,0))=FALSE,ISERROR(MATCH(AT610,TC_Pin_Spec!$AE$3:$AE$58,0))=FALSE)=TRUE, "PASSED","FAILED")</f>
        <v>PASSED</v>
      </c>
      <c r="AW610" s="2">
        <v>33500</v>
      </c>
      <c r="AX610" s="2">
        <v>20500</v>
      </c>
      <c r="AY610" s="2" t="s">
        <v>48</v>
      </c>
      <c r="AZ610" t="str">
        <f>IF(OR(ISERROR(MATCH(AY610,TC_Pin_Spec!$J$3:$J$38,0))=FALSE,ISERROR(MATCH(AY610,TC_Pin_Spec!$L$3:$L$38,0))=FALSE,ISERROR(MATCH(AY610,TC_Pin_Spec!$Q$3:$Q$58,0))=FALSE,ISERROR(MATCH(AY610,TC_Pin_Spec!$S$3:$S$58,0))=FALSE,ISERROR(MATCH(AY610,TC_Pin_Spec!$U$3:$U$58,0))=FALSE,ISERROR(MATCH(AY610,TC_Pin_Spec!$W$3:$W$58,0))=FALSE,ISERROR(MATCH(AY610,TC_Pin_Spec!$Y$3:$Y$58,0))=FALSE,ISERROR(MATCH(AY610,TC_Pin_Spec!$AA$3:$AA$58,0))=FALSE,ISERROR(MATCH(AY610,TC_Pin_Spec!$AC$3:$AC$58,0))=FALSE,ISERROR(MATCH(AY610,TC_Pin_Spec!$AE$3:$AE$58,0))=FALSE)=TRUE, "PASSED","FAILED")</f>
        <v>PASSED</v>
      </c>
    </row>
    <row r="611" spans="43:52" x14ac:dyDescent="0.25">
      <c r="AQ611" s="2" t="str">
        <f t="shared" si="11"/>
        <v>U34</v>
      </c>
      <c r="AR611" s="2">
        <v>34</v>
      </c>
      <c r="AS611" s="2" t="s">
        <v>680</v>
      </c>
      <c r="AT611" s="2" t="s">
        <v>685</v>
      </c>
      <c r="AU611" t="str">
        <f>IF(OR(ISERROR(MATCH(AT611,TC_Pin_Spec!$J$3:$J$38,0))=FALSE,ISERROR(MATCH(AT611,TC_Pin_Spec!$L$3:$L$38,0))=FALSE,ISERROR(MATCH(AT611,TC_Pin_Spec!$Q$3:$Q$58,0))=FALSE,ISERROR(MATCH(AT611,TC_Pin_Spec!$S$3:$S$58,0))=FALSE,ISERROR(MATCH(AT611,TC_Pin_Spec!$U$3:$U$58,0))=FALSE,ISERROR(MATCH(AT611,TC_Pin_Spec!$W$3:$W$58,0))=FALSE,ISERROR(MATCH(AT611,TC_Pin_Spec!$Y$3:$Y$58,0))=FALSE,ISERROR(MATCH(AT611,TC_Pin_Spec!$AA$3:$AA$58,0))=FALSE,ISERROR(MATCH(AT611,TC_Pin_Spec!$AC$3:$AC$58,0))=FALSE,ISERROR(MATCH(AT611,TC_Pin_Spec!$AE$3:$AE$58,0))=FALSE)=TRUE, "PASSED","FAILED")</f>
        <v>PASSED</v>
      </c>
      <c r="AW611" s="2">
        <v>34500</v>
      </c>
      <c r="AX611" s="2">
        <v>20500</v>
      </c>
      <c r="AY611" s="2" t="s">
        <v>685</v>
      </c>
      <c r="AZ611" t="str">
        <f>IF(OR(ISERROR(MATCH(AY611,TC_Pin_Spec!$J$3:$J$38,0))=FALSE,ISERROR(MATCH(AY611,TC_Pin_Spec!$L$3:$L$38,0))=FALSE,ISERROR(MATCH(AY611,TC_Pin_Spec!$Q$3:$Q$58,0))=FALSE,ISERROR(MATCH(AY611,TC_Pin_Spec!$S$3:$S$58,0))=FALSE,ISERROR(MATCH(AY611,TC_Pin_Spec!$U$3:$U$58,0))=FALSE,ISERROR(MATCH(AY611,TC_Pin_Spec!$W$3:$W$58,0))=FALSE,ISERROR(MATCH(AY611,TC_Pin_Spec!$Y$3:$Y$58,0))=FALSE,ISERROR(MATCH(AY611,TC_Pin_Spec!$AA$3:$AA$58,0))=FALSE,ISERROR(MATCH(AY611,TC_Pin_Spec!$AC$3:$AC$58,0))=FALSE,ISERROR(MATCH(AY611,TC_Pin_Spec!$AE$3:$AE$58,0))=FALSE)=TRUE, "PASSED","FAILED")</f>
        <v>PASSED</v>
      </c>
    </row>
    <row r="612" spans="43:52" x14ac:dyDescent="0.25">
      <c r="AQ612" s="2" t="str">
        <f t="shared" si="11"/>
        <v>U35</v>
      </c>
      <c r="AR612" s="2">
        <v>35</v>
      </c>
      <c r="AS612" s="2" t="s">
        <v>680</v>
      </c>
      <c r="AT612" s="2" t="s">
        <v>686</v>
      </c>
      <c r="AU612" t="str">
        <f>IF(OR(ISERROR(MATCH(AT612,TC_Pin_Spec!$J$3:$J$38,0))=FALSE,ISERROR(MATCH(AT612,TC_Pin_Spec!$L$3:$L$38,0))=FALSE,ISERROR(MATCH(AT612,TC_Pin_Spec!$Q$3:$Q$58,0))=FALSE,ISERROR(MATCH(AT612,TC_Pin_Spec!$S$3:$S$58,0))=FALSE,ISERROR(MATCH(AT612,TC_Pin_Spec!$U$3:$U$58,0))=FALSE,ISERROR(MATCH(AT612,TC_Pin_Spec!$W$3:$W$58,0))=FALSE,ISERROR(MATCH(AT612,TC_Pin_Spec!$Y$3:$Y$58,0))=FALSE,ISERROR(MATCH(AT612,TC_Pin_Spec!$AA$3:$AA$58,0))=FALSE,ISERROR(MATCH(AT612,TC_Pin_Spec!$AC$3:$AC$58,0))=FALSE,ISERROR(MATCH(AT612,TC_Pin_Spec!$AE$3:$AE$58,0))=FALSE)=TRUE, "PASSED","FAILED")</f>
        <v>PASSED</v>
      </c>
      <c r="AW612" s="2">
        <v>35500</v>
      </c>
      <c r="AX612" s="2">
        <v>20500</v>
      </c>
      <c r="AY612" s="2" t="s">
        <v>686</v>
      </c>
      <c r="AZ612" t="str">
        <f>IF(OR(ISERROR(MATCH(AY612,TC_Pin_Spec!$J$3:$J$38,0))=FALSE,ISERROR(MATCH(AY612,TC_Pin_Spec!$L$3:$L$38,0))=FALSE,ISERROR(MATCH(AY612,TC_Pin_Spec!$Q$3:$Q$58,0))=FALSE,ISERROR(MATCH(AY612,TC_Pin_Spec!$S$3:$S$58,0))=FALSE,ISERROR(MATCH(AY612,TC_Pin_Spec!$U$3:$U$58,0))=FALSE,ISERROR(MATCH(AY612,TC_Pin_Spec!$W$3:$W$58,0))=FALSE,ISERROR(MATCH(AY612,TC_Pin_Spec!$Y$3:$Y$58,0))=FALSE,ISERROR(MATCH(AY612,TC_Pin_Spec!$AA$3:$AA$58,0))=FALSE,ISERROR(MATCH(AY612,TC_Pin_Spec!$AC$3:$AC$58,0))=FALSE,ISERROR(MATCH(AY612,TC_Pin_Spec!$AE$3:$AE$58,0))=FALSE)=TRUE, "PASSED","FAILED")</f>
        <v>PASSED</v>
      </c>
    </row>
    <row r="613" spans="43:52" x14ac:dyDescent="0.25">
      <c r="AQ613" s="2" t="str">
        <f t="shared" si="11"/>
        <v>U36</v>
      </c>
      <c r="AR613" s="2">
        <v>36</v>
      </c>
      <c r="AS613" s="2" t="s">
        <v>680</v>
      </c>
      <c r="AT613" s="2" t="s">
        <v>687</v>
      </c>
      <c r="AU613" t="str">
        <f>IF(OR(ISERROR(MATCH(AT613,TC_Pin_Spec!$J$3:$J$38,0))=FALSE,ISERROR(MATCH(AT613,TC_Pin_Spec!$L$3:$L$38,0))=FALSE,ISERROR(MATCH(AT613,TC_Pin_Spec!$Q$3:$Q$58,0))=FALSE,ISERROR(MATCH(AT613,TC_Pin_Spec!$S$3:$S$58,0))=FALSE,ISERROR(MATCH(AT613,TC_Pin_Spec!$U$3:$U$58,0))=FALSE,ISERROR(MATCH(AT613,TC_Pin_Spec!$W$3:$W$58,0))=FALSE,ISERROR(MATCH(AT613,TC_Pin_Spec!$Y$3:$Y$58,0))=FALSE,ISERROR(MATCH(AT613,TC_Pin_Spec!$AA$3:$AA$58,0))=FALSE,ISERROR(MATCH(AT613,TC_Pin_Spec!$AC$3:$AC$58,0))=FALSE,ISERROR(MATCH(AT613,TC_Pin_Spec!$AE$3:$AE$58,0))=FALSE)=TRUE, "PASSED","FAILED")</f>
        <v>PASSED</v>
      </c>
      <c r="AW613" s="2">
        <v>36500</v>
      </c>
      <c r="AX613" s="2">
        <v>20500</v>
      </c>
      <c r="AY613" s="2" t="s">
        <v>687</v>
      </c>
      <c r="AZ613" t="str">
        <f>IF(OR(ISERROR(MATCH(AY613,TC_Pin_Spec!$J$3:$J$38,0))=FALSE,ISERROR(MATCH(AY613,TC_Pin_Spec!$L$3:$L$38,0))=FALSE,ISERROR(MATCH(AY613,TC_Pin_Spec!$Q$3:$Q$58,0))=FALSE,ISERROR(MATCH(AY613,TC_Pin_Spec!$S$3:$S$58,0))=FALSE,ISERROR(MATCH(AY613,TC_Pin_Spec!$U$3:$U$58,0))=FALSE,ISERROR(MATCH(AY613,TC_Pin_Spec!$W$3:$W$58,0))=FALSE,ISERROR(MATCH(AY613,TC_Pin_Spec!$Y$3:$Y$58,0))=FALSE,ISERROR(MATCH(AY613,TC_Pin_Spec!$AA$3:$AA$58,0))=FALSE,ISERROR(MATCH(AY613,TC_Pin_Spec!$AC$3:$AC$58,0))=FALSE,ISERROR(MATCH(AY613,TC_Pin_Spec!$AE$3:$AE$58,0))=FALSE)=TRUE, "PASSED","FAILED")</f>
        <v>PASSED</v>
      </c>
    </row>
    <row r="614" spans="43:52" x14ac:dyDescent="0.25">
      <c r="AQ614" s="2" t="str">
        <f t="shared" si="11"/>
        <v>V1</v>
      </c>
      <c r="AR614" s="2">
        <v>1</v>
      </c>
      <c r="AS614" s="2" t="s">
        <v>688</v>
      </c>
      <c r="AT614" s="2" t="s">
        <v>689</v>
      </c>
      <c r="AU614" t="str">
        <f>IF(OR(ISERROR(MATCH(AT614,TC_Pin_Spec!$J$3:$J$38,0))=FALSE,ISERROR(MATCH(AT614,TC_Pin_Spec!$L$3:$L$38,0))=FALSE,ISERROR(MATCH(AT614,TC_Pin_Spec!$Q$3:$Q$58,0))=FALSE,ISERROR(MATCH(AT614,TC_Pin_Spec!$S$3:$S$58,0))=FALSE,ISERROR(MATCH(AT614,TC_Pin_Spec!$U$3:$U$58,0))=FALSE,ISERROR(MATCH(AT614,TC_Pin_Spec!$W$3:$W$58,0))=FALSE,ISERROR(MATCH(AT614,TC_Pin_Spec!$Y$3:$Y$58,0))=FALSE,ISERROR(MATCH(AT614,TC_Pin_Spec!$AA$3:$AA$58,0))=FALSE,ISERROR(MATCH(AT614,TC_Pin_Spec!$AC$3:$AC$58,0))=FALSE,ISERROR(MATCH(AT614,TC_Pin_Spec!$AE$3:$AE$58,0))=FALSE)=TRUE, "PASSED","FAILED")</f>
        <v>PASSED</v>
      </c>
      <c r="AW614" s="2">
        <v>1500</v>
      </c>
      <c r="AX614" s="2">
        <v>19500</v>
      </c>
      <c r="AY614" s="2" t="s">
        <v>689</v>
      </c>
      <c r="AZ614" t="str">
        <f>IF(OR(ISERROR(MATCH(AY614,TC_Pin_Spec!$J$3:$J$38,0))=FALSE,ISERROR(MATCH(AY614,TC_Pin_Spec!$L$3:$L$38,0))=FALSE,ISERROR(MATCH(AY614,TC_Pin_Spec!$Q$3:$Q$58,0))=FALSE,ISERROR(MATCH(AY614,TC_Pin_Spec!$S$3:$S$58,0))=FALSE,ISERROR(MATCH(AY614,TC_Pin_Spec!$U$3:$U$58,0))=FALSE,ISERROR(MATCH(AY614,TC_Pin_Spec!$W$3:$W$58,0))=FALSE,ISERROR(MATCH(AY614,TC_Pin_Spec!$Y$3:$Y$58,0))=FALSE,ISERROR(MATCH(AY614,TC_Pin_Spec!$AA$3:$AA$58,0))=FALSE,ISERROR(MATCH(AY614,TC_Pin_Spec!$AC$3:$AC$58,0))=FALSE,ISERROR(MATCH(AY614,TC_Pin_Spec!$AE$3:$AE$58,0))=FALSE)=TRUE, "PASSED","FAILED")</f>
        <v>PASSED</v>
      </c>
    </row>
    <row r="615" spans="43:52" x14ac:dyDescent="0.25">
      <c r="AQ615" s="2" t="str">
        <f t="shared" si="11"/>
        <v>V2</v>
      </c>
      <c r="AR615" s="2">
        <v>2</v>
      </c>
      <c r="AS615" s="2" t="s">
        <v>688</v>
      </c>
      <c r="AT615" s="2" t="s">
        <v>690</v>
      </c>
      <c r="AU615" t="str">
        <f>IF(OR(ISERROR(MATCH(AT615,TC_Pin_Spec!$J$3:$J$38,0))=FALSE,ISERROR(MATCH(AT615,TC_Pin_Spec!$L$3:$L$38,0))=FALSE,ISERROR(MATCH(AT615,TC_Pin_Spec!$Q$3:$Q$58,0))=FALSE,ISERROR(MATCH(AT615,TC_Pin_Spec!$S$3:$S$58,0))=FALSE,ISERROR(MATCH(AT615,TC_Pin_Spec!$U$3:$U$58,0))=FALSE,ISERROR(MATCH(AT615,TC_Pin_Spec!$W$3:$W$58,0))=FALSE,ISERROR(MATCH(AT615,TC_Pin_Spec!$Y$3:$Y$58,0))=FALSE,ISERROR(MATCH(AT615,TC_Pin_Spec!$AA$3:$AA$58,0))=FALSE,ISERROR(MATCH(AT615,TC_Pin_Spec!$AC$3:$AC$58,0))=FALSE,ISERROR(MATCH(AT615,TC_Pin_Spec!$AE$3:$AE$58,0))=FALSE)=TRUE, "PASSED","FAILED")</f>
        <v>PASSED</v>
      </c>
      <c r="AW615" s="2">
        <v>2500</v>
      </c>
      <c r="AX615" s="2">
        <v>19500</v>
      </c>
      <c r="AY615" s="2" t="s">
        <v>690</v>
      </c>
      <c r="AZ615" t="str">
        <f>IF(OR(ISERROR(MATCH(AY615,TC_Pin_Spec!$J$3:$J$38,0))=FALSE,ISERROR(MATCH(AY615,TC_Pin_Spec!$L$3:$L$38,0))=FALSE,ISERROR(MATCH(AY615,TC_Pin_Spec!$Q$3:$Q$58,0))=FALSE,ISERROR(MATCH(AY615,TC_Pin_Spec!$S$3:$S$58,0))=FALSE,ISERROR(MATCH(AY615,TC_Pin_Spec!$U$3:$U$58,0))=FALSE,ISERROR(MATCH(AY615,TC_Pin_Spec!$W$3:$W$58,0))=FALSE,ISERROR(MATCH(AY615,TC_Pin_Spec!$Y$3:$Y$58,0))=FALSE,ISERROR(MATCH(AY615,TC_Pin_Spec!$AA$3:$AA$58,0))=FALSE,ISERROR(MATCH(AY615,TC_Pin_Spec!$AC$3:$AC$58,0))=FALSE,ISERROR(MATCH(AY615,TC_Pin_Spec!$AE$3:$AE$58,0))=FALSE)=TRUE, "PASSED","FAILED")</f>
        <v>PASSED</v>
      </c>
    </row>
    <row r="616" spans="43:52" x14ac:dyDescent="0.25">
      <c r="AQ616" s="2" t="str">
        <f t="shared" si="11"/>
        <v>V3</v>
      </c>
      <c r="AR616" s="2">
        <v>3</v>
      </c>
      <c r="AS616" s="2" t="s">
        <v>688</v>
      </c>
      <c r="AT616" s="2" t="s">
        <v>691</v>
      </c>
      <c r="AU616" t="str">
        <f>IF(OR(ISERROR(MATCH(AT616,TC_Pin_Spec!$J$3:$J$38,0))=FALSE,ISERROR(MATCH(AT616,TC_Pin_Spec!$L$3:$L$38,0))=FALSE,ISERROR(MATCH(AT616,TC_Pin_Spec!$Q$3:$Q$58,0))=FALSE,ISERROR(MATCH(AT616,TC_Pin_Spec!$S$3:$S$58,0))=FALSE,ISERROR(MATCH(AT616,TC_Pin_Spec!$U$3:$U$58,0))=FALSE,ISERROR(MATCH(AT616,TC_Pin_Spec!$W$3:$W$58,0))=FALSE,ISERROR(MATCH(AT616,TC_Pin_Spec!$Y$3:$Y$58,0))=FALSE,ISERROR(MATCH(AT616,TC_Pin_Spec!$AA$3:$AA$58,0))=FALSE,ISERROR(MATCH(AT616,TC_Pin_Spec!$AC$3:$AC$58,0))=FALSE,ISERROR(MATCH(AT616,TC_Pin_Spec!$AE$3:$AE$58,0))=FALSE)=TRUE, "PASSED","FAILED")</f>
        <v>PASSED</v>
      </c>
      <c r="AW616" s="2">
        <v>3500</v>
      </c>
      <c r="AX616" s="2">
        <v>19500</v>
      </c>
      <c r="AY616" s="2" t="s">
        <v>691</v>
      </c>
      <c r="AZ616" t="str">
        <f>IF(OR(ISERROR(MATCH(AY616,TC_Pin_Spec!$J$3:$J$38,0))=FALSE,ISERROR(MATCH(AY616,TC_Pin_Spec!$L$3:$L$38,0))=FALSE,ISERROR(MATCH(AY616,TC_Pin_Spec!$Q$3:$Q$58,0))=FALSE,ISERROR(MATCH(AY616,TC_Pin_Spec!$S$3:$S$58,0))=FALSE,ISERROR(MATCH(AY616,TC_Pin_Spec!$U$3:$U$58,0))=FALSE,ISERROR(MATCH(AY616,TC_Pin_Spec!$W$3:$W$58,0))=FALSE,ISERROR(MATCH(AY616,TC_Pin_Spec!$Y$3:$Y$58,0))=FALSE,ISERROR(MATCH(AY616,TC_Pin_Spec!$AA$3:$AA$58,0))=FALSE,ISERROR(MATCH(AY616,TC_Pin_Spec!$AC$3:$AC$58,0))=FALSE,ISERROR(MATCH(AY616,TC_Pin_Spec!$AE$3:$AE$58,0))=FALSE)=TRUE, "PASSED","FAILED")</f>
        <v>PASSED</v>
      </c>
    </row>
    <row r="617" spans="43:52" x14ac:dyDescent="0.25">
      <c r="AQ617" s="2" t="str">
        <f t="shared" si="11"/>
        <v>V4</v>
      </c>
      <c r="AR617" s="2">
        <v>4</v>
      </c>
      <c r="AS617" s="2" t="s">
        <v>688</v>
      </c>
      <c r="AT617" s="2" t="s">
        <v>48</v>
      </c>
      <c r="AU617" t="str">
        <f>IF(OR(ISERROR(MATCH(AT617,TC_Pin_Spec!$J$3:$J$38,0))=FALSE,ISERROR(MATCH(AT617,TC_Pin_Spec!$L$3:$L$38,0))=FALSE,ISERROR(MATCH(AT617,TC_Pin_Spec!$Q$3:$Q$58,0))=FALSE,ISERROR(MATCH(AT617,TC_Pin_Spec!$S$3:$S$58,0))=FALSE,ISERROR(MATCH(AT617,TC_Pin_Spec!$U$3:$U$58,0))=FALSE,ISERROR(MATCH(AT617,TC_Pin_Spec!$W$3:$W$58,0))=FALSE,ISERROR(MATCH(AT617,TC_Pin_Spec!$Y$3:$Y$58,0))=FALSE,ISERROR(MATCH(AT617,TC_Pin_Spec!$AA$3:$AA$58,0))=FALSE,ISERROR(MATCH(AT617,TC_Pin_Spec!$AC$3:$AC$58,0))=FALSE,ISERROR(MATCH(AT617,TC_Pin_Spec!$AE$3:$AE$58,0))=FALSE)=TRUE, "PASSED","FAILED")</f>
        <v>PASSED</v>
      </c>
      <c r="AW617" s="2">
        <v>4500</v>
      </c>
      <c r="AX617" s="2">
        <v>19500</v>
      </c>
      <c r="AY617" s="2" t="s">
        <v>48</v>
      </c>
      <c r="AZ617" t="str">
        <f>IF(OR(ISERROR(MATCH(AY617,TC_Pin_Spec!$J$3:$J$38,0))=FALSE,ISERROR(MATCH(AY617,TC_Pin_Spec!$L$3:$L$38,0))=FALSE,ISERROR(MATCH(AY617,TC_Pin_Spec!$Q$3:$Q$58,0))=FALSE,ISERROR(MATCH(AY617,TC_Pin_Spec!$S$3:$S$58,0))=FALSE,ISERROR(MATCH(AY617,TC_Pin_Spec!$U$3:$U$58,0))=FALSE,ISERROR(MATCH(AY617,TC_Pin_Spec!$W$3:$W$58,0))=FALSE,ISERROR(MATCH(AY617,TC_Pin_Spec!$Y$3:$Y$58,0))=FALSE,ISERROR(MATCH(AY617,TC_Pin_Spec!$AA$3:$AA$58,0))=FALSE,ISERROR(MATCH(AY617,TC_Pin_Spec!$AC$3:$AC$58,0))=FALSE,ISERROR(MATCH(AY617,TC_Pin_Spec!$AE$3:$AE$58,0))=FALSE)=TRUE, "PASSED","FAILED")</f>
        <v>PASSED</v>
      </c>
    </row>
    <row r="618" spans="43:52" x14ac:dyDescent="0.25">
      <c r="AQ618" s="2" t="str">
        <f t="shared" si="11"/>
        <v>V5</v>
      </c>
      <c r="AR618" s="2">
        <v>5</v>
      </c>
      <c r="AS618" s="2" t="s">
        <v>688</v>
      </c>
      <c r="AT618" s="2" t="s">
        <v>48</v>
      </c>
      <c r="AU618" t="str">
        <f>IF(OR(ISERROR(MATCH(AT618,TC_Pin_Spec!$J$3:$J$38,0))=FALSE,ISERROR(MATCH(AT618,TC_Pin_Spec!$L$3:$L$38,0))=FALSE,ISERROR(MATCH(AT618,TC_Pin_Spec!$Q$3:$Q$58,0))=FALSE,ISERROR(MATCH(AT618,TC_Pin_Spec!$S$3:$S$58,0))=FALSE,ISERROR(MATCH(AT618,TC_Pin_Spec!$U$3:$U$58,0))=FALSE,ISERROR(MATCH(AT618,TC_Pin_Spec!$W$3:$W$58,0))=FALSE,ISERROR(MATCH(AT618,TC_Pin_Spec!$Y$3:$Y$58,0))=FALSE,ISERROR(MATCH(AT618,TC_Pin_Spec!$AA$3:$AA$58,0))=FALSE,ISERROR(MATCH(AT618,TC_Pin_Spec!$AC$3:$AC$58,0))=FALSE,ISERROR(MATCH(AT618,TC_Pin_Spec!$AE$3:$AE$58,0))=FALSE)=TRUE, "PASSED","FAILED")</f>
        <v>PASSED</v>
      </c>
      <c r="AW618" s="2">
        <v>5500</v>
      </c>
      <c r="AX618" s="2">
        <v>19500</v>
      </c>
      <c r="AY618" s="2" t="s">
        <v>48</v>
      </c>
      <c r="AZ618" t="str">
        <f>IF(OR(ISERROR(MATCH(AY618,TC_Pin_Spec!$J$3:$J$38,0))=FALSE,ISERROR(MATCH(AY618,TC_Pin_Spec!$L$3:$L$38,0))=FALSE,ISERROR(MATCH(AY618,TC_Pin_Spec!$Q$3:$Q$58,0))=FALSE,ISERROR(MATCH(AY618,TC_Pin_Spec!$S$3:$S$58,0))=FALSE,ISERROR(MATCH(AY618,TC_Pin_Spec!$U$3:$U$58,0))=FALSE,ISERROR(MATCH(AY618,TC_Pin_Spec!$W$3:$W$58,0))=FALSE,ISERROR(MATCH(AY618,TC_Pin_Spec!$Y$3:$Y$58,0))=FALSE,ISERROR(MATCH(AY618,TC_Pin_Spec!$AA$3:$AA$58,0))=FALSE,ISERROR(MATCH(AY618,TC_Pin_Spec!$AC$3:$AC$58,0))=FALSE,ISERROR(MATCH(AY618,TC_Pin_Spec!$AE$3:$AE$58,0))=FALSE)=TRUE, "PASSED","FAILED")</f>
        <v>PASSED</v>
      </c>
    </row>
    <row r="619" spans="43:52" x14ac:dyDescent="0.25">
      <c r="AQ619" s="2" t="str">
        <f t="shared" si="11"/>
        <v>V6</v>
      </c>
      <c r="AR619" s="2">
        <v>6</v>
      </c>
      <c r="AS619" s="2" t="s">
        <v>688</v>
      </c>
      <c r="AT619" s="2" t="s">
        <v>48</v>
      </c>
      <c r="AU619" t="str">
        <f>IF(OR(ISERROR(MATCH(AT619,TC_Pin_Spec!$J$3:$J$38,0))=FALSE,ISERROR(MATCH(AT619,TC_Pin_Spec!$L$3:$L$38,0))=FALSE,ISERROR(MATCH(AT619,TC_Pin_Spec!$Q$3:$Q$58,0))=FALSE,ISERROR(MATCH(AT619,TC_Pin_Spec!$S$3:$S$58,0))=FALSE,ISERROR(MATCH(AT619,TC_Pin_Spec!$U$3:$U$58,0))=FALSE,ISERROR(MATCH(AT619,TC_Pin_Spec!$W$3:$W$58,0))=FALSE,ISERROR(MATCH(AT619,TC_Pin_Spec!$Y$3:$Y$58,0))=FALSE,ISERROR(MATCH(AT619,TC_Pin_Spec!$AA$3:$AA$58,0))=FALSE,ISERROR(MATCH(AT619,TC_Pin_Spec!$AC$3:$AC$58,0))=FALSE,ISERROR(MATCH(AT619,TC_Pin_Spec!$AE$3:$AE$58,0))=FALSE)=TRUE, "PASSED","FAILED")</f>
        <v>PASSED</v>
      </c>
      <c r="AW619" s="2">
        <v>6500</v>
      </c>
      <c r="AX619" s="2">
        <v>19500</v>
      </c>
      <c r="AY619" s="2" t="s">
        <v>48</v>
      </c>
      <c r="AZ619" t="str">
        <f>IF(OR(ISERROR(MATCH(AY619,TC_Pin_Spec!$J$3:$J$38,0))=FALSE,ISERROR(MATCH(AY619,TC_Pin_Spec!$L$3:$L$38,0))=FALSE,ISERROR(MATCH(AY619,TC_Pin_Spec!$Q$3:$Q$58,0))=FALSE,ISERROR(MATCH(AY619,TC_Pin_Spec!$S$3:$S$58,0))=FALSE,ISERROR(MATCH(AY619,TC_Pin_Spec!$U$3:$U$58,0))=FALSE,ISERROR(MATCH(AY619,TC_Pin_Spec!$W$3:$W$58,0))=FALSE,ISERROR(MATCH(AY619,TC_Pin_Spec!$Y$3:$Y$58,0))=FALSE,ISERROR(MATCH(AY619,TC_Pin_Spec!$AA$3:$AA$58,0))=FALSE,ISERROR(MATCH(AY619,TC_Pin_Spec!$AC$3:$AC$58,0))=FALSE,ISERROR(MATCH(AY619,TC_Pin_Spec!$AE$3:$AE$58,0))=FALSE)=TRUE, "PASSED","FAILED")</f>
        <v>PASSED</v>
      </c>
    </row>
    <row r="620" spans="43:52" x14ac:dyDescent="0.25">
      <c r="AQ620" s="2" t="str">
        <f t="shared" si="11"/>
        <v>V7</v>
      </c>
      <c r="AR620" s="2">
        <v>7</v>
      </c>
      <c r="AS620" s="2" t="s">
        <v>688</v>
      </c>
      <c r="AT620" s="2" t="s">
        <v>48</v>
      </c>
      <c r="AU620" t="str">
        <f>IF(OR(ISERROR(MATCH(AT620,TC_Pin_Spec!$J$3:$J$38,0))=FALSE,ISERROR(MATCH(AT620,TC_Pin_Spec!$L$3:$L$38,0))=FALSE,ISERROR(MATCH(AT620,TC_Pin_Spec!$Q$3:$Q$58,0))=FALSE,ISERROR(MATCH(AT620,TC_Pin_Spec!$S$3:$S$58,0))=FALSE,ISERROR(MATCH(AT620,TC_Pin_Spec!$U$3:$U$58,0))=FALSE,ISERROR(MATCH(AT620,TC_Pin_Spec!$W$3:$W$58,0))=FALSE,ISERROR(MATCH(AT620,TC_Pin_Spec!$Y$3:$Y$58,0))=FALSE,ISERROR(MATCH(AT620,TC_Pin_Spec!$AA$3:$AA$58,0))=FALSE,ISERROR(MATCH(AT620,TC_Pin_Spec!$AC$3:$AC$58,0))=FALSE,ISERROR(MATCH(AT620,TC_Pin_Spec!$AE$3:$AE$58,0))=FALSE)=TRUE, "PASSED","FAILED")</f>
        <v>PASSED</v>
      </c>
      <c r="AW620" s="2">
        <v>7500</v>
      </c>
      <c r="AX620" s="2">
        <v>19500</v>
      </c>
      <c r="AY620" s="2" t="s">
        <v>48</v>
      </c>
      <c r="AZ620" t="str">
        <f>IF(OR(ISERROR(MATCH(AY620,TC_Pin_Spec!$J$3:$J$38,0))=FALSE,ISERROR(MATCH(AY620,TC_Pin_Spec!$L$3:$L$38,0))=FALSE,ISERROR(MATCH(AY620,TC_Pin_Spec!$Q$3:$Q$58,0))=FALSE,ISERROR(MATCH(AY620,TC_Pin_Spec!$S$3:$S$58,0))=FALSE,ISERROR(MATCH(AY620,TC_Pin_Spec!$U$3:$U$58,0))=FALSE,ISERROR(MATCH(AY620,TC_Pin_Spec!$W$3:$W$58,0))=FALSE,ISERROR(MATCH(AY620,TC_Pin_Spec!$Y$3:$Y$58,0))=FALSE,ISERROR(MATCH(AY620,TC_Pin_Spec!$AA$3:$AA$58,0))=FALSE,ISERROR(MATCH(AY620,TC_Pin_Spec!$AC$3:$AC$58,0))=FALSE,ISERROR(MATCH(AY620,TC_Pin_Spec!$AE$3:$AE$58,0))=FALSE)=TRUE, "PASSED","FAILED")</f>
        <v>PASSED</v>
      </c>
    </row>
    <row r="621" spans="43:52" x14ac:dyDescent="0.25">
      <c r="AQ621" s="2" t="str">
        <f t="shared" si="11"/>
        <v>V8</v>
      </c>
      <c r="AR621" s="2">
        <v>8</v>
      </c>
      <c r="AS621" s="2" t="s">
        <v>688</v>
      </c>
      <c r="AT621" s="2" t="s">
        <v>48</v>
      </c>
      <c r="AU621" t="str">
        <f>IF(OR(ISERROR(MATCH(AT621,TC_Pin_Spec!$J$3:$J$38,0))=FALSE,ISERROR(MATCH(AT621,TC_Pin_Spec!$L$3:$L$38,0))=FALSE,ISERROR(MATCH(AT621,TC_Pin_Spec!$Q$3:$Q$58,0))=FALSE,ISERROR(MATCH(AT621,TC_Pin_Spec!$S$3:$S$58,0))=FALSE,ISERROR(MATCH(AT621,TC_Pin_Spec!$U$3:$U$58,0))=FALSE,ISERROR(MATCH(AT621,TC_Pin_Spec!$W$3:$W$58,0))=FALSE,ISERROR(MATCH(AT621,TC_Pin_Spec!$Y$3:$Y$58,0))=FALSE,ISERROR(MATCH(AT621,TC_Pin_Spec!$AA$3:$AA$58,0))=FALSE,ISERROR(MATCH(AT621,TC_Pin_Spec!$AC$3:$AC$58,0))=FALSE,ISERROR(MATCH(AT621,TC_Pin_Spec!$AE$3:$AE$58,0))=FALSE)=TRUE, "PASSED","FAILED")</f>
        <v>PASSED</v>
      </c>
      <c r="AW621" s="2">
        <v>8500</v>
      </c>
      <c r="AX621" s="2">
        <v>19500</v>
      </c>
      <c r="AY621" s="2" t="s">
        <v>48</v>
      </c>
      <c r="AZ621" t="str">
        <f>IF(OR(ISERROR(MATCH(AY621,TC_Pin_Spec!$J$3:$J$38,0))=FALSE,ISERROR(MATCH(AY621,TC_Pin_Spec!$L$3:$L$38,0))=FALSE,ISERROR(MATCH(AY621,TC_Pin_Spec!$Q$3:$Q$58,0))=FALSE,ISERROR(MATCH(AY621,TC_Pin_Spec!$S$3:$S$58,0))=FALSE,ISERROR(MATCH(AY621,TC_Pin_Spec!$U$3:$U$58,0))=FALSE,ISERROR(MATCH(AY621,TC_Pin_Spec!$W$3:$W$58,0))=FALSE,ISERROR(MATCH(AY621,TC_Pin_Spec!$Y$3:$Y$58,0))=FALSE,ISERROR(MATCH(AY621,TC_Pin_Spec!$AA$3:$AA$58,0))=FALSE,ISERROR(MATCH(AY621,TC_Pin_Spec!$AC$3:$AC$58,0))=FALSE,ISERROR(MATCH(AY621,TC_Pin_Spec!$AE$3:$AE$58,0))=FALSE)=TRUE, "PASSED","FAILED")</f>
        <v>PASSED</v>
      </c>
    </row>
    <row r="622" spans="43:52" x14ac:dyDescent="0.25">
      <c r="AQ622" s="2" t="str">
        <f t="shared" si="11"/>
        <v>V9</v>
      </c>
      <c r="AR622" s="2">
        <v>9</v>
      </c>
      <c r="AS622" s="2" t="s">
        <v>688</v>
      </c>
      <c r="AT622" s="2" t="s">
        <v>48</v>
      </c>
      <c r="AU622" t="str">
        <f>IF(OR(ISERROR(MATCH(AT622,TC_Pin_Spec!$J$3:$J$38,0))=FALSE,ISERROR(MATCH(AT622,TC_Pin_Spec!$L$3:$L$38,0))=FALSE,ISERROR(MATCH(AT622,TC_Pin_Spec!$Q$3:$Q$58,0))=FALSE,ISERROR(MATCH(AT622,TC_Pin_Spec!$S$3:$S$58,0))=FALSE,ISERROR(MATCH(AT622,TC_Pin_Spec!$U$3:$U$58,0))=FALSE,ISERROR(MATCH(AT622,TC_Pin_Spec!$W$3:$W$58,0))=FALSE,ISERROR(MATCH(AT622,TC_Pin_Spec!$Y$3:$Y$58,0))=FALSE,ISERROR(MATCH(AT622,TC_Pin_Spec!$AA$3:$AA$58,0))=FALSE,ISERROR(MATCH(AT622,TC_Pin_Spec!$AC$3:$AC$58,0))=FALSE,ISERROR(MATCH(AT622,TC_Pin_Spec!$AE$3:$AE$58,0))=FALSE)=TRUE, "PASSED","FAILED")</f>
        <v>PASSED</v>
      </c>
      <c r="AW622" s="2">
        <v>9500</v>
      </c>
      <c r="AX622" s="2">
        <v>19500</v>
      </c>
      <c r="AY622" s="2" t="s">
        <v>48</v>
      </c>
      <c r="AZ622" t="str">
        <f>IF(OR(ISERROR(MATCH(AY622,TC_Pin_Spec!$J$3:$J$38,0))=FALSE,ISERROR(MATCH(AY622,TC_Pin_Spec!$L$3:$L$38,0))=FALSE,ISERROR(MATCH(AY622,TC_Pin_Spec!$Q$3:$Q$58,0))=FALSE,ISERROR(MATCH(AY622,TC_Pin_Spec!$S$3:$S$58,0))=FALSE,ISERROR(MATCH(AY622,TC_Pin_Spec!$U$3:$U$58,0))=FALSE,ISERROR(MATCH(AY622,TC_Pin_Spec!$W$3:$W$58,0))=FALSE,ISERROR(MATCH(AY622,TC_Pin_Spec!$Y$3:$Y$58,0))=FALSE,ISERROR(MATCH(AY622,TC_Pin_Spec!$AA$3:$AA$58,0))=FALSE,ISERROR(MATCH(AY622,TC_Pin_Spec!$AC$3:$AC$58,0))=FALSE,ISERROR(MATCH(AY622,TC_Pin_Spec!$AE$3:$AE$58,0))=FALSE)=TRUE, "PASSED","FAILED")</f>
        <v>PASSED</v>
      </c>
    </row>
    <row r="623" spans="43:52" x14ac:dyDescent="0.25">
      <c r="AQ623" s="2" t="str">
        <f t="shared" si="11"/>
        <v>V10</v>
      </c>
      <c r="AR623" s="2">
        <v>10</v>
      </c>
      <c r="AS623" s="2" t="s">
        <v>688</v>
      </c>
      <c r="AT623" s="2" t="s">
        <v>48</v>
      </c>
      <c r="AU623" t="str">
        <f>IF(OR(ISERROR(MATCH(AT623,TC_Pin_Spec!$J$3:$J$38,0))=FALSE,ISERROR(MATCH(AT623,TC_Pin_Spec!$L$3:$L$38,0))=FALSE,ISERROR(MATCH(AT623,TC_Pin_Spec!$Q$3:$Q$58,0))=FALSE,ISERROR(MATCH(AT623,TC_Pin_Spec!$S$3:$S$58,0))=FALSE,ISERROR(MATCH(AT623,TC_Pin_Spec!$U$3:$U$58,0))=FALSE,ISERROR(MATCH(AT623,TC_Pin_Spec!$W$3:$W$58,0))=FALSE,ISERROR(MATCH(AT623,TC_Pin_Spec!$Y$3:$Y$58,0))=FALSE,ISERROR(MATCH(AT623,TC_Pin_Spec!$AA$3:$AA$58,0))=FALSE,ISERROR(MATCH(AT623,TC_Pin_Spec!$AC$3:$AC$58,0))=FALSE,ISERROR(MATCH(AT623,TC_Pin_Spec!$AE$3:$AE$58,0))=FALSE)=TRUE, "PASSED","FAILED")</f>
        <v>PASSED</v>
      </c>
      <c r="AW623" s="2">
        <v>10500</v>
      </c>
      <c r="AX623" s="2">
        <v>19500</v>
      </c>
      <c r="AY623" s="2" t="s">
        <v>48</v>
      </c>
      <c r="AZ623" t="str">
        <f>IF(OR(ISERROR(MATCH(AY623,TC_Pin_Spec!$J$3:$J$38,0))=FALSE,ISERROR(MATCH(AY623,TC_Pin_Spec!$L$3:$L$38,0))=FALSE,ISERROR(MATCH(AY623,TC_Pin_Spec!$Q$3:$Q$58,0))=FALSE,ISERROR(MATCH(AY623,TC_Pin_Spec!$S$3:$S$58,0))=FALSE,ISERROR(MATCH(AY623,TC_Pin_Spec!$U$3:$U$58,0))=FALSE,ISERROR(MATCH(AY623,TC_Pin_Spec!$W$3:$W$58,0))=FALSE,ISERROR(MATCH(AY623,TC_Pin_Spec!$Y$3:$Y$58,0))=FALSE,ISERROR(MATCH(AY623,TC_Pin_Spec!$AA$3:$AA$58,0))=FALSE,ISERROR(MATCH(AY623,TC_Pin_Spec!$AC$3:$AC$58,0))=FALSE,ISERROR(MATCH(AY623,TC_Pin_Spec!$AE$3:$AE$58,0))=FALSE)=TRUE, "PASSED","FAILED")</f>
        <v>PASSED</v>
      </c>
    </row>
    <row r="624" spans="43:52" x14ac:dyDescent="0.25">
      <c r="AQ624" s="2" t="str">
        <f t="shared" si="11"/>
        <v>V11</v>
      </c>
      <c r="AR624" s="2">
        <v>11</v>
      </c>
      <c r="AS624" s="2" t="s">
        <v>688</v>
      </c>
      <c r="AT624" s="2" t="s">
        <v>48</v>
      </c>
      <c r="AU624" t="str">
        <f>IF(OR(ISERROR(MATCH(AT624,TC_Pin_Spec!$J$3:$J$38,0))=FALSE,ISERROR(MATCH(AT624,TC_Pin_Spec!$L$3:$L$38,0))=FALSE,ISERROR(MATCH(AT624,TC_Pin_Spec!$Q$3:$Q$58,0))=FALSE,ISERROR(MATCH(AT624,TC_Pin_Spec!$S$3:$S$58,0))=FALSE,ISERROR(MATCH(AT624,TC_Pin_Spec!$U$3:$U$58,0))=FALSE,ISERROR(MATCH(AT624,TC_Pin_Spec!$W$3:$W$58,0))=FALSE,ISERROR(MATCH(AT624,TC_Pin_Spec!$Y$3:$Y$58,0))=FALSE,ISERROR(MATCH(AT624,TC_Pin_Spec!$AA$3:$AA$58,0))=FALSE,ISERROR(MATCH(AT624,TC_Pin_Spec!$AC$3:$AC$58,0))=FALSE,ISERROR(MATCH(AT624,TC_Pin_Spec!$AE$3:$AE$58,0))=FALSE)=TRUE, "PASSED","FAILED")</f>
        <v>PASSED</v>
      </c>
      <c r="AW624" s="2">
        <v>11500</v>
      </c>
      <c r="AX624" s="2">
        <v>19500</v>
      </c>
      <c r="AY624" s="2" t="s">
        <v>48</v>
      </c>
      <c r="AZ624" t="str">
        <f>IF(OR(ISERROR(MATCH(AY624,TC_Pin_Spec!$J$3:$J$38,0))=FALSE,ISERROR(MATCH(AY624,TC_Pin_Spec!$L$3:$L$38,0))=FALSE,ISERROR(MATCH(AY624,TC_Pin_Spec!$Q$3:$Q$58,0))=FALSE,ISERROR(MATCH(AY624,TC_Pin_Spec!$S$3:$S$58,0))=FALSE,ISERROR(MATCH(AY624,TC_Pin_Spec!$U$3:$U$58,0))=FALSE,ISERROR(MATCH(AY624,TC_Pin_Spec!$W$3:$W$58,0))=FALSE,ISERROR(MATCH(AY624,TC_Pin_Spec!$Y$3:$Y$58,0))=FALSE,ISERROR(MATCH(AY624,TC_Pin_Spec!$AA$3:$AA$58,0))=FALSE,ISERROR(MATCH(AY624,TC_Pin_Spec!$AC$3:$AC$58,0))=FALSE,ISERROR(MATCH(AY624,TC_Pin_Spec!$AE$3:$AE$58,0))=FALSE)=TRUE, "PASSED","FAILED")</f>
        <v>PASSED</v>
      </c>
    </row>
    <row r="625" spans="43:52" x14ac:dyDescent="0.25">
      <c r="AQ625" s="2" t="str">
        <f t="shared" si="11"/>
        <v>V12</v>
      </c>
      <c r="AR625" s="2">
        <v>12</v>
      </c>
      <c r="AS625" s="2" t="s">
        <v>688</v>
      </c>
      <c r="AT625" s="2" t="s">
        <v>48</v>
      </c>
      <c r="AU625" t="str">
        <f>IF(OR(ISERROR(MATCH(AT625,TC_Pin_Spec!$J$3:$J$38,0))=FALSE,ISERROR(MATCH(AT625,TC_Pin_Spec!$L$3:$L$38,0))=FALSE,ISERROR(MATCH(AT625,TC_Pin_Spec!$Q$3:$Q$58,0))=FALSE,ISERROR(MATCH(AT625,TC_Pin_Spec!$S$3:$S$58,0))=FALSE,ISERROR(MATCH(AT625,TC_Pin_Spec!$U$3:$U$58,0))=FALSE,ISERROR(MATCH(AT625,TC_Pin_Spec!$W$3:$W$58,0))=FALSE,ISERROR(MATCH(AT625,TC_Pin_Spec!$Y$3:$Y$58,0))=FALSE,ISERROR(MATCH(AT625,TC_Pin_Spec!$AA$3:$AA$58,0))=FALSE,ISERROR(MATCH(AT625,TC_Pin_Spec!$AC$3:$AC$58,0))=FALSE,ISERROR(MATCH(AT625,TC_Pin_Spec!$AE$3:$AE$58,0))=FALSE)=TRUE, "PASSED","FAILED")</f>
        <v>PASSED</v>
      </c>
      <c r="AW625" s="2">
        <v>12500</v>
      </c>
      <c r="AX625" s="2">
        <v>19500</v>
      </c>
      <c r="AY625" s="2" t="s">
        <v>48</v>
      </c>
      <c r="AZ625" t="str">
        <f>IF(OR(ISERROR(MATCH(AY625,TC_Pin_Spec!$J$3:$J$38,0))=FALSE,ISERROR(MATCH(AY625,TC_Pin_Spec!$L$3:$L$38,0))=FALSE,ISERROR(MATCH(AY625,TC_Pin_Spec!$Q$3:$Q$58,0))=FALSE,ISERROR(MATCH(AY625,TC_Pin_Spec!$S$3:$S$58,0))=FALSE,ISERROR(MATCH(AY625,TC_Pin_Spec!$U$3:$U$58,0))=FALSE,ISERROR(MATCH(AY625,TC_Pin_Spec!$W$3:$W$58,0))=FALSE,ISERROR(MATCH(AY625,TC_Pin_Spec!$Y$3:$Y$58,0))=FALSE,ISERROR(MATCH(AY625,TC_Pin_Spec!$AA$3:$AA$58,0))=FALSE,ISERROR(MATCH(AY625,TC_Pin_Spec!$AC$3:$AC$58,0))=FALSE,ISERROR(MATCH(AY625,TC_Pin_Spec!$AE$3:$AE$58,0))=FALSE)=TRUE, "PASSED","FAILED")</f>
        <v>PASSED</v>
      </c>
    </row>
    <row r="626" spans="43:52" x14ac:dyDescent="0.25">
      <c r="AQ626" s="2" t="str">
        <f t="shared" si="11"/>
        <v>V13</v>
      </c>
      <c r="AR626" s="2">
        <v>13</v>
      </c>
      <c r="AS626" s="2" t="s">
        <v>688</v>
      </c>
      <c r="AT626" s="2" t="s">
        <v>692</v>
      </c>
      <c r="AU626" t="str">
        <f>IF(OR(ISERROR(MATCH(AT626,TC_Pin_Spec!$J$3:$J$38,0))=FALSE,ISERROR(MATCH(AT626,TC_Pin_Spec!$L$3:$L$38,0))=FALSE,ISERROR(MATCH(AT626,TC_Pin_Spec!$Q$3:$Q$58,0))=FALSE,ISERROR(MATCH(AT626,TC_Pin_Spec!$S$3:$S$58,0))=FALSE,ISERROR(MATCH(AT626,TC_Pin_Spec!$U$3:$U$58,0))=FALSE,ISERROR(MATCH(AT626,TC_Pin_Spec!$W$3:$W$58,0))=FALSE,ISERROR(MATCH(AT626,TC_Pin_Spec!$Y$3:$Y$58,0))=FALSE,ISERROR(MATCH(AT626,TC_Pin_Spec!$AA$3:$AA$58,0))=FALSE,ISERROR(MATCH(AT626,TC_Pin_Spec!$AC$3:$AC$58,0))=FALSE,ISERROR(MATCH(AT626,TC_Pin_Spec!$AE$3:$AE$58,0))=FALSE)=TRUE, "PASSED","FAILED")</f>
        <v>PASSED</v>
      </c>
      <c r="AW626" s="2">
        <v>13500</v>
      </c>
      <c r="AX626" s="2">
        <v>19500</v>
      </c>
      <c r="AY626" s="2" t="s">
        <v>692</v>
      </c>
      <c r="AZ626" t="str">
        <f>IF(OR(ISERROR(MATCH(AY626,TC_Pin_Spec!$J$3:$J$38,0))=FALSE,ISERROR(MATCH(AY626,TC_Pin_Spec!$L$3:$L$38,0))=FALSE,ISERROR(MATCH(AY626,TC_Pin_Spec!$Q$3:$Q$58,0))=FALSE,ISERROR(MATCH(AY626,TC_Pin_Spec!$S$3:$S$58,0))=FALSE,ISERROR(MATCH(AY626,TC_Pin_Spec!$U$3:$U$58,0))=FALSE,ISERROR(MATCH(AY626,TC_Pin_Spec!$W$3:$W$58,0))=FALSE,ISERROR(MATCH(AY626,TC_Pin_Spec!$Y$3:$Y$58,0))=FALSE,ISERROR(MATCH(AY626,TC_Pin_Spec!$AA$3:$AA$58,0))=FALSE,ISERROR(MATCH(AY626,TC_Pin_Spec!$AC$3:$AC$58,0))=FALSE,ISERROR(MATCH(AY626,TC_Pin_Spec!$AE$3:$AE$58,0))=FALSE)=TRUE, "PASSED","FAILED")</f>
        <v>PASSED</v>
      </c>
    </row>
    <row r="627" spans="43:52" x14ac:dyDescent="0.25">
      <c r="AQ627" s="2" t="str">
        <f t="shared" si="11"/>
        <v>V14</v>
      </c>
      <c r="AR627" s="2">
        <v>14</v>
      </c>
      <c r="AS627" s="2" t="s">
        <v>688</v>
      </c>
      <c r="AT627" s="2" t="s">
        <v>692</v>
      </c>
      <c r="AU627" t="str">
        <f>IF(OR(ISERROR(MATCH(AT627,TC_Pin_Spec!$J$3:$J$38,0))=FALSE,ISERROR(MATCH(AT627,TC_Pin_Spec!$L$3:$L$38,0))=FALSE,ISERROR(MATCH(AT627,TC_Pin_Spec!$Q$3:$Q$58,0))=FALSE,ISERROR(MATCH(AT627,TC_Pin_Spec!$S$3:$S$58,0))=FALSE,ISERROR(MATCH(AT627,TC_Pin_Spec!$U$3:$U$58,0))=FALSE,ISERROR(MATCH(AT627,TC_Pin_Spec!$W$3:$W$58,0))=FALSE,ISERROR(MATCH(AT627,TC_Pin_Spec!$Y$3:$Y$58,0))=FALSE,ISERROR(MATCH(AT627,TC_Pin_Spec!$AA$3:$AA$58,0))=FALSE,ISERROR(MATCH(AT627,TC_Pin_Spec!$AC$3:$AC$58,0))=FALSE,ISERROR(MATCH(AT627,TC_Pin_Spec!$AE$3:$AE$58,0))=FALSE)=TRUE, "PASSED","FAILED")</f>
        <v>PASSED</v>
      </c>
      <c r="AW627" s="2">
        <v>14500</v>
      </c>
      <c r="AX627" s="2">
        <v>19500</v>
      </c>
      <c r="AY627" s="2" t="s">
        <v>692</v>
      </c>
      <c r="AZ627" t="str">
        <f>IF(OR(ISERROR(MATCH(AY627,TC_Pin_Spec!$J$3:$J$38,0))=FALSE,ISERROR(MATCH(AY627,TC_Pin_Spec!$L$3:$L$38,0))=FALSE,ISERROR(MATCH(AY627,TC_Pin_Spec!$Q$3:$Q$58,0))=FALSE,ISERROR(MATCH(AY627,TC_Pin_Spec!$S$3:$S$58,0))=FALSE,ISERROR(MATCH(AY627,TC_Pin_Spec!$U$3:$U$58,0))=FALSE,ISERROR(MATCH(AY627,TC_Pin_Spec!$W$3:$W$58,0))=FALSE,ISERROR(MATCH(AY627,TC_Pin_Spec!$Y$3:$Y$58,0))=FALSE,ISERROR(MATCH(AY627,TC_Pin_Spec!$AA$3:$AA$58,0))=FALSE,ISERROR(MATCH(AY627,TC_Pin_Spec!$AC$3:$AC$58,0))=FALSE,ISERROR(MATCH(AY627,TC_Pin_Spec!$AE$3:$AE$58,0))=FALSE)=TRUE, "PASSED","FAILED")</f>
        <v>PASSED</v>
      </c>
    </row>
    <row r="628" spans="43:52" x14ac:dyDescent="0.25">
      <c r="AQ628" s="2" t="str">
        <f t="shared" si="11"/>
        <v>V15</v>
      </c>
      <c r="AR628" s="2">
        <v>15</v>
      </c>
      <c r="AS628" s="2" t="s">
        <v>688</v>
      </c>
      <c r="AT628" s="2" t="s">
        <v>654</v>
      </c>
      <c r="AU628" t="str">
        <f>IF(OR(ISERROR(MATCH(AT628,TC_Pin_Spec!$J$3:$J$38,0))=FALSE,ISERROR(MATCH(AT628,TC_Pin_Spec!$L$3:$L$38,0))=FALSE,ISERROR(MATCH(AT628,TC_Pin_Spec!$Q$3:$Q$58,0))=FALSE,ISERROR(MATCH(AT628,TC_Pin_Spec!$S$3:$S$58,0))=FALSE,ISERROR(MATCH(AT628,TC_Pin_Spec!$U$3:$U$58,0))=FALSE,ISERROR(MATCH(AT628,TC_Pin_Spec!$W$3:$W$58,0))=FALSE,ISERROR(MATCH(AT628,TC_Pin_Spec!$Y$3:$Y$58,0))=FALSE,ISERROR(MATCH(AT628,TC_Pin_Spec!$AA$3:$AA$58,0))=FALSE,ISERROR(MATCH(AT628,TC_Pin_Spec!$AC$3:$AC$58,0))=FALSE,ISERROR(MATCH(AT628,TC_Pin_Spec!$AE$3:$AE$58,0))=FALSE)=TRUE, "PASSED","FAILED")</f>
        <v>PASSED</v>
      </c>
      <c r="AW628" s="2">
        <v>15500</v>
      </c>
      <c r="AX628" s="2">
        <v>19500</v>
      </c>
      <c r="AY628" s="2" t="s">
        <v>654</v>
      </c>
      <c r="AZ628" t="str">
        <f>IF(OR(ISERROR(MATCH(AY628,TC_Pin_Spec!$J$3:$J$38,0))=FALSE,ISERROR(MATCH(AY628,TC_Pin_Spec!$L$3:$L$38,0))=FALSE,ISERROR(MATCH(AY628,TC_Pin_Spec!$Q$3:$Q$58,0))=FALSE,ISERROR(MATCH(AY628,TC_Pin_Spec!$S$3:$S$58,0))=FALSE,ISERROR(MATCH(AY628,TC_Pin_Spec!$U$3:$U$58,0))=FALSE,ISERROR(MATCH(AY628,TC_Pin_Spec!$W$3:$W$58,0))=FALSE,ISERROR(MATCH(AY628,TC_Pin_Spec!$Y$3:$Y$58,0))=FALSE,ISERROR(MATCH(AY628,TC_Pin_Spec!$AA$3:$AA$58,0))=FALSE,ISERROR(MATCH(AY628,TC_Pin_Spec!$AC$3:$AC$58,0))=FALSE,ISERROR(MATCH(AY628,TC_Pin_Spec!$AE$3:$AE$58,0))=FALSE)=TRUE, "PASSED","FAILED")</f>
        <v>PASSED</v>
      </c>
    </row>
    <row r="629" spans="43:52" x14ac:dyDescent="0.25">
      <c r="AQ629" s="2" t="str">
        <f t="shared" si="11"/>
        <v>V16</v>
      </c>
      <c r="AR629" s="2">
        <v>16</v>
      </c>
      <c r="AS629" s="2" t="s">
        <v>688</v>
      </c>
      <c r="AT629" s="2" t="s">
        <v>48</v>
      </c>
      <c r="AU629" t="str">
        <f>IF(OR(ISERROR(MATCH(AT629,TC_Pin_Spec!$J$3:$J$38,0))=FALSE,ISERROR(MATCH(AT629,TC_Pin_Spec!$L$3:$L$38,0))=FALSE,ISERROR(MATCH(AT629,TC_Pin_Spec!$Q$3:$Q$58,0))=FALSE,ISERROR(MATCH(AT629,TC_Pin_Spec!$S$3:$S$58,0))=FALSE,ISERROR(MATCH(AT629,TC_Pin_Spec!$U$3:$U$58,0))=FALSE,ISERROR(MATCH(AT629,TC_Pin_Spec!$W$3:$W$58,0))=FALSE,ISERROR(MATCH(AT629,TC_Pin_Spec!$Y$3:$Y$58,0))=FALSE,ISERROR(MATCH(AT629,TC_Pin_Spec!$AA$3:$AA$58,0))=FALSE,ISERROR(MATCH(AT629,TC_Pin_Spec!$AC$3:$AC$58,0))=FALSE,ISERROR(MATCH(AT629,TC_Pin_Spec!$AE$3:$AE$58,0))=FALSE)=TRUE, "PASSED","FAILED")</f>
        <v>PASSED</v>
      </c>
      <c r="AW629" s="2">
        <v>16500</v>
      </c>
      <c r="AX629" s="2">
        <v>19500</v>
      </c>
      <c r="AY629" s="2" t="s">
        <v>48</v>
      </c>
      <c r="AZ629" t="str">
        <f>IF(OR(ISERROR(MATCH(AY629,TC_Pin_Spec!$J$3:$J$38,0))=FALSE,ISERROR(MATCH(AY629,TC_Pin_Spec!$L$3:$L$38,0))=FALSE,ISERROR(MATCH(AY629,TC_Pin_Spec!$Q$3:$Q$58,0))=FALSE,ISERROR(MATCH(AY629,TC_Pin_Spec!$S$3:$S$58,0))=FALSE,ISERROR(MATCH(AY629,TC_Pin_Spec!$U$3:$U$58,0))=FALSE,ISERROR(MATCH(AY629,TC_Pin_Spec!$W$3:$W$58,0))=FALSE,ISERROR(MATCH(AY629,TC_Pin_Spec!$Y$3:$Y$58,0))=FALSE,ISERROR(MATCH(AY629,TC_Pin_Spec!$AA$3:$AA$58,0))=FALSE,ISERROR(MATCH(AY629,TC_Pin_Spec!$AC$3:$AC$58,0))=FALSE,ISERROR(MATCH(AY629,TC_Pin_Spec!$AE$3:$AE$58,0))=FALSE)=TRUE, "PASSED","FAILED")</f>
        <v>PASSED</v>
      </c>
    </row>
    <row r="630" spans="43:52" x14ac:dyDescent="0.25">
      <c r="AQ630" s="2" t="str">
        <f t="shared" si="11"/>
        <v>V17</v>
      </c>
      <c r="AR630" s="2">
        <v>17</v>
      </c>
      <c r="AS630" s="2" t="s">
        <v>688</v>
      </c>
      <c r="AT630" s="2" t="s">
        <v>693</v>
      </c>
      <c r="AU630" t="str">
        <f>IF(OR(ISERROR(MATCH(AT630,TC_Pin_Spec!$J$3:$J$38,0))=FALSE,ISERROR(MATCH(AT630,TC_Pin_Spec!$L$3:$L$38,0))=FALSE,ISERROR(MATCH(AT630,TC_Pin_Spec!$Q$3:$Q$58,0))=FALSE,ISERROR(MATCH(AT630,TC_Pin_Spec!$S$3:$S$58,0))=FALSE,ISERROR(MATCH(AT630,TC_Pin_Spec!$U$3:$U$58,0))=FALSE,ISERROR(MATCH(AT630,TC_Pin_Spec!$W$3:$W$58,0))=FALSE,ISERROR(MATCH(AT630,TC_Pin_Spec!$Y$3:$Y$58,0))=FALSE,ISERROR(MATCH(AT630,TC_Pin_Spec!$AA$3:$AA$58,0))=FALSE,ISERROR(MATCH(AT630,TC_Pin_Spec!$AC$3:$AC$58,0))=FALSE,ISERROR(MATCH(AT630,TC_Pin_Spec!$AE$3:$AE$58,0))=FALSE)=TRUE, "PASSED","FAILED")</f>
        <v>PASSED</v>
      </c>
      <c r="AW630" s="2">
        <v>17500</v>
      </c>
      <c r="AX630" s="2">
        <v>19500</v>
      </c>
      <c r="AY630" s="2" t="s">
        <v>693</v>
      </c>
      <c r="AZ630" t="str">
        <f>IF(OR(ISERROR(MATCH(AY630,TC_Pin_Spec!$J$3:$J$38,0))=FALSE,ISERROR(MATCH(AY630,TC_Pin_Spec!$L$3:$L$38,0))=FALSE,ISERROR(MATCH(AY630,TC_Pin_Spec!$Q$3:$Q$58,0))=FALSE,ISERROR(MATCH(AY630,TC_Pin_Spec!$S$3:$S$58,0))=FALSE,ISERROR(MATCH(AY630,TC_Pin_Spec!$U$3:$U$58,0))=FALSE,ISERROR(MATCH(AY630,TC_Pin_Spec!$W$3:$W$58,0))=FALSE,ISERROR(MATCH(AY630,TC_Pin_Spec!$Y$3:$Y$58,0))=FALSE,ISERROR(MATCH(AY630,TC_Pin_Spec!$AA$3:$AA$58,0))=FALSE,ISERROR(MATCH(AY630,TC_Pin_Spec!$AC$3:$AC$58,0))=FALSE,ISERROR(MATCH(AY630,TC_Pin_Spec!$AE$3:$AE$58,0))=FALSE)=TRUE, "PASSED","FAILED")</f>
        <v>PASSED</v>
      </c>
    </row>
    <row r="631" spans="43:52" x14ac:dyDescent="0.25">
      <c r="AQ631" s="2" t="str">
        <f t="shared" si="11"/>
        <v>V18</v>
      </c>
      <c r="AR631" s="2">
        <v>18</v>
      </c>
      <c r="AS631" s="2" t="s">
        <v>688</v>
      </c>
      <c r="AT631" s="2" t="s">
        <v>693</v>
      </c>
      <c r="AU631" t="str">
        <f>IF(OR(ISERROR(MATCH(AT631,TC_Pin_Spec!$J$3:$J$38,0))=FALSE,ISERROR(MATCH(AT631,TC_Pin_Spec!$L$3:$L$38,0))=FALSE,ISERROR(MATCH(AT631,TC_Pin_Spec!$Q$3:$Q$58,0))=FALSE,ISERROR(MATCH(AT631,TC_Pin_Spec!$S$3:$S$58,0))=FALSE,ISERROR(MATCH(AT631,TC_Pin_Spec!$U$3:$U$58,0))=FALSE,ISERROR(MATCH(AT631,TC_Pin_Spec!$W$3:$W$58,0))=FALSE,ISERROR(MATCH(AT631,TC_Pin_Spec!$Y$3:$Y$58,0))=FALSE,ISERROR(MATCH(AT631,TC_Pin_Spec!$AA$3:$AA$58,0))=FALSE,ISERROR(MATCH(AT631,TC_Pin_Spec!$AC$3:$AC$58,0))=FALSE,ISERROR(MATCH(AT631,TC_Pin_Spec!$AE$3:$AE$58,0))=FALSE)=TRUE, "PASSED","FAILED")</f>
        <v>PASSED</v>
      </c>
      <c r="AW631" s="2">
        <v>18500</v>
      </c>
      <c r="AX631" s="2">
        <v>19500</v>
      </c>
      <c r="AY631" s="2" t="s">
        <v>693</v>
      </c>
      <c r="AZ631" t="str">
        <f>IF(OR(ISERROR(MATCH(AY631,TC_Pin_Spec!$J$3:$J$38,0))=FALSE,ISERROR(MATCH(AY631,TC_Pin_Spec!$L$3:$L$38,0))=FALSE,ISERROR(MATCH(AY631,TC_Pin_Spec!$Q$3:$Q$58,0))=FALSE,ISERROR(MATCH(AY631,TC_Pin_Spec!$S$3:$S$58,0))=FALSE,ISERROR(MATCH(AY631,TC_Pin_Spec!$U$3:$U$58,0))=FALSE,ISERROR(MATCH(AY631,TC_Pin_Spec!$W$3:$W$58,0))=FALSE,ISERROR(MATCH(AY631,TC_Pin_Spec!$Y$3:$Y$58,0))=FALSE,ISERROR(MATCH(AY631,TC_Pin_Spec!$AA$3:$AA$58,0))=FALSE,ISERROR(MATCH(AY631,TC_Pin_Spec!$AC$3:$AC$58,0))=FALSE,ISERROR(MATCH(AY631,TC_Pin_Spec!$AE$3:$AE$58,0))=FALSE)=TRUE, "PASSED","FAILED")</f>
        <v>PASSED</v>
      </c>
    </row>
    <row r="632" spans="43:52" x14ac:dyDescent="0.25">
      <c r="AQ632" s="2" t="str">
        <f t="shared" si="11"/>
        <v>V19</v>
      </c>
      <c r="AR632" s="2">
        <v>19</v>
      </c>
      <c r="AS632" s="2" t="s">
        <v>688</v>
      </c>
      <c r="AT632" s="2" t="s">
        <v>48</v>
      </c>
      <c r="AU632" t="str">
        <f>IF(OR(ISERROR(MATCH(AT632,TC_Pin_Spec!$J$3:$J$38,0))=FALSE,ISERROR(MATCH(AT632,TC_Pin_Spec!$L$3:$L$38,0))=FALSE,ISERROR(MATCH(AT632,TC_Pin_Spec!$Q$3:$Q$58,0))=FALSE,ISERROR(MATCH(AT632,TC_Pin_Spec!$S$3:$S$58,0))=FALSE,ISERROR(MATCH(AT632,TC_Pin_Spec!$U$3:$U$58,0))=FALSE,ISERROR(MATCH(AT632,TC_Pin_Spec!$W$3:$W$58,0))=FALSE,ISERROR(MATCH(AT632,TC_Pin_Spec!$Y$3:$Y$58,0))=FALSE,ISERROR(MATCH(AT632,TC_Pin_Spec!$AA$3:$AA$58,0))=FALSE,ISERROR(MATCH(AT632,TC_Pin_Spec!$AC$3:$AC$58,0))=FALSE,ISERROR(MATCH(AT632,TC_Pin_Spec!$AE$3:$AE$58,0))=FALSE)=TRUE, "PASSED","FAILED")</f>
        <v>PASSED</v>
      </c>
      <c r="AW632" s="2">
        <v>19500</v>
      </c>
      <c r="AX632" s="2">
        <v>19500</v>
      </c>
      <c r="AY632" s="2" t="s">
        <v>48</v>
      </c>
      <c r="AZ632" t="str">
        <f>IF(OR(ISERROR(MATCH(AY632,TC_Pin_Spec!$J$3:$J$38,0))=FALSE,ISERROR(MATCH(AY632,TC_Pin_Spec!$L$3:$L$38,0))=FALSE,ISERROR(MATCH(AY632,TC_Pin_Spec!$Q$3:$Q$58,0))=FALSE,ISERROR(MATCH(AY632,TC_Pin_Spec!$S$3:$S$58,0))=FALSE,ISERROR(MATCH(AY632,TC_Pin_Spec!$U$3:$U$58,0))=FALSE,ISERROR(MATCH(AY632,TC_Pin_Spec!$W$3:$W$58,0))=FALSE,ISERROR(MATCH(AY632,TC_Pin_Spec!$Y$3:$Y$58,0))=FALSE,ISERROR(MATCH(AY632,TC_Pin_Spec!$AA$3:$AA$58,0))=FALSE,ISERROR(MATCH(AY632,TC_Pin_Spec!$AC$3:$AC$58,0))=FALSE,ISERROR(MATCH(AY632,TC_Pin_Spec!$AE$3:$AE$58,0))=FALSE)=TRUE, "PASSED","FAILED")</f>
        <v>PASSED</v>
      </c>
    </row>
    <row r="633" spans="43:52" x14ac:dyDescent="0.25">
      <c r="AQ633" s="2" t="str">
        <f t="shared" si="11"/>
        <v>V20</v>
      </c>
      <c r="AR633" s="2">
        <v>20</v>
      </c>
      <c r="AS633" s="2" t="s">
        <v>688</v>
      </c>
      <c r="AT633" s="2" t="s">
        <v>48</v>
      </c>
      <c r="AU633" t="str">
        <f>IF(OR(ISERROR(MATCH(AT633,TC_Pin_Spec!$J$3:$J$38,0))=FALSE,ISERROR(MATCH(AT633,TC_Pin_Spec!$L$3:$L$38,0))=FALSE,ISERROR(MATCH(AT633,TC_Pin_Spec!$Q$3:$Q$58,0))=FALSE,ISERROR(MATCH(AT633,TC_Pin_Spec!$S$3:$S$58,0))=FALSE,ISERROR(MATCH(AT633,TC_Pin_Spec!$U$3:$U$58,0))=FALSE,ISERROR(MATCH(AT633,TC_Pin_Spec!$W$3:$W$58,0))=FALSE,ISERROR(MATCH(AT633,TC_Pin_Spec!$Y$3:$Y$58,0))=FALSE,ISERROR(MATCH(AT633,TC_Pin_Spec!$AA$3:$AA$58,0))=FALSE,ISERROR(MATCH(AT633,TC_Pin_Spec!$AC$3:$AC$58,0))=FALSE,ISERROR(MATCH(AT633,TC_Pin_Spec!$AE$3:$AE$58,0))=FALSE)=TRUE, "PASSED","FAILED")</f>
        <v>PASSED</v>
      </c>
      <c r="AW633" s="2">
        <v>20500</v>
      </c>
      <c r="AX633" s="2">
        <v>19500</v>
      </c>
      <c r="AY633" s="2" t="s">
        <v>48</v>
      </c>
      <c r="AZ633" t="str">
        <f>IF(OR(ISERROR(MATCH(AY633,TC_Pin_Spec!$J$3:$J$38,0))=FALSE,ISERROR(MATCH(AY633,TC_Pin_Spec!$L$3:$L$38,0))=FALSE,ISERROR(MATCH(AY633,TC_Pin_Spec!$Q$3:$Q$58,0))=FALSE,ISERROR(MATCH(AY633,TC_Pin_Spec!$S$3:$S$58,0))=FALSE,ISERROR(MATCH(AY633,TC_Pin_Spec!$U$3:$U$58,0))=FALSE,ISERROR(MATCH(AY633,TC_Pin_Spec!$W$3:$W$58,0))=FALSE,ISERROR(MATCH(AY633,TC_Pin_Spec!$Y$3:$Y$58,0))=FALSE,ISERROR(MATCH(AY633,TC_Pin_Spec!$AA$3:$AA$58,0))=FALSE,ISERROR(MATCH(AY633,TC_Pin_Spec!$AC$3:$AC$58,0))=FALSE,ISERROR(MATCH(AY633,TC_Pin_Spec!$AE$3:$AE$58,0))=FALSE)=TRUE, "PASSED","FAILED")</f>
        <v>PASSED</v>
      </c>
    </row>
    <row r="634" spans="43:52" x14ac:dyDescent="0.25">
      <c r="AQ634" s="2" t="str">
        <f t="shared" si="11"/>
        <v>V21</v>
      </c>
      <c r="AR634" s="2">
        <v>21</v>
      </c>
      <c r="AS634" s="2" t="s">
        <v>688</v>
      </c>
      <c r="AT634" s="2" t="s">
        <v>48</v>
      </c>
      <c r="AU634" t="str">
        <f>IF(OR(ISERROR(MATCH(AT634,TC_Pin_Spec!$J$3:$J$38,0))=FALSE,ISERROR(MATCH(AT634,TC_Pin_Spec!$L$3:$L$38,0))=FALSE,ISERROR(MATCH(AT634,TC_Pin_Spec!$Q$3:$Q$58,0))=FALSE,ISERROR(MATCH(AT634,TC_Pin_Spec!$S$3:$S$58,0))=FALSE,ISERROR(MATCH(AT634,TC_Pin_Spec!$U$3:$U$58,0))=FALSE,ISERROR(MATCH(AT634,TC_Pin_Spec!$W$3:$W$58,0))=FALSE,ISERROR(MATCH(AT634,TC_Pin_Spec!$Y$3:$Y$58,0))=FALSE,ISERROR(MATCH(AT634,TC_Pin_Spec!$AA$3:$AA$58,0))=FALSE,ISERROR(MATCH(AT634,TC_Pin_Spec!$AC$3:$AC$58,0))=FALSE,ISERROR(MATCH(AT634,TC_Pin_Spec!$AE$3:$AE$58,0))=FALSE)=TRUE, "PASSED","FAILED")</f>
        <v>PASSED</v>
      </c>
      <c r="AW634" s="2">
        <v>21500</v>
      </c>
      <c r="AX634" s="2">
        <v>19500</v>
      </c>
      <c r="AY634" s="2" t="s">
        <v>48</v>
      </c>
      <c r="AZ634" t="str">
        <f>IF(OR(ISERROR(MATCH(AY634,TC_Pin_Spec!$J$3:$J$38,0))=FALSE,ISERROR(MATCH(AY634,TC_Pin_Spec!$L$3:$L$38,0))=FALSE,ISERROR(MATCH(AY634,TC_Pin_Spec!$Q$3:$Q$58,0))=FALSE,ISERROR(MATCH(AY634,TC_Pin_Spec!$S$3:$S$58,0))=FALSE,ISERROR(MATCH(AY634,TC_Pin_Spec!$U$3:$U$58,0))=FALSE,ISERROR(MATCH(AY634,TC_Pin_Spec!$W$3:$W$58,0))=FALSE,ISERROR(MATCH(AY634,TC_Pin_Spec!$Y$3:$Y$58,0))=FALSE,ISERROR(MATCH(AY634,TC_Pin_Spec!$AA$3:$AA$58,0))=FALSE,ISERROR(MATCH(AY634,TC_Pin_Spec!$AC$3:$AC$58,0))=FALSE,ISERROR(MATCH(AY634,TC_Pin_Spec!$AE$3:$AE$58,0))=FALSE)=TRUE, "PASSED","FAILED")</f>
        <v>PASSED</v>
      </c>
    </row>
    <row r="635" spans="43:52" x14ac:dyDescent="0.25">
      <c r="AQ635" s="2" t="str">
        <f t="shared" si="11"/>
        <v>V22</v>
      </c>
      <c r="AR635" s="2">
        <v>22</v>
      </c>
      <c r="AS635" s="2" t="s">
        <v>688</v>
      </c>
      <c r="AT635" s="2" t="s">
        <v>48</v>
      </c>
      <c r="AU635" t="str">
        <f>IF(OR(ISERROR(MATCH(AT635,TC_Pin_Spec!$J$3:$J$38,0))=FALSE,ISERROR(MATCH(AT635,TC_Pin_Spec!$L$3:$L$38,0))=FALSE,ISERROR(MATCH(AT635,TC_Pin_Spec!$Q$3:$Q$58,0))=FALSE,ISERROR(MATCH(AT635,TC_Pin_Spec!$S$3:$S$58,0))=FALSE,ISERROR(MATCH(AT635,TC_Pin_Spec!$U$3:$U$58,0))=FALSE,ISERROR(MATCH(AT635,TC_Pin_Spec!$W$3:$W$58,0))=FALSE,ISERROR(MATCH(AT635,TC_Pin_Spec!$Y$3:$Y$58,0))=FALSE,ISERROR(MATCH(AT635,TC_Pin_Spec!$AA$3:$AA$58,0))=FALSE,ISERROR(MATCH(AT635,TC_Pin_Spec!$AC$3:$AC$58,0))=FALSE,ISERROR(MATCH(AT635,TC_Pin_Spec!$AE$3:$AE$58,0))=FALSE)=TRUE, "PASSED","FAILED")</f>
        <v>PASSED</v>
      </c>
      <c r="AW635" s="2">
        <v>22500</v>
      </c>
      <c r="AX635" s="2">
        <v>19500</v>
      </c>
      <c r="AY635" s="2" t="s">
        <v>48</v>
      </c>
      <c r="AZ635" t="str">
        <f>IF(OR(ISERROR(MATCH(AY635,TC_Pin_Spec!$J$3:$J$38,0))=FALSE,ISERROR(MATCH(AY635,TC_Pin_Spec!$L$3:$L$38,0))=FALSE,ISERROR(MATCH(AY635,TC_Pin_Spec!$Q$3:$Q$58,0))=FALSE,ISERROR(MATCH(AY635,TC_Pin_Spec!$S$3:$S$58,0))=FALSE,ISERROR(MATCH(AY635,TC_Pin_Spec!$U$3:$U$58,0))=FALSE,ISERROR(MATCH(AY635,TC_Pin_Spec!$W$3:$W$58,0))=FALSE,ISERROR(MATCH(AY635,TC_Pin_Spec!$Y$3:$Y$58,0))=FALSE,ISERROR(MATCH(AY635,TC_Pin_Spec!$AA$3:$AA$58,0))=FALSE,ISERROR(MATCH(AY635,TC_Pin_Spec!$AC$3:$AC$58,0))=FALSE,ISERROR(MATCH(AY635,TC_Pin_Spec!$AE$3:$AE$58,0))=FALSE)=TRUE, "PASSED","FAILED")</f>
        <v>PASSED</v>
      </c>
    </row>
    <row r="636" spans="43:52" x14ac:dyDescent="0.25">
      <c r="AQ636" s="2" t="str">
        <f t="shared" si="11"/>
        <v>V23</v>
      </c>
      <c r="AR636" s="2">
        <v>23</v>
      </c>
      <c r="AS636" s="2" t="s">
        <v>688</v>
      </c>
      <c r="AT636" s="2" t="s">
        <v>694</v>
      </c>
      <c r="AU636" t="str">
        <f>IF(OR(ISERROR(MATCH(AT636,TC_Pin_Spec!$J$3:$J$38,0))=FALSE,ISERROR(MATCH(AT636,TC_Pin_Spec!$L$3:$L$38,0))=FALSE,ISERROR(MATCH(AT636,TC_Pin_Spec!$Q$3:$Q$58,0))=FALSE,ISERROR(MATCH(AT636,TC_Pin_Spec!$S$3:$S$58,0))=FALSE,ISERROR(MATCH(AT636,TC_Pin_Spec!$U$3:$U$58,0))=FALSE,ISERROR(MATCH(AT636,TC_Pin_Spec!$W$3:$W$58,0))=FALSE,ISERROR(MATCH(AT636,TC_Pin_Spec!$Y$3:$Y$58,0))=FALSE,ISERROR(MATCH(AT636,TC_Pin_Spec!$AA$3:$AA$58,0))=FALSE,ISERROR(MATCH(AT636,TC_Pin_Spec!$AC$3:$AC$58,0))=FALSE,ISERROR(MATCH(AT636,TC_Pin_Spec!$AE$3:$AE$58,0))=FALSE)=TRUE, "PASSED","FAILED")</f>
        <v>PASSED</v>
      </c>
      <c r="AW636" s="2">
        <v>23500</v>
      </c>
      <c r="AX636" s="2">
        <v>19500</v>
      </c>
      <c r="AY636" s="2" t="s">
        <v>694</v>
      </c>
      <c r="AZ636" t="str">
        <f>IF(OR(ISERROR(MATCH(AY636,TC_Pin_Spec!$J$3:$J$38,0))=FALSE,ISERROR(MATCH(AY636,TC_Pin_Spec!$L$3:$L$38,0))=FALSE,ISERROR(MATCH(AY636,TC_Pin_Spec!$Q$3:$Q$58,0))=FALSE,ISERROR(MATCH(AY636,TC_Pin_Spec!$S$3:$S$58,0))=FALSE,ISERROR(MATCH(AY636,TC_Pin_Spec!$U$3:$U$58,0))=FALSE,ISERROR(MATCH(AY636,TC_Pin_Spec!$W$3:$W$58,0))=FALSE,ISERROR(MATCH(AY636,TC_Pin_Spec!$Y$3:$Y$58,0))=FALSE,ISERROR(MATCH(AY636,TC_Pin_Spec!$AA$3:$AA$58,0))=FALSE,ISERROR(MATCH(AY636,TC_Pin_Spec!$AC$3:$AC$58,0))=FALSE,ISERROR(MATCH(AY636,TC_Pin_Spec!$AE$3:$AE$58,0))=FALSE)=TRUE, "PASSED","FAILED")</f>
        <v>PASSED</v>
      </c>
    </row>
    <row r="637" spans="43:52" x14ac:dyDescent="0.25">
      <c r="AQ637" s="2" t="str">
        <f t="shared" si="11"/>
        <v>V24</v>
      </c>
      <c r="AR637" s="2">
        <v>24</v>
      </c>
      <c r="AS637" s="2" t="s">
        <v>688</v>
      </c>
      <c r="AT637" s="2" t="s">
        <v>694</v>
      </c>
      <c r="AU637" t="str">
        <f>IF(OR(ISERROR(MATCH(AT637,TC_Pin_Spec!$J$3:$J$38,0))=FALSE,ISERROR(MATCH(AT637,TC_Pin_Spec!$L$3:$L$38,0))=FALSE,ISERROR(MATCH(AT637,TC_Pin_Spec!$Q$3:$Q$58,0))=FALSE,ISERROR(MATCH(AT637,TC_Pin_Spec!$S$3:$S$58,0))=FALSE,ISERROR(MATCH(AT637,TC_Pin_Spec!$U$3:$U$58,0))=FALSE,ISERROR(MATCH(AT637,TC_Pin_Spec!$W$3:$W$58,0))=FALSE,ISERROR(MATCH(AT637,TC_Pin_Spec!$Y$3:$Y$58,0))=FALSE,ISERROR(MATCH(AT637,TC_Pin_Spec!$AA$3:$AA$58,0))=FALSE,ISERROR(MATCH(AT637,TC_Pin_Spec!$AC$3:$AC$58,0))=FALSE,ISERROR(MATCH(AT637,TC_Pin_Spec!$AE$3:$AE$58,0))=FALSE)=TRUE, "PASSED","FAILED")</f>
        <v>PASSED</v>
      </c>
      <c r="AW637" s="2">
        <v>24500</v>
      </c>
      <c r="AX637" s="2">
        <v>19500</v>
      </c>
      <c r="AY637" s="2" t="s">
        <v>694</v>
      </c>
      <c r="AZ637" t="str">
        <f>IF(OR(ISERROR(MATCH(AY637,TC_Pin_Spec!$J$3:$J$38,0))=FALSE,ISERROR(MATCH(AY637,TC_Pin_Spec!$L$3:$L$38,0))=FALSE,ISERROR(MATCH(AY637,TC_Pin_Spec!$Q$3:$Q$58,0))=FALSE,ISERROR(MATCH(AY637,TC_Pin_Spec!$S$3:$S$58,0))=FALSE,ISERROR(MATCH(AY637,TC_Pin_Spec!$U$3:$U$58,0))=FALSE,ISERROR(MATCH(AY637,TC_Pin_Spec!$W$3:$W$58,0))=FALSE,ISERROR(MATCH(AY637,TC_Pin_Spec!$Y$3:$Y$58,0))=FALSE,ISERROR(MATCH(AY637,TC_Pin_Spec!$AA$3:$AA$58,0))=FALSE,ISERROR(MATCH(AY637,TC_Pin_Spec!$AC$3:$AC$58,0))=FALSE,ISERROR(MATCH(AY637,TC_Pin_Spec!$AE$3:$AE$58,0))=FALSE)=TRUE, "PASSED","FAILED")</f>
        <v>PASSED</v>
      </c>
    </row>
    <row r="638" spans="43:52" x14ac:dyDescent="0.25">
      <c r="AQ638" s="2" t="str">
        <f t="shared" si="11"/>
        <v>V25</v>
      </c>
      <c r="AR638" s="2">
        <v>25</v>
      </c>
      <c r="AS638" s="2" t="s">
        <v>688</v>
      </c>
      <c r="AT638" s="2" t="s">
        <v>48</v>
      </c>
      <c r="AU638" t="str">
        <f>IF(OR(ISERROR(MATCH(AT638,TC_Pin_Spec!$J$3:$J$38,0))=FALSE,ISERROR(MATCH(AT638,TC_Pin_Spec!$L$3:$L$38,0))=FALSE,ISERROR(MATCH(AT638,TC_Pin_Spec!$Q$3:$Q$58,0))=FALSE,ISERROR(MATCH(AT638,TC_Pin_Spec!$S$3:$S$58,0))=FALSE,ISERROR(MATCH(AT638,TC_Pin_Spec!$U$3:$U$58,0))=FALSE,ISERROR(MATCH(AT638,TC_Pin_Spec!$W$3:$W$58,0))=FALSE,ISERROR(MATCH(AT638,TC_Pin_Spec!$Y$3:$Y$58,0))=FALSE,ISERROR(MATCH(AT638,TC_Pin_Spec!$AA$3:$AA$58,0))=FALSE,ISERROR(MATCH(AT638,TC_Pin_Spec!$AC$3:$AC$58,0))=FALSE,ISERROR(MATCH(AT638,TC_Pin_Spec!$AE$3:$AE$58,0))=FALSE)=TRUE, "PASSED","FAILED")</f>
        <v>PASSED</v>
      </c>
      <c r="AW638" s="2">
        <v>25500</v>
      </c>
      <c r="AX638" s="2">
        <v>19500</v>
      </c>
      <c r="AY638" s="2" t="s">
        <v>48</v>
      </c>
      <c r="AZ638" t="str">
        <f>IF(OR(ISERROR(MATCH(AY638,TC_Pin_Spec!$J$3:$J$38,0))=FALSE,ISERROR(MATCH(AY638,TC_Pin_Spec!$L$3:$L$38,0))=FALSE,ISERROR(MATCH(AY638,TC_Pin_Spec!$Q$3:$Q$58,0))=FALSE,ISERROR(MATCH(AY638,TC_Pin_Spec!$S$3:$S$58,0))=FALSE,ISERROR(MATCH(AY638,TC_Pin_Spec!$U$3:$U$58,0))=FALSE,ISERROR(MATCH(AY638,TC_Pin_Spec!$W$3:$W$58,0))=FALSE,ISERROR(MATCH(AY638,TC_Pin_Spec!$Y$3:$Y$58,0))=FALSE,ISERROR(MATCH(AY638,TC_Pin_Spec!$AA$3:$AA$58,0))=FALSE,ISERROR(MATCH(AY638,TC_Pin_Spec!$AC$3:$AC$58,0))=FALSE,ISERROR(MATCH(AY638,TC_Pin_Spec!$AE$3:$AE$58,0))=FALSE)=TRUE, "PASSED","FAILED")</f>
        <v>PASSED</v>
      </c>
    </row>
    <row r="639" spans="43:52" x14ac:dyDescent="0.25">
      <c r="AQ639" s="2" t="str">
        <f t="shared" si="11"/>
        <v>V26</v>
      </c>
      <c r="AR639" s="2">
        <v>26</v>
      </c>
      <c r="AS639" s="2" t="s">
        <v>688</v>
      </c>
      <c r="AT639" s="2" t="s">
        <v>695</v>
      </c>
      <c r="AU639" t="str">
        <f>IF(OR(ISERROR(MATCH(AT639,TC_Pin_Spec!$J$3:$J$38,0))=FALSE,ISERROR(MATCH(AT639,TC_Pin_Spec!$L$3:$L$38,0))=FALSE,ISERROR(MATCH(AT639,TC_Pin_Spec!$Q$3:$Q$58,0))=FALSE,ISERROR(MATCH(AT639,TC_Pin_Spec!$S$3:$S$58,0))=FALSE,ISERROR(MATCH(AT639,TC_Pin_Spec!$U$3:$U$58,0))=FALSE,ISERROR(MATCH(AT639,TC_Pin_Spec!$W$3:$W$58,0))=FALSE,ISERROR(MATCH(AT639,TC_Pin_Spec!$Y$3:$Y$58,0))=FALSE,ISERROR(MATCH(AT639,TC_Pin_Spec!$AA$3:$AA$58,0))=FALSE,ISERROR(MATCH(AT639,TC_Pin_Spec!$AC$3:$AC$58,0))=FALSE,ISERROR(MATCH(AT639,TC_Pin_Spec!$AE$3:$AE$58,0))=FALSE)=TRUE, "PASSED","FAILED")</f>
        <v>PASSED</v>
      </c>
      <c r="AW639" s="2">
        <v>26500</v>
      </c>
      <c r="AX639" s="2">
        <v>19500</v>
      </c>
      <c r="AY639" s="2" t="s">
        <v>695</v>
      </c>
      <c r="AZ639" t="str">
        <f>IF(OR(ISERROR(MATCH(AY639,TC_Pin_Spec!$J$3:$J$38,0))=FALSE,ISERROR(MATCH(AY639,TC_Pin_Spec!$L$3:$L$38,0))=FALSE,ISERROR(MATCH(AY639,TC_Pin_Spec!$Q$3:$Q$58,0))=FALSE,ISERROR(MATCH(AY639,TC_Pin_Spec!$S$3:$S$58,0))=FALSE,ISERROR(MATCH(AY639,TC_Pin_Spec!$U$3:$U$58,0))=FALSE,ISERROR(MATCH(AY639,TC_Pin_Spec!$W$3:$W$58,0))=FALSE,ISERROR(MATCH(AY639,TC_Pin_Spec!$Y$3:$Y$58,0))=FALSE,ISERROR(MATCH(AY639,TC_Pin_Spec!$AA$3:$AA$58,0))=FALSE,ISERROR(MATCH(AY639,TC_Pin_Spec!$AC$3:$AC$58,0))=FALSE,ISERROR(MATCH(AY639,TC_Pin_Spec!$AE$3:$AE$58,0))=FALSE)=TRUE, "PASSED","FAILED")</f>
        <v>PASSED</v>
      </c>
    </row>
    <row r="640" spans="43:52" x14ac:dyDescent="0.25">
      <c r="AQ640" s="2" t="str">
        <f t="shared" si="11"/>
        <v>V27</v>
      </c>
      <c r="AR640" s="2">
        <v>27</v>
      </c>
      <c r="AS640" s="2" t="s">
        <v>688</v>
      </c>
      <c r="AT640" s="2" t="s">
        <v>696</v>
      </c>
      <c r="AU640" t="str">
        <f>IF(OR(ISERROR(MATCH(AT640,TC_Pin_Spec!$J$3:$J$38,0))=FALSE,ISERROR(MATCH(AT640,TC_Pin_Spec!$L$3:$L$38,0))=FALSE,ISERROR(MATCH(AT640,TC_Pin_Spec!$Q$3:$Q$58,0))=FALSE,ISERROR(MATCH(AT640,TC_Pin_Spec!$S$3:$S$58,0))=FALSE,ISERROR(MATCH(AT640,TC_Pin_Spec!$U$3:$U$58,0))=FALSE,ISERROR(MATCH(AT640,TC_Pin_Spec!$W$3:$W$58,0))=FALSE,ISERROR(MATCH(AT640,TC_Pin_Spec!$Y$3:$Y$58,0))=FALSE,ISERROR(MATCH(AT640,TC_Pin_Spec!$AA$3:$AA$58,0))=FALSE,ISERROR(MATCH(AT640,TC_Pin_Spec!$AC$3:$AC$58,0))=FALSE,ISERROR(MATCH(AT640,TC_Pin_Spec!$AE$3:$AE$58,0))=FALSE)=TRUE, "PASSED","FAILED")</f>
        <v>PASSED</v>
      </c>
      <c r="AW640" s="2">
        <v>27500</v>
      </c>
      <c r="AX640" s="2">
        <v>19500</v>
      </c>
      <c r="AY640" s="2" t="s">
        <v>696</v>
      </c>
      <c r="AZ640" t="str">
        <f>IF(OR(ISERROR(MATCH(AY640,TC_Pin_Spec!$J$3:$J$38,0))=FALSE,ISERROR(MATCH(AY640,TC_Pin_Spec!$L$3:$L$38,0))=FALSE,ISERROR(MATCH(AY640,TC_Pin_Spec!$Q$3:$Q$58,0))=FALSE,ISERROR(MATCH(AY640,TC_Pin_Spec!$S$3:$S$58,0))=FALSE,ISERROR(MATCH(AY640,TC_Pin_Spec!$U$3:$U$58,0))=FALSE,ISERROR(MATCH(AY640,TC_Pin_Spec!$W$3:$W$58,0))=FALSE,ISERROR(MATCH(AY640,TC_Pin_Spec!$Y$3:$Y$58,0))=FALSE,ISERROR(MATCH(AY640,TC_Pin_Spec!$AA$3:$AA$58,0))=FALSE,ISERROR(MATCH(AY640,TC_Pin_Spec!$AC$3:$AC$58,0))=FALSE,ISERROR(MATCH(AY640,TC_Pin_Spec!$AE$3:$AE$58,0))=FALSE)=TRUE, "PASSED","FAILED")</f>
        <v>PASSED</v>
      </c>
    </row>
    <row r="641" spans="43:52" x14ac:dyDescent="0.25">
      <c r="AQ641" s="2" t="str">
        <f t="shared" si="11"/>
        <v>V28</v>
      </c>
      <c r="AR641" s="2">
        <v>28</v>
      </c>
      <c r="AS641" s="2" t="s">
        <v>688</v>
      </c>
      <c r="AT641" s="2" t="s">
        <v>696</v>
      </c>
      <c r="AU641" t="str">
        <f>IF(OR(ISERROR(MATCH(AT641,TC_Pin_Spec!$J$3:$J$38,0))=FALSE,ISERROR(MATCH(AT641,TC_Pin_Spec!$L$3:$L$38,0))=FALSE,ISERROR(MATCH(AT641,TC_Pin_Spec!$Q$3:$Q$58,0))=FALSE,ISERROR(MATCH(AT641,TC_Pin_Spec!$S$3:$S$58,0))=FALSE,ISERROR(MATCH(AT641,TC_Pin_Spec!$U$3:$U$58,0))=FALSE,ISERROR(MATCH(AT641,TC_Pin_Spec!$W$3:$W$58,0))=FALSE,ISERROR(MATCH(AT641,TC_Pin_Spec!$Y$3:$Y$58,0))=FALSE,ISERROR(MATCH(AT641,TC_Pin_Spec!$AA$3:$AA$58,0))=FALSE,ISERROR(MATCH(AT641,TC_Pin_Spec!$AC$3:$AC$58,0))=FALSE,ISERROR(MATCH(AT641,TC_Pin_Spec!$AE$3:$AE$58,0))=FALSE)=TRUE, "PASSED","FAILED")</f>
        <v>PASSED</v>
      </c>
      <c r="AW641" s="2">
        <v>28500</v>
      </c>
      <c r="AX641" s="2">
        <v>19500</v>
      </c>
      <c r="AY641" s="2" t="s">
        <v>696</v>
      </c>
      <c r="AZ641" t="str">
        <f>IF(OR(ISERROR(MATCH(AY641,TC_Pin_Spec!$J$3:$J$38,0))=FALSE,ISERROR(MATCH(AY641,TC_Pin_Spec!$L$3:$L$38,0))=FALSE,ISERROR(MATCH(AY641,TC_Pin_Spec!$Q$3:$Q$58,0))=FALSE,ISERROR(MATCH(AY641,TC_Pin_Spec!$S$3:$S$58,0))=FALSE,ISERROR(MATCH(AY641,TC_Pin_Spec!$U$3:$U$58,0))=FALSE,ISERROR(MATCH(AY641,TC_Pin_Spec!$W$3:$W$58,0))=FALSE,ISERROR(MATCH(AY641,TC_Pin_Spec!$Y$3:$Y$58,0))=FALSE,ISERROR(MATCH(AY641,TC_Pin_Spec!$AA$3:$AA$58,0))=FALSE,ISERROR(MATCH(AY641,TC_Pin_Spec!$AC$3:$AC$58,0))=FALSE,ISERROR(MATCH(AY641,TC_Pin_Spec!$AE$3:$AE$58,0))=FALSE)=TRUE, "PASSED","FAILED")</f>
        <v>PASSED</v>
      </c>
    </row>
    <row r="642" spans="43:52" x14ac:dyDescent="0.25">
      <c r="AQ642" s="2" t="str">
        <f t="shared" si="11"/>
        <v>V29</v>
      </c>
      <c r="AR642" s="2">
        <v>29</v>
      </c>
      <c r="AS642" s="2" t="s">
        <v>688</v>
      </c>
      <c r="AT642" s="2" t="s">
        <v>48</v>
      </c>
      <c r="AU642" t="str">
        <f>IF(OR(ISERROR(MATCH(AT642,TC_Pin_Spec!$J$3:$J$38,0))=FALSE,ISERROR(MATCH(AT642,TC_Pin_Spec!$L$3:$L$38,0))=FALSE,ISERROR(MATCH(AT642,TC_Pin_Spec!$Q$3:$Q$58,0))=FALSE,ISERROR(MATCH(AT642,TC_Pin_Spec!$S$3:$S$58,0))=FALSE,ISERROR(MATCH(AT642,TC_Pin_Spec!$U$3:$U$58,0))=FALSE,ISERROR(MATCH(AT642,TC_Pin_Spec!$W$3:$W$58,0))=FALSE,ISERROR(MATCH(AT642,TC_Pin_Spec!$Y$3:$Y$58,0))=FALSE,ISERROR(MATCH(AT642,TC_Pin_Spec!$AA$3:$AA$58,0))=FALSE,ISERROR(MATCH(AT642,TC_Pin_Spec!$AC$3:$AC$58,0))=FALSE,ISERROR(MATCH(AT642,TC_Pin_Spec!$AE$3:$AE$58,0))=FALSE)=TRUE, "PASSED","FAILED")</f>
        <v>PASSED</v>
      </c>
      <c r="AW642" s="2">
        <v>29500</v>
      </c>
      <c r="AX642" s="2">
        <v>19500</v>
      </c>
      <c r="AY642" s="2" t="s">
        <v>48</v>
      </c>
      <c r="AZ642" t="str">
        <f>IF(OR(ISERROR(MATCH(AY642,TC_Pin_Spec!$J$3:$J$38,0))=FALSE,ISERROR(MATCH(AY642,TC_Pin_Spec!$L$3:$L$38,0))=FALSE,ISERROR(MATCH(AY642,TC_Pin_Spec!$Q$3:$Q$58,0))=FALSE,ISERROR(MATCH(AY642,TC_Pin_Spec!$S$3:$S$58,0))=FALSE,ISERROR(MATCH(AY642,TC_Pin_Spec!$U$3:$U$58,0))=FALSE,ISERROR(MATCH(AY642,TC_Pin_Spec!$W$3:$W$58,0))=FALSE,ISERROR(MATCH(AY642,TC_Pin_Spec!$Y$3:$Y$58,0))=FALSE,ISERROR(MATCH(AY642,TC_Pin_Spec!$AA$3:$AA$58,0))=FALSE,ISERROR(MATCH(AY642,TC_Pin_Spec!$AC$3:$AC$58,0))=FALSE,ISERROR(MATCH(AY642,TC_Pin_Spec!$AE$3:$AE$58,0))=FALSE)=TRUE, "PASSED","FAILED")</f>
        <v>PASSED</v>
      </c>
    </row>
    <row r="643" spans="43:52" x14ac:dyDescent="0.25">
      <c r="AQ643" s="2" t="str">
        <f t="shared" ref="AQ643:AQ706" si="12">AS643&amp;AR643</f>
        <v>V30</v>
      </c>
      <c r="AR643" s="2">
        <v>30</v>
      </c>
      <c r="AS643" s="2" t="s">
        <v>688</v>
      </c>
      <c r="AT643" s="2" t="s">
        <v>48</v>
      </c>
      <c r="AU643" t="str">
        <f>IF(OR(ISERROR(MATCH(AT643,TC_Pin_Spec!$J$3:$J$38,0))=FALSE,ISERROR(MATCH(AT643,TC_Pin_Spec!$L$3:$L$38,0))=FALSE,ISERROR(MATCH(AT643,TC_Pin_Spec!$Q$3:$Q$58,0))=FALSE,ISERROR(MATCH(AT643,TC_Pin_Spec!$S$3:$S$58,0))=FALSE,ISERROR(MATCH(AT643,TC_Pin_Spec!$U$3:$U$58,0))=FALSE,ISERROR(MATCH(AT643,TC_Pin_Spec!$W$3:$W$58,0))=FALSE,ISERROR(MATCH(AT643,TC_Pin_Spec!$Y$3:$Y$58,0))=FALSE,ISERROR(MATCH(AT643,TC_Pin_Spec!$AA$3:$AA$58,0))=FALSE,ISERROR(MATCH(AT643,TC_Pin_Spec!$AC$3:$AC$58,0))=FALSE,ISERROR(MATCH(AT643,TC_Pin_Spec!$AE$3:$AE$58,0))=FALSE)=TRUE, "PASSED","FAILED")</f>
        <v>PASSED</v>
      </c>
      <c r="AW643" s="2">
        <v>30500</v>
      </c>
      <c r="AX643" s="2">
        <v>19500</v>
      </c>
      <c r="AY643" s="2" t="s">
        <v>48</v>
      </c>
      <c r="AZ643" t="str">
        <f>IF(OR(ISERROR(MATCH(AY643,TC_Pin_Spec!$J$3:$J$38,0))=FALSE,ISERROR(MATCH(AY643,TC_Pin_Spec!$L$3:$L$38,0))=FALSE,ISERROR(MATCH(AY643,TC_Pin_Spec!$Q$3:$Q$58,0))=FALSE,ISERROR(MATCH(AY643,TC_Pin_Spec!$S$3:$S$58,0))=FALSE,ISERROR(MATCH(AY643,TC_Pin_Spec!$U$3:$U$58,0))=FALSE,ISERROR(MATCH(AY643,TC_Pin_Spec!$W$3:$W$58,0))=FALSE,ISERROR(MATCH(AY643,TC_Pin_Spec!$Y$3:$Y$58,0))=FALSE,ISERROR(MATCH(AY643,TC_Pin_Spec!$AA$3:$AA$58,0))=FALSE,ISERROR(MATCH(AY643,TC_Pin_Spec!$AC$3:$AC$58,0))=FALSE,ISERROR(MATCH(AY643,TC_Pin_Spec!$AE$3:$AE$58,0))=FALSE)=TRUE, "PASSED","FAILED")</f>
        <v>PASSED</v>
      </c>
    </row>
    <row r="644" spans="43:52" x14ac:dyDescent="0.25">
      <c r="AQ644" s="2" t="str">
        <f t="shared" si="12"/>
        <v>V31</v>
      </c>
      <c r="AR644" s="2">
        <v>31</v>
      </c>
      <c r="AS644" s="2" t="s">
        <v>688</v>
      </c>
      <c r="AT644" s="2" t="s">
        <v>48</v>
      </c>
      <c r="AU644" t="str">
        <f>IF(OR(ISERROR(MATCH(AT644,TC_Pin_Spec!$J$3:$J$38,0))=FALSE,ISERROR(MATCH(AT644,TC_Pin_Spec!$L$3:$L$38,0))=FALSE,ISERROR(MATCH(AT644,TC_Pin_Spec!$Q$3:$Q$58,0))=FALSE,ISERROR(MATCH(AT644,TC_Pin_Spec!$S$3:$S$58,0))=FALSE,ISERROR(MATCH(AT644,TC_Pin_Spec!$U$3:$U$58,0))=FALSE,ISERROR(MATCH(AT644,TC_Pin_Spec!$W$3:$W$58,0))=FALSE,ISERROR(MATCH(AT644,TC_Pin_Spec!$Y$3:$Y$58,0))=FALSE,ISERROR(MATCH(AT644,TC_Pin_Spec!$AA$3:$AA$58,0))=FALSE,ISERROR(MATCH(AT644,TC_Pin_Spec!$AC$3:$AC$58,0))=FALSE,ISERROR(MATCH(AT644,TC_Pin_Spec!$AE$3:$AE$58,0))=FALSE)=TRUE, "PASSED","FAILED")</f>
        <v>PASSED</v>
      </c>
      <c r="AW644" s="2">
        <v>31500</v>
      </c>
      <c r="AX644" s="2">
        <v>19500</v>
      </c>
      <c r="AY644" s="2" t="s">
        <v>48</v>
      </c>
      <c r="AZ644" t="str">
        <f>IF(OR(ISERROR(MATCH(AY644,TC_Pin_Spec!$J$3:$J$38,0))=FALSE,ISERROR(MATCH(AY644,TC_Pin_Spec!$L$3:$L$38,0))=FALSE,ISERROR(MATCH(AY644,TC_Pin_Spec!$Q$3:$Q$58,0))=FALSE,ISERROR(MATCH(AY644,TC_Pin_Spec!$S$3:$S$58,0))=FALSE,ISERROR(MATCH(AY644,TC_Pin_Spec!$U$3:$U$58,0))=FALSE,ISERROR(MATCH(AY644,TC_Pin_Spec!$W$3:$W$58,0))=FALSE,ISERROR(MATCH(AY644,TC_Pin_Spec!$Y$3:$Y$58,0))=FALSE,ISERROR(MATCH(AY644,TC_Pin_Spec!$AA$3:$AA$58,0))=FALSE,ISERROR(MATCH(AY644,TC_Pin_Spec!$AC$3:$AC$58,0))=FALSE,ISERROR(MATCH(AY644,TC_Pin_Spec!$AE$3:$AE$58,0))=FALSE)=TRUE, "PASSED","FAILED")</f>
        <v>PASSED</v>
      </c>
    </row>
    <row r="645" spans="43:52" x14ac:dyDescent="0.25">
      <c r="AQ645" s="2" t="str">
        <f t="shared" si="12"/>
        <v>V32</v>
      </c>
      <c r="AR645" s="2">
        <v>32</v>
      </c>
      <c r="AS645" s="2" t="s">
        <v>688</v>
      </c>
      <c r="AT645" s="2" t="s">
        <v>48</v>
      </c>
      <c r="AU645" t="str">
        <f>IF(OR(ISERROR(MATCH(AT645,TC_Pin_Spec!$J$3:$J$38,0))=FALSE,ISERROR(MATCH(AT645,TC_Pin_Spec!$L$3:$L$38,0))=FALSE,ISERROR(MATCH(AT645,TC_Pin_Spec!$Q$3:$Q$58,0))=FALSE,ISERROR(MATCH(AT645,TC_Pin_Spec!$S$3:$S$58,0))=FALSE,ISERROR(MATCH(AT645,TC_Pin_Spec!$U$3:$U$58,0))=FALSE,ISERROR(MATCH(AT645,TC_Pin_Spec!$W$3:$W$58,0))=FALSE,ISERROR(MATCH(AT645,TC_Pin_Spec!$Y$3:$Y$58,0))=FALSE,ISERROR(MATCH(AT645,TC_Pin_Spec!$AA$3:$AA$58,0))=FALSE,ISERROR(MATCH(AT645,TC_Pin_Spec!$AC$3:$AC$58,0))=FALSE,ISERROR(MATCH(AT645,TC_Pin_Spec!$AE$3:$AE$58,0))=FALSE)=TRUE, "PASSED","FAILED")</f>
        <v>PASSED</v>
      </c>
      <c r="AW645" s="2">
        <v>32500</v>
      </c>
      <c r="AX645" s="2">
        <v>19500</v>
      </c>
      <c r="AY645" s="2" t="s">
        <v>48</v>
      </c>
      <c r="AZ645" t="str">
        <f>IF(OR(ISERROR(MATCH(AY645,TC_Pin_Spec!$J$3:$J$38,0))=FALSE,ISERROR(MATCH(AY645,TC_Pin_Spec!$L$3:$L$38,0))=FALSE,ISERROR(MATCH(AY645,TC_Pin_Spec!$Q$3:$Q$58,0))=FALSE,ISERROR(MATCH(AY645,TC_Pin_Spec!$S$3:$S$58,0))=FALSE,ISERROR(MATCH(AY645,TC_Pin_Spec!$U$3:$U$58,0))=FALSE,ISERROR(MATCH(AY645,TC_Pin_Spec!$W$3:$W$58,0))=FALSE,ISERROR(MATCH(AY645,TC_Pin_Spec!$Y$3:$Y$58,0))=FALSE,ISERROR(MATCH(AY645,TC_Pin_Spec!$AA$3:$AA$58,0))=FALSE,ISERROR(MATCH(AY645,TC_Pin_Spec!$AC$3:$AC$58,0))=FALSE,ISERROR(MATCH(AY645,TC_Pin_Spec!$AE$3:$AE$58,0))=FALSE)=TRUE, "PASSED","FAILED")</f>
        <v>PASSED</v>
      </c>
    </row>
    <row r="646" spans="43:52" x14ac:dyDescent="0.25">
      <c r="AQ646" s="2" t="str">
        <f t="shared" si="12"/>
        <v>V33</v>
      </c>
      <c r="AR646" s="2">
        <v>33</v>
      </c>
      <c r="AS646" s="2" t="s">
        <v>688</v>
      </c>
      <c r="AT646" s="2" t="s">
        <v>48</v>
      </c>
      <c r="AU646" t="str">
        <f>IF(OR(ISERROR(MATCH(AT646,TC_Pin_Spec!$J$3:$J$38,0))=FALSE,ISERROR(MATCH(AT646,TC_Pin_Spec!$L$3:$L$38,0))=FALSE,ISERROR(MATCH(AT646,TC_Pin_Spec!$Q$3:$Q$58,0))=FALSE,ISERROR(MATCH(AT646,TC_Pin_Spec!$S$3:$S$58,0))=FALSE,ISERROR(MATCH(AT646,TC_Pin_Spec!$U$3:$U$58,0))=FALSE,ISERROR(MATCH(AT646,TC_Pin_Spec!$W$3:$W$58,0))=FALSE,ISERROR(MATCH(AT646,TC_Pin_Spec!$Y$3:$Y$58,0))=FALSE,ISERROR(MATCH(AT646,TC_Pin_Spec!$AA$3:$AA$58,0))=FALSE,ISERROR(MATCH(AT646,TC_Pin_Spec!$AC$3:$AC$58,0))=FALSE,ISERROR(MATCH(AT646,TC_Pin_Spec!$AE$3:$AE$58,0))=FALSE)=TRUE, "PASSED","FAILED")</f>
        <v>PASSED</v>
      </c>
      <c r="AW646" s="2">
        <v>33500</v>
      </c>
      <c r="AX646" s="2">
        <v>19500</v>
      </c>
      <c r="AY646" s="2" t="s">
        <v>48</v>
      </c>
      <c r="AZ646" t="str">
        <f>IF(OR(ISERROR(MATCH(AY646,TC_Pin_Spec!$J$3:$J$38,0))=FALSE,ISERROR(MATCH(AY646,TC_Pin_Spec!$L$3:$L$38,0))=FALSE,ISERROR(MATCH(AY646,TC_Pin_Spec!$Q$3:$Q$58,0))=FALSE,ISERROR(MATCH(AY646,TC_Pin_Spec!$S$3:$S$58,0))=FALSE,ISERROR(MATCH(AY646,TC_Pin_Spec!$U$3:$U$58,0))=FALSE,ISERROR(MATCH(AY646,TC_Pin_Spec!$W$3:$W$58,0))=FALSE,ISERROR(MATCH(AY646,TC_Pin_Spec!$Y$3:$Y$58,0))=FALSE,ISERROR(MATCH(AY646,TC_Pin_Spec!$AA$3:$AA$58,0))=FALSE,ISERROR(MATCH(AY646,TC_Pin_Spec!$AC$3:$AC$58,0))=FALSE,ISERROR(MATCH(AY646,TC_Pin_Spec!$AE$3:$AE$58,0))=FALSE)=TRUE, "PASSED","FAILED")</f>
        <v>PASSED</v>
      </c>
    </row>
    <row r="647" spans="43:52" x14ac:dyDescent="0.25">
      <c r="AQ647" s="2" t="str">
        <f t="shared" si="12"/>
        <v>V34</v>
      </c>
      <c r="AR647" s="2">
        <v>34</v>
      </c>
      <c r="AS647" s="2" t="s">
        <v>688</v>
      </c>
      <c r="AT647" s="2" t="s">
        <v>697</v>
      </c>
      <c r="AU647" t="str">
        <f>IF(OR(ISERROR(MATCH(AT647,TC_Pin_Spec!$J$3:$J$38,0))=FALSE,ISERROR(MATCH(AT647,TC_Pin_Spec!$L$3:$L$38,0))=FALSE,ISERROR(MATCH(AT647,TC_Pin_Spec!$Q$3:$Q$58,0))=FALSE,ISERROR(MATCH(AT647,TC_Pin_Spec!$S$3:$S$58,0))=FALSE,ISERROR(MATCH(AT647,TC_Pin_Spec!$U$3:$U$58,0))=FALSE,ISERROR(MATCH(AT647,TC_Pin_Spec!$W$3:$W$58,0))=FALSE,ISERROR(MATCH(AT647,TC_Pin_Spec!$Y$3:$Y$58,0))=FALSE,ISERROR(MATCH(AT647,TC_Pin_Spec!$AA$3:$AA$58,0))=FALSE,ISERROR(MATCH(AT647,TC_Pin_Spec!$AC$3:$AC$58,0))=FALSE,ISERROR(MATCH(AT647,TC_Pin_Spec!$AE$3:$AE$58,0))=FALSE)=TRUE, "PASSED","FAILED")</f>
        <v>PASSED</v>
      </c>
      <c r="AW647" s="2">
        <v>34500</v>
      </c>
      <c r="AX647" s="2">
        <v>19500</v>
      </c>
      <c r="AY647" s="2" t="s">
        <v>697</v>
      </c>
      <c r="AZ647" t="str">
        <f>IF(OR(ISERROR(MATCH(AY647,TC_Pin_Spec!$J$3:$J$38,0))=FALSE,ISERROR(MATCH(AY647,TC_Pin_Spec!$L$3:$L$38,0))=FALSE,ISERROR(MATCH(AY647,TC_Pin_Spec!$Q$3:$Q$58,0))=FALSE,ISERROR(MATCH(AY647,TC_Pin_Spec!$S$3:$S$58,0))=FALSE,ISERROR(MATCH(AY647,TC_Pin_Spec!$U$3:$U$58,0))=FALSE,ISERROR(MATCH(AY647,TC_Pin_Spec!$W$3:$W$58,0))=FALSE,ISERROR(MATCH(AY647,TC_Pin_Spec!$Y$3:$Y$58,0))=FALSE,ISERROR(MATCH(AY647,TC_Pin_Spec!$AA$3:$AA$58,0))=FALSE,ISERROR(MATCH(AY647,TC_Pin_Spec!$AC$3:$AC$58,0))=FALSE,ISERROR(MATCH(AY647,TC_Pin_Spec!$AE$3:$AE$58,0))=FALSE)=TRUE, "PASSED","FAILED")</f>
        <v>PASSED</v>
      </c>
    </row>
    <row r="648" spans="43:52" x14ac:dyDescent="0.25">
      <c r="AQ648" s="2" t="str">
        <f t="shared" si="12"/>
        <v>V35</v>
      </c>
      <c r="AR648" s="2">
        <v>35</v>
      </c>
      <c r="AS648" s="2" t="s">
        <v>688</v>
      </c>
      <c r="AT648" s="2" t="s">
        <v>698</v>
      </c>
      <c r="AU648" t="str">
        <f>IF(OR(ISERROR(MATCH(AT648,TC_Pin_Spec!$J$3:$J$38,0))=FALSE,ISERROR(MATCH(AT648,TC_Pin_Spec!$L$3:$L$38,0))=FALSE,ISERROR(MATCH(AT648,TC_Pin_Spec!$Q$3:$Q$58,0))=FALSE,ISERROR(MATCH(AT648,TC_Pin_Spec!$S$3:$S$58,0))=FALSE,ISERROR(MATCH(AT648,TC_Pin_Spec!$U$3:$U$58,0))=FALSE,ISERROR(MATCH(AT648,TC_Pin_Spec!$W$3:$W$58,0))=FALSE,ISERROR(MATCH(AT648,TC_Pin_Spec!$Y$3:$Y$58,0))=FALSE,ISERROR(MATCH(AT648,TC_Pin_Spec!$AA$3:$AA$58,0))=FALSE,ISERROR(MATCH(AT648,TC_Pin_Spec!$AC$3:$AC$58,0))=FALSE,ISERROR(MATCH(AT648,TC_Pin_Spec!$AE$3:$AE$58,0))=FALSE)=TRUE, "PASSED","FAILED")</f>
        <v>PASSED</v>
      </c>
      <c r="AW648" s="2">
        <v>35500</v>
      </c>
      <c r="AX648" s="2">
        <v>19500</v>
      </c>
      <c r="AY648" s="2" t="s">
        <v>698</v>
      </c>
      <c r="AZ648" t="str">
        <f>IF(OR(ISERROR(MATCH(AY648,TC_Pin_Spec!$J$3:$J$38,0))=FALSE,ISERROR(MATCH(AY648,TC_Pin_Spec!$L$3:$L$38,0))=FALSE,ISERROR(MATCH(AY648,TC_Pin_Spec!$Q$3:$Q$58,0))=FALSE,ISERROR(MATCH(AY648,TC_Pin_Spec!$S$3:$S$58,0))=FALSE,ISERROR(MATCH(AY648,TC_Pin_Spec!$U$3:$U$58,0))=FALSE,ISERROR(MATCH(AY648,TC_Pin_Spec!$W$3:$W$58,0))=FALSE,ISERROR(MATCH(AY648,TC_Pin_Spec!$Y$3:$Y$58,0))=FALSE,ISERROR(MATCH(AY648,TC_Pin_Spec!$AA$3:$AA$58,0))=FALSE,ISERROR(MATCH(AY648,TC_Pin_Spec!$AC$3:$AC$58,0))=FALSE,ISERROR(MATCH(AY648,TC_Pin_Spec!$AE$3:$AE$58,0))=FALSE)=TRUE, "PASSED","FAILED")</f>
        <v>PASSED</v>
      </c>
    </row>
    <row r="649" spans="43:52" x14ac:dyDescent="0.25">
      <c r="AQ649" s="2" t="str">
        <f t="shared" si="12"/>
        <v>V36</v>
      </c>
      <c r="AR649" s="2">
        <v>36</v>
      </c>
      <c r="AS649" s="2" t="s">
        <v>688</v>
      </c>
      <c r="AT649" s="2" t="s">
        <v>699</v>
      </c>
      <c r="AU649" t="str">
        <f>IF(OR(ISERROR(MATCH(AT649,TC_Pin_Spec!$J$3:$J$38,0))=FALSE,ISERROR(MATCH(AT649,TC_Pin_Spec!$L$3:$L$38,0))=FALSE,ISERROR(MATCH(AT649,TC_Pin_Spec!$Q$3:$Q$58,0))=FALSE,ISERROR(MATCH(AT649,TC_Pin_Spec!$S$3:$S$58,0))=FALSE,ISERROR(MATCH(AT649,TC_Pin_Spec!$U$3:$U$58,0))=FALSE,ISERROR(MATCH(AT649,TC_Pin_Spec!$W$3:$W$58,0))=FALSE,ISERROR(MATCH(AT649,TC_Pin_Spec!$Y$3:$Y$58,0))=FALSE,ISERROR(MATCH(AT649,TC_Pin_Spec!$AA$3:$AA$58,0))=FALSE,ISERROR(MATCH(AT649,TC_Pin_Spec!$AC$3:$AC$58,0))=FALSE,ISERROR(MATCH(AT649,TC_Pin_Spec!$AE$3:$AE$58,0))=FALSE)=TRUE, "PASSED","FAILED")</f>
        <v>PASSED</v>
      </c>
      <c r="AW649" s="2">
        <v>36500</v>
      </c>
      <c r="AX649" s="2">
        <v>19500</v>
      </c>
      <c r="AY649" s="2" t="s">
        <v>699</v>
      </c>
      <c r="AZ649" t="str">
        <f>IF(OR(ISERROR(MATCH(AY649,TC_Pin_Spec!$J$3:$J$38,0))=FALSE,ISERROR(MATCH(AY649,TC_Pin_Spec!$L$3:$L$38,0))=FALSE,ISERROR(MATCH(AY649,TC_Pin_Spec!$Q$3:$Q$58,0))=FALSE,ISERROR(MATCH(AY649,TC_Pin_Spec!$S$3:$S$58,0))=FALSE,ISERROR(MATCH(AY649,TC_Pin_Spec!$U$3:$U$58,0))=FALSE,ISERROR(MATCH(AY649,TC_Pin_Spec!$W$3:$W$58,0))=FALSE,ISERROR(MATCH(AY649,TC_Pin_Spec!$Y$3:$Y$58,0))=FALSE,ISERROR(MATCH(AY649,TC_Pin_Spec!$AA$3:$AA$58,0))=FALSE,ISERROR(MATCH(AY649,TC_Pin_Spec!$AC$3:$AC$58,0))=FALSE,ISERROR(MATCH(AY649,TC_Pin_Spec!$AE$3:$AE$58,0))=FALSE)=TRUE, "PASSED","FAILED")</f>
        <v>PASSED</v>
      </c>
    </row>
    <row r="650" spans="43:52" x14ac:dyDescent="0.25">
      <c r="AQ650" s="2" t="str">
        <f t="shared" si="12"/>
        <v>W1</v>
      </c>
      <c r="AR650" s="2">
        <v>1</v>
      </c>
      <c r="AS650" s="2" t="s">
        <v>700</v>
      </c>
      <c r="AT650" s="2" t="s">
        <v>701</v>
      </c>
      <c r="AU650" t="str">
        <f>IF(OR(ISERROR(MATCH(AT650,TC_Pin_Spec!$J$3:$J$38,0))=FALSE,ISERROR(MATCH(AT650,TC_Pin_Spec!$L$3:$L$38,0))=FALSE,ISERROR(MATCH(AT650,TC_Pin_Spec!$Q$3:$Q$58,0))=FALSE,ISERROR(MATCH(AT650,TC_Pin_Spec!$S$3:$S$58,0))=FALSE,ISERROR(MATCH(AT650,TC_Pin_Spec!$U$3:$U$58,0))=FALSE,ISERROR(MATCH(AT650,TC_Pin_Spec!$W$3:$W$58,0))=FALSE,ISERROR(MATCH(AT650,TC_Pin_Spec!$Y$3:$Y$58,0))=FALSE,ISERROR(MATCH(AT650,TC_Pin_Spec!$AA$3:$AA$58,0))=FALSE,ISERROR(MATCH(AT650,TC_Pin_Spec!$AC$3:$AC$58,0))=FALSE,ISERROR(MATCH(AT650,TC_Pin_Spec!$AE$3:$AE$58,0))=FALSE)=TRUE, "PASSED","FAILED")</f>
        <v>PASSED</v>
      </c>
      <c r="AW650" s="2">
        <v>1500</v>
      </c>
      <c r="AX650" s="2">
        <v>18500</v>
      </c>
      <c r="AY650" s="2" t="s">
        <v>701</v>
      </c>
      <c r="AZ650" t="str">
        <f>IF(OR(ISERROR(MATCH(AY650,TC_Pin_Spec!$J$3:$J$38,0))=FALSE,ISERROR(MATCH(AY650,TC_Pin_Spec!$L$3:$L$38,0))=FALSE,ISERROR(MATCH(AY650,TC_Pin_Spec!$Q$3:$Q$58,0))=FALSE,ISERROR(MATCH(AY650,TC_Pin_Spec!$S$3:$S$58,0))=FALSE,ISERROR(MATCH(AY650,TC_Pin_Spec!$U$3:$U$58,0))=FALSE,ISERROR(MATCH(AY650,TC_Pin_Spec!$W$3:$W$58,0))=FALSE,ISERROR(MATCH(AY650,TC_Pin_Spec!$Y$3:$Y$58,0))=FALSE,ISERROR(MATCH(AY650,TC_Pin_Spec!$AA$3:$AA$58,0))=FALSE,ISERROR(MATCH(AY650,TC_Pin_Spec!$AC$3:$AC$58,0))=FALSE,ISERROR(MATCH(AY650,TC_Pin_Spec!$AE$3:$AE$58,0))=FALSE)=TRUE, "PASSED","FAILED")</f>
        <v>PASSED</v>
      </c>
    </row>
    <row r="651" spans="43:52" x14ac:dyDescent="0.25">
      <c r="AQ651" s="2" t="str">
        <f t="shared" si="12"/>
        <v>W2</v>
      </c>
      <c r="AR651" s="2">
        <v>2</v>
      </c>
      <c r="AS651" s="2" t="s">
        <v>700</v>
      </c>
      <c r="AT651" s="2" t="s">
        <v>702</v>
      </c>
      <c r="AU651" t="str">
        <f>IF(OR(ISERROR(MATCH(AT651,TC_Pin_Spec!$J$3:$J$38,0))=FALSE,ISERROR(MATCH(AT651,TC_Pin_Spec!$L$3:$L$38,0))=FALSE,ISERROR(MATCH(AT651,TC_Pin_Spec!$Q$3:$Q$58,0))=FALSE,ISERROR(MATCH(AT651,TC_Pin_Spec!$S$3:$S$58,0))=FALSE,ISERROR(MATCH(AT651,TC_Pin_Spec!$U$3:$U$58,0))=FALSE,ISERROR(MATCH(AT651,TC_Pin_Spec!$W$3:$W$58,0))=FALSE,ISERROR(MATCH(AT651,TC_Pin_Spec!$Y$3:$Y$58,0))=FALSE,ISERROR(MATCH(AT651,TC_Pin_Spec!$AA$3:$AA$58,0))=FALSE,ISERROR(MATCH(AT651,TC_Pin_Spec!$AC$3:$AC$58,0))=FALSE,ISERROR(MATCH(AT651,TC_Pin_Spec!$AE$3:$AE$58,0))=FALSE)=TRUE, "PASSED","FAILED")</f>
        <v>PASSED</v>
      </c>
      <c r="AW651" s="2">
        <v>2500</v>
      </c>
      <c r="AX651" s="2">
        <v>18500</v>
      </c>
      <c r="AY651" s="2" t="s">
        <v>702</v>
      </c>
      <c r="AZ651" t="str">
        <f>IF(OR(ISERROR(MATCH(AY651,TC_Pin_Spec!$J$3:$J$38,0))=FALSE,ISERROR(MATCH(AY651,TC_Pin_Spec!$L$3:$L$38,0))=FALSE,ISERROR(MATCH(AY651,TC_Pin_Spec!$Q$3:$Q$58,0))=FALSE,ISERROR(MATCH(AY651,TC_Pin_Spec!$S$3:$S$58,0))=FALSE,ISERROR(MATCH(AY651,TC_Pin_Spec!$U$3:$U$58,0))=FALSE,ISERROR(MATCH(AY651,TC_Pin_Spec!$W$3:$W$58,0))=FALSE,ISERROR(MATCH(AY651,TC_Pin_Spec!$Y$3:$Y$58,0))=FALSE,ISERROR(MATCH(AY651,TC_Pin_Spec!$AA$3:$AA$58,0))=FALSE,ISERROR(MATCH(AY651,TC_Pin_Spec!$AC$3:$AC$58,0))=FALSE,ISERROR(MATCH(AY651,TC_Pin_Spec!$AE$3:$AE$58,0))=FALSE)=TRUE, "PASSED","FAILED")</f>
        <v>PASSED</v>
      </c>
    </row>
    <row r="652" spans="43:52" x14ac:dyDescent="0.25">
      <c r="AQ652" s="2" t="str">
        <f t="shared" si="12"/>
        <v>W3</v>
      </c>
      <c r="AR652" s="2">
        <v>3</v>
      </c>
      <c r="AS652" s="2" t="s">
        <v>700</v>
      </c>
      <c r="AT652" s="2" t="s">
        <v>703</v>
      </c>
      <c r="AU652" t="str">
        <f>IF(OR(ISERROR(MATCH(AT652,TC_Pin_Spec!$J$3:$J$38,0))=FALSE,ISERROR(MATCH(AT652,TC_Pin_Spec!$L$3:$L$38,0))=FALSE,ISERROR(MATCH(AT652,TC_Pin_Spec!$Q$3:$Q$58,0))=FALSE,ISERROR(MATCH(AT652,TC_Pin_Spec!$S$3:$S$58,0))=FALSE,ISERROR(MATCH(AT652,TC_Pin_Spec!$U$3:$U$58,0))=FALSE,ISERROR(MATCH(AT652,TC_Pin_Spec!$W$3:$W$58,0))=FALSE,ISERROR(MATCH(AT652,TC_Pin_Spec!$Y$3:$Y$58,0))=FALSE,ISERROR(MATCH(AT652,TC_Pin_Spec!$AA$3:$AA$58,0))=FALSE,ISERROR(MATCH(AT652,TC_Pin_Spec!$AC$3:$AC$58,0))=FALSE,ISERROR(MATCH(AT652,TC_Pin_Spec!$AE$3:$AE$58,0))=FALSE)=TRUE, "PASSED","FAILED")</f>
        <v>PASSED</v>
      </c>
      <c r="AW652" s="2">
        <v>3500</v>
      </c>
      <c r="AX652" s="2">
        <v>18500</v>
      </c>
      <c r="AY652" s="2" t="s">
        <v>703</v>
      </c>
      <c r="AZ652" t="str">
        <f>IF(OR(ISERROR(MATCH(AY652,TC_Pin_Spec!$J$3:$J$38,0))=FALSE,ISERROR(MATCH(AY652,TC_Pin_Spec!$L$3:$L$38,0))=FALSE,ISERROR(MATCH(AY652,TC_Pin_Spec!$Q$3:$Q$58,0))=FALSE,ISERROR(MATCH(AY652,TC_Pin_Spec!$S$3:$S$58,0))=FALSE,ISERROR(MATCH(AY652,TC_Pin_Spec!$U$3:$U$58,0))=FALSE,ISERROR(MATCH(AY652,TC_Pin_Spec!$W$3:$W$58,0))=FALSE,ISERROR(MATCH(AY652,TC_Pin_Spec!$Y$3:$Y$58,0))=FALSE,ISERROR(MATCH(AY652,TC_Pin_Spec!$AA$3:$AA$58,0))=FALSE,ISERROR(MATCH(AY652,TC_Pin_Spec!$AC$3:$AC$58,0))=FALSE,ISERROR(MATCH(AY652,TC_Pin_Spec!$AE$3:$AE$58,0))=FALSE)=TRUE, "PASSED","FAILED")</f>
        <v>PASSED</v>
      </c>
    </row>
    <row r="653" spans="43:52" x14ac:dyDescent="0.25">
      <c r="AQ653" s="2" t="str">
        <f t="shared" si="12"/>
        <v>W4</v>
      </c>
      <c r="AR653" s="2">
        <v>4</v>
      </c>
      <c r="AS653" s="2" t="s">
        <v>700</v>
      </c>
      <c r="AT653" s="2" t="s">
        <v>48</v>
      </c>
      <c r="AU653" t="str">
        <f>IF(OR(ISERROR(MATCH(AT653,TC_Pin_Spec!$J$3:$J$38,0))=FALSE,ISERROR(MATCH(AT653,TC_Pin_Spec!$L$3:$L$38,0))=FALSE,ISERROR(MATCH(AT653,TC_Pin_Spec!$Q$3:$Q$58,0))=FALSE,ISERROR(MATCH(AT653,TC_Pin_Spec!$S$3:$S$58,0))=FALSE,ISERROR(MATCH(AT653,TC_Pin_Spec!$U$3:$U$58,0))=FALSE,ISERROR(MATCH(AT653,TC_Pin_Spec!$W$3:$W$58,0))=FALSE,ISERROR(MATCH(AT653,TC_Pin_Spec!$Y$3:$Y$58,0))=FALSE,ISERROR(MATCH(AT653,TC_Pin_Spec!$AA$3:$AA$58,0))=FALSE,ISERROR(MATCH(AT653,TC_Pin_Spec!$AC$3:$AC$58,0))=FALSE,ISERROR(MATCH(AT653,TC_Pin_Spec!$AE$3:$AE$58,0))=FALSE)=TRUE, "PASSED","FAILED")</f>
        <v>PASSED</v>
      </c>
      <c r="AW653" s="2">
        <v>4500</v>
      </c>
      <c r="AX653" s="2">
        <v>18500</v>
      </c>
      <c r="AY653" s="2" t="s">
        <v>48</v>
      </c>
      <c r="AZ653" t="str">
        <f>IF(OR(ISERROR(MATCH(AY653,TC_Pin_Spec!$J$3:$J$38,0))=FALSE,ISERROR(MATCH(AY653,TC_Pin_Spec!$L$3:$L$38,0))=FALSE,ISERROR(MATCH(AY653,TC_Pin_Spec!$Q$3:$Q$58,0))=FALSE,ISERROR(MATCH(AY653,TC_Pin_Spec!$S$3:$S$58,0))=FALSE,ISERROR(MATCH(AY653,TC_Pin_Spec!$U$3:$U$58,0))=FALSE,ISERROR(MATCH(AY653,TC_Pin_Spec!$W$3:$W$58,0))=FALSE,ISERROR(MATCH(AY653,TC_Pin_Spec!$Y$3:$Y$58,0))=FALSE,ISERROR(MATCH(AY653,TC_Pin_Spec!$AA$3:$AA$58,0))=FALSE,ISERROR(MATCH(AY653,TC_Pin_Spec!$AC$3:$AC$58,0))=FALSE,ISERROR(MATCH(AY653,TC_Pin_Spec!$AE$3:$AE$58,0))=FALSE)=TRUE, "PASSED","FAILED")</f>
        <v>PASSED</v>
      </c>
    </row>
    <row r="654" spans="43:52" x14ac:dyDescent="0.25">
      <c r="AQ654" s="2" t="str">
        <f t="shared" si="12"/>
        <v>W5</v>
      </c>
      <c r="AR654" s="2">
        <v>5</v>
      </c>
      <c r="AS654" s="2" t="s">
        <v>700</v>
      </c>
      <c r="AT654" s="2" t="s">
        <v>48</v>
      </c>
      <c r="AU654" t="str">
        <f>IF(OR(ISERROR(MATCH(AT654,TC_Pin_Spec!$J$3:$J$38,0))=FALSE,ISERROR(MATCH(AT654,TC_Pin_Spec!$L$3:$L$38,0))=FALSE,ISERROR(MATCH(AT654,TC_Pin_Spec!$Q$3:$Q$58,0))=FALSE,ISERROR(MATCH(AT654,TC_Pin_Spec!$S$3:$S$58,0))=FALSE,ISERROR(MATCH(AT654,TC_Pin_Spec!$U$3:$U$58,0))=FALSE,ISERROR(MATCH(AT654,TC_Pin_Spec!$W$3:$W$58,0))=FALSE,ISERROR(MATCH(AT654,TC_Pin_Spec!$Y$3:$Y$58,0))=FALSE,ISERROR(MATCH(AT654,TC_Pin_Spec!$AA$3:$AA$58,0))=FALSE,ISERROR(MATCH(AT654,TC_Pin_Spec!$AC$3:$AC$58,0))=FALSE,ISERROR(MATCH(AT654,TC_Pin_Spec!$AE$3:$AE$58,0))=FALSE)=TRUE, "PASSED","FAILED")</f>
        <v>PASSED</v>
      </c>
      <c r="AW654" s="2">
        <v>5500</v>
      </c>
      <c r="AX654" s="2">
        <v>18500</v>
      </c>
      <c r="AY654" s="2" t="s">
        <v>48</v>
      </c>
      <c r="AZ654" t="str">
        <f>IF(OR(ISERROR(MATCH(AY654,TC_Pin_Spec!$J$3:$J$38,0))=FALSE,ISERROR(MATCH(AY654,TC_Pin_Spec!$L$3:$L$38,0))=FALSE,ISERROR(MATCH(AY654,TC_Pin_Spec!$Q$3:$Q$58,0))=FALSE,ISERROR(MATCH(AY654,TC_Pin_Spec!$S$3:$S$58,0))=FALSE,ISERROR(MATCH(AY654,TC_Pin_Spec!$U$3:$U$58,0))=FALSE,ISERROR(MATCH(AY654,TC_Pin_Spec!$W$3:$W$58,0))=FALSE,ISERROR(MATCH(AY654,TC_Pin_Spec!$Y$3:$Y$58,0))=FALSE,ISERROR(MATCH(AY654,TC_Pin_Spec!$AA$3:$AA$58,0))=FALSE,ISERROR(MATCH(AY654,TC_Pin_Spec!$AC$3:$AC$58,0))=FALSE,ISERROR(MATCH(AY654,TC_Pin_Spec!$AE$3:$AE$58,0))=FALSE)=TRUE, "PASSED","FAILED")</f>
        <v>PASSED</v>
      </c>
    </row>
    <row r="655" spans="43:52" x14ac:dyDescent="0.25">
      <c r="AQ655" s="2" t="str">
        <f t="shared" si="12"/>
        <v>W6</v>
      </c>
      <c r="AR655" s="2">
        <v>6</v>
      </c>
      <c r="AS655" s="2" t="s">
        <v>700</v>
      </c>
      <c r="AT655" s="2" t="s">
        <v>48</v>
      </c>
      <c r="AU655" t="str">
        <f>IF(OR(ISERROR(MATCH(AT655,TC_Pin_Spec!$J$3:$J$38,0))=FALSE,ISERROR(MATCH(AT655,TC_Pin_Spec!$L$3:$L$38,0))=FALSE,ISERROR(MATCH(AT655,TC_Pin_Spec!$Q$3:$Q$58,0))=FALSE,ISERROR(MATCH(AT655,TC_Pin_Spec!$S$3:$S$58,0))=FALSE,ISERROR(MATCH(AT655,TC_Pin_Spec!$U$3:$U$58,0))=FALSE,ISERROR(MATCH(AT655,TC_Pin_Spec!$W$3:$W$58,0))=FALSE,ISERROR(MATCH(AT655,TC_Pin_Spec!$Y$3:$Y$58,0))=FALSE,ISERROR(MATCH(AT655,TC_Pin_Spec!$AA$3:$AA$58,0))=FALSE,ISERROR(MATCH(AT655,TC_Pin_Spec!$AC$3:$AC$58,0))=FALSE,ISERROR(MATCH(AT655,TC_Pin_Spec!$AE$3:$AE$58,0))=FALSE)=TRUE, "PASSED","FAILED")</f>
        <v>PASSED</v>
      </c>
      <c r="AW655" s="2">
        <v>6500</v>
      </c>
      <c r="AX655" s="2">
        <v>18500</v>
      </c>
      <c r="AY655" s="2" t="s">
        <v>48</v>
      </c>
      <c r="AZ655" t="str">
        <f>IF(OR(ISERROR(MATCH(AY655,TC_Pin_Spec!$J$3:$J$38,0))=FALSE,ISERROR(MATCH(AY655,TC_Pin_Spec!$L$3:$L$38,0))=FALSE,ISERROR(MATCH(AY655,TC_Pin_Spec!$Q$3:$Q$58,0))=FALSE,ISERROR(MATCH(AY655,TC_Pin_Spec!$S$3:$S$58,0))=FALSE,ISERROR(MATCH(AY655,TC_Pin_Spec!$U$3:$U$58,0))=FALSE,ISERROR(MATCH(AY655,TC_Pin_Spec!$W$3:$W$58,0))=FALSE,ISERROR(MATCH(AY655,TC_Pin_Spec!$Y$3:$Y$58,0))=FALSE,ISERROR(MATCH(AY655,TC_Pin_Spec!$AA$3:$AA$58,0))=FALSE,ISERROR(MATCH(AY655,TC_Pin_Spec!$AC$3:$AC$58,0))=FALSE,ISERROR(MATCH(AY655,TC_Pin_Spec!$AE$3:$AE$58,0))=FALSE)=TRUE, "PASSED","FAILED")</f>
        <v>PASSED</v>
      </c>
    </row>
    <row r="656" spans="43:52" x14ac:dyDescent="0.25">
      <c r="AQ656" s="2" t="str">
        <f t="shared" si="12"/>
        <v>W7</v>
      </c>
      <c r="AR656" s="2">
        <v>7</v>
      </c>
      <c r="AS656" s="2" t="s">
        <v>700</v>
      </c>
      <c r="AT656" s="2" t="s">
        <v>48</v>
      </c>
      <c r="AU656" t="str">
        <f>IF(OR(ISERROR(MATCH(AT656,TC_Pin_Spec!$J$3:$J$38,0))=FALSE,ISERROR(MATCH(AT656,TC_Pin_Spec!$L$3:$L$38,0))=FALSE,ISERROR(MATCH(AT656,TC_Pin_Spec!$Q$3:$Q$58,0))=FALSE,ISERROR(MATCH(AT656,TC_Pin_Spec!$S$3:$S$58,0))=FALSE,ISERROR(MATCH(AT656,TC_Pin_Spec!$U$3:$U$58,0))=FALSE,ISERROR(MATCH(AT656,TC_Pin_Spec!$W$3:$W$58,0))=FALSE,ISERROR(MATCH(AT656,TC_Pin_Spec!$Y$3:$Y$58,0))=FALSE,ISERROR(MATCH(AT656,TC_Pin_Spec!$AA$3:$AA$58,0))=FALSE,ISERROR(MATCH(AT656,TC_Pin_Spec!$AC$3:$AC$58,0))=FALSE,ISERROR(MATCH(AT656,TC_Pin_Spec!$AE$3:$AE$58,0))=FALSE)=TRUE, "PASSED","FAILED")</f>
        <v>PASSED</v>
      </c>
      <c r="AW656" s="2">
        <v>7500</v>
      </c>
      <c r="AX656" s="2">
        <v>18500</v>
      </c>
      <c r="AY656" s="2" t="s">
        <v>48</v>
      </c>
      <c r="AZ656" t="str">
        <f>IF(OR(ISERROR(MATCH(AY656,TC_Pin_Spec!$J$3:$J$38,0))=FALSE,ISERROR(MATCH(AY656,TC_Pin_Spec!$L$3:$L$38,0))=FALSE,ISERROR(MATCH(AY656,TC_Pin_Spec!$Q$3:$Q$58,0))=FALSE,ISERROR(MATCH(AY656,TC_Pin_Spec!$S$3:$S$58,0))=FALSE,ISERROR(MATCH(AY656,TC_Pin_Spec!$U$3:$U$58,0))=FALSE,ISERROR(MATCH(AY656,TC_Pin_Spec!$W$3:$W$58,0))=FALSE,ISERROR(MATCH(AY656,TC_Pin_Spec!$Y$3:$Y$58,0))=FALSE,ISERROR(MATCH(AY656,TC_Pin_Spec!$AA$3:$AA$58,0))=FALSE,ISERROR(MATCH(AY656,TC_Pin_Spec!$AC$3:$AC$58,0))=FALSE,ISERROR(MATCH(AY656,TC_Pin_Spec!$AE$3:$AE$58,0))=FALSE)=TRUE, "PASSED","FAILED")</f>
        <v>PASSED</v>
      </c>
    </row>
    <row r="657" spans="43:52" x14ac:dyDescent="0.25">
      <c r="AQ657" s="2" t="str">
        <f t="shared" si="12"/>
        <v>W8</v>
      </c>
      <c r="AR657" s="2">
        <v>8</v>
      </c>
      <c r="AS657" s="2" t="s">
        <v>700</v>
      </c>
      <c r="AT657" s="2" t="s">
        <v>48</v>
      </c>
      <c r="AU657" t="str">
        <f>IF(OR(ISERROR(MATCH(AT657,TC_Pin_Spec!$J$3:$J$38,0))=FALSE,ISERROR(MATCH(AT657,TC_Pin_Spec!$L$3:$L$38,0))=FALSE,ISERROR(MATCH(AT657,TC_Pin_Spec!$Q$3:$Q$58,0))=FALSE,ISERROR(MATCH(AT657,TC_Pin_Spec!$S$3:$S$58,0))=FALSE,ISERROR(MATCH(AT657,TC_Pin_Spec!$U$3:$U$58,0))=FALSE,ISERROR(MATCH(AT657,TC_Pin_Spec!$W$3:$W$58,0))=FALSE,ISERROR(MATCH(AT657,TC_Pin_Spec!$Y$3:$Y$58,0))=FALSE,ISERROR(MATCH(AT657,TC_Pin_Spec!$AA$3:$AA$58,0))=FALSE,ISERROR(MATCH(AT657,TC_Pin_Spec!$AC$3:$AC$58,0))=FALSE,ISERROR(MATCH(AT657,TC_Pin_Spec!$AE$3:$AE$58,0))=FALSE)=TRUE, "PASSED","FAILED")</f>
        <v>PASSED</v>
      </c>
      <c r="AW657" s="2">
        <v>8500</v>
      </c>
      <c r="AX657" s="2">
        <v>18500</v>
      </c>
      <c r="AY657" s="2" t="s">
        <v>48</v>
      </c>
      <c r="AZ657" t="str">
        <f>IF(OR(ISERROR(MATCH(AY657,TC_Pin_Spec!$J$3:$J$38,0))=FALSE,ISERROR(MATCH(AY657,TC_Pin_Spec!$L$3:$L$38,0))=FALSE,ISERROR(MATCH(AY657,TC_Pin_Spec!$Q$3:$Q$58,0))=FALSE,ISERROR(MATCH(AY657,TC_Pin_Spec!$S$3:$S$58,0))=FALSE,ISERROR(MATCH(AY657,TC_Pin_Spec!$U$3:$U$58,0))=FALSE,ISERROR(MATCH(AY657,TC_Pin_Spec!$W$3:$W$58,0))=FALSE,ISERROR(MATCH(AY657,TC_Pin_Spec!$Y$3:$Y$58,0))=FALSE,ISERROR(MATCH(AY657,TC_Pin_Spec!$AA$3:$AA$58,0))=FALSE,ISERROR(MATCH(AY657,TC_Pin_Spec!$AC$3:$AC$58,0))=FALSE,ISERROR(MATCH(AY657,TC_Pin_Spec!$AE$3:$AE$58,0))=FALSE)=TRUE, "PASSED","FAILED")</f>
        <v>PASSED</v>
      </c>
    </row>
    <row r="658" spans="43:52" x14ac:dyDescent="0.25">
      <c r="AQ658" s="2" t="str">
        <f t="shared" si="12"/>
        <v>W9</v>
      </c>
      <c r="AR658" s="2">
        <v>9</v>
      </c>
      <c r="AS658" s="2" t="s">
        <v>700</v>
      </c>
      <c r="AT658" s="2" t="s">
        <v>48</v>
      </c>
      <c r="AU658" t="str">
        <f>IF(OR(ISERROR(MATCH(AT658,TC_Pin_Spec!$J$3:$J$38,0))=FALSE,ISERROR(MATCH(AT658,TC_Pin_Spec!$L$3:$L$38,0))=FALSE,ISERROR(MATCH(AT658,TC_Pin_Spec!$Q$3:$Q$58,0))=FALSE,ISERROR(MATCH(AT658,TC_Pin_Spec!$S$3:$S$58,0))=FALSE,ISERROR(MATCH(AT658,TC_Pin_Spec!$U$3:$U$58,0))=FALSE,ISERROR(MATCH(AT658,TC_Pin_Spec!$W$3:$W$58,0))=FALSE,ISERROR(MATCH(AT658,TC_Pin_Spec!$Y$3:$Y$58,0))=FALSE,ISERROR(MATCH(AT658,TC_Pin_Spec!$AA$3:$AA$58,0))=FALSE,ISERROR(MATCH(AT658,TC_Pin_Spec!$AC$3:$AC$58,0))=FALSE,ISERROR(MATCH(AT658,TC_Pin_Spec!$AE$3:$AE$58,0))=FALSE)=TRUE, "PASSED","FAILED")</f>
        <v>PASSED</v>
      </c>
      <c r="AW658" s="2">
        <v>9500</v>
      </c>
      <c r="AX658" s="2">
        <v>18500</v>
      </c>
      <c r="AY658" s="2" t="s">
        <v>48</v>
      </c>
      <c r="AZ658" t="str">
        <f>IF(OR(ISERROR(MATCH(AY658,TC_Pin_Spec!$J$3:$J$38,0))=FALSE,ISERROR(MATCH(AY658,TC_Pin_Spec!$L$3:$L$38,0))=FALSE,ISERROR(MATCH(AY658,TC_Pin_Spec!$Q$3:$Q$58,0))=FALSE,ISERROR(MATCH(AY658,TC_Pin_Spec!$S$3:$S$58,0))=FALSE,ISERROR(MATCH(AY658,TC_Pin_Spec!$U$3:$U$58,0))=FALSE,ISERROR(MATCH(AY658,TC_Pin_Spec!$W$3:$W$58,0))=FALSE,ISERROR(MATCH(AY658,TC_Pin_Spec!$Y$3:$Y$58,0))=FALSE,ISERROR(MATCH(AY658,TC_Pin_Spec!$AA$3:$AA$58,0))=FALSE,ISERROR(MATCH(AY658,TC_Pin_Spec!$AC$3:$AC$58,0))=FALSE,ISERROR(MATCH(AY658,TC_Pin_Spec!$AE$3:$AE$58,0))=FALSE)=TRUE, "PASSED","FAILED")</f>
        <v>PASSED</v>
      </c>
    </row>
    <row r="659" spans="43:52" x14ac:dyDescent="0.25">
      <c r="AQ659" s="2" t="str">
        <f t="shared" si="12"/>
        <v>W10</v>
      </c>
      <c r="AR659" s="2">
        <v>10</v>
      </c>
      <c r="AS659" s="2" t="s">
        <v>700</v>
      </c>
      <c r="AT659" s="2" t="s">
        <v>48</v>
      </c>
      <c r="AU659" t="str">
        <f>IF(OR(ISERROR(MATCH(AT659,TC_Pin_Spec!$J$3:$J$38,0))=FALSE,ISERROR(MATCH(AT659,TC_Pin_Spec!$L$3:$L$38,0))=FALSE,ISERROR(MATCH(AT659,TC_Pin_Spec!$Q$3:$Q$58,0))=FALSE,ISERROR(MATCH(AT659,TC_Pin_Spec!$S$3:$S$58,0))=FALSE,ISERROR(MATCH(AT659,TC_Pin_Spec!$U$3:$U$58,0))=FALSE,ISERROR(MATCH(AT659,TC_Pin_Spec!$W$3:$W$58,0))=FALSE,ISERROR(MATCH(AT659,TC_Pin_Spec!$Y$3:$Y$58,0))=FALSE,ISERROR(MATCH(AT659,TC_Pin_Spec!$AA$3:$AA$58,0))=FALSE,ISERROR(MATCH(AT659,TC_Pin_Spec!$AC$3:$AC$58,0))=FALSE,ISERROR(MATCH(AT659,TC_Pin_Spec!$AE$3:$AE$58,0))=FALSE)=TRUE, "PASSED","FAILED")</f>
        <v>PASSED</v>
      </c>
      <c r="AW659" s="2">
        <v>10500</v>
      </c>
      <c r="AX659" s="2">
        <v>18500</v>
      </c>
      <c r="AY659" s="2" t="s">
        <v>48</v>
      </c>
      <c r="AZ659" t="str">
        <f>IF(OR(ISERROR(MATCH(AY659,TC_Pin_Spec!$J$3:$J$38,0))=FALSE,ISERROR(MATCH(AY659,TC_Pin_Spec!$L$3:$L$38,0))=FALSE,ISERROR(MATCH(AY659,TC_Pin_Spec!$Q$3:$Q$58,0))=FALSE,ISERROR(MATCH(AY659,TC_Pin_Spec!$S$3:$S$58,0))=FALSE,ISERROR(MATCH(AY659,TC_Pin_Spec!$U$3:$U$58,0))=FALSE,ISERROR(MATCH(AY659,TC_Pin_Spec!$W$3:$W$58,0))=FALSE,ISERROR(MATCH(AY659,TC_Pin_Spec!$Y$3:$Y$58,0))=FALSE,ISERROR(MATCH(AY659,TC_Pin_Spec!$AA$3:$AA$58,0))=FALSE,ISERROR(MATCH(AY659,TC_Pin_Spec!$AC$3:$AC$58,0))=FALSE,ISERROR(MATCH(AY659,TC_Pin_Spec!$AE$3:$AE$58,0))=FALSE)=TRUE, "PASSED","FAILED")</f>
        <v>PASSED</v>
      </c>
    </row>
    <row r="660" spans="43:52" x14ac:dyDescent="0.25">
      <c r="AQ660" s="2" t="str">
        <f t="shared" si="12"/>
        <v>W11</v>
      </c>
      <c r="AR660" s="2">
        <v>11</v>
      </c>
      <c r="AS660" s="2" t="s">
        <v>700</v>
      </c>
      <c r="AT660" s="2" t="s">
        <v>48</v>
      </c>
      <c r="AU660" t="str">
        <f>IF(OR(ISERROR(MATCH(AT660,TC_Pin_Spec!$J$3:$J$38,0))=FALSE,ISERROR(MATCH(AT660,TC_Pin_Spec!$L$3:$L$38,0))=FALSE,ISERROR(MATCH(AT660,TC_Pin_Spec!$Q$3:$Q$58,0))=FALSE,ISERROR(MATCH(AT660,TC_Pin_Spec!$S$3:$S$58,0))=FALSE,ISERROR(MATCH(AT660,TC_Pin_Spec!$U$3:$U$58,0))=FALSE,ISERROR(MATCH(AT660,TC_Pin_Spec!$W$3:$W$58,0))=FALSE,ISERROR(MATCH(AT660,TC_Pin_Spec!$Y$3:$Y$58,0))=FALSE,ISERROR(MATCH(AT660,TC_Pin_Spec!$AA$3:$AA$58,0))=FALSE,ISERROR(MATCH(AT660,TC_Pin_Spec!$AC$3:$AC$58,0))=FALSE,ISERROR(MATCH(AT660,TC_Pin_Spec!$AE$3:$AE$58,0))=FALSE)=TRUE, "PASSED","FAILED")</f>
        <v>PASSED</v>
      </c>
      <c r="AW660" s="2">
        <v>11500</v>
      </c>
      <c r="AX660" s="2">
        <v>18500</v>
      </c>
      <c r="AY660" s="2" t="s">
        <v>48</v>
      </c>
      <c r="AZ660" t="str">
        <f>IF(OR(ISERROR(MATCH(AY660,TC_Pin_Spec!$J$3:$J$38,0))=FALSE,ISERROR(MATCH(AY660,TC_Pin_Spec!$L$3:$L$38,0))=FALSE,ISERROR(MATCH(AY660,TC_Pin_Spec!$Q$3:$Q$58,0))=FALSE,ISERROR(MATCH(AY660,TC_Pin_Spec!$S$3:$S$58,0))=FALSE,ISERROR(MATCH(AY660,TC_Pin_Spec!$U$3:$U$58,0))=FALSE,ISERROR(MATCH(AY660,TC_Pin_Spec!$W$3:$W$58,0))=FALSE,ISERROR(MATCH(AY660,TC_Pin_Spec!$Y$3:$Y$58,0))=FALSE,ISERROR(MATCH(AY660,TC_Pin_Spec!$AA$3:$AA$58,0))=FALSE,ISERROR(MATCH(AY660,TC_Pin_Spec!$AC$3:$AC$58,0))=FALSE,ISERROR(MATCH(AY660,TC_Pin_Spec!$AE$3:$AE$58,0))=FALSE)=TRUE, "PASSED","FAILED")</f>
        <v>PASSED</v>
      </c>
    </row>
    <row r="661" spans="43:52" x14ac:dyDescent="0.25">
      <c r="AQ661" s="2" t="str">
        <f t="shared" si="12"/>
        <v>W12</v>
      </c>
      <c r="AR661" s="2">
        <v>12</v>
      </c>
      <c r="AS661" s="2" t="s">
        <v>700</v>
      </c>
      <c r="AT661" s="2" t="s">
        <v>48</v>
      </c>
      <c r="AU661" t="str">
        <f>IF(OR(ISERROR(MATCH(AT661,TC_Pin_Spec!$J$3:$J$38,0))=FALSE,ISERROR(MATCH(AT661,TC_Pin_Spec!$L$3:$L$38,0))=FALSE,ISERROR(MATCH(AT661,TC_Pin_Spec!$Q$3:$Q$58,0))=FALSE,ISERROR(MATCH(AT661,TC_Pin_Spec!$S$3:$S$58,0))=FALSE,ISERROR(MATCH(AT661,TC_Pin_Spec!$U$3:$U$58,0))=FALSE,ISERROR(MATCH(AT661,TC_Pin_Spec!$W$3:$W$58,0))=FALSE,ISERROR(MATCH(AT661,TC_Pin_Spec!$Y$3:$Y$58,0))=FALSE,ISERROR(MATCH(AT661,TC_Pin_Spec!$AA$3:$AA$58,0))=FALSE,ISERROR(MATCH(AT661,TC_Pin_Spec!$AC$3:$AC$58,0))=FALSE,ISERROR(MATCH(AT661,TC_Pin_Spec!$AE$3:$AE$58,0))=FALSE)=TRUE, "PASSED","FAILED")</f>
        <v>PASSED</v>
      </c>
      <c r="AW661" s="2">
        <v>12500</v>
      </c>
      <c r="AX661" s="2">
        <v>18500</v>
      </c>
      <c r="AY661" s="2" t="s">
        <v>48</v>
      </c>
      <c r="AZ661" t="str">
        <f>IF(OR(ISERROR(MATCH(AY661,TC_Pin_Spec!$J$3:$J$38,0))=FALSE,ISERROR(MATCH(AY661,TC_Pin_Spec!$L$3:$L$38,0))=FALSE,ISERROR(MATCH(AY661,TC_Pin_Spec!$Q$3:$Q$58,0))=FALSE,ISERROR(MATCH(AY661,TC_Pin_Spec!$S$3:$S$58,0))=FALSE,ISERROR(MATCH(AY661,TC_Pin_Spec!$U$3:$U$58,0))=FALSE,ISERROR(MATCH(AY661,TC_Pin_Spec!$W$3:$W$58,0))=FALSE,ISERROR(MATCH(AY661,TC_Pin_Spec!$Y$3:$Y$58,0))=FALSE,ISERROR(MATCH(AY661,TC_Pin_Spec!$AA$3:$AA$58,0))=FALSE,ISERROR(MATCH(AY661,TC_Pin_Spec!$AC$3:$AC$58,0))=FALSE,ISERROR(MATCH(AY661,TC_Pin_Spec!$AE$3:$AE$58,0))=FALSE)=TRUE, "PASSED","FAILED")</f>
        <v>PASSED</v>
      </c>
    </row>
    <row r="662" spans="43:52" x14ac:dyDescent="0.25">
      <c r="AQ662" s="2" t="str">
        <f t="shared" si="12"/>
        <v>W13</v>
      </c>
      <c r="AR662" s="2">
        <v>13</v>
      </c>
      <c r="AS662" s="2" t="s">
        <v>700</v>
      </c>
      <c r="AT662" s="2" t="s">
        <v>48</v>
      </c>
      <c r="AU662" t="str">
        <f>IF(OR(ISERROR(MATCH(AT662,TC_Pin_Spec!$J$3:$J$38,0))=FALSE,ISERROR(MATCH(AT662,TC_Pin_Spec!$L$3:$L$38,0))=FALSE,ISERROR(MATCH(AT662,TC_Pin_Spec!$Q$3:$Q$58,0))=FALSE,ISERROR(MATCH(AT662,TC_Pin_Spec!$S$3:$S$58,0))=FALSE,ISERROR(MATCH(AT662,TC_Pin_Spec!$U$3:$U$58,0))=FALSE,ISERROR(MATCH(AT662,TC_Pin_Spec!$W$3:$W$58,0))=FALSE,ISERROR(MATCH(AT662,TC_Pin_Spec!$Y$3:$Y$58,0))=FALSE,ISERROR(MATCH(AT662,TC_Pin_Spec!$AA$3:$AA$58,0))=FALSE,ISERROR(MATCH(AT662,TC_Pin_Spec!$AC$3:$AC$58,0))=FALSE,ISERROR(MATCH(AT662,TC_Pin_Spec!$AE$3:$AE$58,0))=FALSE)=TRUE, "PASSED","FAILED")</f>
        <v>PASSED</v>
      </c>
      <c r="AW662" s="2">
        <v>13500</v>
      </c>
      <c r="AX662" s="2">
        <v>18500</v>
      </c>
      <c r="AY662" s="2" t="s">
        <v>48</v>
      </c>
      <c r="AZ662" t="str">
        <f>IF(OR(ISERROR(MATCH(AY662,TC_Pin_Spec!$J$3:$J$38,0))=FALSE,ISERROR(MATCH(AY662,TC_Pin_Spec!$L$3:$L$38,0))=FALSE,ISERROR(MATCH(AY662,TC_Pin_Spec!$Q$3:$Q$58,0))=FALSE,ISERROR(MATCH(AY662,TC_Pin_Spec!$S$3:$S$58,0))=FALSE,ISERROR(MATCH(AY662,TC_Pin_Spec!$U$3:$U$58,0))=FALSE,ISERROR(MATCH(AY662,TC_Pin_Spec!$W$3:$W$58,0))=FALSE,ISERROR(MATCH(AY662,TC_Pin_Spec!$Y$3:$Y$58,0))=FALSE,ISERROR(MATCH(AY662,TC_Pin_Spec!$AA$3:$AA$58,0))=FALSE,ISERROR(MATCH(AY662,TC_Pin_Spec!$AC$3:$AC$58,0))=FALSE,ISERROR(MATCH(AY662,TC_Pin_Spec!$AE$3:$AE$58,0))=FALSE)=TRUE, "PASSED","FAILED")</f>
        <v>PASSED</v>
      </c>
    </row>
    <row r="663" spans="43:52" x14ac:dyDescent="0.25">
      <c r="AQ663" s="2" t="str">
        <f t="shared" si="12"/>
        <v>W14</v>
      </c>
      <c r="AR663" s="2">
        <v>14</v>
      </c>
      <c r="AS663" s="2" t="s">
        <v>700</v>
      </c>
      <c r="AT663" s="2" t="s">
        <v>48</v>
      </c>
      <c r="AU663" t="str">
        <f>IF(OR(ISERROR(MATCH(AT663,TC_Pin_Spec!$J$3:$J$38,0))=FALSE,ISERROR(MATCH(AT663,TC_Pin_Spec!$L$3:$L$38,0))=FALSE,ISERROR(MATCH(AT663,TC_Pin_Spec!$Q$3:$Q$58,0))=FALSE,ISERROR(MATCH(AT663,TC_Pin_Spec!$S$3:$S$58,0))=FALSE,ISERROR(MATCH(AT663,TC_Pin_Spec!$U$3:$U$58,0))=FALSE,ISERROR(MATCH(AT663,TC_Pin_Spec!$W$3:$W$58,0))=FALSE,ISERROR(MATCH(AT663,TC_Pin_Spec!$Y$3:$Y$58,0))=FALSE,ISERROR(MATCH(AT663,TC_Pin_Spec!$AA$3:$AA$58,0))=FALSE,ISERROR(MATCH(AT663,TC_Pin_Spec!$AC$3:$AC$58,0))=FALSE,ISERROR(MATCH(AT663,TC_Pin_Spec!$AE$3:$AE$58,0))=FALSE)=TRUE, "PASSED","FAILED")</f>
        <v>PASSED</v>
      </c>
      <c r="AW663" s="2">
        <v>14500</v>
      </c>
      <c r="AX663" s="2">
        <v>18500</v>
      </c>
      <c r="AY663" s="2" t="s">
        <v>48</v>
      </c>
      <c r="AZ663" t="str">
        <f>IF(OR(ISERROR(MATCH(AY663,TC_Pin_Spec!$J$3:$J$38,0))=FALSE,ISERROR(MATCH(AY663,TC_Pin_Spec!$L$3:$L$38,0))=FALSE,ISERROR(MATCH(AY663,TC_Pin_Spec!$Q$3:$Q$58,0))=FALSE,ISERROR(MATCH(AY663,TC_Pin_Spec!$S$3:$S$58,0))=FALSE,ISERROR(MATCH(AY663,TC_Pin_Spec!$U$3:$U$58,0))=FALSE,ISERROR(MATCH(AY663,TC_Pin_Spec!$W$3:$W$58,0))=FALSE,ISERROR(MATCH(AY663,TC_Pin_Spec!$Y$3:$Y$58,0))=FALSE,ISERROR(MATCH(AY663,TC_Pin_Spec!$AA$3:$AA$58,0))=FALSE,ISERROR(MATCH(AY663,TC_Pin_Spec!$AC$3:$AC$58,0))=FALSE,ISERROR(MATCH(AY663,TC_Pin_Spec!$AE$3:$AE$58,0))=FALSE)=TRUE, "PASSED","FAILED")</f>
        <v>PASSED</v>
      </c>
    </row>
    <row r="664" spans="43:52" x14ac:dyDescent="0.25">
      <c r="AQ664" s="2" t="str">
        <f t="shared" si="12"/>
        <v>W15</v>
      </c>
      <c r="AR664" s="2">
        <v>15</v>
      </c>
      <c r="AS664" s="2" t="s">
        <v>700</v>
      </c>
      <c r="AT664" s="2" t="s">
        <v>48</v>
      </c>
      <c r="AU664" t="str">
        <f>IF(OR(ISERROR(MATCH(AT664,TC_Pin_Spec!$J$3:$J$38,0))=FALSE,ISERROR(MATCH(AT664,TC_Pin_Spec!$L$3:$L$38,0))=FALSE,ISERROR(MATCH(AT664,TC_Pin_Spec!$Q$3:$Q$58,0))=FALSE,ISERROR(MATCH(AT664,TC_Pin_Spec!$S$3:$S$58,0))=FALSE,ISERROR(MATCH(AT664,TC_Pin_Spec!$U$3:$U$58,0))=FALSE,ISERROR(MATCH(AT664,TC_Pin_Spec!$W$3:$W$58,0))=FALSE,ISERROR(MATCH(AT664,TC_Pin_Spec!$Y$3:$Y$58,0))=FALSE,ISERROR(MATCH(AT664,TC_Pin_Spec!$AA$3:$AA$58,0))=FALSE,ISERROR(MATCH(AT664,TC_Pin_Spec!$AC$3:$AC$58,0))=FALSE,ISERROR(MATCH(AT664,TC_Pin_Spec!$AE$3:$AE$58,0))=FALSE)=TRUE, "PASSED","FAILED")</f>
        <v>PASSED</v>
      </c>
      <c r="AW664" s="2">
        <v>15500</v>
      </c>
      <c r="AX664" s="2">
        <v>18500</v>
      </c>
      <c r="AY664" s="2" t="s">
        <v>48</v>
      </c>
      <c r="AZ664" t="str">
        <f>IF(OR(ISERROR(MATCH(AY664,TC_Pin_Spec!$J$3:$J$38,0))=FALSE,ISERROR(MATCH(AY664,TC_Pin_Spec!$L$3:$L$38,0))=FALSE,ISERROR(MATCH(AY664,TC_Pin_Spec!$Q$3:$Q$58,0))=FALSE,ISERROR(MATCH(AY664,TC_Pin_Spec!$S$3:$S$58,0))=FALSE,ISERROR(MATCH(AY664,TC_Pin_Spec!$U$3:$U$58,0))=FALSE,ISERROR(MATCH(AY664,TC_Pin_Spec!$W$3:$W$58,0))=FALSE,ISERROR(MATCH(AY664,TC_Pin_Spec!$Y$3:$Y$58,0))=FALSE,ISERROR(MATCH(AY664,TC_Pin_Spec!$AA$3:$AA$58,0))=FALSE,ISERROR(MATCH(AY664,TC_Pin_Spec!$AC$3:$AC$58,0))=FALSE,ISERROR(MATCH(AY664,TC_Pin_Spec!$AE$3:$AE$58,0))=FALSE)=TRUE, "PASSED","FAILED")</f>
        <v>PASSED</v>
      </c>
    </row>
    <row r="665" spans="43:52" x14ac:dyDescent="0.25">
      <c r="AQ665" s="2" t="str">
        <f t="shared" si="12"/>
        <v>W16</v>
      </c>
      <c r="AR665" s="2">
        <v>16</v>
      </c>
      <c r="AS665" s="2" t="s">
        <v>700</v>
      </c>
      <c r="AT665" s="2" t="s">
        <v>48</v>
      </c>
      <c r="AU665" t="str">
        <f>IF(OR(ISERROR(MATCH(AT665,TC_Pin_Spec!$J$3:$J$38,0))=FALSE,ISERROR(MATCH(AT665,TC_Pin_Spec!$L$3:$L$38,0))=FALSE,ISERROR(MATCH(AT665,TC_Pin_Spec!$Q$3:$Q$58,0))=FALSE,ISERROR(MATCH(AT665,TC_Pin_Spec!$S$3:$S$58,0))=FALSE,ISERROR(MATCH(AT665,TC_Pin_Spec!$U$3:$U$58,0))=FALSE,ISERROR(MATCH(AT665,TC_Pin_Spec!$W$3:$W$58,0))=FALSE,ISERROR(MATCH(AT665,TC_Pin_Spec!$Y$3:$Y$58,0))=FALSE,ISERROR(MATCH(AT665,TC_Pin_Spec!$AA$3:$AA$58,0))=FALSE,ISERROR(MATCH(AT665,TC_Pin_Spec!$AC$3:$AC$58,0))=FALSE,ISERROR(MATCH(AT665,TC_Pin_Spec!$AE$3:$AE$58,0))=FALSE)=TRUE, "PASSED","FAILED")</f>
        <v>PASSED</v>
      </c>
      <c r="AW665" s="2">
        <v>16500</v>
      </c>
      <c r="AX665" s="2">
        <v>18500</v>
      </c>
      <c r="AY665" s="2" t="s">
        <v>48</v>
      </c>
      <c r="AZ665" t="str">
        <f>IF(OR(ISERROR(MATCH(AY665,TC_Pin_Spec!$J$3:$J$38,0))=FALSE,ISERROR(MATCH(AY665,TC_Pin_Spec!$L$3:$L$38,0))=FALSE,ISERROR(MATCH(AY665,TC_Pin_Spec!$Q$3:$Q$58,0))=FALSE,ISERROR(MATCH(AY665,TC_Pin_Spec!$S$3:$S$58,0))=FALSE,ISERROR(MATCH(AY665,TC_Pin_Spec!$U$3:$U$58,0))=FALSE,ISERROR(MATCH(AY665,TC_Pin_Spec!$W$3:$W$58,0))=FALSE,ISERROR(MATCH(AY665,TC_Pin_Spec!$Y$3:$Y$58,0))=FALSE,ISERROR(MATCH(AY665,TC_Pin_Spec!$AA$3:$AA$58,0))=FALSE,ISERROR(MATCH(AY665,TC_Pin_Spec!$AC$3:$AC$58,0))=FALSE,ISERROR(MATCH(AY665,TC_Pin_Spec!$AE$3:$AE$58,0))=FALSE)=TRUE, "PASSED","FAILED")</f>
        <v>PASSED</v>
      </c>
    </row>
    <row r="666" spans="43:52" x14ac:dyDescent="0.25">
      <c r="AQ666" s="2" t="str">
        <f t="shared" si="12"/>
        <v>W17</v>
      </c>
      <c r="AR666" s="2">
        <v>17</v>
      </c>
      <c r="AS666" s="2" t="s">
        <v>700</v>
      </c>
      <c r="AT666" s="2" t="s">
        <v>48</v>
      </c>
      <c r="AU666" t="str">
        <f>IF(OR(ISERROR(MATCH(AT666,TC_Pin_Spec!$J$3:$J$38,0))=FALSE,ISERROR(MATCH(AT666,TC_Pin_Spec!$L$3:$L$38,0))=FALSE,ISERROR(MATCH(AT666,TC_Pin_Spec!$Q$3:$Q$58,0))=FALSE,ISERROR(MATCH(AT666,TC_Pin_Spec!$S$3:$S$58,0))=FALSE,ISERROR(MATCH(AT666,TC_Pin_Spec!$U$3:$U$58,0))=FALSE,ISERROR(MATCH(AT666,TC_Pin_Spec!$W$3:$W$58,0))=FALSE,ISERROR(MATCH(AT666,TC_Pin_Spec!$Y$3:$Y$58,0))=FALSE,ISERROR(MATCH(AT666,TC_Pin_Spec!$AA$3:$AA$58,0))=FALSE,ISERROR(MATCH(AT666,TC_Pin_Spec!$AC$3:$AC$58,0))=FALSE,ISERROR(MATCH(AT666,TC_Pin_Spec!$AE$3:$AE$58,0))=FALSE)=TRUE, "PASSED","FAILED")</f>
        <v>PASSED</v>
      </c>
      <c r="AW666" s="2">
        <v>17500</v>
      </c>
      <c r="AX666" s="2">
        <v>18500</v>
      </c>
      <c r="AY666" s="2" t="s">
        <v>48</v>
      </c>
      <c r="AZ666" t="str">
        <f>IF(OR(ISERROR(MATCH(AY666,TC_Pin_Spec!$J$3:$J$38,0))=FALSE,ISERROR(MATCH(AY666,TC_Pin_Spec!$L$3:$L$38,0))=FALSE,ISERROR(MATCH(AY666,TC_Pin_Spec!$Q$3:$Q$58,0))=FALSE,ISERROR(MATCH(AY666,TC_Pin_Spec!$S$3:$S$58,0))=FALSE,ISERROR(MATCH(AY666,TC_Pin_Spec!$U$3:$U$58,0))=FALSE,ISERROR(MATCH(AY666,TC_Pin_Spec!$W$3:$W$58,0))=FALSE,ISERROR(MATCH(AY666,TC_Pin_Spec!$Y$3:$Y$58,0))=FALSE,ISERROR(MATCH(AY666,TC_Pin_Spec!$AA$3:$AA$58,0))=FALSE,ISERROR(MATCH(AY666,TC_Pin_Spec!$AC$3:$AC$58,0))=FALSE,ISERROR(MATCH(AY666,TC_Pin_Spec!$AE$3:$AE$58,0))=FALSE)=TRUE, "PASSED","FAILED")</f>
        <v>PASSED</v>
      </c>
    </row>
    <row r="667" spans="43:52" x14ac:dyDescent="0.25">
      <c r="AQ667" s="2" t="str">
        <f t="shared" si="12"/>
        <v>W18</v>
      </c>
      <c r="AR667" s="2">
        <v>18</v>
      </c>
      <c r="AS667" s="2" t="s">
        <v>700</v>
      </c>
      <c r="AT667" s="2" t="s">
        <v>48</v>
      </c>
      <c r="AU667" t="str">
        <f>IF(OR(ISERROR(MATCH(AT667,TC_Pin_Spec!$J$3:$J$38,0))=FALSE,ISERROR(MATCH(AT667,TC_Pin_Spec!$L$3:$L$38,0))=FALSE,ISERROR(MATCH(AT667,TC_Pin_Spec!$Q$3:$Q$58,0))=FALSE,ISERROR(MATCH(AT667,TC_Pin_Spec!$S$3:$S$58,0))=FALSE,ISERROR(MATCH(AT667,TC_Pin_Spec!$U$3:$U$58,0))=FALSE,ISERROR(MATCH(AT667,TC_Pin_Spec!$W$3:$W$58,0))=FALSE,ISERROR(MATCH(AT667,TC_Pin_Spec!$Y$3:$Y$58,0))=FALSE,ISERROR(MATCH(AT667,TC_Pin_Spec!$AA$3:$AA$58,0))=FALSE,ISERROR(MATCH(AT667,TC_Pin_Spec!$AC$3:$AC$58,0))=FALSE,ISERROR(MATCH(AT667,TC_Pin_Spec!$AE$3:$AE$58,0))=FALSE)=TRUE, "PASSED","FAILED")</f>
        <v>PASSED</v>
      </c>
      <c r="AW667" s="2">
        <v>18500</v>
      </c>
      <c r="AX667" s="2">
        <v>18500</v>
      </c>
      <c r="AY667" s="2" t="s">
        <v>48</v>
      </c>
      <c r="AZ667" t="str">
        <f>IF(OR(ISERROR(MATCH(AY667,TC_Pin_Spec!$J$3:$J$38,0))=FALSE,ISERROR(MATCH(AY667,TC_Pin_Spec!$L$3:$L$38,0))=FALSE,ISERROR(MATCH(AY667,TC_Pin_Spec!$Q$3:$Q$58,0))=FALSE,ISERROR(MATCH(AY667,TC_Pin_Spec!$S$3:$S$58,0))=FALSE,ISERROR(MATCH(AY667,TC_Pin_Spec!$U$3:$U$58,0))=FALSE,ISERROR(MATCH(AY667,TC_Pin_Spec!$W$3:$W$58,0))=FALSE,ISERROR(MATCH(AY667,TC_Pin_Spec!$Y$3:$Y$58,0))=FALSE,ISERROR(MATCH(AY667,TC_Pin_Spec!$AA$3:$AA$58,0))=FALSE,ISERROR(MATCH(AY667,TC_Pin_Spec!$AC$3:$AC$58,0))=FALSE,ISERROR(MATCH(AY667,TC_Pin_Spec!$AE$3:$AE$58,0))=FALSE)=TRUE, "PASSED","FAILED")</f>
        <v>PASSED</v>
      </c>
    </row>
    <row r="668" spans="43:52" x14ac:dyDescent="0.25">
      <c r="AQ668" s="2" t="str">
        <f t="shared" si="12"/>
        <v>W19</v>
      </c>
      <c r="AR668" s="2">
        <v>19</v>
      </c>
      <c r="AS668" s="2" t="s">
        <v>700</v>
      </c>
      <c r="AT668" s="2" t="s">
        <v>48</v>
      </c>
      <c r="AU668" t="str">
        <f>IF(OR(ISERROR(MATCH(AT668,TC_Pin_Spec!$J$3:$J$38,0))=FALSE,ISERROR(MATCH(AT668,TC_Pin_Spec!$L$3:$L$38,0))=FALSE,ISERROR(MATCH(AT668,TC_Pin_Spec!$Q$3:$Q$58,0))=FALSE,ISERROR(MATCH(AT668,TC_Pin_Spec!$S$3:$S$58,0))=FALSE,ISERROR(MATCH(AT668,TC_Pin_Spec!$U$3:$U$58,0))=FALSE,ISERROR(MATCH(AT668,TC_Pin_Spec!$W$3:$W$58,0))=FALSE,ISERROR(MATCH(AT668,TC_Pin_Spec!$Y$3:$Y$58,0))=FALSE,ISERROR(MATCH(AT668,TC_Pin_Spec!$AA$3:$AA$58,0))=FALSE,ISERROR(MATCH(AT668,TC_Pin_Spec!$AC$3:$AC$58,0))=FALSE,ISERROR(MATCH(AT668,TC_Pin_Spec!$AE$3:$AE$58,0))=FALSE)=TRUE, "PASSED","FAILED")</f>
        <v>PASSED</v>
      </c>
      <c r="AW668" s="2">
        <v>19500</v>
      </c>
      <c r="AX668" s="2">
        <v>18500</v>
      </c>
      <c r="AY668" s="2" t="s">
        <v>48</v>
      </c>
      <c r="AZ668" t="str">
        <f>IF(OR(ISERROR(MATCH(AY668,TC_Pin_Spec!$J$3:$J$38,0))=FALSE,ISERROR(MATCH(AY668,TC_Pin_Spec!$L$3:$L$38,0))=FALSE,ISERROR(MATCH(AY668,TC_Pin_Spec!$Q$3:$Q$58,0))=FALSE,ISERROR(MATCH(AY668,TC_Pin_Spec!$S$3:$S$58,0))=FALSE,ISERROR(MATCH(AY668,TC_Pin_Spec!$U$3:$U$58,0))=FALSE,ISERROR(MATCH(AY668,TC_Pin_Spec!$W$3:$W$58,0))=FALSE,ISERROR(MATCH(AY668,TC_Pin_Spec!$Y$3:$Y$58,0))=FALSE,ISERROR(MATCH(AY668,TC_Pin_Spec!$AA$3:$AA$58,0))=FALSE,ISERROR(MATCH(AY668,TC_Pin_Spec!$AC$3:$AC$58,0))=FALSE,ISERROR(MATCH(AY668,TC_Pin_Spec!$AE$3:$AE$58,0))=FALSE)=TRUE, "PASSED","FAILED")</f>
        <v>PASSED</v>
      </c>
    </row>
    <row r="669" spans="43:52" x14ac:dyDescent="0.25">
      <c r="AQ669" s="2" t="str">
        <f t="shared" si="12"/>
        <v>W20</v>
      </c>
      <c r="AR669" s="2">
        <v>20</v>
      </c>
      <c r="AS669" s="2" t="s">
        <v>700</v>
      </c>
      <c r="AT669" s="2" t="s">
        <v>48</v>
      </c>
      <c r="AU669" t="str">
        <f>IF(OR(ISERROR(MATCH(AT669,TC_Pin_Spec!$J$3:$J$38,0))=FALSE,ISERROR(MATCH(AT669,TC_Pin_Spec!$L$3:$L$38,0))=FALSE,ISERROR(MATCH(AT669,TC_Pin_Spec!$Q$3:$Q$58,0))=FALSE,ISERROR(MATCH(AT669,TC_Pin_Spec!$S$3:$S$58,0))=FALSE,ISERROR(MATCH(AT669,TC_Pin_Spec!$U$3:$U$58,0))=FALSE,ISERROR(MATCH(AT669,TC_Pin_Spec!$W$3:$W$58,0))=FALSE,ISERROR(MATCH(AT669,TC_Pin_Spec!$Y$3:$Y$58,0))=FALSE,ISERROR(MATCH(AT669,TC_Pin_Spec!$AA$3:$AA$58,0))=FALSE,ISERROR(MATCH(AT669,TC_Pin_Spec!$AC$3:$AC$58,0))=FALSE,ISERROR(MATCH(AT669,TC_Pin_Spec!$AE$3:$AE$58,0))=FALSE)=TRUE, "PASSED","FAILED")</f>
        <v>PASSED</v>
      </c>
      <c r="AW669" s="2">
        <v>20500</v>
      </c>
      <c r="AX669" s="2">
        <v>18500</v>
      </c>
      <c r="AY669" s="2" t="s">
        <v>48</v>
      </c>
      <c r="AZ669" t="str">
        <f>IF(OR(ISERROR(MATCH(AY669,TC_Pin_Spec!$J$3:$J$38,0))=FALSE,ISERROR(MATCH(AY669,TC_Pin_Spec!$L$3:$L$38,0))=FALSE,ISERROR(MATCH(AY669,TC_Pin_Spec!$Q$3:$Q$58,0))=FALSE,ISERROR(MATCH(AY669,TC_Pin_Spec!$S$3:$S$58,0))=FALSE,ISERROR(MATCH(AY669,TC_Pin_Spec!$U$3:$U$58,0))=FALSE,ISERROR(MATCH(AY669,TC_Pin_Spec!$W$3:$W$58,0))=FALSE,ISERROR(MATCH(AY669,TC_Pin_Spec!$Y$3:$Y$58,0))=FALSE,ISERROR(MATCH(AY669,TC_Pin_Spec!$AA$3:$AA$58,0))=FALSE,ISERROR(MATCH(AY669,TC_Pin_Spec!$AC$3:$AC$58,0))=FALSE,ISERROR(MATCH(AY669,TC_Pin_Spec!$AE$3:$AE$58,0))=FALSE)=TRUE, "PASSED","FAILED")</f>
        <v>PASSED</v>
      </c>
    </row>
    <row r="670" spans="43:52" x14ac:dyDescent="0.25">
      <c r="AQ670" s="2" t="str">
        <f t="shared" si="12"/>
        <v>W21</v>
      </c>
      <c r="AR670" s="2">
        <v>21</v>
      </c>
      <c r="AS670" s="2" t="s">
        <v>700</v>
      </c>
      <c r="AT670" s="2" t="s">
        <v>48</v>
      </c>
      <c r="AU670" t="str">
        <f>IF(OR(ISERROR(MATCH(AT670,TC_Pin_Spec!$J$3:$J$38,0))=FALSE,ISERROR(MATCH(AT670,TC_Pin_Spec!$L$3:$L$38,0))=FALSE,ISERROR(MATCH(AT670,TC_Pin_Spec!$Q$3:$Q$58,0))=FALSE,ISERROR(MATCH(AT670,TC_Pin_Spec!$S$3:$S$58,0))=FALSE,ISERROR(MATCH(AT670,TC_Pin_Spec!$U$3:$U$58,0))=FALSE,ISERROR(MATCH(AT670,TC_Pin_Spec!$W$3:$W$58,0))=FALSE,ISERROR(MATCH(AT670,TC_Pin_Spec!$Y$3:$Y$58,0))=FALSE,ISERROR(MATCH(AT670,TC_Pin_Spec!$AA$3:$AA$58,0))=FALSE,ISERROR(MATCH(AT670,TC_Pin_Spec!$AC$3:$AC$58,0))=FALSE,ISERROR(MATCH(AT670,TC_Pin_Spec!$AE$3:$AE$58,0))=FALSE)=TRUE, "PASSED","FAILED")</f>
        <v>PASSED</v>
      </c>
      <c r="AW670" s="2">
        <v>21500</v>
      </c>
      <c r="AX670" s="2">
        <v>18500</v>
      </c>
      <c r="AY670" s="2" t="s">
        <v>48</v>
      </c>
      <c r="AZ670" t="str">
        <f>IF(OR(ISERROR(MATCH(AY670,TC_Pin_Spec!$J$3:$J$38,0))=FALSE,ISERROR(MATCH(AY670,TC_Pin_Spec!$L$3:$L$38,0))=FALSE,ISERROR(MATCH(AY670,TC_Pin_Spec!$Q$3:$Q$58,0))=FALSE,ISERROR(MATCH(AY670,TC_Pin_Spec!$S$3:$S$58,0))=FALSE,ISERROR(MATCH(AY670,TC_Pin_Spec!$U$3:$U$58,0))=FALSE,ISERROR(MATCH(AY670,TC_Pin_Spec!$W$3:$W$58,0))=FALSE,ISERROR(MATCH(AY670,TC_Pin_Spec!$Y$3:$Y$58,0))=FALSE,ISERROR(MATCH(AY670,TC_Pin_Spec!$AA$3:$AA$58,0))=FALSE,ISERROR(MATCH(AY670,TC_Pin_Spec!$AC$3:$AC$58,0))=FALSE,ISERROR(MATCH(AY670,TC_Pin_Spec!$AE$3:$AE$58,0))=FALSE)=TRUE, "PASSED","FAILED")</f>
        <v>PASSED</v>
      </c>
    </row>
    <row r="671" spans="43:52" x14ac:dyDescent="0.25">
      <c r="AQ671" s="2" t="str">
        <f t="shared" si="12"/>
        <v>W22</v>
      </c>
      <c r="AR671" s="2">
        <v>22</v>
      </c>
      <c r="AS671" s="2" t="s">
        <v>700</v>
      </c>
      <c r="AT671" s="2" t="s">
        <v>48</v>
      </c>
      <c r="AU671" t="str">
        <f>IF(OR(ISERROR(MATCH(AT671,TC_Pin_Spec!$J$3:$J$38,0))=FALSE,ISERROR(MATCH(AT671,TC_Pin_Spec!$L$3:$L$38,0))=FALSE,ISERROR(MATCH(AT671,TC_Pin_Spec!$Q$3:$Q$58,0))=FALSE,ISERROR(MATCH(AT671,TC_Pin_Spec!$S$3:$S$58,0))=FALSE,ISERROR(MATCH(AT671,TC_Pin_Spec!$U$3:$U$58,0))=FALSE,ISERROR(MATCH(AT671,TC_Pin_Spec!$W$3:$W$58,0))=FALSE,ISERROR(MATCH(AT671,TC_Pin_Spec!$Y$3:$Y$58,0))=FALSE,ISERROR(MATCH(AT671,TC_Pin_Spec!$AA$3:$AA$58,0))=FALSE,ISERROR(MATCH(AT671,TC_Pin_Spec!$AC$3:$AC$58,0))=FALSE,ISERROR(MATCH(AT671,TC_Pin_Spec!$AE$3:$AE$58,0))=FALSE)=TRUE, "PASSED","FAILED")</f>
        <v>PASSED</v>
      </c>
      <c r="AW671" s="2">
        <v>22500</v>
      </c>
      <c r="AX671" s="2">
        <v>18500</v>
      </c>
      <c r="AY671" s="2" t="s">
        <v>48</v>
      </c>
      <c r="AZ671" t="str">
        <f>IF(OR(ISERROR(MATCH(AY671,TC_Pin_Spec!$J$3:$J$38,0))=FALSE,ISERROR(MATCH(AY671,TC_Pin_Spec!$L$3:$L$38,0))=FALSE,ISERROR(MATCH(AY671,TC_Pin_Spec!$Q$3:$Q$58,0))=FALSE,ISERROR(MATCH(AY671,TC_Pin_Spec!$S$3:$S$58,0))=FALSE,ISERROR(MATCH(AY671,TC_Pin_Spec!$U$3:$U$58,0))=FALSE,ISERROR(MATCH(AY671,TC_Pin_Spec!$W$3:$W$58,0))=FALSE,ISERROR(MATCH(AY671,TC_Pin_Spec!$Y$3:$Y$58,0))=FALSE,ISERROR(MATCH(AY671,TC_Pin_Spec!$AA$3:$AA$58,0))=FALSE,ISERROR(MATCH(AY671,TC_Pin_Spec!$AC$3:$AC$58,0))=FALSE,ISERROR(MATCH(AY671,TC_Pin_Spec!$AE$3:$AE$58,0))=FALSE)=TRUE, "PASSED","FAILED")</f>
        <v>PASSED</v>
      </c>
    </row>
    <row r="672" spans="43:52" x14ac:dyDescent="0.25">
      <c r="AQ672" s="2" t="str">
        <f t="shared" si="12"/>
        <v>W23</v>
      </c>
      <c r="AR672" s="2">
        <v>23</v>
      </c>
      <c r="AS672" s="2" t="s">
        <v>700</v>
      </c>
      <c r="AT672" s="2" t="s">
        <v>48</v>
      </c>
      <c r="AU672" t="str">
        <f>IF(OR(ISERROR(MATCH(AT672,TC_Pin_Spec!$J$3:$J$38,0))=FALSE,ISERROR(MATCH(AT672,TC_Pin_Spec!$L$3:$L$38,0))=FALSE,ISERROR(MATCH(AT672,TC_Pin_Spec!$Q$3:$Q$58,0))=FALSE,ISERROR(MATCH(AT672,TC_Pin_Spec!$S$3:$S$58,0))=FALSE,ISERROR(MATCH(AT672,TC_Pin_Spec!$U$3:$U$58,0))=FALSE,ISERROR(MATCH(AT672,TC_Pin_Spec!$W$3:$W$58,0))=FALSE,ISERROR(MATCH(AT672,TC_Pin_Spec!$Y$3:$Y$58,0))=FALSE,ISERROR(MATCH(AT672,TC_Pin_Spec!$AA$3:$AA$58,0))=FALSE,ISERROR(MATCH(AT672,TC_Pin_Spec!$AC$3:$AC$58,0))=FALSE,ISERROR(MATCH(AT672,TC_Pin_Spec!$AE$3:$AE$58,0))=FALSE)=TRUE, "PASSED","FAILED")</f>
        <v>PASSED</v>
      </c>
      <c r="AW672" s="2">
        <v>23500</v>
      </c>
      <c r="AX672" s="2">
        <v>18500</v>
      </c>
      <c r="AY672" s="2" t="s">
        <v>48</v>
      </c>
      <c r="AZ672" t="str">
        <f>IF(OR(ISERROR(MATCH(AY672,TC_Pin_Spec!$J$3:$J$38,0))=FALSE,ISERROR(MATCH(AY672,TC_Pin_Spec!$L$3:$L$38,0))=FALSE,ISERROR(MATCH(AY672,TC_Pin_Spec!$Q$3:$Q$58,0))=FALSE,ISERROR(MATCH(AY672,TC_Pin_Spec!$S$3:$S$58,0))=FALSE,ISERROR(MATCH(AY672,TC_Pin_Spec!$U$3:$U$58,0))=FALSE,ISERROR(MATCH(AY672,TC_Pin_Spec!$W$3:$W$58,0))=FALSE,ISERROR(MATCH(AY672,TC_Pin_Spec!$Y$3:$Y$58,0))=FALSE,ISERROR(MATCH(AY672,TC_Pin_Spec!$AA$3:$AA$58,0))=FALSE,ISERROR(MATCH(AY672,TC_Pin_Spec!$AC$3:$AC$58,0))=FALSE,ISERROR(MATCH(AY672,TC_Pin_Spec!$AE$3:$AE$58,0))=FALSE)=TRUE, "PASSED","FAILED")</f>
        <v>PASSED</v>
      </c>
    </row>
    <row r="673" spans="43:52" x14ac:dyDescent="0.25">
      <c r="AQ673" s="2" t="str">
        <f t="shared" si="12"/>
        <v>W24</v>
      </c>
      <c r="AR673" s="2">
        <v>24</v>
      </c>
      <c r="AS673" s="2" t="s">
        <v>700</v>
      </c>
      <c r="AT673" s="2" t="s">
        <v>48</v>
      </c>
      <c r="AU673" t="str">
        <f>IF(OR(ISERROR(MATCH(AT673,TC_Pin_Spec!$J$3:$J$38,0))=FALSE,ISERROR(MATCH(AT673,TC_Pin_Spec!$L$3:$L$38,0))=FALSE,ISERROR(MATCH(AT673,TC_Pin_Spec!$Q$3:$Q$58,0))=FALSE,ISERROR(MATCH(AT673,TC_Pin_Spec!$S$3:$S$58,0))=FALSE,ISERROR(MATCH(AT673,TC_Pin_Spec!$U$3:$U$58,0))=FALSE,ISERROR(MATCH(AT673,TC_Pin_Spec!$W$3:$W$58,0))=FALSE,ISERROR(MATCH(AT673,TC_Pin_Spec!$Y$3:$Y$58,0))=FALSE,ISERROR(MATCH(AT673,TC_Pin_Spec!$AA$3:$AA$58,0))=FALSE,ISERROR(MATCH(AT673,TC_Pin_Spec!$AC$3:$AC$58,0))=FALSE,ISERROR(MATCH(AT673,TC_Pin_Spec!$AE$3:$AE$58,0))=FALSE)=TRUE, "PASSED","FAILED")</f>
        <v>PASSED</v>
      </c>
      <c r="AW673" s="2">
        <v>24500</v>
      </c>
      <c r="AX673" s="2">
        <v>18500</v>
      </c>
      <c r="AY673" s="2" t="s">
        <v>48</v>
      </c>
      <c r="AZ673" t="str">
        <f>IF(OR(ISERROR(MATCH(AY673,TC_Pin_Spec!$J$3:$J$38,0))=FALSE,ISERROR(MATCH(AY673,TC_Pin_Spec!$L$3:$L$38,0))=FALSE,ISERROR(MATCH(AY673,TC_Pin_Spec!$Q$3:$Q$58,0))=FALSE,ISERROR(MATCH(AY673,TC_Pin_Spec!$S$3:$S$58,0))=FALSE,ISERROR(MATCH(AY673,TC_Pin_Spec!$U$3:$U$58,0))=FALSE,ISERROR(MATCH(AY673,TC_Pin_Spec!$W$3:$W$58,0))=FALSE,ISERROR(MATCH(AY673,TC_Pin_Spec!$Y$3:$Y$58,0))=FALSE,ISERROR(MATCH(AY673,TC_Pin_Spec!$AA$3:$AA$58,0))=FALSE,ISERROR(MATCH(AY673,TC_Pin_Spec!$AC$3:$AC$58,0))=FALSE,ISERROR(MATCH(AY673,TC_Pin_Spec!$AE$3:$AE$58,0))=FALSE)=TRUE, "PASSED","FAILED")</f>
        <v>PASSED</v>
      </c>
    </row>
    <row r="674" spans="43:52" x14ac:dyDescent="0.25">
      <c r="AQ674" s="2" t="str">
        <f t="shared" si="12"/>
        <v>W25</v>
      </c>
      <c r="AR674" s="2">
        <v>25</v>
      </c>
      <c r="AS674" s="2" t="s">
        <v>700</v>
      </c>
      <c r="AT674" s="2" t="s">
        <v>48</v>
      </c>
      <c r="AU674" t="str">
        <f>IF(OR(ISERROR(MATCH(AT674,TC_Pin_Spec!$J$3:$J$38,0))=FALSE,ISERROR(MATCH(AT674,TC_Pin_Spec!$L$3:$L$38,0))=FALSE,ISERROR(MATCH(AT674,TC_Pin_Spec!$Q$3:$Q$58,0))=FALSE,ISERROR(MATCH(AT674,TC_Pin_Spec!$S$3:$S$58,0))=FALSE,ISERROR(MATCH(AT674,TC_Pin_Spec!$U$3:$U$58,0))=FALSE,ISERROR(MATCH(AT674,TC_Pin_Spec!$W$3:$W$58,0))=FALSE,ISERROR(MATCH(AT674,TC_Pin_Spec!$Y$3:$Y$58,0))=FALSE,ISERROR(MATCH(AT674,TC_Pin_Spec!$AA$3:$AA$58,0))=FALSE,ISERROR(MATCH(AT674,TC_Pin_Spec!$AC$3:$AC$58,0))=FALSE,ISERROR(MATCH(AT674,TC_Pin_Spec!$AE$3:$AE$58,0))=FALSE)=TRUE, "PASSED","FAILED")</f>
        <v>PASSED</v>
      </c>
      <c r="AW674" s="2">
        <v>25500</v>
      </c>
      <c r="AX674" s="2">
        <v>18500</v>
      </c>
      <c r="AY674" s="2" t="s">
        <v>48</v>
      </c>
      <c r="AZ674" t="str">
        <f>IF(OR(ISERROR(MATCH(AY674,TC_Pin_Spec!$J$3:$J$38,0))=FALSE,ISERROR(MATCH(AY674,TC_Pin_Spec!$L$3:$L$38,0))=FALSE,ISERROR(MATCH(AY674,TC_Pin_Spec!$Q$3:$Q$58,0))=FALSE,ISERROR(MATCH(AY674,TC_Pin_Spec!$S$3:$S$58,0))=FALSE,ISERROR(MATCH(AY674,TC_Pin_Spec!$U$3:$U$58,0))=FALSE,ISERROR(MATCH(AY674,TC_Pin_Spec!$W$3:$W$58,0))=FALSE,ISERROR(MATCH(AY674,TC_Pin_Spec!$Y$3:$Y$58,0))=FALSE,ISERROR(MATCH(AY674,TC_Pin_Spec!$AA$3:$AA$58,0))=FALSE,ISERROR(MATCH(AY674,TC_Pin_Spec!$AC$3:$AC$58,0))=FALSE,ISERROR(MATCH(AY674,TC_Pin_Spec!$AE$3:$AE$58,0))=FALSE)=TRUE, "PASSED","FAILED")</f>
        <v>PASSED</v>
      </c>
    </row>
    <row r="675" spans="43:52" x14ac:dyDescent="0.25">
      <c r="AQ675" s="2" t="str">
        <f t="shared" si="12"/>
        <v>W26</v>
      </c>
      <c r="AR675" s="2">
        <v>26</v>
      </c>
      <c r="AS675" s="2" t="s">
        <v>700</v>
      </c>
      <c r="AT675" s="2" t="s">
        <v>695</v>
      </c>
      <c r="AU675" t="str">
        <f>IF(OR(ISERROR(MATCH(AT675,TC_Pin_Spec!$J$3:$J$38,0))=FALSE,ISERROR(MATCH(AT675,TC_Pin_Spec!$L$3:$L$38,0))=FALSE,ISERROR(MATCH(AT675,TC_Pin_Spec!$Q$3:$Q$58,0))=FALSE,ISERROR(MATCH(AT675,TC_Pin_Spec!$S$3:$S$58,0))=FALSE,ISERROR(MATCH(AT675,TC_Pin_Spec!$U$3:$U$58,0))=FALSE,ISERROR(MATCH(AT675,TC_Pin_Spec!$W$3:$W$58,0))=FALSE,ISERROR(MATCH(AT675,TC_Pin_Spec!$Y$3:$Y$58,0))=FALSE,ISERROR(MATCH(AT675,TC_Pin_Spec!$AA$3:$AA$58,0))=FALSE,ISERROR(MATCH(AT675,TC_Pin_Spec!$AC$3:$AC$58,0))=FALSE,ISERROR(MATCH(AT675,TC_Pin_Spec!$AE$3:$AE$58,0))=FALSE)=TRUE, "PASSED","FAILED")</f>
        <v>PASSED</v>
      </c>
      <c r="AW675" s="2">
        <v>26500</v>
      </c>
      <c r="AX675" s="2">
        <v>18500</v>
      </c>
      <c r="AY675" s="2" t="s">
        <v>695</v>
      </c>
      <c r="AZ675" t="str">
        <f>IF(OR(ISERROR(MATCH(AY675,TC_Pin_Spec!$J$3:$J$38,0))=FALSE,ISERROR(MATCH(AY675,TC_Pin_Spec!$L$3:$L$38,0))=FALSE,ISERROR(MATCH(AY675,TC_Pin_Spec!$Q$3:$Q$58,0))=FALSE,ISERROR(MATCH(AY675,TC_Pin_Spec!$S$3:$S$58,0))=FALSE,ISERROR(MATCH(AY675,TC_Pin_Spec!$U$3:$U$58,0))=FALSE,ISERROR(MATCH(AY675,TC_Pin_Spec!$W$3:$W$58,0))=FALSE,ISERROR(MATCH(AY675,TC_Pin_Spec!$Y$3:$Y$58,0))=FALSE,ISERROR(MATCH(AY675,TC_Pin_Spec!$AA$3:$AA$58,0))=FALSE,ISERROR(MATCH(AY675,TC_Pin_Spec!$AC$3:$AC$58,0))=FALSE,ISERROR(MATCH(AY675,TC_Pin_Spec!$AE$3:$AE$58,0))=FALSE)=TRUE, "PASSED","FAILED")</f>
        <v>PASSED</v>
      </c>
    </row>
    <row r="676" spans="43:52" x14ac:dyDescent="0.25">
      <c r="AQ676" s="2" t="str">
        <f t="shared" si="12"/>
        <v>W27</v>
      </c>
      <c r="AR676" s="2">
        <v>27</v>
      </c>
      <c r="AS676" s="2" t="s">
        <v>700</v>
      </c>
      <c r="AT676" s="2" t="s">
        <v>704</v>
      </c>
      <c r="AU676" t="str">
        <f>IF(OR(ISERROR(MATCH(AT676,TC_Pin_Spec!$J$3:$J$38,0))=FALSE,ISERROR(MATCH(AT676,TC_Pin_Spec!$L$3:$L$38,0))=FALSE,ISERROR(MATCH(AT676,TC_Pin_Spec!$Q$3:$Q$58,0))=FALSE,ISERROR(MATCH(AT676,TC_Pin_Spec!$S$3:$S$58,0))=FALSE,ISERROR(MATCH(AT676,TC_Pin_Spec!$U$3:$U$58,0))=FALSE,ISERROR(MATCH(AT676,TC_Pin_Spec!$W$3:$W$58,0))=FALSE,ISERROR(MATCH(AT676,TC_Pin_Spec!$Y$3:$Y$58,0))=FALSE,ISERROR(MATCH(AT676,TC_Pin_Spec!$AA$3:$AA$58,0))=FALSE,ISERROR(MATCH(AT676,TC_Pin_Spec!$AC$3:$AC$58,0))=FALSE,ISERROR(MATCH(AT676,TC_Pin_Spec!$AE$3:$AE$58,0))=FALSE)=TRUE, "PASSED","FAILED")</f>
        <v>PASSED</v>
      </c>
      <c r="AW676" s="2">
        <v>27500</v>
      </c>
      <c r="AX676" s="2">
        <v>18500</v>
      </c>
      <c r="AY676" s="2" t="s">
        <v>704</v>
      </c>
      <c r="AZ676" t="str">
        <f>IF(OR(ISERROR(MATCH(AY676,TC_Pin_Spec!$J$3:$J$38,0))=FALSE,ISERROR(MATCH(AY676,TC_Pin_Spec!$L$3:$L$38,0))=FALSE,ISERROR(MATCH(AY676,TC_Pin_Spec!$Q$3:$Q$58,0))=FALSE,ISERROR(MATCH(AY676,TC_Pin_Spec!$S$3:$S$58,0))=FALSE,ISERROR(MATCH(AY676,TC_Pin_Spec!$U$3:$U$58,0))=FALSE,ISERROR(MATCH(AY676,TC_Pin_Spec!$W$3:$W$58,0))=FALSE,ISERROR(MATCH(AY676,TC_Pin_Spec!$Y$3:$Y$58,0))=FALSE,ISERROR(MATCH(AY676,TC_Pin_Spec!$AA$3:$AA$58,0))=FALSE,ISERROR(MATCH(AY676,TC_Pin_Spec!$AC$3:$AC$58,0))=FALSE,ISERROR(MATCH(AY676,TC_Pin_Spec!$AE$3:$AE$58,0))=FALSE)=TRUE, "PASSED","FAILED")</f>
        <v>PASSED</v>
      </c>
    </row>
    <row r="677" spans="43:52" x14ac:dyDescent="0.25">
      <c r="AQ677" s="2" t="str">
        <f t="shared" si="12"/>
        <v>W28</v>
      </c>
      <c r="AR677" s="2">
        <v>28</v>
      </c>
      <c r="AS677" s="2" t="s">
        <v>700</v>
      </c>
      <c r="AT677" s="2" t="s">
        <v>704</v>
      </c>
      <c r="AU677" t="str">
        <f>IF(OR(ISERROR(MATCH(AT677,TC_Pin_Spec!$J$3:$J$38,0))=FALSE,ISERROR(MATCH(AT677,TC_Pin_Spec!$L$3:$L$38,0))=FALSE,ISERROR(MATCH(AT677,TC_Pin_Spec!$Q$3:$Q$58,0))=FALSE,ISERROR(MATCH(AT677,TC_Pin_Spec!$S$3:$S$58,0))=FALSE,ISERROR(MATCH(AT677,TC_Pin_Spec!$U$3:$U$58,0))=FALSE,ISERROR(MATCH(AT677,TC_Pin_Spec!$W$3:$W$58,0))=FALSE,ISERROR(MATCH(AT677,TC_Pin_Spec!$Y$3:$Y$58,0))=FALSE,ISERROR(MATCH(AT677,TC_Pin_Spec!$AA$3:$AA$58,0))=FALSE,ISERROR(MATCH(AT677,TC_Pin_Spec!$AC$3:$AC$58,0))=FALSE,ISERROR(MATCH(AT677,TC_Pin_Spec!$AE$3:$AE$58,0))=FALSE)=TRUE, "PASSED","FAILED")</f>
        <v>PASSED</v>
      </c>
      <c r="AW677" s="2">
        <v>28500</v>
      </c>
      <c r="AX677" s="2">
        <v>18500</v>
      </c>
      <c r="AY677" s="2" t="s">
        <v>704</v>
      </c>
      <c r="AZ677" t="str">
        <f>IF(OR(ISERROR(MATCH(AY677,TC_Pin_Spec!$J$3:$J$38,0))=FALSE,ISERROR(MATCH(AY677,TC_Pin_Spec!$L$3:$L$38,0))=FALSE,ISERROR(MATCH(AY677,TC_Pin_Spec!$Q$3:$Q$58,0))=FALSE,ISERROR(MATCH(AY677,TC_Pin_Spec!$S$3:$S$58,0))=FALSE,ISERROR(MATCH(AY677,TC_Pin_Spec!$U$3:$U$58,0))=FALSE,ISERROR(MATCH(AY677,TC_Pin_Spec!$W$3:$W$58,0))=FALSE,ISERROR(MATCH(AY677,TC_Pin_Spec!$Y$3:$Y$58,0))=FALSE,ISERROR(MATCH(AY677,TC_Pin_Spec!$AA$3:$AA$58,0))=FALSE,ISERROR(MATCH(AY677,TC_Pin_Spec!$AC$3:$AC$58,0))=FALSE,ISERROR(MATCH(AY677,TC_Pin_Spec!$AE$3:$AE$58,0))=FALSE)=TRUE, "PASSED","FAILED")</f>
        <v>PASSED</v>
      </c>
    </row>
    <row r="678" spans="43:52" x14ac:dyDescent="0.25">
      <c r="AQ678" s="2" t="str">
        <f t="shared" si="12"/>
        <v>W29</v>
      </c>
      <c r="AR678" s="2">
        <v>29</v>
      </c>
      <c r="AS678" s="2" t="s">
        <v>700</v>
      </c>
      <c r="AT678" s="2" t="s">
        <v>48</v>
      </c>
      <c r="AU678" t="str">
        <f>IF(OR(ISERROR(MATCH(AT678,TC_Pin_Spec!$J$3:$J$38,0))=FALSE,ISERROR(MATCH(AT678,TC_Pin_Spec!$L$3:$L$38,0))=FALSE,ISERROR(MATCH(AT678,TC_Pin_Spec!$Q$3:$Q$58,0))=FALSE,ISERROR(MATCH(AT678,TC_Pin_Spec!$S$3:$S$58,0))=FALSE,ISERROR(MATCH(AT678,TC_Pin_Spec!$U$3:$U$58,0))=FALSE,ISERROR(MATCH(AT678,TC_Pin_Spec!$W$3:$W$58,0))=FALSE,ISERROR(MATCH(AT678,TC_Pin_Spec!$Y$3:$Y$58,0))=FALSE,ISERROR(MATCH(AT678,TC_Pin_Spec!$AA$3:$AA$58,0))=FALSE,ISERROR(MATCH(AT678,TC_Pin_Spec!$AC$3:$AC$58,0))=FALSE,ISERROR(MATCH(AT678,TC_Pin_Spec!$AE$3:$AE$58,0))=FALSE)=TRUE, "PASSED","FAILED")</f>
        <v>PASSED</v>
      </c>
      <c r="AW678" s="2">
        <v>29500</v>
      </c>
      <c r="AX678" s="2">
        <v>18500</v>
      </c>
      <c r="AY678" s="2" t="s">
        <v>48</v>
      </c>
      <c r="AZ678" t="str">
        <f>IF(OR(ISERROR(MATCH(AY678,TC_Pin_Spec!$J$3:$J$38,0))=FALSE,ISERROR(MATCH(AY678,TC_Pin_Spec!$L$3:$L$38,0))=FALSE,ISERROR(MATCH(AY678,TC_Pin_Spec!$Q$3:$Q$58,0))=FALSE,ISERROR(MATCH(AY678,TC_Pin_Spec!$S$3:$S$58,0))=FALSE,ISERROR(MATCH(AY678,TC_Pin_Spec!$U$3:$U$58,0))=FALSE,ISERROR(MATCH(AY678,TC_Pin_Spec!$W$3:$W$58,0))=FALSE,ISERROR(MATCH(AY678,TC_Pin_Spec!$Y$3:$Y$58,0))=FALSE,ISERROR(MATCH(AY678,TC_Pin_Spec!$AA$3:$AA$58,0))=FALSE,ISERROR(MATCH(AY678,TC_Pin_Spec!$AC$3:$AC$58,0))=FALSE,ISERROR(MATCH(AY678,TC_Pin_Spec!$AE$3:$AE$58,0))=FALSE)=TRUE, "PASSED","FAILED")</f>
        <v>PASSED</v>
      </c>
    </row>
    <row r="679" spans="43:52" x14ac:dyDescent="0.25">
      <c r="AQ679" s="2" t="str">
        <f t="shared" si="12"/>
        <v>W30</v>
      </c>
      <c r="AR679" s="2">
        <v>30</v>
      </c>
      <c r="AS679" s="2" t="s">
        <v>700</v>
      </c>
      <c r="AT679" s="2" t="s">
        <v>48</v>
      </c>
      <c r="AU679" t="str">
        <f>IF(OR(ISERROR(MATCH(AT679,TC_Pin_Spec!$J$3:$J$38,0))=FALSE,ISERROR(MATCH(AT679,TC_Pin_Spec!$L$3:$L$38,0))=FALSE,ISERROR(MATCH(AT679,TC_Pin_Spec!$Q$3:$Q$58,0))=FALSE,ISERROR(MATCH(AT679,TC_Pin_Spec!$S$3:$S$58,0))=FALSE,ISERROR(MATCH(AT679,TC_Pin_Spec!$U$3:$U$58,0))=FALSE,ISERROR(MATCH(AT679,TC_Pin_Spec!$W$3:$W$58,0))=FALSE,ISERROR(MATCH(AT679,TC_Pin_Spec!$Y$3:$Y$58,0))=FALSE,ISERROR(MATCH(AT679,TC_Pin_Spec!$AA$3:$AA$58,0))=FALSE,ISERROR(MATCH(AT679,TC_Pin_Spec!$AC$3:$AC$58,0))=FALSE,ISERROR(MATCH(AT679,TC_Pin_Spec!$AE$3:$AE$58,0))=FALSE)=TRUE, "PASSED","FAILED")</f>
        <v>PASSED</v>
      </c>
      <c r="AW679" s="2">
        <v>30500</v>
      </c>
      <c r="AX679" s="2">
        <v>18500</v>
      </c>
      <c r="AY679" s="2" t="s">
        <v>48</v>
      </c>
      <c r="AZ679" t="str">
        <f>IF(OR(ISERROR(MATCH(AY679,TC_Pin_Spec!$J$3:$J$38,0))=FALSE,ISERROR(MATCH(AY679,TC_Pin_Spec!$L$3:$L$38,0))=FALSE,ISERROR(MATCH(AY679,TC_Pin_Spec!$Q$3:$Q$58,0))=FALSE,ISERROR(MATCH(AY679,TC_Pin_Spec!$S$3:$S$58,0))=FALSE,ISERROR(MATCH(AY679,TC_Pin_Spec!$U$3:$U$58,0))=FALSE,ISERROR(MATCH(AY679,TC_Pin_Spec!$W$3:$W$58,0))=FALSE,ISERROR(MATCH(AY679,TC_Pin_Spec!$Y$3:$Y$58,0))=FALSE,ISERROR(MATCH(AY679,TC_Pin_Spec!$AA$3:$AA$58,0))=FALSE,ISERROR(MATCH(AY679,TC_Pin_Spec!$AC$3:$AC$58,0))=FALSE,ISERROR(MATCH(AY679,TC_Pin_Spec!$AE$3:$AE$58,0))=FALSE)=TRUE, "PASSED","FAILED")</f>
        <v>PASSED</v>
      </c>
    </row>
    <row r="680" spans="43:52" x14ac:dyDescent="0.25">
      <c r="AQ680" s="2" t="str">
        <f t="shared" si="12"/>
        <v>W31</v>
      </c>
      <c r="AR680" s="2">
        <v>31</v>
      </c>
      <c r="AS680" s="2" t="s">
        <v>700</v>
      </c>
      <c r="AT680" s="2" t="s">
        <v>48</v>
      </c>
      <c r="AU680" t="str">
        <f>IF(OR(ISERROR(MATCH(AT680,TC_Pin_Spec!$J$3:$J$38,0))=FALSE,ISERROR(MATCH(AT680,TC_Pin_Spec!$L$3:$L$38,0))=FALSE,ISERROR(MATCH(AT680,TC_Pin_Spec!$Q$3:$Q$58,0))=FALSE,ISERROR(MATCH(AT680,TC_Pin_Spec!$S$3:$S$58,0))=FALSE,ISERROR(MATCH(AT680,TC_Pin_Spec!$U$3:$U$58,0))=FALSE,ISERROR(MATCH(AT680,TC_Pin_Spec!$W$3:$W$58,0))=FALSE,ISERROR(MATCH(AT680,TC_Pin_Spec!$Y$3:$Y$58,0))=FALSE,ISERROR(MATCH(AT680,TC_Pin_Spec!$AA$3:$AA$58,0))=FALSE,ISERROR(MATCH(AT680,TC_Pin_Spec!$AC$3:$AC$58,0))=FALSE,ISERROR(MATCH(AT680,TC_Pin_Spec!$AE$3:$AE$58,0))=FALSE)=TRUE, "PASSED","FAILED")</f>
        <v>PASSED</v>
      </c>
      <c r="AW680" s="2">
        <v>31500</v>
      </c>
      <c r="AX680" s="2">
        <v>18500</v>
      </c>
      <c r="AY680" s="2" t="s">
        <v>48</v>
      </c>
      <c r="AZ680" t="str">
        <f>IF(OR(ISERROR(MATCH(AY680,TC_Pin_Spec!$J$3:$J$38,0))=FALSE,ISERROR(MATCH(AY680,TC_Pin_Spec!$L$3:$L$38,0))=FALSE,ISERROR(MATCH(AY680,TC_Pin_Spec!$Q$3:$Q$58,0))=FALSE,ISERROR(MATCH(AY680,TC_Pin_Spec!$S$3:$S$58,0))=FALSE,ISERROR(MATCH(AY680,TC_Pin_Spec!$U$3:$U$58,0))=FALSE,ISERROR(MATCH(AY680,TC_Pin_Spec!$W$3:$W$58,0))=FALSE,ISERROR(MATCH(AY680,TC_Pin_Spec!$Y$3:$Y$58,0))=FALSE,ISERROR(MATCH(AY680,TC_Pin_Spec!$AA$3:$AA$58,0))=FALSE,ISERROR(MATCH(AY680,TC_Pin_Spec!$AC$3:$AC$58,0))=FALSE,ISERROR(MATCH(AY680,TC_Pin_Spec!$AE$3:$AE$58,0))=FALSE)=TRUE, "PASSED","FAILED")</f>
        <v>PASSED</v>
      </c>
    </row>
    <row r="681" spans="43:52" x14ac:dyDescent="0.25">
      <c r="AQ681" s="2" t="str">
        <f t="shared" si="12"/>
        <v>W32</v>
      </c>
      <c r="AR681" s="2">
        <v>32</v>
      </c>
      <c r="AS681" s="2" t="s">
        <v>700</v>
      </c>
      <c r="AT681" s="2" t="s">
        <v>48</v>
      </c>
      <c r="AU681" t="str">
        <f>IF(OR(ISERROR(MATCH(AT681,TC_Pin_Spec!$J$3:$J$38,0))=FALSE,ISERROR(MATCH(AT681,TC_Pin_Spec!$L$3:$L$38,0))=FALSE,ISERROR(MATCH(AT681,TC_Pin_Spec!$Q$3:$Q$58,0))=FALSE,ISERROR(MATCH(AT681,TC_Pin_Spec!$S$3:$S$58,0))=FALSE,ISERROR(MATCH(AT681,TC_Pin_Spec!$U$3:$U$58,0))=FALSE,ISERROR(MATCH(AT681,TC_Pin_Spec!$W$3:$W$58,0))=FALSE,ISERROR(MATCH(AT681,TC_Pin_Spec!$Y$3:$Y$58,0))=FALSE,ISERROR(MATCH(AT681,TC_Pin_Spec!$AA$3:$AA$58,0))=FALSE,ISERROR(MATCH(AT681,TC_Pin_Spec!$AC$3:$AC$58,0))=FALSE,ISERROR(MATCH(AT681,TC_Pin_Spec!$AE$3:$AE$58,0))=FALSE)=TRUE, "PASSED","FAILED")</f>
        <v>PASSED</v>
      </c>
      <c r="AW681" s="2">
        <v>32500</v>
      </c>
      <c r="AX681" s="2">
        <v>18500</v>
      </c>
      <c r="AY681" s="2" t="s">
        <v>48</v>
      </c>
      <c r="AZ681" t="str">
        <f>IF(OR(ISERROR(MATCH(AY681,TC_Pin_Spec!$J$3:$J$38,0))=FALSE,ISERROR(MATCH(AY681,TC_Pin_Spec!$L$3:$L$38,0))=FALSE,ISERROR(MATCH(AY681,TC_Pin_Spec!$Q$3:$Q$58,0))=FALSE,ISERROR(MATCH(AY681,TC_Pin_Spec!$S$3:$S$58,0))=FALSE,ISERROR(MATCH(AY681,TC_Pin_Spec!$U$3:$U$58,0))=FALSE,ISERROR(MATCH(AY681,TC_Pin_Spec!$W$3:$W$58,0))=FALSE,ISERROR(MATCH(AY681,TC_Pin_Spec!$Y$3:$Y$58,0))=FALSE,ISERROR(MATCH(AY681,TC_Pin_Spec!$AA$3:$AA$58,0))=FALSE,ISERROR(MATCH(AY681,TC_Pin_Spec!$AC$3:$AC$58,0))=FALSE,ISERROR(MATCH(AY681,TC_Pin_Spec!$AE$3:$AE$58,0))=FALSE)=TRUE, "PASSED","FAILED")</f>
        <v>PASSED</v>
      </c>
    </row>
    <row r="682" spans="43:52" x14ac:dyDescent="0.25">
      <c r="AQ682" s="2" t="str">
        <f t="shared" si="12"/>
        <v>W33</v>
      </c>
      <c r="AR682" s="2">
        <v>33</v>
      </c>
      <c r="AS682" s="2" t="s">
        <v>700</v>
      </c>
      <c r="AT682" s="2" t="s">
        <v>48</v>
      </c>
      <c r="AU682" t="str">
        <f>IF(OR(ISERROR(MATCH(AT682,TC_Pin_Spec!$J$3:$J$38,0))=FALSE,ISERROR(MATCH(AT682,TC_Pin_Spec!$L$3:$L$38,0))=FALSE,ISERROR(MATCH(AT682,TC_Pin_Spec!$Q$3:$Q$58,0))=FALSE,ISERROR(MATCH(AT682,TC_Pin_Spec!$S$3:$S$58,0))=FALSE,ISERROR(MATCH(AT682,TC_Pin_Spec!$U$3:$U$58,0))=FALSE,ISERROR(MATCH(AT682,TC_Pin_Spec!$W$3:$W$58,0))=FALSE,ISERROR(MATCH(AT682,TC_Pin_Spec!$Y$3:$Y$58,0))=FALSE,ISERROR(MATCH(AT682,TC_Pin_Spec!$AA$3:$AA$58,0))=FALSE,ISERROR(MATCH(AT682,TC_Pin_Spec!$AC$3:$AC$58,0))=FALSE,ISERROR(MATCH(AT682,TC_Pin_Spec!$AE$3:$AE$58,0))=FALSE)=TRUE, "PASSED","FAILED")</f>
        <v>PASSED</v>
      </c>
      <c r="AW682" s="2">
        <v>33500</v>
      </c>
      <c r="AX682" s="2">
        <v>18500</v>
      </c>
      <c r="AY682" s="2" t="s">
        <v>48</v>
      </c>
      <c r="AZ682" t="str">
        <f>IF(OR(ISERROR(MATCH(AY682,TC_Pin_Spec!$J$3:$J$38,0))=FALSE,ISERROR(MATCH(AY682,TC_Pin_Spec!$L$3:$L$38,0))=FALSE,ISERROR(MATCH(AY682,TC_Pin_Spec!$Q$3:$Q$58,0))=FALSE,ISERROR(MATCH(AY682,TC_Pin_Spec!$S$3:$S$58,0))=FALSE,ISERROR(MATCH(AY682,TC_Pin_Spec!$U$3:$U$58,0))=FALSE,ISERROR(MATCH(AY682,TC_Pin_Spec!$W$3:$W$58,0))=FALSE,ISERROR(MATCH(AY682,TC_Pin_Spec!$Y$3:$Y$58,0))=FALSE,ISERROR(MATCH(AY682,TC_Pin_Spec!$AA$3:$AA$58,0))=FALSE,ISERROR(MATCH(AY682,TC_Pin_Spec!$AC$3:$AC$58,0))=FALSE,ISERROR(MATCH(AY682,TC_Pin_Spec!$AE$3:$AE$58,0))=FALSE)=TRUE, "PASSED","FAILED")</f>
        <v>PASSED</v>
      </c>
    </row>
    <row r="683" spans="43:52" x14ac:dyDescent="0.25">
      <c r="AQ683" s="2" t="str">
        <f t="shared" si="12"/>
        <v>W34</v>
      </c>
      <c r="AR683" s="2">
        <v>34</v>
      </c>
      <c r="AS683" s="2" t="s">
        <v>700</v>
      </c>
      <c r="AT683" s="2" t="s">
        <v>705</v>
      </c>
      <c r="AU683" t="str">
        <f>IF(OR(ISERROR(MATCH(AT683,TC_Pin_Spec!$J$3:$J$38,0))=FALSE,ISERROR(MATCH(AT683,TC_Pin_Spec!$L$3:$L$38,0))=FALSE,ISERROR(MATCH(AT683,TC_Pin_Spec!$Q$3:$Q$58,0))=FALSE,ISERROR(MATCH(AT683,TC_Pin_Spec!$S$3:$S$58,0))=FALSE,ISERROR(MATCH(AT683,TC_Pin_Spec!$U$3:$U$58,0))=FALSE,ISERROR(MATCH(AT683,TC_Pin_Spec!$W$3:$W$58,0))=FALSE,ISERROR(MATCH(AT683,TC_Pin_Spec!$Y$3:$Y$58,0))=FALSE,ISERROR(MATCH(AT683,TC_Pin_Spec!$AA$3:$AA$58,0))=FALSE,ISERROR(MATCH(AT683,TC_Pin_Spec!$AC$3:$AC$58,0))=FALSE,ISERROR(MATCH(AT683,TC_Pin_Spec!$AE$3:$AE$58,0))=FALSE)=TRUE, "PASSED","FAILED")</f>
        <v>PASSED</v>
      </c>
      <c r="AW683" s="2">
        <v>34500</v>
      </c>
      <c r="AX683" s="2">
        <v>18500</v>
      </c>
      <c r="AY683" s="2" t="s">
        <v>705</v>
      </c>
      <c r="AZ683" t="str">
        <f>IF(OR(ISERROR(MATCH(AY683,TC_Pin_Spec!$J$3:$J$38,0))=FALSE,ISERROR(MATCH(AY683,TC_Pin_Spec!$L$3:$L$38,0))=FALSE,ISERROR(MATCH(AY683,TC_Pin_Spec!$Q$3:$Q$58,0))=FALSE,ISERROR(MATCH(AY683,TC_Pin_Spec!$S$3:$S$58,0))=FALSE,ISERROR(MATCH(AY683,TC_Pin_Spec!$U$3:$U$58,0))=FALSE,ISERROR(MATCH(AY683,TC_Pin_Spec!$W$3:$W$58,0))=FALSE,ISERROR(MATCH(AY683,TC_Pin_Spec!$Y$3:$Y$58,0))=FALSE,ISERROR(MATCH(AY683,TC_Pin_Spec!$AA$3:$AA$58,0))=FALSE,ISERROR(MATCH(AY683,TC_Pin_Spec!$AC$3:$AC$58,0))=FALSE,ISERROR(MATCH(AY683,TC_Pin_Spec!$AE$3:$AE$58,0))=FALSE)=TRUE, "PASSED","FAILED")</f>
        <v>PASSED</v>
      </c>
    </row>
    <row r="684" spans="43:52" x14ac:dyDescent="0.25">
      <c r="AQ684" s="2" t="str">
        <f t="shared" si="12"/>
        <v>W35</v>
      </c>
      <c r="AR684" s="2">
        <v>35</v>
      </c>
      <c r="AS684" s="2" t="s">
        <v>700</v>
      </c>
      <c r="AT684" s="2" t="s">
        <v>706</v>
      </c>
      <c r="AU684" t="str">
        <f>IF(OR(ISERROR(MATCH(AT684,TC_Pin_Spec!$J$3:$J$38,0))=FALSE,ISERROR(MATCH(AT684,TC_Pin_Spec!$L$3:$L$38,0))=FALSE,ISERROR(MATCH(AT684,TC_Pin_Spec!$Q$3:$Q$58,0))=FALSE,ISERROR(MATCH(AT684,TC_Pin_Spec!$S$3:$S$58,0))=FALSE,ISERROR(MATCH(AT684,TC_Pin_Spec!$U$3:$U$58,0))=FALSE,ISERROR(MATCH(AT684,TC_Pin_Spec!$W$3:$W$58,0))=FALSE,ISERROR(MATCH(AT684,TC_Pin_Spec!$Y$3:$Y$58,0))=FALSE,ISERROR(MATCH(AT684,TC_Pin_Spec!$AA$3:$AA$58,0))=FALSE,ISERROR(MATCH(AT684,TC_Pin_Spec!$AC$3:$AC$58,0))=FALSE,ISERROR(MATCH(AT684,TC_Pin_Spec!$AE$3:$AE$58,0))=FALSE)=TRUE, "PASSED","FAILED")</f>
        <v>PASSED</v>
      </c>
      <c r="AW684" s="2">
        <v>35500</v>
      </c>
      <c r="AX684" s="2">
        <v>18500</v>
      </c>
      <c r="AY684" s="2" t="s">
        <v>706</v>
      </c>
      <c r="AZ684" t="str">
        <f>IF(OR(ISERROR(MATCH(AY684,TC_Pin_Spec!$J$3:$J$38,0))=FALSE,ISERROR(MATCH(AY684,TC_Pin_Spec!$L$3:$L$38,0))=FALSE,ISERROR(MATCH(AY684,TC_Pin_Spec!$Q$3:$Q$58,0))=FALSE,ISERROR(MATCH(AY684,TC_Pin_Spec!$S$3:$S$58,0))=FALSE,ISERROR(MATCH(AY684,TC_Pin_Spec!$U$3:$U$58,0))=FALSE,ISERROR(MATCH(AY684,TC_Pin_Spec!$W$3:$W$58,0))=FALSE,ISERROR(MATCH(AY684,TC_Pin_Spec!$Y$3:$Y$58,0))=FALSE,ISERROR(MATCH(AY684,TC_Pin_Spec!$AA$3:$AA$58,0))=FALSE,ISERROR(MATCH(AY684,TC_Pin_Spec!$AC$3:$AC$58,0))=FALSE,ISERROR(MATCH(AY684,TC_Pin_Spec!$AE$3:$AE$58,0))=FALSE)=TRUE, "PASSED","FAILED")</f>
        <v>PASSED</v>
      </c>
    </row>
    <row r="685" spans="43:52" x14ac:dyDescent="0.25">
      <c r="AQ685" s="2" t="str">
        <f t="shared" si="12"/>
        <v>W36</v>
      </c>
      <c r="AR685" s="2">
        <v>36</v>
      </c>
      <c r="AS685" s="2" t="s">
        <v>700</v>
      </c>
      <c r="AT685" s="2" t="s">
        <v>707</v>
      </c>
      <c r="AU685" t="str">
        <f>IF(OR(ISERROR(MATCH(AT685,TC_Pin_Spec!$J$3:$J$38,0))=FALSE,ISERROR(MATCH(AT685,TC_Pin_Spec!$L$3:$L$38,0))=FALSE,ISERROR(MATCH(AT685,TC_Pin_Spec!$Q$3:$Q$58,0))=FALSE,ISERROR(MATCH(AT685,TC_Pin_Spec!$S$3:$S$58,0))=FALSE,ISERROR(MATCH(AT685,TC_Pin_Spec!$U$3:$U$58,0))=FALSE,ISERROR(MATCH(AT685,TC_Pin_Spec!$W$3:$W$58,0))=FALSE,ISERROR(MATCH(AT685,TC_Pin_Spec!$Y$3:$Y$58,0))=FALSE,ISERROR(MATCH(AT685,TC_Pin_Spec!$AA$3:$AA$58,0))=FALSE,ISERROR(MATCH(AT685,TC_Pin_Spec!$AC$3:$AC$58,0))=FALSE,ISERROR(MATCH(AT685,TC_Pin_Spec!$AE$3:$AE$58,0))=FALSE)=TRUE, "PASSED","FAILED")</f>
        <v>PASSED</v>
      </c>
      <c r="AW685" s="2">
        <v>36500</v>
      </c>
      <c r="AX685" s="2">
        <v>18500</v>
      </c>
      <c r="AY685" s="2" t="s">
        <v>707</v>
      </c>
      <c r="AZ685" t="str">
        <f>IF(OR(ISERROR(MATCH(AY685,TC_Pin_Spec!$J$3:$J$38,0))=FALSE,ISERROR(MATCH(AY685,TC_Pin_Spec!$L$3:$L$38,0))=FALSE,ISERROR(MATCH(AY685,TC_Pin_Spec!$Q$3:$Q$58,0))=FALSE,ISERROR(MATCH(AY685,TC_Pin_Spec!$S$3:$S$58,0))=FALSE,ISERROR(MATCH(AY685,TC_Pin_Spec!$U$3:$U$58,0))=FALSE,ISERROR(MATCH(AY685,TC_Pin_Spec!$W$3:$W$58,0))=FALSE,ISERROR(MATCH(AY685,TC_Pin_Spec!$Y$3:$Y$58,0))=FALSE,ISERROR(MATCH(AY685,TC_Pin_Spec!$AA$3:$AA$58,0))=FALSE,ISERROR(MATCH(AY685,TC_Pin_Spec!$AC$3:$AC$58,0))=FALSE,ISERROR(MATCH(AY685,TC_Pin_Spec!$AE$3:$AE$58,0))=FALSE)=TRUE, "PASSED","FAILED")</f>
        <v>PASSED</v>
      </c>
    </row>
    <row r="686" spans="43:52" x14ac:dyDescent="0.25">
      <c r="AQ686" s="2" t="str">
        <f t="shared" si="12"/>
        <v>Y1</v>
      </c>
      <c r="AR686" s="2">
        <v>1</v>
      </c>
      <c r="AS686" s="2" t="s">
        <v>118</v>
      </c>
      <c r="AT686" s="2" t="s">
        <v>708</v>
      </c>
      <c r="AU686" t="str">
        <f>IF(OR(ISERROR(MATCH(AT686,TC_Pin_Spec!$J$3:$J$38,0))=FALSE,ISERROR(MATCH(AT686,TC_Pin_Spec!$L$3:$L$38,0))=FALSE,ISERROR(MATCH(AT686,TC_Pin_Spec!$Q$3:$Q$58,0))=FALSE,ISERROR(MATCH(AT686,TC_Pin_Spec!$S$3:$S$58,0))=FALSE,ISERROR(MATCH(AT686,TC_Pin_Spec!$U$3:$U$58,0))=FALSE,ISERROR(MATCH(AT686,TC_Pin_Spec!$W$3:$W$58,0))=FALSE,ISERROR(MATCH(AT686,TC_Pin_Spec!$Y$3:$Y$58,0))=FALSE,ISERROR(MATCH(AT686,TC_Pin_Spec!$AA$3:$AA$58,0))=FALSE,ISERROR(MATCH(AT686,TC_Pin_Spec!$AC$3:$AC$58,0))=FALSE,ISERROR(MATCH(AT686,TC_Pin_Spec!$AE$3:$AE$58,0))=FALSE)=TRUE, "PASSED","FAILED")</f>
        <v>PASSED</v>
      </c>
      <c r="AW686" s="2">
        <v>1500</v>
      </c>
      <c r="AX686" s="2">
        <v>17500</v>
      </c>
      <c r="AY686" s="2" t="s">
        <v>708</v>
      </c>
      <c r="AZ686" t="str">
        <f>IF(OR(ISERROR(MATCH(AY686,TC_Pin_Spec!$J$3:$J$38,0))=FALSE,ISERROR(MATCH(AY686,TC_Pin_Spec!$L$3:$L$38,0))=FALSE,ISERROR(MATCH(AY686,TC_Pin_Spec!$Q$3:$Q$58,0))=FALSE,ISERROR(MATCH(AY686,TC_Pin_Spec!$S$3:$S$58,0))=FALSE,ISERROR(MATCH(AY686,TC_Pin_Spec!$U$3:$U$58,0))=FALSE,ISERROR(MATCH(AY686,TC_Pin_Spec!$W$3:$W$58,0))=FALSE,ISERROR(MATCH(AY686,TC_Pin_Spec!$Y$3:$Y$58,0))=FALSE,ISERROR(MATCH(AY686,TC_Pin_Spec!$AA$3:$AA$58,0))=FALSE,ISERROR(MATCH(AY686,TC_Pin_Spec!$AC$3:$AC$58,0))=FALSE,ISERROR(MATCH(AY686,TC_Pin_Spec!$AE$3:$AE$58,0))=FALSE)=TRUE, "PASSED","FAILED")</f>
        <v>PASSED</v>
      </c>
    </row>
    <row r="687" spans="43:52" x14ac:dyDescent="0.25">
      <c r="AQ687" s="2" t="str">
        <f t="shared" si="12"/>
        <v>Y2</v>
      </c>
      <c r="AR687" s="2">
        <v>2</v>
      </c>
      <c r="AS687" s="2" t="s">
        <v>118</v>
      </c>
      <c r="AT687" s="2" t="s">
        <v>709</v>
      </c>
      <c r="AU687" t="str">
        <f>IF(OR(ISERROR(MATCH(AT687,TC_Pin_Spec!$J$3:$J$38,0))=FALSE,ISERROR(MATCH(AT687,TC_Pin_Spec!$L$3:$L$38,0))=FALSE,ISERROR(MATCH(AT687,TC_Pin_Spec!$Q$3:$Q$58,0))=FALSE,ISERROR(MATCH(AT687,TC_Pin_Spec!$S$3:$S$58,0))=FALSE,ISERROR(MATCH(AT687,TC_Pin_Spec!$U$3:$U$58,0))=FALSE,ISERROR(MATCH(AT687,TC_Pin_Spec!$W$3:$W$58,0))=FALSE,ISERROR(MATCH(AT687,TC_Pin_Spec!$Y$3:$Y$58,0))=FALSE,ISERROR(MATCH(AT687,TC_Pin_Spec!$AA$3:$AA$58,0))=FALSE,ISERROR(MATCH(AT687,TC_Pin_Spec!$AC$3:$AC$58,0))=FALSE,ISERROR(MATCH(AT687,TC_Pin_Spec!$AE$3:$AE$58,0))=FALSE)=TRUE, "PASSED","FAILED")</f>
        <v>PASSED</v>
      </c>
      <c r="AW687" s="2">
        <v>2500</v>
      </c>
      <c r="AX687" s="2">
        <v>17500</v>
      </c>
      <c r="AY687" s="2" t="s">
        <v>709</v>
      </c>
      <c r="AZ687" t="str">
        <f>IF(OR(ISERROR(MATCH(AY687,TC_Pin_Spec!$J$3:$J$38,0))=FALSE,ISERROR(MATCH(AY687,TC_Pin_Spec!$L$3:$L$38,0))=FALSE,ISERROR(MATCH(AY687,TC_Pin_Spec!$Q$3:$Q$58,0))=FALSE,ISERROR(MATCH(AY687,TC_Pin_Spec!$S$3:$S$58,0))=FALSE,ISERROR(MATCH(AY687,TC_Pin_Spec!$U$3:$U$58,0))=FALSE,ISERROR(MATCH(AY687,TC_Pin_Spec!$W$3:$W$58,0))=FALSE,ISERROR(MATCH(AY687,TC_Pin_Spec!$Y$3:$Y$58,0))=FALSE,ISERROR(MATCH(AY687,TC_Pin_Spec!$AA$3:$AA$58,0))=FALSE,ISERROR(MATCH(AY687,TC_Pin_Spec!$AC$3:$AC$58,0))=FALSE,ISERROR(MATCH(AY687,TC_Pin_Spec!$AE$3:$AE$58,0))=FALSE)=TRUE, "PASSED","FAILED")</f>
        <v>PASSED</v>
      </c>
    </row>
    <row r="688" spans="43:52" x14ac:dyDescent="0.25">
      <c r="AQ688" s="2" t="str">
        <f t="shared" si="12"/>
        <v>Y3</v>
      </c>
      <c r="AR688" s="2">
        <v>3</v>
      </c>
      <c r="AS688" s="2" t="s">
        <v>118</v>
      </c>
      <c r="AT688" s="2" t="s">
        <v>710</v>
      </c>
      <c r="AU688" t="str">
        <f>IF(OR(ISERROR(MATCH(AT688,TC_Pin_Spec!$J$3:$J$38,0))=FALSE,ISERROR(MATCH(AT688,TC_Pin_Spec!$L$3:$L$38,0))=FALSE,ISERROR(MATCH(AT688,TC_Pin_Spec!$Q$3:$Q$58,0))=FALSE,ISERROR(MATCH(AT688,TC_Pin_Spec!$S$3:$S$58,0))=FALSE,ISERROR(MATCH(AT688,TC_Pin_Spec!$U$3:$U$58,0))=FALSE,ISERROR(MATCH(AT688,TC_Pin_Spec!$W$3:$W$58,0))=FALSE,ISERROR(MATCH(AT688,TC_Pin_Spec!$Y$3:$Y$58,0))=FALSE,ISERROR(MATCH(AT688,TC_Pin_Spec!$AA$3:$AA$58,0))=FALSE,ISERROR(MATCH(AT688,TC_Pin_Spec!$AC$3:$AC$58,0))=FALSE,ISERROR(MATCH(AT688,TC_Pin_Spec!$AE$3:$AE$58,0))=FALSE)=TRUE, "PASSED","FAILED")</f>
        <v>PASSED</v>
      </c>
      <c r="AW688" s="2">
        <v>3500</v>
      </c>
      <c r="AX688" s="2">
        <v>17500</v>
      </c>
      <c r="AY688" s="2" t="s">
        <v>710</v>
      </c>
      <c r="AZ688" t="str">
        <f>IF(OR(ISERROR(MATCH(AY688,TC_Pin_Spec!$J$3:$J$38,0))=FALSE,ISERROR(MATCH(AY688,TC_Pin_Spec!$L$3:$L$38,0))=FALSE,ISERROR(MATCH(AY688,TC_Pin_Spec!$Q$3:$Q$58,0))=FALSE,ISERROR(MATCH(AY688,TC_Pin_Spec!$S$3:$S$58,0))=FALSE,ISERROR(MATCH(AY688,TC_Pin_Spec!$U$3:$U$58,0))=FALSE,ISERROR(MATCH(AY688,TC_Pin_Spec!$W$3:$W$58,0))=FALSE,ISERROR(MATCH(AY688,TC_Pin_Spec!$Y$3:$Y$58,0))=FALSE,ISERROR(MATCH(AY688,TC_Pin_Spec!$AA$3:$AA$58,0))=FALSE,ISERROR(MATCH(AY688,TC_Pin_Spec!$AC$3:$AC$58,0))=FALSE,ISERROR(MATCH(AY688,TC_Pin_Spec!$AE$3:$AE$58,0))=FALSE)=TRUE, "PASSED","FAILED")</f>
        <v>PASSED</v>
      </c>
    </row>
    <row r="689" spans="43:52" x14ac:dyDescent="0.25">
      <c r="AQ689" s="2" t="str">
        <f t="shared" si="12"/>
        <v>Y4</v>
      </c>
      <c r="AR689" s="2">
        <v>4</v>
      </c>
      <c r="AS689" s="2" t="s">
        <v>118</v>
      </c>
      <c r="AT689" s="2" t="s">
        <v>48</v>
      </c>
      <c r="AU689" t="str">
        <f>IF(OR(ISERROR(MATCH(AT689,TC_Pin_Spec!$J$3:$J$38,0))=FALSE,ISERROR(MATCH(AT689,TC_Pin_Spec!$L$3:$L$38,0))=FALSE,ISERROR(MATCH(AT689,TC_Pin_Spec!$Q$3:$Q$58,0))=FALSE,ISERROR(MATCH(AT689,TC_Pin_Spec!$S$3:$S$58,0))=FALSE,ISERROR(MATCH(AT689,TC_Pin_Spec!$U$3:$U$58,0))=FALSE,ISERROR(MATCH(AT689,TC_Pin_Spec!$W$3:$W$58,0))=FALSE,ISERROR(MATCH(AT689,TC_Pin_Spec!$Y$3:$Y$58,0))=FALSE,ISERROR(MATCH(AT689,TC_Pin_Spec!$AA$3:$AA$58,0))=FALSE,ISERROR(MATCH(AT689,TC_Pin_Spec!$AC$3:$AC$58,0))=FALSE,ISERROR(MATCH(AT689,TC_Pin_Spec!$AE$3:$AE$58,0))=FALSE)=TRUE, "PASSED","FAILED")</f>
        <v>PASSED</v>
      </c>
      <c r="AW689" s="2">
        <v>4500</v>
      </c>
      <c r="AX689" s="2">
        <v>17500</v>
      </c>
      <c r="AY689" s="2" t="s">
        <v>48</v>
      </c>
      <c r="AZ689" t="str">
        <f>IF(OR(ISERROR(MATCH(AY689,TC_Pin_Spec!$J$3:$J$38,0))=FALSE,ISERROR(MATCH(AY689,TC_Pin_Spec!$L$3:$L$38,0))=FALSE,ISERROR(MATCH(AY689,TC_Pin_Spec!$Q$3:$Q$58,0))=FALSE,ISERROR(MATCH(AY689,TC_Pin_Spec!$S$3:$S$58,0))=FALSE,ISERROR(MATCH(AY689,TC_Pin_Spec!$U$3:$U$58,0))=FALSE,ISERROR(MATCH(AY689,TC_Pin_Spec!$W$3:$W$58,0))=FALSE,ISERROR(MATCH(AY689,TC_Pin_Spec!$Y$3:$Y$58,0))=FALSE,ISERROR(MATCH(AY689,TC_Pin_Spec!$AA$3:$AA$58,0))=FALSE,ISERROR(MATCH(AY689,TC_Pin_Spec!$AC$3:$AC$58,0))=FALSE,ISERROR(MATCH(AY689,TC_Pin_Spec!$AE$3:$AE$58,0))=FALSE)=TRUE, "PASSED","FAILED")</f>
        <v>PASSED</v>
      </c>
    </row>
    <row r="690" spans="43:52" x14ac:dyDescent="0.25">
      <c r="AQ690" s="2" t="str">
        <f t="shared" si="12"/>
        <v>Y5</v>
      </c>
      <c r="AR690" s="2">
        <v>5</v>
      </c>
      <c r="AS690" s="2" t="s">
        <v>118</v>
      </c>
      <c r="AT690" s="2" t="s">
        <v>48</v>
      </c>
      <c r="AU690" t="str">
        <f>IF(OR(ISERROR(MATCH(AT690,TC_Pin_Spec!$J$3:$J$38,0))=FALSE,ISERROR(MATCH(AT690,TC_Pin_Spec!$L$3:$L$38,0))=FALSE,ISERROR(MATCH(AT690,TC_Pin_Spec!$Q$3:$Q$58,0))=FALSE,ISERROR(MATCH(AT690,TC_Pin_Spec!$S$3:$S$58,0))=FALSE,ISERROR(MATCH(AT690,TC_Pin_Spec!$U$3:$U$58,0))=FALSE,ISERROR(MATCH(AT690,TC_Pin_Spec!$W$3:$W$58,0))=FALSE,ISERROR(MATCH(AT690,TC_Pin_Spec!$Y$3:$Y$58,0))=FALSE,ISERROR(MATCH(AT690,TC_Pin_Spec!$AA$3:$AA$58,0))=FALSE,ISERROR(MATCH(AT690,TC_Pin_Spec!$AC$3:$AC$58,0))=FALSE,ISERROR(MATCH(AT690,TC_Pin_Spec!$AE$3:$AE$58,0))=FALSE)=TRUE, "PASSED","FAILED")</f>
        <v>PASSED</v>
      </c>
      <c r="AW690" s="2">
        <v>5500</v>
      </c>
      <c r="AX690" s="2">
        <v>17500</v>
      </c>
      <c r="AY690" s="2" t="s">
        <v>48</v>
      </c>
      <c r="AZ690" t="str">
        <f>IF(OR(ISERROR(MATCH(AY690,TC_Pin_Spec!$J$3:$J$38,0))=FALSE,ISERROR(MATCH(AY690,TC_Pin_Spec!$L$3:$L$38,0))=FALSE,ISERROR(MATCH(AY690,TC_Pin_Spec!$Q$3:$Q$58,0))=FALSE,ISERROR(MATCH(AY690,TC_Pin_Spec!$S$3:$S$58,0))=FALSE,ISERROR(MATCH(AY690,TC_Pin_Spec!$U$3:$U$58,0))=FALSE,ISERROR(MATCH(AY690,TC_Pin_Spec!$W$3:$W$58,0))=FALSE,ISERROR(MATCH(AY690,TC_Pin_Spec!$Y$3:$Y$58,0))=FALSE,ISERROR(MATCH(AY690,TC_Pin_Spec!$AA$3:$AA$58,0))=FALSE,ISERROR(MATCH(AY690,TC_Pin_Spec!$AC$3:$AC$58,0))=FALSE,ISERROR(MATCH(AY690,TC_Pin_Spec!$AE$3:$AE$58,0))=FALSE)=TRUE, "PASSED","FAILED")</f>
        <v>PASSED</v>
      </c>
    </row>
    <row r="691" spans="43:52" x14ac:dyDescent="0.25">
      <c r="AQ691" s="2" t="str">
        <f t="shared" si="12"/>
        <v>Y6</v>
      </c>
      <c r="AR691" s="2">
        <v>6</v>
      </c>
      <c r="AS691" s="2" t="s">
        <v>118</v>
      </c>
      <c r="AT691" s="2" t="s">
        <v>48</v>
      </c>
      <c r="AU691" t="str">
        <f>IF(OR(ISERROR(MATCH(AT691,TC_Pin_Spec!$J$3:$J$38,0))=FALSE,ISERROR(MATCH(AT691,TC_Pin_Spec!$L$3:$L$38,0))=FALSE,ISERROR(MATCH(AT691,TC_Pin_Spec!$Q$3:$Q$58,0))=FALSE,ISERROR(MATCH(AT691,TC_Pin_Spec!$S$3:$S$58,0))=FALSE,ISERROR(MATCH(AT691,TC_Pin_Spec!$U$3:$U$58,0))=FALSE,ISERROR(MATCH(AT691,TC_Pin_Spec!$W$3:$W$58,0))=FALSE,ISERROR(MATCH(AT691,TC_Pin_Spec!$Y$3:$Y$58,0))=FALSE,ISERROR(MATCH(AT691,TC_Pin_Spec!$AA$3:$AA$58,0))=FALSE,ISERROR(MATCH(AT691,TC_Pin_Spec!$AC$3:$AC$58,0))=FALSE,ISERROR(MATCH(AT691,TC_Pin_Spec!$AE$3:$AE$58,0))=FALSE)=TRUE, "PASSED","FAILED")</f>
        <v>PASSED</v>
      </c>
      <c r="AW691" s="2">
        <v>6500</v>
      </c>
      <c r="AX691" s="2">
        <v>17500</v>
      </c>
      <c r="AY691" s="2" t="s">
        <v>48</v>
      </c>
      <c r="AZ691" t="str">
        <f>IF(OR(ISERROR(MATCH(AY691,TC_Pin_Spec!$J$3:$J$38,0))=FALSE,ISERROR(MATCH(AY691,TC_Pin_Spec!$L$3:$L$38,0))=FALSE,ISERROR(MATCH(AY691,TC_Pin_Spec!$Q$3:$Q$58,0))=FALSE,ISERROR(MATCH(AY691,TC_Pin_Spec!$S$3:$S$58,0))=FALSE,ISERROR(MATCH(AY691,TC_Pin_Spec!$U$3:$U$58,0))=FALSE,ISERROR(MATCH(AY691,TC_Pin_Spec!$W$3:$W$58,0))=FALSE,ISERROR(MATCH(AY691,TC_Pin_Spec!$Y$3:$Y$58,0))=FALSE,ISERROR(MATCH(AY691,TC_Pin_Spec!$AA$3:$AA$58,0))=FALSE,ISERROR(MATCH(AY691,TC_Pin_Spec!$AC$3:$AC$58,0))=FALSE,ISERROR(MATCH(AY691,TC_Pin_Spec!$AE$3:$AE$58,0))=FALSE)=TRUE, "PASSED","FAILED")</f>
        <v>PASSED</v>
      </c>
    </row>
    <row r="692" spans="43:52" x14ac:dyDescent="0.25">
      <c r="AQ692" s="2" t="str">
        <f t="shared" si="12"/>
        <v>Y7</v>
      </c>
      <c r="AR692" s="2">
        <v>7</v>
      </c>
      <c r="AS692" s="2" t="s">
        <v>118</v>
      </c>
      <c r="AT692" s="2" t="s">
        <v>48</v>
      </c>
      <c r="AU692" t="str">
        <f>IF(OR(ISERROR(MATCH(AT692,TC_Pin_Spec!$J$3:$J$38,0))=FALSE,ISERROR(MATCH(AT692,TC_Pin_Spec!$L$3:$L$38,0))=FALSE,ISERROR(MATCH(AT692,TC_Pin_Spec!$Q$3:$Q$58,0))=FALSE,ISERROR(MATCH(AT692,TC_Pin_Spec!$S$3:$S$58,0))=FALSE,ISERROR(MATCH(AT692,TC_Pin_Spec!$U$3:$U$58,0))=FALSE,ISERROR(MATCH(AT692,TC_Pin_Spec!$W$3:$W$58,0))=FALSE,ISERROR(MATCH(AT692,TC_Pin_Spec!$Y$3:$Y$58,0))=FALSE,ISERROR(MATCH(AT692,TC_Pin_Spec!$AA$3:$AA$58,0))=FALSE,ISERROR(MATCH(AT692,TC_Pin_Spec!$AC$3:$AC$58,0))=FALSE,ISERROR(MATCH(AT692,TC_Pin_Spec!$AE$3:$AE$58,0))=FALSE)=TRUE, "PASSED","FAILED")</f>
        <v>PASSED</v>
      </c>
      <c r="AW692" s="2">
        <v>7500</v>
      </c>
      <c r="AX692" s="2">
        <v>17500</v>
      </c>
      <c r="AY692" s="2" t="s">
        <v>48</v>
      </c>
      <c r="AZ692" t="str">
        <f>IF(OR(ISERROR(MATCH(AY692,TC_Pin_Spec!$J$3:$J$38,0))=FALSE,ISERROR(MATCH(AY692,TC_Pin_Spec!$L$3:$L$38,0))=FALSE,ISERROR(MATCH(AY692,TC_Pin_Spec!$Q$3:$Q$58,0))=FALSE,ISERROR(MATCH(AY692,TC_Pin_Spec!$S$3:$S$58,0))=FALSE,ISERROR(MATCH(AY692,TC_Pin_Spec!$U$3:$U$58,0))=FALSE,ISERROR(MATCH(AY692,TC_Pin_Spec!$W$3:$W$58,0))=FALSE,ISERROR(MATCH(AY692,TC_Pin_Spec!$Y$3:$Y$58,0))=FALSE,ISERROR(MATCH(AY692,TC_Pin_Spec!$AA$3:$AA$58,0))=FALSE,ISERROR(MATCH(AY692,TC_Pin_Spec!$AC$3:$AC$58,0))=FALSE,ISERROR(MATCH(AY692,TC_Pin_Spec!$AE$3:$AE$58,0))=FALSE)=TRUE, "PASSED","FAILED")</f>
        <v>PASSED</v>
      </c>
    </row>
    <row r="693" spans="43:52" x14ac:dyDescent="0.25">
      <c r="AQ693" s="2" t="str">
        <f t="shared" si="12"/>
        <v>Y8</v>
      </c>
      <c r="AR693" s="2">
        <v>8</v>
      </c>
      <c r="AS693" s="2" t="s">
        <v>118</v>
      </c>
      <c r="AT693" s="2" t="s">
        <v>48</v>
      </c>
      <c r="AU693" t="str">
        <f>IF(OR(ISERROR(MATCH(AT693,TC_Pin_Spec!$J$3:$J$38,0))=FALSE,ISERROR(MATCH(AT693,TC_Pin_Spec!$L$3:$L$38,0))=FALSE,ISERROR(MATCH(AT693,TC_Pin_Spec!$Q$3:$Q$58,0))=FALSE,ISERROR(MATCH(AT693,TC_Pin_Spec!$S$3:$S$58,0))=FALSE,ISERROR(MATCH(AT693,TC_Pin_Spec!$U$3:$U$58,0))=FALSE,ISERROR(MATCH(AT693,TC_Pin_Spec!$W$3:$W$58,0))=FALSE,ISERROR(MATCH(AT693,TC_Pin_Spec!$Y$3:$Y$58,0))=FALSE,ISERROR(MATCH(AT693,TC_Pin_Spec!$AA$3:$AA$58,0))=FALSE,ISERROR(MATCH(AT693,TC_Pin_Spec!$AC$3:$AC$58,0))=FALSE,ISERROR(MATCH(AT693,TC_Pin_Spec!$AE$3:$AE$58,0))=FALSE)=TRUE, "PASSED","FAILED")</f>
        <v>PASSED</v>
      </c>
      <c r="AW693" s="2">
        <v>8500</v>
      </c>
      <c r="AX693" s="2">
        <v>17500</v>
      </c>
      <c r="AY693" s="2" t="s">
        <v>48</v>
      </c>
      <c r="AZ693" t="str">
        <f>IF(OR(ISERROR(MATCH(AY693,TC_Pin_Spec!$J$3:$J$38,0))=FALSE,ISERROR(MATCH(AY693,TC_Pin_Spec!$L$3:$L$38,0))=FALSE,ISERROR(MATCH(AY693,TC_Pin_Spec!$Q$3:$Q$58,0))=FALSE,ISERROR(MATCH(AY693,TC_Pin_Spec!$S$3:$S$58,0))=FALSE,ISERROR(MATCH(AY693,TC_Pin_Spec!$U$3:$U$58,0))=FALSE,ISERROR(MATCH(AY693,TC_Pin_Spec!$W$3:$W$58,0))=FALSE,ISERROR(MATCH(AY693,TC_Pin_Spec!$Y$3:$Y$58,0))=FALSE,ISERROR(MATCH(AY693,TC_Pin_Spec!$AA$3:$AA$58,0))=FALSE,ISERROR(MATCH(AY693,TC_Pin_Spec!$AC$3:$AC$58,0))=FALSE,ISERROR(MATCH(AY693,TC_Pin_Spec!$AE$3:$AE$58,0))=FALSE)=TRUE, "PASSED","FAILED")</f>
        <v>PASSED</v>
      </c>
    </row>
    <row r="694" spans="43:52" x14ac:dyDescent="0.25">
      <c r="AQ694" s="2" t="str">
        <f t="shared" si="12"/>
        <v>Y9</v>
      </c>
      <c r="AR694" s="2">
        <v>9</v>
      </c>
      <c r="AS694" s="2" t="s">
        <v>118</v>
      </c>
      <c r="AT694" s="2" t="s">
        <v>48</v>
      </c>
      <c r="AU694" t="str">
        <f>IF(OR(ISERROR(MATCH(AT694,TC_Pin_Spec!$J$3:$J$38,0))=FALSE,ISERROR(MATCH(AT694,TC_Pin_Spec!$L$3:$L$38,0))=FALSE,ISERROR(MATCH(AT694,TC_Pin_Spec!$Q$3:$Q$58,0))=FALSE,ISERROR(MATCH(AT694,TC_Pin_Spec!$S$3:$S$58,0))=FALSE,ISERROR(MATCH(AT694,TC_Pin_Spec!$U$3:$U$58,0))=FALSE,ISERROR(MATCH(AT694,TC_Pin_Spec!$W$3:$W$58,0))=FALSE,ISERROR(MATCH(AT694,TC_Pin_Spec!$Y$3:$Y$58,0))=FALSE,ISERROR(MATCH(AT694,TC_Pin_Spec!$AA$3:$AA$58,0))=FALSE,ISERROR(MATCH(AT694,TC_Pin_Spec!$AC$3:$AC$58,0))=FALSE,ISERROR(MATCH(AT694,TC_Pin_Spec!$AE$3:$AE$58,0))=FALSE)=TRUE, "PASSED","FAILED")</f>
        <v>PASSED</v>
      </c>
      <c r="AW694" s="2">
        <v>9500</v>
      </c>
      <c r="AX694" s="2">
        <v>17500</v>
      </c>
      <c r="AY694" s="2" t="s">
        <v>48</v>
      </c>
      <c r="AZ694" t="str">
        <f>IF(OR(ISERROR(MATCH(AY694,TC_Pin_Spec!$J$3:$J$38,0))=FALSE,ISERROR(MATCH(AY694,TC_Pin_Spec!$L$3:$L$38,0))=FALSE,ISERROR(MATCH(AY694,TC_Pin_Spec!$Q$3:$Q$58,0))=FALSE,ISERROR(MATCH(AY694,TC_Pin_Spec!$S$3:$S$58,0))=FALSE,ISERROR(MATCH(AY694,TC_Pin_Spec!$U$3:$U$58,0))=FALSE,ISERROR(MATCH(AY694,TC_Pin_Spec!$W$3:$W$58,0))=FALSE,ISERROR(MATCH(AY694,TC_Pin_Spec!$Y$3:$Y$58,0))=FALSE,ISERROR(MATCH(AY694,TC_Pin_Spec!$AA$3:$AA$58,0))=FALSE,ISERROR(MATCH(AY694,TC_Pin_Spec!$AC$3:$AC$58,0))=FALSE,ISERROR(MATCH(AY694,TC_Pin_Spec!$AE$3:$AE$58,0))=FALSE)=TRUE, "PASSED","FAILED")</f>
        <v>PASSED</v>
      </c>
    </row>
    <row r="695" spans="43:52" x14ac:dyDescent="0.25">
      <c r="AQ695" s="2" t="str">
        <f t="shared" si="12"/>
        <v>Y10</v>
      </c>
      <c r="AR695" s="2">
        <v>10</v>
      </c>
      <c r="AS695" s="2" t="s">
        <v>118</v>
      </c>
      <c r="AT695" s="2" t="s">
        <v>48</v>
      </c>
      <c r="AU695" t="str">
        <f>IF(OR(ISERROR(MATCH(AT695,TC_Pin_Spec!$J$3:$J$38,0))=FALSE,ISERROR(MATCH(AT695,TC_Pin_Spec!$L$3:$L$38,0))=FALSE,ISERROR(MATCH(AT695,TC_Pin_Spec!$Q$3:$Q$58,0))=FALSE,ISERROR(MATCH(AT695,TC_Pin_Spec!$S$3:$S$58,0))=FALSE,ISERROR(MATCH(AT695,TC_Pin_Spec!$U$3:$U$58,0))=FALSE,ISERROR(MATCH(AT695,TC_Pin_Spec!$W$3:$W$58,0))=FALSE,ISERROR(MATCH(AT695,TC_Pin_Spec!$Y$3:$Y$58,0))=FALSE,ISERROR(MATCH(AT695,TC_Pin_Spec!$AA$3:$AA$58,0))=FALSE,ISERROR(MATCH(AT695,TC_Pin_Spec!$AC$3:$AC$58,0))=FALSE,ISERROR(MATCH(AT695,TC_Pin_Spec!$AE$3:$AE$58,0))=FALSE)=TRUE, "PASSED","FAILED")</f>
        <v>PASSED</v>
      </c>
      <c r="AW695" s="2">
        <v>10500</v>
      </c>
      <c r="AX695" s="2">
        <v>17500</v>
      </c>
      <c r="AY695" s="2" t="s">
        <v>48</v>
      </c>
      <c r="AZ695" t="str">
        <f>IF(OR(ISERROR(MATCH(AY695,TC_Pin_Spec!$J$3:$J$38,0))=FALSE,ISERROR(MATCH(AY695,TC_Pin_Spec!$L$3:$L$38,0))=FALSE,ISERROR(MATCH(AY695,TC_Pin_Spec!$Q$3:$Q$58,0))=FALSE,ISERROR(MATCH(AY695,TC_Pin_Spec!$S$3:$S$58,0))=FALSE,ISERROR(MATCH(AY695,TC_Pin_Spec!$U$3:$U$58,0))=FALSE,ISERROR(MATCH(AY695,TC_Pin_Spec!$W$3:$W$58,0))=FALSE,ISERROR(MATCH(AY695,TC_Pin_Spec!$Y$3:$Y$58,0))=FALSE,ISERROR(MATCH(AY695,TC_Pin_Spec!$AA$3:$AA$58,0))=FALSE,ISERROR(MATCH(AY695,TC_Pin_Spec!$AC$3:$AC$58,0))=FALSE,ISERROR(MATCH(AY695,TC_Pin_Spec!$AE$3:$AE$58,0))=FALSE)=TRUE, "PASSED","FAILED")</f>
        <v>PASSED</v>
      </c>
    </row>
    <row r="696" spans="43:52" x14ac:dyDescent="0.25">
      <c r="AQ696" s="2" t="str">
        <f t="shared" si="12"/>
        <v>Y11</v>
      </c>
      <c r="AR696" s="2">
        <v>11</v>
      </c>
      <c r="AS696" s="2" t="s">
        <v>118</v>
      </c>
      <c r="AT696" s="2" t="s">
        <v>711</v>
      </c>
      <c r="AU696" t="str">
        <f>IF(OR(ISERROR(MATCH(AT696,TC_Pin_Spec!$J$3:$J$38,0))=FALSE,ISERROR(MATCH(AT696,TC_Pin_Spec!$L$3:$L$38,0))=FALSE,ISERROR(MATCH(AT696,TC_Pin_Spec!$Q$3:$Q$58,0))=FALSE,ISERROR(MATCH(AT696,TC_Pin_Spec!$S$3:$S$58,0))=FALSE,ISERROR(MATCH(AT696,TC_Pin_Spec!$U$3:$U$58,0))=FALSE,ISERROR(MATCH(AT696,TC_Pin_Spec!$W$3:$W$58,0))=FALSE,ISERROR(MATCH(AT696,TC_Pin_Spec!$Y$3:$Y$58,0))=FALSE,ISERROR(MATCH(AT696,TC_Pin_Spec!$AA$3:$AA$58,0))=FALSE,ISERROR(MATCH(AT696,TC_Pin_Spec!$AC$3:$AC$58,0))=FALSE,ISERROR(MATCH(AT696,TC_Pin_Spec!$AE$3:$AE$58,0))=FALSE)=TRUE, "PASSED","FAILED")</f>
        <v>PASSED</v>
      </c>
      <c r="AW696" s="2">
        <v>11500</v>
      </c>
      <c r="AX696" s="2">
        <v>17500</v>
      </c>
      <c r="AY696" s="2" t="s">
        <v>711</v>
      </c>
      <c r="AZ696" t="str">
        <f>IF(OR(ISERROR(MATCH(AY696,TC_Pin_Spec!$J$3:$J$38,0))=FALSE,ISERROR(MATCH(AY696,TC_Pin_Spec!$L$3:$L$38,0))=FALSE,ISERROR(MATCH(AY696,TC_Pin_Spec!$Q$3:$Q$58,0))=FALSE,ISERROR(MATCH(AY696,TC_Pin_Spec!$S$3:$S$58,0))=FALSE,ISERROR(MATCH(AY696,TC_Pin_Spec!$U$3:$U$58,0))=FALSE,ISERROR(MATCH(AY696,TC_Pin_Spec!$W$3:$W$58,0))=FALSE,ISERROR(MATCH(AY696,TC_Pin_Spec!$Y$3:$Y$58,0))=FALSE,ISERROR(MATCH(AY696,TC_Pin_Spec!$AA$3:$AA$58,0))=FALSE,ISERROR(MATCH(AY696,TC_Pin_Spec!$AC$3:$AC$58,0))=FALSE,ISERROR(MATCH(AY696,TC_Pin_Spec!$AE$3:$AE$58,0))=FALSE)=TRUE, "PASSED","FAILED")</f>
        <v>PASSED</v>
      </c>
    </row>
    <row r="697" spans="43:52" x14ac:dyDescent="0.25">
      <c r="AQ697" s="2" t="str">
        <f t="shared" si="12"/>
        <v>Y12</v>
      </c>
      <c r="AR697" s="2">
        <v>12</v>
      </c>
      <c r="AS697" s="2" t="s">
        <v>118</v>
      </c>
      <c r="AT697" s="2" t="s">
        <v>48</v>
      </c>
      <c r="AU697" t="str">
        <f>IF(OR(ISERROR(MATCH(AT697,TC_Pin_Spec!$J$3:$J$38,0))=FALSE,ISERROR(MATCH(AT697,TC_Pin_Spec!$L$3:$L$38,0))=FALSE,ISERROR(MATCH(AT697,TC_Pin_Spec!$Q$3:$Q$58,0))=FALSE,ISERROR(MATCH(AT697,TC_Pin_Spec!$S$3:$S$58,0))=FALSE,ISERROR(MATCH(AT697,TC_Pin_Spec!$U$3:$U$58,0))=FALSE,ISERROR(MATCH(AT697,TC_Pin_Spec!$W$3:$W$58,0))=FALSE,ISERROR(MATCH(AT697,TC_Pin_Spec!$Y$3:$Y$58,0))=FALSE,ISERROR(MATCH(AT697,TC_Pin_Spec!$AA$3:$AA$58,0))=FALSE,ISERROR(MATCH(AT697,TC_Pin_Spec!$AC$3:$AC$58,0))=FALSE,ISERROR(MATCH(AT697,TC_Pin_Spec!$AE$3:$AE$58,0))=FALSE)=TRUE, "PASSED","FAILED")</f>
        <v>PASSED</v>
      </c>
      <c r="AW697" s="2">
        <v>12500</v>
      </c>
      <c r="AX697" s="2">
        <v>17500</v>
      </c>
      <c r="AY697" s="2" t="s">
        <v>48</v>
      </c>
      <c r="AZ697" t="str">
        <f>IF(OR(ISERROR(MATCH(AY697,TC_Pin_Spec!$J$3:$J$38,0))=FALSE,ISERROR(MATCH(AY697,TC_Pin_Spec!$L$3:$L$38,0))=FALSE,ISERROR(MATCH(AY697,TC_Pin_Spec!$Q$3:$Q$58,0))=FALSE,ISERROR(MATCH(AY697,TC_Pin_Spec!$S$3:$S$58,0))=FALSE,ISERROR(MATCH(AY697,TC_Pin_Spec!$U$3:$U$58,0))=FALSE,ISERROR(MATCH(AY697,TC_Pin_Spec!$W$3:$W$58,0))=FALSE,ISERROR(MATCH(AY697,TC_Pin_Spec!$Y$3:$Y$58,0))=FALSE,ISERROR(MATCH(AY697,TC_Pin_Spec!$AA$3:$AA$58,0))=FALSE,ISERROR(MATCH(AY697,TC_Pin_Spec!$AC$3:$AC$58,0))=FALSE,ISERROR(MATCH(AY697,TC_Pin_Spec!$AE$3:$AE$58,0))=FALSE)=TRUE, "PASSED","FAILED")</f>
        <v>PASSED</v>
      </c>
    </row>
    <row r="698" spans="43:52" x14ac:dyDescent="0.25">
      <c r="AQ698" s="2" t="str">
        <f t="shared" si="12"/>
        <v>Y13</v>
      </c>
      <c r="AR698" s="2">
        <v>13</v>
      </c>
      <c r="AS698" s="2" t="s">
        <v>118</v>
      </c>
      <c r="AT698" s="2" t="s">
        <v>48</v>
      </c>
      <c r="AU698" t="str">
        <f>IF(OR(ISERROR(MATCH(AT698,TC_Pin_Spec!$J$3:$J$38,0))=FALSE,ISERROR(MATCH(AT698,TC_Pin_Spec!$L$3:$L$38,0))=FALSE,ISERROR(MATCH(AT698,TC_Pin_Spec!$Q$3:$Q$58,0))=FALSE,ISERROR(MATCH(AT698,TC_Pin_Spec!$S$3:$S$58,0))=FALSE,ISERROR(MATCH(AT698,TC_Pin_Spec!$U$3:$U$58,0))=FALSE,ISERROR(MATCH(AT698,TC_Pin_Spec!$W$3:$W$58,0))=FALSE,ISERROR(MATCH(AT698,TC_Pin_Spec!$Y$3:$Y$58,0))=FALSE,ISERROR(MATCH(AT698,TC_Pin_Spec!$AA$3:$AA$58,0))=FALSE,ISERROR(MATCH(AT698,TC_Pin_Spec!$AC$3:$AC$58,0))=FALSE,ISERROR(MATCH(AT698,TC_Pin_Spec!$AE$3:$AE$58,0))=FALSE)=TRUE, "PASSED","FAILED")</f>
        <v>PASSED</v>
      </c>
      <c r="AW698" s="2">
        <v>13500</v>
      </c>
      <c r="AX698" s="2">
        <v>17500</v>
      </c>
      <c r="AY698" s="2" t="s">
        <v>48</v>
      </c>
      <c r="AZ698" t="str">
        <f>IF(OR(ISERROR(MATCH(AY698,TC_Pin_Spec!$J$3:$J$38,0))=FALSE,ISERROR(MATCH(AY698,TC_Pin_Spec!$L$3:$L$38,0))=FALSE,ISERROR(MATCH(AY698,TC_Pin_Spec!$Q$3:$Q$58,0))=FALSE,ISERROR(MATCH(AY698,TC_Pin_Spec!$S$3:$S$58,0))=FALSE,ISERROR(MATCH(AY698,TC_Pin_Spec!$U$3:$U$58,0))=FALSE,ISERROR(MATCH(AY698,TC_Pin_Spec!$W$3:$W$58,0))=FALSE,ISERROR(MATCH(AY698,TC_Pin_Spec!$Y$3:$Y$58,0))=FALSE,ISERROR(MATCH(AY698,TC_Pin_Spec!$AA$3:$AA$58,0))=FALSE,ISERROR(MATCH(AY698,TC_Pin_Spec!$AC$3:$AC$58,0))=FALSE,ISERROR(MATCH(AY698,TC_Pin_Spec!$AE$3:$AE$58,0))=FALSE)=TRUE, "PASSED","FAILED")</f>
        <v>PASSED</v>
      </c>
    </row>
    <row r="699" spans="43:52" x14ac:dyDescent="0.25">
      <c r="AQ699" s="2" t="str">
        <f t="shared" si="12"/>
        <v>Y14</v>
      </c>
      <c r="AR699" s="2">
        <v>14</v>
      </c>
      <c r="AS699" s="2" t="s">
        <v>118</v>
      </c>
      <c r="AT699" s="2" t="s">
        <v>48</v>
      </c>
      <c r="AU699" t="str">
        <f>IF(OR(ISERROR(MATCH(AT699,TC_Pin_Spec!$J$3:$J$38,0))=FALSE,ISERROR(MATCH(AT699,TC_Pin_Spec!$L$3:$L$38,0))=FALSE,ISERROR(MATCH(AT699,TC_Pin_Spec!$Q$3:$Q$58,0))=FALSE,ISERROR(MATCH(AT699,TC_Pin_Spec!$S$3:$S$58,0))=FALSE,ISERROR(MATCH(AT699,TC_Pin_Spec!$U$3:$U$58,0))=FALSE,ISERROR(MATCH(AT699,TC_Pin_Spec!$W$3:$W$58,0))=FALSE,ISERROR(MATCH(AT699,TC_Pin_Spec!$Y$3:$Y$58,0))=FALSE,ISERROR(MATCH(AT699,TC_Pin_Spec!$AA$3:$AA$58,0))=FALSE,ISERROR(MATCH(AT699,TC_Pin_Spec!$AC$3:$AC$58,0))=FALSE,ISERROR(MATCH(AT699,TC_Pin_Spec!$AE$3:$AE$58,0))=FALSE)=TRUE, "PASSED","FAILED")</f>
        <v>PASSED</v>
      </c>
      <c r="AW699" s="2">
        <v>14500</v>
      </c>
      <c r="AX699" s="2">
        <v>17500</v>
      </c>
      <c r="AY699" s="2" t="s">
        <v>48</v>
      </c>
      <c r="AZ699" t="str">
        <f>IF(OR(ISERROR(MATCH(AY699,TC_Pin_Spec!$J$3:$J$38,0))=FALSE,ISERROR(MATCH(AY699,TC_Pin_Spec!$L$3:$L$38,0))=FALSE,ISERROR(MATCH(AY699,TC_Pin_Spec!$Q$3:$Q$58,0))=FALSE,ISERROR(MATCH(AY699,TC_Pin_Spec!$S$3:$S$58,0))=FALSE,ISERROR(MATCH(AY699,TC_Pin_Spec!$U$3:$U$58,0))=FALSE,ISERROR(MATCH(AY699,TC_Pin_Spec!$W$3:$W$58,0))=FALSE,ISERROR(MATCH(AY699,TC_Pin_Spec!$Y$3:$Y$58,0))=FALSE,ISERROR(MATCH(AY699,TC_Pin_Spec!$AA$3:$AA$58,0))=FALSE,ISERROR(MATCH(AY699,TC_Pin_Spec!$AC$3:$AC$58,0))=FALSE,ISERROR(MATCH(AY699,TC_Pin_Spec!$AE$3:$AE$58,0))=FALSE)=TRUE, "PASSED","FAILED")</f>
        <v>PASSED</v>
      </c>
    </row>
    <row r="700" spans="43:52" x14ac:dyDescent="0.25">
      <c r="AQ700" s="2" t="str">
        <f t="shared" si="12"/>
        <v>Y15</v>
      </c>
      <c r="AR700" s="2">
        <v>15</v>
      </c>
      <c r="AS700" s="2" t="s">
        <v>118</v>
      </c>
      <c r="AT700" s="2" t="s">
        <v>48</v>
      </c>
      <c r="AU700" t="str">
        <f>IF(OR(ISERROR(MATCH(AT700,TC_Pin_Spec!$J$3:$J$38,0))=FALSE,ISERROR(MATCH(AT700,TC_Pin_Spec!$L$3:$L$38,0))=FALSE,ISERROR(MATCH(AT700,TC_Pin_Spec!$Q$3:$Q$58,0))=FALSE,ISERROR(MATCH(AT700,TC_Pin_Spec!$S$3:$S$58,0))=FALSE,ISERROR(MATCH(AT700,TC_Pin_Spec!$U$3:$U$58,0))=FALSE,ISERROR(MATCH(AT700,TC_Pin_Spec!$W$3:$W$58,0))=FALSE,ISERROR(MATCH(AT700,TC_Pin_Spec!$Y$3:$Y$58,0))=FALSE,ISERROR(MATCH(AT700,TC_Pin_Spec!$AA$3:$AA$58,0))=FALSE,ISERROR(MATCH(AT700,TC_Pin_Spec!$AC$3:$AC$58,0))=FALSE,ISERROR(MATCH(AT700,TC_Pin_Spec!$AE$3:$AE$58,0))=FALSE)=TRUE, "PASSED","FAILED")</f>
        <v>PASSED</v>
      </c>
      <c r="AW700" s="2">
        <v>15500</v>
      </c>
      <c r="AX700" s="2">
        <v>17500</v>
      </c>
      <c r="AY700" s="2" t="s">
        <v>48</v>
      </c>
      <c r="AZ700" t="str">
        <f>IF(OR(ISERROR(MATCH(AY700,TC_Pin_Spec!$J$3:$J$38,0))=FALSE,ISERROR(MATCH(AY700,TC_Pin_Spec!$L$3:$L$38,0))=FALSE,ISERROR(MATCH(AY700,TC_Pin_Spec!$Q$3:$Q$58,0))=FALSE,ISERROR(MATCH(AY700,TC_Pin_Spec!$S$3:$S$58,0))=FALSE,ISERROR(MATCH(AY700,TC_Pin_Spec!$U$3:$U$58,0))=FALSE,ISERROR(MATCH(AY700,TC_Pin_Spec!$W$3:$W$58,0))=FALSE,ISERROR(MATCH(AY700,TC_Pin_Spec!$Y$3:$Y$58,0))=FALSE,ISERROR(MATCH(AY700,TC_Pin_Spec!$AA$3:$AA$58,0))=FALSE,ISERROR(MATCH(AY700,TC_Pin_Spec!$AC$3:$AC$58,0))=FALSE,ISERROR(MATCH(AY700,TC_Pin_Spec!$AE$3:$AE$58,0))=FALSE)=TRUE, "PASSED","FAILED")</f>
        <v>PASSED</v>
      </c>
    </row>
    <row r="701" spans="43:52" x14ac:dyDescent="0.25">
      <c r="AQ701" s="2" t="str">
        <f t="shared" si="12"/>
        <v>Y16</v>
      </c>
      <c r="AR701" s="2">
        <v>16</v>
      </c>
      <c r="AS701" s="2" t="s">
        <v>118</v>
      </c>
      <c r="AT701" s="2" t="s">
        <v>48</v>
      </c>
      <c r="AU701" t="str">
        <f>IF(OR(ISERROR(MATCH(AT701,TC_Pin_Spec!$J$3:$J$38,0))=FALSE,ISERROR(MATCH(AT701,TC_Pin_Spec!$L$3:$L$38,0))=FALSE,ISERROR(MATCH(AT701,TC_Pin_Spec!$Q$3:$Q$58,0))=FALSE,ISERROR(MATCH(AT701,TC_Pin_Spec!$S$3:$S$58,0))=FALSE,ISERROR(MATCH(AT701,TC_Pin_Spec!$U$3:$U$58,0))=FALSE,ISERROR(MATCH(AT701,TC_Pin_Spec!$W$3:$W$58,0))=FALSE,ISERROR(MATCH(AT701,TC_Pin_Spec!$Y$3:$Y$58,0))=FALSE,ISERROR(MATCH(AT701,TC_Pin_Spec!$AA$3:$AA$58,0))=FALSE,ISERROR(MATCH(AT701,TC_Pin_Spec!$AC$3:$AC$58,0))=FALSE,ISERROR(MATCH(AT701,TC_Pin_Spec!$AE$3:$AE$58,0))=FALSE)=TRUE, "PASSED","FAILED")</f>
        <v>PASSED</v>
      </c>
      <c r="AW701" s="2">
        <v>16500</v>
      </c>
      <c r="AX701" s="2">
        <v>17500</v>
      </c>
      <c r="AY701" s="2" t="s">
        <v>48</v>
      </c>
      <c r="AZ701" t="str">
        <f>IF(OR(ISERROR(MATCH(AY701,TC_Pin_Spec!$J$3:$J$38,0))=FALSE,ISERROR(MATCH(AY701,TC_Pin_Spec!$L$3:$L$38,0))=FALSE,ISERROR(MATCH(AY701,TC_Pin_Spec!$Q$3:$Q$58,0))=FALSE,ISERROR(MATCH(AY701,TC_Pin_Spec!$S$3:$S$58,0))=FALSE,ISERROR(MATCH(AY701,TC_Pin_Spec!$U$3:$U$58,0))=FALSE,ISERROR(MATCH(AY701,TC_Pin_Spec!$W$3:$W$58,0))=FALSE,ISERROR(MATCH(AY701,TC_Pin_Spec!$Y$3:$Y$58,0))=FALSE,ISERROR(MATCH(AY701,TC_Pin_Spec!$AA$3:$AA$58,0))=FALSE,ISERROR(MATCH(AY701,TC_Pin_Spec!$AC$3:$AC$58,0))=FALSE,ISERROR(MATCH(AY701,TC_Pin_Spec!$AE$3:$AE$58,0))=FALSE)=TRUE, "PASSED","FAILED")</f>
        <v>PASSED</v>
      </c>
    </row>
    <row r="702" spans="43:52" x14ac:dyDescent="0.25">
      <c r="AQ702" s="2" t="str">
        <f t="shared" si="12"/>
        <v>Y17</v>
      </c>
      <c r="AR702" s="2">
        <v>17</v>
      </c>
      <c r="AS702" s="2" t="s">
        <v>118</v>
      </c>
      <c r="AT702" s="2" t="s">
        <v>48</v>
      </c>
      <c r="AU702" t="str">
        <f>IF(OR(ISERROR(MATCH(AT702,TC_Pin_Spec!$J$3:$J$38,0))=FALSE,ISERROR(MATCH(AT702,TC_Pin_Spec!$L$3:$L$38,0))=FALSE,ISERROR(MATCH(AT702,TC_Pin_Spec!$Q$3:$Q$58,0))=FALSE,ISERROR(MATCH(AT702,TC_Pin_Spec!$S$3:$S$58,0))=FALSE,ISERROR(MATCH(AT702,TC_Pin_Spec!$U$3:$U$58,0))=FALSE,ISERROR(MATCH(AT702,TC_Pin_Spec!$W$3:$W$58,0))=FALSE,ISERROR(MATCH(AT702,TC_Pin_Spec!$Y$3:$Y$58,0))=FALSE,ISERROR(MATCH(AT702,TC_Pin_Spec!$AA$3:$AA$58,0))=FALSE,ISERROR(MATCH(AT702,TC_Pin_Spec!$AC$3:$AC$58,0))=FALSE,ISERROR(MATCH(AT702,TC_Pin_Spec!$AE$3:$AE$58,0))=FALSE)=TRUE, "PASSED","FAILED")</f>
        <v>PASSED</v>
      </c>
      <c r="AW702" s="2">
        <v>17500</v>
      </c>
      <c r="AX702" s="2">
        <v>17500</v>
      </c>
      <c r="AY702" s="2" t="s">
        <v>48</v>
      </c>
      <c r="AZ702" t="str">
        <f>IF(OR(ISERROR(MATCH(AY702,TC_Pin_Spec!$J$3:$J$38,0))=FALSE,ISERROR(MATCH(AY702,TC_Pin_Spec!$L$3:$L$38,0))=FALSE,ISERROR(MATCH(AY702,TC_Pin_Spec!$Q$3:$Q$58,0))=FALSE,ISERROR(MATCH(AY702,TC_Pin_Spec!$S$3:$S$58,0))=FALSE,ISERROR(MATCH(AY702,TC_Pin_Spec!$U$3:$U$58,0))=FALSE,ISERROR(MATCH(AY702,TC_Pin_Spec!$W$3:$W$58,0))=FALSE,ISERROR(MATCH(AY702,TC_Pin_Spec!$Y$3:$Y$58,0))=FALSE,ISERROR(MATCH(AY702,TC_Pin_Spec!$AA$3:$AA$58,0))=FALSE,ISERROR(MATCH(AY702,TC_Pin_Spec!$AC$3:$AC$58,0))=FALSE,ISERROR(MATCH(AY702,TC_Pin_Spec!$AE$3:$AE$58,0))=FALSE)=TRUE, "PASSED","FAILED")</f>
        <v>PASSED</v>
      </c>
    </row>
    <row r="703" spans="43:52" x14ac:dyDescent="0.25">
      <c r="AQ703" s="2" t="str">
        <f t="shared" si="12"/>
        <v>Y18</v>
      </c>
      <c r="AR703" s="2">
        <v>18</v>
      </c>
      <c r="AS703" s="2" t="s">
        <v>118</v>
      </c>
      <c r="AT703" s="2" t="s">
        <v>48</v>
      </c>
      <c r="AU703" t="str">
        <f>IF(OR(ISERROR(MATCH(AT703,TC_Pin_Spec!$J$3:$J$38,0))=FALSE,ISERROR(MATCH(AT703,TC_Pin_Spec!$L$3:$L$38,0))=FALSE,ISERROR(MATCH(AT703,TC_Pin_Spec!$Q$3:$Q$58,0))=FALSE,ISERROR(MATCH(AT703,TC_Pin_Spec!$S$3:$S$58,0))=FALSE,ISERROR(MATCH(AT703,TC_Pin_Spec!$U$3:$U$58,0))=FALSE,ISERROR(MATCH(AT703,TC_Pin_Spec!$W$3:$W$58,0))=FALSE,ISERROR(MATCH(AT703,TC_Pin_Spec!$Y$3:$Y$58,0))=FALSE,ISERROR(MATCH(AT703,TC_Pin_Spec!$AA$3:$AA$58,0))=FALSE,ISERROR(MATCH(AT703,TC_Pin_Spec!$AC$3:$AC$58,0))=FALSE,ISERROR(MATCH(AT703,TC_Pin_Spec!$AE$3:$AE$58,0))=FALSE)=TRUE, "PASSED","FAILED")</f>
        <v>PASSED</v>
      </c>
      <c r="AW703" s="2">
        <v>18500</v>
      </c>
      <c r="AX703" s="2">
        <v>17500</v>
      </c>
      <c r="AY703" s="2" t="s">
        <v>48</v>
      </c>
      <c r="AZ703" t="str">
        <f>IF(OR(ISERROR(MATCH(AY703,TC_Pin_Spec!$J$3:$J$38,0))=FALSE,ISERROR(MATCH(AY703,TC_Pin_Spec!$L$3:$L$38,0))=FALSE,ISERROR(MATCH(AY703,TC_Pin_Spec!$Q$3:$Q$58,0))=FALSE,ISERROR(MATCH(AY703,TC_Pin_Spec!$S$3:$S$58,0))=FALSE,ISERROR(MATCH(AY703,TC_Pin_Spec!$U$3:$U$58,0))=FALSE,ISERROR(MATCH(AY703,TC_Pin_Spec!$W$3:$W$58,0))=FALSE,ISERROR(MATCH(AY703,TC_Pin_Spec!$Y$3:$Y$58,0))=FALSE,ISERROR(MATCH(AY703,TC_Pin_Spec!$AA$3:$AA$58,0))=FALSE,ISERROR(MATCH(AY703,TC_Pin_Spec!$AC$3:$AC$58,0))=FALSE,ISERROR(MATCH(AY703,TC_Pin_Spec!$AE$3:$AE$58,0))=FALSE)=TRUE, "PASSED","FAILED")</f>
        <v>PASSED</v>
      </c>
    </row>
    <row r="704" spans="43:52" x14ac:dyDescent="0.25">
      <c r="AQ704" s="2" t="str">
        <f t="shared" si="12"/>
        <v>Y19</v>
      </c>
      <c r="AR704" s="2">
        <v>19</v>
      </c>
      <c r="AS704" s="2" t="s">
        <v>118</v>
      </c>
      <c r="AT704" s="2" t="s">
        <v>48</v>
      </c>
      <c r="AU704" t="str">
        <f>IF(OR(ISERROR(MATCH(AT704,TC_Pin_Spec!$J$3:$J$38,0))=FALSE,ISERROR(MATCH(AT704,TC_Pin_Spec!$L$3:$L$38,0))=FALSE,ISERROR(MATCH(AT704,TC_Pin_Spec!$Q$3:$Q$58,0))=FALSE,ISERROR(MATCH(AT704,TC_Pin_Spec!$S$3:$S$58,0))=FALSE,ISERROR(MATCH(AT704,TC_Pin_Spec!$U$3:$U$58,0))=FALSE,ISERROR(MATCH(AT704,TC_Pin_Spec!$W$3:$W$58,0))=FALSE,ISERROR(MATCH(AT704,TC_Pin_Spec!$Y$3:$Y$58,0))=FALSE,ISERROR(MATCH(AT704,TC_Pin_Spec!$AA$3:$AA$58,0))=FALSE,ISERROR(MATCH(AT704,TC_Pin_Spec!$AC$3:$AC$58,0))=FALSE,ISERROR(MATCH(AT704,TC_Pin_Spec!$AE$3:$AE$58,0))=FALSE)=TRUE, "PASSED","FAILED")</f>
        <v>PASSED</v>
      </c>
      <c r="AW704" s="2">
        <v>19500</v>
      </c>
      <c r="AX704" s="2">
        <v>17500</v>
      </c>
      <c r="AY704" s="2" t="s">
        <v>48</v>
      </c>
      <c r="AZ704" t="str">
        <f>IF(OR(ISERROR(MATCH(AY704,TC_Pin_Spec!$J$3:$J$38,0))=FALSE,ISERROR(MATCH(AY704,TC_Pin_Spec!$L$3:$L$38,0))=FALSE,ISERROR(MATCH(AY704,TC_Pin_Spec!$Q$3:$Q$58,0))=FALSE,ISERROR(MATCH(AY704,TC_Pin_Spec!$S$3:$S$58,0))=FALSE,ISERROR(MATCH(AY704,TC_Pin_Spec!$U$3:$U$58,0))=FALSE,ISERROR(MATCH(AY704,TC_Pin_Spec!$W$3:$W$58,0))=FALSE,ISERROR(MATCH(AY704,TC_Pin_Spec!$Y$3:$Y$58,0))=FALSE,ISERROR(MATCH(AY704,TC_Pin_Spec!$AA$3:$AA$58,0))=FALSE,ISERROR(MATCH(AY704,TC_Pin_Spec!$AC$3:$AC$58,0))=FALSE,ISERROR(MATCH(AY704,TC_Pin_Spec!$AE$3:$AE$58,0))=FALSE)=TRUE, "PASSED","FAILED")</f>
        <v>PASSED</v>
      </c>
    </row>
    <row r="705" spans="43:52" x14ac:dyDescent="0.25">
      <c r="AQ705" s="2" t="str">
        <f t="shared" si="12"/>
        <v>Y20</v>
      </c>
      <c r="AR705" s="2">
        <v>20</v>
      </c>
      <c r="AS705" s="2" t="s">
        <v>118</v>
      </c>
      <c r="AT705" s="2" t="s">
        <v>48</v>
      </c>
      <c r="AU705" t="str">
        <f>IF(OR(ISERROR(MATCH(AT705,TC_Pin_Spec!$J$3:$J$38,0))=FALSE,ISERROR(MATCH(AT705,TC_Pin_Spec!$L$3:$L$38,0))=FALSE,ISERROR(MATCH(AT705,TC_Pin_Spec!$Q$3:$Q$58,0))=FALSE,ISERROR(MATCH(AT705,TC_Pin_Spec!$S$3:$S$58,0))=FALSE,ISERROR(MATCH(AT705,TC_Pin_Spec!$U$3:$U$58,0))=FALSE,ISERROR(MATCH(AT705,TC_Pin_Spec!$W$3:$W$58,0))=FALSE,ISERROR(MATCH(AT705,TC_Pin_Spec!$Y$3:$Y$58,0))=FALSE,ISERROR(MATCH(AT705,TC_Pin_Spec!$AA$3:$AA$58,0))=FALSE,ISERROR(MATCH(AT705,TC_Pin_Spec!$AC$3:$AC$58,0))=FALSE,ISERROR(MATCH(AT705,TC_Pin_Spec!$AE$3:$AE$58,0))=FALSE)=TRUE, "PASSED","FAILED")</f>
        <v>PASSED</v>
      </c>
      <c r="AW705" s="2">
        <v>20500</v>
      </c>
      <c r="AX705" s="2">
        <v>17500</v>
      </c>
      <c r="AY705" s="2" t="s">
        <v>48</v>
      </c>
      <c r="AZ705" t="str">
        <f>IF(OR(ISERROR(MATCH(AY705,TC_Pin_Spec!$J$3:$J$38,0))=FALSE,ISERROR(MATCH(AY705,TC_Pin_Spec!$L$3:$L$38,0))=FALSE,ISERROR(MATCH(AY705,TC_Pin_Spec!$Q$3:$Q$58,0))=FALSE,ISERROR(MATCH(AY705,TC_Pin_Spec!$S$3:$S$58,0))=FALSE,ISERROR(MATCH(AY705,TC_Pin_Spec!$U$3:$U$58,0))=FALSE,ISERROR(MATCH(AY705,TC_Pin_Spec!$W$3:$W$58,0))=FALSE,ISERROR(MATCH(AY705,TC_Pin_Spec!$Y$3:$Y$58,0))=FALSE,ISERROR(MATCH(AY705,TC_Pin_Spec!$AA$3:$AA$58,0))=FALSE,ISERROR(MATCH(AY705,TC_Pin_Spec!$AC$3:$AC$58,0))=FALSE,ISERROR(MATCH(AY705,TC_Pin_Spec!$AE$3:$AE$58,0))=FALSE)=TRUE, "PASSED","FAILED")</f>
        <v>PASSED</v>
      </c>
    </row>
    <row r="706" spans="43:52" x14ac:dyDescent="0.25">
      <c r="AQ706" s="2" t="str">
        <f t="shared" si="12"/>
        <v>Y21</v>
      </c>
      <c r="AR706" s="2">
        <v>21</v>
      </c>
      <c r="AS706" s="2" t="s">
        <v>118</v>
      </c>
      <c r="AT706" s="2" t="s">
        <v>48</v>
      </c>
      <c r="AU706" t="str">
        <f>IF(OR(ISERROR(MATCH(AT706,TC_Pin_Spec!$J$3:$J$38,0))=FALSE,ISERROR(MATCH(AT706,TC_Pin_Spec!$L$3:$L$38,0))=FALSE,ISERROR(MATCH(AT706,TC_Pin_Spec!$Q$3:$Q$58,0))=FALSE,ISERROR(MATCH(AT706,TC_Pin_Spec!$S$3:$S$58,0))=FALSE,ISERROR(MATCH(AT706,TC_Pin_Spec!$U$3:$U$58,0))=FALSE,ISERROR(MATCH(AT706,TC_Pin_Spec!$W$3:$W$58,0))=FALSE,ISERROR(MATCH(AT706,TC_Pin_Spec!$Y$3:$Y$58,0))=FALSE,ISERROR(MATCH(AT706,TC_Pin_Spec!$AA$3:$AA$58,0))=FALSE,ISERROR(MATCH(AT706,TC_Pin_Spec!$AC$3:$AC$58,0))=FALSE,ISERROR(MATCH(AT706,TC_Pin_Spec!$AE$3:$AE$58,0))=FALSE)=TRUE, "PASSED","FAILED")</f>
        <v>PASSED</v>
      </c>
      <c r="AW706" s="2">
        <v>21500</v>
      </c>
      <c r="AX706" s="2">
        <v>17500</v>
      </c>
      <c r="AY706" s="2" t="s">
        <v>48</v>
      </c>
      <c r="AZ706" t="str">
        <f>IF(OR(ISERROR(MATCH(AY706,TC_Pin_Spec!$J$3:$J$38,0))=FALSE,ISERROR(MATCH(AY706,TC_Pin_Spec!$L$3:$L$38,0))=FALSE,ISERROR(MATCH(AY706,TC_Pin_Spec!$Q$3:$Q$58,0))=FALSE,ISERROR(MATCH(AY706,TC_Pin_Spec!$S$3:$S$58,0))=FALSE,ISERROR(MATCH(AY706,TC_Pin_Spec!$U$3:$U$58,0))=FALSE,ISERROR(MATCH(AY706,TC_Pin_Spec!$W$3:$W$58,0))=FALSE,ISERROR(MATCH(AY706,TC_Pin_Spec!$Y$3:$Y$58,0))=FALSE,ISERROR(MATCH(AY706,TC_Pin_Spec!$AA$3:$AA$58,0))=FALSE,ISERROR(MATCH(AY706,TC_Pin_Spec!$AC$3:$AC$58,0))=FALSE,ISERROR(MATCH(AY706,TC_Pin_Spec!$AE$3:$AE$58,0))=FALSE)=TRUE, "PASSED","FAILED")</f>
        <v>PASSED</v>
      </c>
    </row>
    <row r="707" spans="43:52" x14ac:dyDescent="0.25">
      <c r="AQ707" s="2" t="str">
        <f t="shared" ref="AQ707:AQ770" si="13">AS707&amp;AR707</f>
        <v>Y22</v>
      </c>
      <c r="AR707" s="2">
        <v>22</v>
      </c>
      <c r="AS707" s="2" t="s">
        <v>118</v>
      </c>
      <c r="AT707" s="2" t="s">
        <v>48</v>
      </c>
      <c r="AU707" t="str">
        <f>IF(OR(ISERROR(MATCH(AT707,TC_Pin_Spec!$J$3:$J$38,0))=FALSE,ISERROR(MATCH(AT707,TC_Pin_Spec!$L$3:$L$38,0))=FALSE,ISERROR(MATCH(AT707,TC_Pin_Spec!$Q$3:$Q$58,0))=FALSE,ISERROR(MATCH(AT707,TC_Pin_Spec!$S$3:$S$58,0))=FALSE,ISERROR(MATCH(AT707,TC_Pin_Spec!$U$3:$U$58,0))=FALSE,ISERROR(MATCH(AT707,TC_Pin_Spec!$W$3:$W$58,0))=FALSE,ISERROR(MATCH(AT707,TC_Pin_Spec!$Y$3:$Y$58,0))=FALSE,ISERROR(MATCH(AT707,TC_Pin_Spec!$AA$3:$AA$58,0))=FALSE,ISERROR(MATCH(AT707,TC_Pin_Spec!$AC$3:$AC$58,0))=FALSE,ISERROR(MATCH(AT707,TC_Pin_Spec!$AE$3:$AE$58,0))=FALSE)=TRUE, "PASSED","FAILED")</f>
        <v>PASSED</v>
      </c>
      <c r="AW707" s="2">
        <v>22500</v>
      </c>
      <c r="AX707" s="2">
        <v>17500</v>
      </c>
      <c r="AY707" s="2" t="s">
        <v>48</v>
      </c>
      <c r="AZ707" t="str">
        <f>IF(OR(ISERROR(MATCH(AY707,TC_Pin_Spec!$J$3:$J$38,0))=FALSE,ISERROR(MATCH(AY707,TC_Pin_Spec!$L$3:$L$38,0))=FALSE,ISERROR(MATCH(AY707,TC_Pin_Spec!$Q$3:$Q$58,0))=FALSE,ISERROR(MATCH(AY707,TC_Pin_Spec!$S$3:$S$58,0))=FALSE,ISERROR(MATCH(AY707,TC_Pin_Spec!$U$3:$U$58,0))=FALSE,ISERROR(MATCH(AY707,TC_Pin_Spec!$W$3:$W$58,0))=FALSE,ISERROR(MATCH(AY707,TC_Pin_Spec!$Y$3:$Y$58,0))=FALSE,ISERROR(MATCH(AY707,TC_Pin_Spec!$AA$3:$AA$58,0))=FALSE,ISERROR(MATCH(AY707,TC_Pin_Spec!$AC$3:$AC$58,0))=FALSE,ISERROR(MATCH(AY707,TC_Pin_Spec!$AE$3:$AE$58,0))=FALSE)=TRUE, "PASSED","FAILED")</f>
        <v>PASSED</v>
      </c>
    </row>
    <row r="708" spans="43:52" x14ac:dyDescent="0.25">
      <c r="AQ708" s="2" t="str">
        <f t="shared" si="13"/>
        <v>Y23</v>
      </c>
      <c r="AR708" s="2">
        <v>23</v>
      </c>
      <c r="AS708" s="2" t="s">
        <v>118</v>
      </c>
      <c r="AT708" s="2" t="s">
        <v>48</v>
      </c>
      <c r="AU708" t="str">
        <f>IF(OR(ISERROR(MATCH(AT708,TC_Pin_Spec!$J$3:$J$38,0))=FALSE,ISERROR(MATCH(AT708,TC_Pin_Spec!$L$3:$L$38,0))=FALSE,ISERROR(MATCH(AT708,TC_Pin_Spec!$Q$3:$Q$58,0))=FALSE,ISERROR(MATCH(AT708,TC_Pin_Spec!$S$3:$S$58,0))=FALSE,ISERROR(MATCH(AT708,TC_Pin_Spec!$U$3:$U$58,0))=FALSE,ISERROR(MATCH(AT708,TC_Pin_Spec!$W$3:$W$58,0))=FALSE,ISERROR(MATCH(AT708,TC_Pin_Spec!$Y$3:$Y$58,0))=FALSE,ISERROR(MATCH(AT708,TC_Pin_Spec!$AA$3:$AA$58,0))=FALSE,ISERROR(MATCH(AT708,TC_Pin_Spec!$AC$3:$AC$58,0))=FALSE,ISERROR(MATCH(AT708,TC_Pin_Spec!$AE$3:$AE$58,0))=FALSE)=TRUE, "PASSED","FAILED")</f>
        <v>PASSED</v>
      </c>
      <c r="AW708" s="2">
        <v>23500</v>
      </c>
      <c r="AX708" s="2">
        <v>17500</v>
      </c>
      <c r="AY708" s="2" t="s">
        <v>48</v>
      </c>
      <c r="AZ708" t="str">
        <f>IF(OR(ISERROR(MATCH(AY708,TC_Pin_Spec!$J$3:$J$38,0))=FALSE,ISERROR(MATCH(AY708,TC_Pin_Spec!$L$3:$L$38,0))=FALSE,ISERROR(MATCH(AY708,TC_Pin_Spec!$Q$3:$Q$58,0))=FALSE,ISERROR(MATCH(AY708,TC_Pin_Spec!$S$3:$S$58,0))=FALSE,ISERROR(MATCH(AY708,TC_Pin_Spec!$U$3:$U$58,0))=FALSE,ISERROR(MATCH(AY708,TC_Pin_Spec!$W$3:$W$58,0))=FALSE,ISERROR(MATCH(AY708,TC_Pin_Spec!$Y$3:$Y$58,0))=FALSE,ISERROR(MATCH(AY708,TC_Pin_Spec!$AA$3:$AA$58,0))=FALSE,ISERROR(MATCH(AY708,TC_Pin_Spec!$AC$3:$AC$58,0))=FALSE,ISERROR(MATCH(AY708,TC_Pin_Spec!$AE$3:$AE$58,0))=FALSE)=TRUE, "PASSED","FAILED")</f>
        <v>PASSED</v>
      </c>
    </row>
    <row r="709" spans="43:52" x14ac:dyDescent="0.25">
      <c r="AQ709" s="2" t="str">
        <f t="shared" si="13"/>
        <v>Y24</v>
      </c>
      <c r="AR709" s="2">
        <v>24</v>
      </c>
      <c r="AS709" s="2" t="s">
        <v>118</v>
      </c>
      <c r="AT709" s="2" t="s">
        <v>712</v>
      </c>
      <c r="AU709" t="str">
        <f>IF(OR(ISERROR(MATCH(AT709,TC_Pin_Spec!$J$3:$J$38,0))=FALSE,ISERROR(MATCH(AT709,TC_Pin_Spec!$L$3:$L$38,0))=FALSE,ISERROR(MATCH(AT709,TC_Pin_Spec!$Q$3:$Q$58,0))=FALSE,ISERROR(MATCH(AT709,TC_Pin_Spec!$S$3:$S$58,0))=FALSE,ISERROR(MATCH(AT709,TC_Pin_Spec!$U$3:$U$58,0))=FALSE,ISERROR(MATCH(AT709,TC_Pin_Spec!$W$3:$W$58,0))=FALSE,ISERROR(MATCH(AT709,TC_Pin_Spec!$Y$3:$Y$58,0))=FALSE,ISERROR(MATCH(AT709,TC_Pin_Spec!$AA$3:$AA$58,0))=FALSE,ISERROR(MATCH(AT709,TC_Pin_Spec!$AC$3:$AC$58,0))=FALSE,ISERROR(MATCH(AT709,TC_Pin_Spec!$AE$3:$AE$58,0))=FALSE)=TRUE, "PASSED","FAILED")</f>
        <v>PASSED</v>
      </c>
      <c r="AW709" s="2">
        <v>24500</v>
      </c>
      <c r="AX709" s="2">
        <v>17500</v>
      </c>
      <c r="AY709" s="2" t="s">
        <v>712</v>
      </c>
      <c r="AZ709" t="str">
        <f>IF(OR(ISERROR(MATCH(AY709,TC_Pin_Spec!$J$3:$J$38,0))=FALSE,ISERROR(MATCH(AY709,TC_Pin_Spec!$L$3:$L$38,0))=FALSE,ISERROR(MATCH(AY709,TC_Pin_Spec!$Q$3:$Q$58,0))=FALSE,ISERROR(MATCH(AY709,TC_Pin_Spec!$S$3:$S$58,0))=FALSE,ISERROR(MATCH(AY709,TC_Pin_Spec!$U$3:$U$58,0))=FALSE,ISERROR(MATCH(AY709,TC_Pin_Spec!$W$3:$W$58,0))=FALSE,ISERROR(MATCH(AY709,TC_Pin_Spec!$Y$3:$Y$58,0))=FALSE,ISERROR(MATCH(AY709,TC_Pin_Spec!$AA$3:$AA$58,0))=FALSE,ISERROR(MATCH(AY709,TC_Pin_Spec!$AC$3:$AC$58,0))=FALSE,ISERROR(MATCH(AY709,TC_Pin_Spec!$AE$3:$AE$58,0))=FALSE)=TRUE, "PASSED","FAILED")</f>
        <v>PASSED</v>
      </c>
    </row>
    <row r="710" spans="43:52" x14ac:dyDescent="0.25">
      <c r="AQ710" s="2" t="str">
        <f t="shared" si="13"/>
        <v>Y25</v>
      </c>
      <c r="AR710" s="2">
        <v>25</v>
      </c>
      <c r="AS710" s="2" t="s">
        <v>118</v>
      </c>
      <c r="AT710" s="2" t="s">
        <v>48</v>
      </c>
      <c r="AU710" t="str">
        <f>IF(OR(ISERROR(MATCH(AT710,TC_Pin_Spec!$J$3:$J$38,0))=FALSE,ISERROR(MATCH(AT710,TC_Pin_Spec!$L$3:$L$38,0))=FALSE,ISERROR(MATCH(AT710,TC_Pin_Spec!$Q$3:$Q$58,0))=FALSE,ISERROR(MATCH(AT710,TC_Pin_Spec!$S$3:$S$58,0))=FALSE,ISERROR(MATCH(AT710,TC_Pin_Spec!$U$3:$U$58,0))=FALSE,ISERROR(MATCH(AT710,TC_Pin_Spec!$W$3:$W$58,0))=FALSE,ISERROR(MATCH(AT710,TC_Pin_Spec!$Y$3:$Y$58,0))=FALSE,ISERROR(MATCH(AT710,TC_Pin_Spec!$AA$3:$AA$58,0))=FALSE,ISERROR(MATCH(AT710,TC_Pin_Spec!$AC$3:$AC$58,0))=FALSE,ISERROR(MATCH(AT710,TC_Pin_Spec!$AE$3:$AE$58,0))=FALSE)=TRUE, "PASSED","FAILED")</f>
        <v>PASSED</v>
      </c>
      <c r="AW710" s="2">
        <v>25500</v>
      </c>
      <c r="AX710" s="2">
        <v>17500</v>
      </c>
      <c r="AY710" s="2" t="s">
        <v>48</v>
      </c>
      <c r="AZ710" t="str">
        <f>IF(OR(ISERROR(MATCH(AY710,TC_Pin_Spec!$J$3:$J$38,0))=FALSE,ISERROR(MATCH(AY710,TC_Pin_Spec!$L$3:$L$38,0))=FALSE,ISERROR(MATCH(AY710,TC_Pin_Spec!$Q$3:$Q$58,0))=FALSE,ISERROR(MATCH(AY710,TC_Pin_Spec!$S$3:$S$58,0))=FALSE,ISERROR(MATCH(AY710,TC_Pin_Spec!$U$3:$U$58,0))=FALSE,ISERROR(MATCH(AY710,TC_Pin_Spec!$W$3:$W$58,0))=FALSE,ISERROR(MATCH(AY710,TC_Pin_Spec!$Y$3:$Y$58,0))=FALSE,ISERROR(MATCH(AY710,TC_Pin_Spec!$AA$3:$AA$58,0))=FALSE,ISERROR(MATCH(AY710,TC_Pin_Spec!$AC$3:$AC$58,0))=FALSE,ISERROR(MATCH(AY710,TC_Pin_Spec!$AE$3:$AE$58,0))=FALSE)=TRUE, "PASSED","FAILED")</f>
        <v>PASSED</v>
      </c>
    </row>
    <row r="711" spans="43:52" x14ac:dyDescent="0.25">
      <c r="AQ711" s="2" t="str">
        <f t="shared" si="13"/>
        <v>Y26</v>
      </c>
      <c r="AR711" s="2">
        <v>26</v>
      </c>
      <c r="AS711" s="2" t="s">
        <v>118</v>
      </c>
      <c r="AT711" s="2" t="s">
        <v>48</v>
      </c>
      <c r="AU711" t="str">
        <f>IF(OR(ISERROR(MATCH(AT711,TC_Pin_Spec!$J$3:$J$38,0))=FALSE,ISERROR(MATCH(AT711,TC_Pin_Spec!$L$3:$L$38,0))=FALSE,ISERROR(MATCH(AT711,TC_Pin_Spec!$Q$3:$Q$58,0))=FALSE,ISERROR(MATCH(AT711,TC_Pin_Spec!$S$3:$S$58,0))=FALSE,ISERROR(MATCH(AT711,TC_Pin_Spec!$U$3:$U$58,0))=FALSE,ISERROR(MATCH(AT711,TC_Pin_Spec!$W$3:$W$58,0))=FALSE,ISERROR(MATCH(AT711,TC_Pin_Spec!$Y$3:$Y$58,0))=FALSE,ISERROR(MATCH(AT711,TC_Pin_Spec!$AA$3:$AA$58,0))=FALSE,ISERROR(MATCH(AT711,TC_Pin_Spec!$AC$3:$AC$58,0))=FALSE,ISERROR(MATCH(AT711,TC_Pin_Spec!$AE$3:$AE$58,0))=FALSE)=TRUE, "PASSED","FAILED")</f>
        <v>PASSED</v>
      </c>
      <c r="AW711" s="2">
        <v>26500</v>
      </c>
      <c r="AX711" s="2">
        <v>17500</v>
      </c>
      <c r="AY711" s="2" t="s">
        <v>48</v>
      </c>
      <c r="AZ711" t="str">
        <f>IF(OR(ISERROR(MATCH(AY711,TC_Pin_Spec!$J$3:$J$38,0))=FALSE,ISERROR(MATCH(AY711,TC_Pin_Spec!$L$3:$L$38,0))=FALSE,ISERROR(MATCH(AY711,TC_Pin_Spec!$Q$3:$Q$58,0))=FALSE,ISERROR(MATCH(AY711,TC_Pin_Spec!$S$3:$S$58,0))=FALSE,ISERROR(MATCH(AY711,TC_Pin_Spec!$U$3:$U$58,0))=FALSE,ISERROR(MATCH(AY711,TC_Pin_Spec!$W$3:$W$58,0))=FALSE,ISERROR(MATCH(AY711,TC_Pin_Spec!$Y$3:$Y$58,0))=FALSE,ISERROR(MATCH(AY711,TC_Pin_Spec!$AA$3:$AA$58,0))=FALSE,ISERROR(MATCH(AY711,TC_Pin_Spec!$AC$3:$AC$58,0))=FALSE,ISERROR(MATCH(AY711,TC_Pin_Spec!$AE$3:$AE$58,0))=FALSE)=TRUE, "PASSED","FAILED")</f>
        <v>PASSED</v>
      </c>
    </row>
    <row r="712" spans="43:52" x14ac:dyDescent="0.25">
      <c r="AQ712" s="2" t="str">
        <f t="shared" si="13"/>
        <v>Y27</v>
      </c>
      <c r="AR712" s="2">
        <v>27</v>
      </c>
      <c r="AS712" s="2" t="s">
        <v>118</v>
      </c>
      <c r="AT712" s="2" t="s">
        <v>713</v>
      </c>
      <c r="AU712" t="str">
        <f>IF(OR(ISERROR(MATCH(AT712,TC_Pin_Spec!$J$3:$J$38,0))=FALSE,ISERROR(MATCH(AT712,TC_Pin_Spec!$L$3:$L$38,0))=FALSE,ISERROR(MATCH(AT712,TC_Pin_Spec!$Q$3:$Q$58,0))=FALSE,ISERROR(MATCH(AT712,TC_Pin_Spec!$S$3:$S$58,0))=FALSE,ISERROR(MATCH(AT712,TC_Pin_Spec!$U$3:$U$58,0))=FALSE,ISERROR(MATCH(AT712,TC_Pin_Spec!$W$3:$W$58,0))=FALSE,ISERROR(MATCH(AT712,TC_Pin_Spec!$Y$3:$Y$58,0))=FALSE,ISERROR(MATCH(AT712,TC_Pin_Spec!$AA$3:$AA$58,0))=FALSE,ISERROR(MATCH(AT712,TC_Pin_Spec!$AC$3:$AC$58,0))=FALSE,ISERROR(MATCH(AT712,TC_Pin_Spec!$AE$3:$AE$58,0))=FALSE)=TRUE, "PASSED","FAILED")</f>
        <v>PASSED</v>
      </c>
      <c r="AW712" s="2">
        <v>27500</v>
      </c>
      <c r="AX712" s="2">
        <v>17500</v>
      </c>
      <c r="AY712" s="2" t="s">
        <v>713</v>
      </c>
      <c r="AZ712" t="str">
        <f>IF(OR(ISERROR(MATCH(AY712,TC_Pin_Spec!$J$3:$J$38,0))=FALSE,ISERROR(MATCH(AY712,TC_Pin_Spec!$L$3:$L$38,0))=FALSE,ISERROR(MATCH(AY712,TC_Pin_Spec!$Q$3:$Q$58,0))=FALSE,ISERROR(MATCH(AY712,TC_Pin_Spec!$S$3:$S$58,0))=FALSE,ISERROR(MATCH(AY712,TC_Pin_Spec!$U$3:$U$58,0))=FALSE,ISERROR(MATCH(AY712,TC_Pin_Spec!$W$3:$W$58,0))=FALSE,ISERROR(MATCH(AY712,TC_Pin_Spec!$Y$3:$Y$58,0))=FALSE,ISERROR(MATCH(AY712,TC_Pin_Spec!$AA$3:$AA$58,0))=FALSE,ISERROR(MATCH(AY712,TC_Pin_Spec!$AC$3:$AC$58,0))=FALSE,ISERROR(MATCH(AY712,TC_Pin_Spec!$AE$3:$AE$58,0))=FALSE)=TRUE, "PASSED","FAILED")</f>
        <v>PASSED</v>
      </c>
    </row>
    <row r="713" spans="43:52" x14ac:dyDescent="0.25">
      <c r="AQ713" s="2" t="str">
        <f t="shared" si="13"/>
        <v>Y28</v>
      </c>
      <c r="AR713" s="2">
        <v>28</v>
      </c>
      <c r="AS713" s="2" t="s">
        <v>118</v>
      </c>
      <c r="AT713" s="2" t="s">
        <v>713</v>
      </c>
      <c r="AU713" t="str">
        <f>IF(OR(ISERROR(MATCH(AT713,TC_Pin_Spec!$J$3:$J$38,0))=FALSE,ISERROR(MATCH(AT713,TC_Pin_Spec!$L$3:$L$38,0))=FALSE,ISERROR(MATCH(AT713,TC_Pin_Spec!$Q$3:$Q$58,0))=FALSE,ISERROR(MATCH(AT713,TC_Pin_Spec!$S$3:$S$58,0))=FALSE,ISERROR(MATCH(AT713,TC_Pin_Spec!$U$3:$U$58,0))=FALSE,ISERROR(MATCH(AT713,TC_Pin_Spec!$W$3:$W$58,0))=FALSE,ISERROR(MATCH(AT713,TC_Pin_Spec!$Y$3:$Y$58,0))=FALSE,ISERROR(MATCH(AT713,TC_Pin_Spec!$AA$3:$AA$58,0))=FALSE,ISERROR(MATCH(AT713,TC_Pin_Spec!$AC$3:$AC$58,0))=FALSE,ISERROR(MATCH(AT713,TC_Pin_Spec!$AE$3:$AE$58,0))=FALSE)=TRUE, "PASSED","FAILED")</f>
        <v>PASSED</v>
      </c>
      <c r="AW713" s="2">
        <v>28500</v>
      </c>
      <c r="AX713" s="2">
        <v>17500</v>
      </c>
      <c r="AY713" s="2" t="s">
        <v>713</v>
      </c>
      <c r="AZ713" t="str">
        <f>IF(OR(ISERROR(MATCH(AY713,TC_Pin_Spec!$J$3:$J$38,0))=FALSE,ISERROR(MATCH(AY713,TC_Pin_Spec!$L$3:$L$38,0))=FALSE,ISERROR(MATCH(AY713,TC_Pin_Spec!$Q$3:$Q$58,0))=FALSE,ISERROR(MATCH(AY713,TC_Pin_Spec!$S$3:$S$58,0))=FALSE,ISERROR(MATCH(AY713,TC_Pin_Spec!$U$3:$U$58,0))=FALSE,ISERROR(MATCH(AY713,TC_Pin_Spec!$W$3:$W$58,0))=FALSE,ISERROR(MATCH(AY713,TC_Pin_Spec!$Y$3:$Y$58,0))=FALSE,ISERROR(MATCH(AY713,TC_Pin_Spec!$AA$3:$AA$58,0))=FALSE,ISERROR(MATCH(AY713,TC_Pin_Spec!$AC$3:$AC$58,0))=FALSE,ISERROR(MATCH(AY713,TC_Pin_Spec!$AE$3:$AE$58,0))=FALSE)=TRUE, "PASSED","FAILED")</f>
        <v>PASSED</v>
      </c>
    </row>
    <row r="714" spans="43:52" x14ac:dyDescent="0.25">
      <c r="AQ714" s="2" t="str">
        <f t="shared" si="13"/>
        <v>Y29</v>
      </c>
      <c r="AR714" s="2">
        <v>29</v>
      </c>
      <c r="AS714" s="2" t="s">
        <v>118</v>
      </c>
      <c r="AT714" s="2" t="s">
        <v>48</v>
      </c>
      <c r="AU714" t="str">
        <f>IF(OR(ISERROR(MATCH(AT714,TC_Pin_Spec!$J$3:$J$38,0))=FALSE,ISERROR(MATCH(AT714,TC_Pin_Spec!$L$3:$L$38,0))=FALSE,ISERROR(MATCH(AT714,TC_Pin_Spec!$Q$3:$Q$58,0))=FALSE,ISERROR(MATCH(AT714,TC_Pin_Spec!$S$3:$S$58,0))=FALSE,ISERROR(MATCH(AT714,TC_Pin_Spec!$U$3:$U$58,0))=FALSE,ISERROR(MATCH(AT714,TC_Pin_Spec!$W$3:$W$58,0))=FALSE,ISERROR(MATCH(AT714,TC_Pin_Spec!$Y$3:$Y$58,0))=FALSE,ISERROR(MATCH(AT714,TC_Pin_Spec!$AA$3:$AA$58,0))=FALSE,ISERROR(MATCH(AT714,TC_Pin_Spec!$AC$3:$AC$58,0))=FALSE,ISERROR(MATCH(AT714,TC_Pin_Spec!$AE$3:$AE$58,0))=FALSE)=TRUE, "PASSED","FAILED")</f>
        <v>PASSED</v>
      </c>
      <c r="AW714" s="2">
        <v>29500</v>
      </c>
      <c r="AX714" s="2">
        <v>17500</v>
      </c>
      <c r="AY714" s="2" t="s">
        <v>48</v>
      </c>
      <c r="AZ714" t="str">
        <f>IF(OR(ISERROR(MATCH(AY714,TC_Pin_Spec!$J$3:$J$38,0))=FALSE,ISERROR(MATCH(AY714,TC_Pin_Spec!$L$3:$L$38,0))=FALSE,ISERROR(MATCH(AY714,TC_Pin_Spec!$Q$3:$Q$58,0))=FALSE,ISERROR(MATCH(AY714,TC_Pin_Spec!$S$3:$S$58,0))=FALSE,ISERROR(MATCH(AY714,TC_Pin_Spec!$U$3:$U$58,0))=FALSE,ISERROR(MATCH(AY714,TC_Pin_Spec!$W$3:$W$58,0))=FALSE,ISERROR(MATCH(AY714,TC_Pin_Spec!$Y$3:$Y$58,0))=FALSE,ISERROR(MATCH(AY714,TC_Pin_Spec!$AA$3:$AA$58,0))=FALSE,ISERROR(MATCH(AY714,TC_Pin_Spec!$AC$3:$AC$58,0))=FALSE,ISERROR(MATCH(AY714,TC_Pin_Spec!$AE$3:$AE$58,0))=FALSE)=TRUE, "PASSED","FAILED")</f>
        <v>PASSED</v>
      </c>
    </row>
    <row r="715" spans="43:52" x14ac:dyDescent="0.25">
      <c r="AQ715" s="2" t="str">
        <f t="shared" si="13"/>
        <v>Y30</v>
      </c>
      <c r="AR715" s="2">
        <v>30</v>
      </c>
      <c r="AS715" s="2" t="s">
        <v>118</v>
      </c>
      <c r="AT715" s="2" t="s">
        <v>48</v>
      </c>
      <c r="AU715" t="str">
        <f>IF(OR(ISERROR(MATCH(AT715,TC_Pin_Spec!$J$3:$J$38,0))=FALSE,ISERROR(MATCH(AT715,TC_Pin_Spec!$L$3:$L$38,0))=FALSE,ISERROR(MATCH(AT715,TC_Pin_Spec!$Q$3:$Q$58,0))=FALSE,ISERROR(MATCH(AT715,TC_Pin_Spec!$S$3:$S$58,0))=FALSE,ISERROR(MATCH(AT715,TC_Pin_Spec!$U$3:$U$58,0))=FALSE,ISERROR(MATCH(AT715,TC_Pin_Spec!$W$3:$W$58,0))=FALSE,ISERROR(MATCH(AT715,TC_Pin_Spec!$Y$3:$Y$58,0))=FALSE,ISERROR(MATCH(AT715,TC_Pin_Spec!$AA$3:$AA$58,0))=FALSE,ISERROR(MATCH(AT715,TC_Pin_Spec!$AC$3:$AC$58,0))=FALSE,ISERROR(MATCH(AT715,TC_Pin_Spec!$AE$3:$AE$58,0))=FALSE)=TRUE, "PASSED","FAILED")</f>
        <v>PASSED</v>
      </c>
      <c r="AW715" s="2">
        <v>30500</v>
      </c>
      <c r="AX715" s="2">
        <v>17500</v>
      </c>
      <c r="AY715" s="2" t="s">
        <v>48</v>
      </c>
      <c r="AZ715" t="str">
        <f>IF(OR(ISERROR(MATCH(AY715,TC_Pin_Spec!$J$3:$J$38,0))=FALSE,ISERROR(MATCH(AY715,TC_Pin_Spec!$L$3:$L$38,0))=FALSE,ISERROR(MATCH(AY715,TC_Pin_Spec!$Q$3:$Q$58,0))=FALSE,ISERROR(MATCH(AY715,TC_Pin_Spec!$S$3:$S$58,0))=FALSE,ISERROR(MATCH(AY715,TC_Pin_Spec!$U$3:$U$58,0))=FALSE,ISERROR(MATCH(AY715,TC_Pin_Spec!$W$3:$W$58,0))=FALSE,ISERROR(MATCH(AY715,TC_Pin_Spec!$Y$3:$Y$58,0))=FALSE,ISERROR(MATCH(AY715,TC_Pin_Spec!$AA$3:$AA$58,0))=FALSE,ISERROR(MATCH(AY715,TC_Pin_Spec!$AC$3:$AC$58,0))=FALSE,ISERROR(MATCH(AY715,TC_Pin_Spec!$AE$3:$AE$58,0))=FALSE)=TRUE, "PASSED","FAILED")</f>
        <v>PASSED</v>
      </c>
    </row>
    <row r="716" spans="43:52" x14ac:dyDescent="0.25">
      <c r="AQ716" s="2" t="str">
        <f t="shared" si="13"/>
        <v>Y31</v>
      </c>
      <c r="AR716" s="2">
        <v>31</v>
      </c>
      <c r="AS716" s="2" t="s">
        <v>118</v>
      </c>
      <c r="AT716" s="2" t="s">
        <v>714</v>
      </c>
      <c r="AU716" t="str">
        <f>IF(OR(ISERROR(MATCH(AT716,TC_Pin_Spec!$J$3:$J$38,0))=FALSE,ISERROR(MATCH(AT716,TC_Pin_Spec!$L$3:$L$38,0))=FALSE,ISERROR(MATCH(AT716,TC_Pin_Spec!$Q$3:$Q$58,0))=FALSE,ISERROR(MATCH(AT716,TC_Pin_Spec!$S$3:$S$58,0))=FALSE,ISERROR(MATCH(AT716,TC_Pin_Spec!$U$3:$U$58,0))=FALSE,ISERROR(MATCH(AT716,TC_Pin_Spec!$W$3:$W$58,0))=FALSE,ISERROR(MATCH(AT716,TC_Pin_Spec!$Y$3:$Y$58,0))=FALSE,ISERROR(MATCH(AT716,TC_Pin_Spec!$AA$3:$AA$58,0))=FALSE,ISERROR(MATCH(AT716,TC_Pin_Spec!$AC$3:$AC$58,0))=FALSE,ISERROR(MATCH(AT716,TC_Pin_Spec!$AE$3:$AE$58,0))=FALSE)=TRUE, "PASSED","FAILED")</f>
        <v>PASSED</v>
      </c>
      <c r="AW716" s="2">
        <v>31500</v>
      </c>
      <c r="AX716" s="2">
        <v>17500</v>
      </c>
      <c r="AY716" s="2" t="s">
        <v>714</v>
      </c>
      <c r="AZ716" t="str">
        <f>IF(OR(ISERROR(MATCH(AY716,TC_Pin_Spec!$J$3:$J$38,0))=FALSE,ISERROR(MATCH(AY716,TC_Pin_Spec!$L$3:$L$38,0))=FALSE,ISERROR(MATCH(AY716,TC_Pin_Spec!$Q$3:$Q$58,0))=FALSE,ISERROR(MATCH(AY716,TC_Pin_Spec!$S$3:$S$58,0))=FALSE,ISERROR(MATCH(AY716,TC_Pin_Spec!$U$3:$U$58,0))=FALSE,ISERROR(MATCH(AY716,TC_Pin_Spec!$W$3:$W$58,0))=FALSE,ISERROR(MATCH(AY716,TC_Pin_Spec!$Y$3:$Y$58,0))=FALSE,ISERROR(MATCH(AY716,TC_Pin_Spec!$AA$3:$AA$58,0))=FALSE,ISERROR(MATCH(AY716,TC_Pin_Spec!$AC$3:$AC$58,0))=FALSE,ISERROR(MATCH(AY716,TC_Pin_Spec!$AE$3:$AE$58,0))=FALSE)=TRUE, "PASSED","FAILED")</f>
        <v>PASSED</v>
      </c>
    </row>
    <row r="717" spans="43:52" x14ac:dyDescent="0.25">
      <c r="AQ717" s="2" t="str">
        <f t="shared" si="13"/>
        <v>Y32</v>
      </c>
      <c r="AR717" s="2">
        <v>32</v>
      </c>
      <c r="AS717" s="2" t="s">
        <v>118</v>
      </c>
      <c r="AT717" s="2" t="s">
        <v>48</v>
      </c>
      <c r="AU717" t="str">
        <f>IF(OR(ISERROR(MATCH(AT717,TC_Pin_Spec!$J$3:$J$38,0))=FALSE,ISERROR(MATCH(AT717,TC_Pin_Spec!$L$3:$L$38,0))=FALSE,ISERROR(MATCH(AT717,TC_Pin_Spec!$Q$3:$Q$58,0))=FALSE,ISERROR(MATCH(AT717,TC_Pin_Spec!$S$3:$S$58,0))=FALSE,ISERROR(MATCH(AT717,TC_Pin_Spec!$U$3:$U$58,0))=FALSE,ISERROR(MATCH(AT717,TC_Pin_Spec!$W$3:$W$58,0))=FALSE,ISERROR(MATCH(AT717,TC_Pin_Spec!$Y$3:$Y$58,0))=FALSE,ISERROR(MATCH(AT717,TC_Pin_Spec!$AA$3:$AA$58,0))=FALSE,ISERROR(MATCH(AT717,TC_Pin_Spec!$AC$3:$AC$58,0))=FALSE,ISERROR(MATCH(AT717,TC_Pin_Spec!$AE$3:$AE$58,0))=FALSE)=TRUE, "PASSED","FAILED")</f>
        <v>PASSED</v>
      </c>
      <c r="AW717" s="2">
        <v>32500</v>
      </c>
      <c r="AX717" s="2">
        <v>17500</v>
      </c>
      <c r="AY717" s="2" t="s">
        <v>48</v>
      </c>
      <c r="AZ717" t="str">
        <f>IF(OR(ISERROR(MATCH(AY717,TC_Pin_Spec!$J$3:$J$38,0))=FALSE,ISERROR(MATCH(AY717,TC_Pin_Spec!$L$3:$L$38,0))=FALSE,ISERROR(MATCH(AY717,TC_Pin_Spec!$Q$3:$Q$58,0))=FALSE,ISERROR(MATCH(AY717,TC_Pin_Spec!$S$3:$S$58,0))=FALSE,ISERROR(MATCH(AY717,TC_Pin_Spec!$U$3:$U$58,0))=FALSE,ISERROR(MATCH(AY717,TC_Pin_Spec!$W$3:$W$58,0))=FALSE,ISERROR(MATCH(AY717,TC_Pin_Spec!$Y$3:$Y$58,0))=FALSE,ISERROR(MATCH(AY717,TC_Pin_Spec!$AA$3:$AA$58,0))=FALSE,ISERROR(MATCH(AY717,TC_Pin_Spec!$AC$3:$AC$58,0))=FALSE,ISERROR(MATCH(AY717,TC_Pin_Spec!$AE$3:$AE$58,0))=FALSE)=TRUE, "PASSED","FAILED")</f>
        <v>PASSED</v>
      </c>
    </row>
    <row r="718" spans="43:52" x14ac:dyDescent="0.25">
      <c r="AQ718" s="2" t="str">
        <f t="shared" si="13"/>
        <v>Y33</v>
      </c>
      <c r="AR718" s="2">
        <v>33</v>
      </c>
      <c r="AS718" s="2" t="s">
        <v>118</v>
      </c>
      <c r="AT718" s="2" t="s">
        <v>48</v>
      </c>
      <c r="AU718" t="str">
        <f>IF(OR(ISERROR(MATCH(AT718,TC_Pin_Spec!$J$3:$J$38,0))=FALSE,ISERROR(MATCH(AT718,TC_Pin_Spec!$L$3:$L$38,0))=FALSE,ISERROR(MATCH(AT718,TC_Pin_Spec!$Q$3:$Q$58,0))=FALSE,ISERROR(MATCH(AT718,TC_Pin_Spec!$S$3:$S$58,0))=FALSE,ISERROR(MATCH(AT718,TC_Pin_Spec!$U$3:$U$58,0))=FALSE,ISERROR(MATCH(AT718,TC_Pin_Spec!$W$3:$W$58,0))=FALSE,ISERROR(MATCH(AT718,TC_Pin_Spec!$Y$3:$Y$58,0))=FALSE,ISERROR(MATCH(AT718,TC_Pin_Spec!$AA$3:$AA$58,0))=FALSE,ISERROR(MATCH(AT718,TC_Pin_Spec!$AC$3:$AC$58,0))=FALSE,ISERROR(MATCH(AT718,TC_Pin_Spec!$AE$3:$AE$58,0))=FALSE)=TRUE, "PASSED","FAILED")</f>
        <v>PASSED</v>
      </c>
      <c r="AW718" s="2">
        <v>33500</v>
      </c>
      <c r="AX718" s="2">
        <v>17500</v>
      </c>
      <c r="AY718" s="2" t="s">
        <v>48</v>
      </c>
      <c r="AZ718" t="str">
        <f>IF(OR(ISERROR(MATCH(AY718,TC_Pin_Spec!$J$3:$J$38,0))=FALSE,ISERROR(MATCH(AY718,TC_Pin_Spec!$L$3:$L$38,0))=FALSE,ISERROR(MATCH(AY718,TC_Pin_Spec!$Q$3:$Q$58,0))=FALSE,ISERROR(MATCH(AY718,TC_Pin_Spec!$S$3:$S$58,0))=FALSE,ISERROR(MATCH(AY718,TC_Pin_Spec!$U$3:$U$58,0))=FALSE,ISERROR(MATCH(AY718,TC_Pin_Spec!$W$3:$W$58,0))=FALSE,ISERROR(MATCH(AY718,TC_Pin_Spec!$Y$3:$Y$58,0))=FALSE,ISERROR(MATCH(AY718,TC_Pin_Spec!$AA$3:$AA$58,0))=FALSE,ISERROR(MATCH(AY718,TC_Pin_Spec!$AC$3:$AC$58,0))=FALSE,ISERROR(MATCH(AY718,TC_Pin_Spec!$AE$3:$AE$58,0))=FALSE)=TRUE, "PASSED","FAILED")</f>
        <v>PASSED</v>
      </c>
    </row>
    <row r="719" spans="43:52" x14ac:dyDescent="0.25">
      <c r="AQ719" s="2" t="str">
        <f t="shared" si="13"/>
        <v>Y34</v>
      </c>
      <c r="AR719" s="2">
        <v>34</v>
      </c>
      <c r="AS719" s="2" t="s">
        <v>118</v>
      </c>
      <c r="AT719" s="2" t="s">
        <v>715</v>
      </c>
      <c r="AU719" t="str">
        <f>IF(OR(ISERROR(MATCH(AT719,TC_Pin_Spec!$J$3:$J$38,0))=FALSE,ISERROR(MATCH(AT719,TC_Pin_Spec!$L$3:$L$38,0))=FALSE,ISERROR(MATCH(AT719,TC_Pin_Spec!$Q$3:$Q$58,0))=FALSE,ISERROR(MATCH(AT719,TC_Pin_Spec!$S$3:$S$58,0))=FALSE,ISERROR(MATCH(AT719,TC_Pin_Spec!$U$3:$U$58,0))=FALSE,ISERROR(MATCH(AT719,TC_Pin_Spec!$W$3:$W$58,0))=FALSE,ISERROR(MATCH(AT719,TC_Pin_Spec!$Y$3:$Y$58,0))=FALSE,ISERROR(MATCH(AT719,TC_Pin_Spec!$AA$3:$AA$58,0))=FALSE,ISERROR(MATCH(AT719,TC_Pin_Spec!$AC$3:$AC$58,0))=FALSE,ISERROR(MATCH(AT719,TC_Pin_Spec!$AE$3:$AE$58,0))=FALSE)=TRUE, "PASSED","FAILED")</f>
        <v>PASSED</v>
      </c>
      <c r="AW719" s="2">
        <v>34500</v>
      </c>
      <c r="AX719" s="2">
        <v>17500</v>
      </c>
      <c r="AY719" s="2" t="s">
        <v>715</v>
      </c>
      <c r="AZ719" t="str">
        <f>IF(OR(ISERROR(MATCH(AY719,TC_Pin_Spec!$J$3:$J$38,0))=FALSE,ISERROR(MATCH(AY719,TC_Pin_Spec!$L$3:$L$38,0))=FALSE,ISERROR(MATCH(AY719,TC_Pin_Spec!$Q$3:$Q$58,0))=FALSE,ISERROR(MATCH(AY719,TC_Pin_Spec!$S$3:$S$58,0))=FALSE,ISERROR(MATCH(AY719,TC_Pin_Spec!$U$3:$U$58,0))=FALSE,ISERROR(MATCH(AY719,TC_Pin_Spec!$W$3:$W$58,0))=FALSE,ISERROR(MATCH(AY719,TC_Pin_Spec!$Y$3:$Y$58,0))=FALSE,ISERROR(MATCH(AY719,TC_Pin_Spec!$AA$3:$AA$58,0))=FALSE,ISERROR(MATCH(AY719,TC_Pin_Spec!$AC$3:$AC$58,0))=FALSE,ISERROR(MATCH(AY719,TC_Pin_Spec!$AE$3:$AE$58,0))=FALSE)=TRUE, "PASSED","FAILED")</f>
        <v>PASSED</v>
      </c>
    </row>
    <row r="720" spans="43:52" x14ac:dyDescent="0.25">
      <c r="AQ720" s="2" t="str">
        <f t="shared" si="13"/>
        <v>Y35</v>
      </c>
      <c r="AR720" s="2">
        <v>35</v>
      </c>
      <c r="AS720" s="2" t="s">
        <v>118</v>
      </c>
      <c r="AT720" s="2" t="s">
        <v>716</v>
      </c>
      <c r="AU720" t="str">
        <f>IF(OR(ISERROR(MATCH(AT720,TC_Pin_Spec!$J$3:$J$38,0))=FALSE,ISERROR(MATCH(AT720,TC_Pin_Spec!$L$3:$L$38,0))=FALSE,ISERROR(MATCH(AT720,TC_Pin_Spec!$Q$3:$Q$58,0))=FALSE,ISERROR(MATCH(AT720,TC_Pin_Spec!$S$3:$S$58,0))=FALSE,ISERROR(MATCH(AT720,TC_Pin_Spec!$U$3:$U$58,0))=FALSE,ISERROR(MATCH(AT720,TC_Pin_Spec!$W$3:$W$58,0))=FALSE,ISERROR(MATCH(AT720,TC_Pin_Spec!$Y$3:$Y$58,0))=FALSE,ISERROR(MATCH(AT720,TC_Pin_Spec!$AA$3:$AA$58,0))=FALSE,ISERROR(MATCH(AT720,TC_Pin_Spec!$AC$3:$AC$58,0))=FALSE,ISERROR(MATCH(AT720,TC_Pin_Spec!$AE$3:$AE$58,0))=FALSE)=TRUE, "PASSED","FAILED")</f>
        <v>PASSED</v>
      </c>
      <c r="AW720" s="2">
        <v>35500</v>
      </c>
      <c r="AX720" s="2">
        <v>17500</v>
      </c>
      <c r="AY720" s="2" t="s">
        <v>716</v>
      </c>
      <c r="AZ720" t="str">
        <f>IF(OR(ISERROR(MATCH(AY720,TC_Pin_Spec!$J$3:$J$38,0))=FALSE,ISERROR(MATCH(AY720,TC_Pin_Spec!$L$3:$L$38,0))=FALSE,ISERROR(MATCH(AY720,TC_Pin_Spec!$Q$3:$Q$58,0))=FALSE,ISERROR(MATCH(AY720,TC_Pin_Spec!$S$3:$S$58,0))=FALSE,ISERROR(MATCH(AY720,TC_Pin_Spec!$U$3:$U$58,0))=FALSE,ISERROR(MATCH(AY720,TC_Pin_Spec!$W$3:$W$58,0))=FALSE,ISERROR(MATCH(AY720,TC_Pin_Spec!$Y$3:$Y$58,0))=FALSE,ISERROR(MATCH(AY720,TC_Pin_Spec!$AA$3:$AA$58,0))=FALSE,ISERROR(MATCH(AY720,TC_Pin_Spec!$AC$3:$AC$58,0))=FALSE,ISERROR(MATCH(AY720,TC_Pin_Spec!$AE$3:$AE$58,0))=FALSE)=TRUE, "PASSED","FAILED")</f>
        <v>PASSED</v>
      </c>
    </row>
    <row r="721" spans="43:52" x14ac:dyDescent="0.25">
      <c r="AQ721" s="2" t="str">
        <f t="shared" si="13"/>
        <v>Y36</v>
      </c>
      <c r="AR721" s="2">
        <v>36</v>
      </c>
      <c r="AS721" s="2" t="s">
        <v>118</v>
      </c>
      <c r="AT721" s="2" t="s">
        <v>717</v>
      </c>
      <c r="AU721" t="str">
        <f>IF(OR(ISERROR(MATCH(AT721,TC_Pin_Spec!$J$3:$J$38,0))=FALSE,ISERROR(MATCH(AT721,TC_Pin_Spec!$L$3:$L$38,0))=FALSE,ISERROR(MATCH(AT721,TC_Pin_Spec!$Q$3:$Q$58,0))=FALSE,ISERROR(MATCH(AT721,TC_Pin_Spec!$S$3:$S$58,0))=FALSE,ISERROR(MATCH(AT721,TC_Pin_Spec!$U$3:$U$58,0))=FALSE,ISERROR(MATCH(AT721,TC_Pin_Spec!$W$3:$W$58,0))=FALSE,ISERROR(MATCH(AT721,TC_Pin_Spec!$Y$3:$Y$58,0))=FALSE,ISERROR(MATCH(AT721,TC_Pin_Spec!$AA$3:$AA$58,0))=FALSE,ISERROR(MATCH(AT721,TC_Pin_Spec!$AC$3:$AC$58,0))=FALSE,ISERROR(MATCH(AT721,TC_Pin_Spec!$AE$3:$AE$58,0))=FALSE)=TRUE, "PASSED","FAILED")</f>
        <v>PASSED</v>
      </c>
      <c r="AW721" s="2">
        <v>36500</v>
      </c>
      <c r="AX721" s="2">
        <v>17500</v>
      </c>
      <c r="AY721" s="2" t="s">
        <v>717</v>
      </c>
      <c r="AZ721" t="str">
        <f>IF(OR(ISERROR(MATCH(AY721,TC_Pin_Spec!$J$3:$J$38,0))=FALSE,ISERROR(MATCH(AY721,TC_Pin_Spec!$L$3:$L$38,0))=FALSE,ISERROR(MATCH(AY721,TC_Pin_Spec!$Q$3:$Q$58,0))=FALSE,ISERROR(MATCH(AY721,TC_Pin_Spec!$S$3:$S$58,0))=FALSE,ISERROR(MATCH(AY721,TC_Pin_Spec!$U$3:$U$58,0))=FALSE,ISERROR(MATCH(AY721,TC_Pin_Spec!$W$3:$W$58,0))=FALSE,ISERROR(MATCH(AY721,TC_Pin_Spec!$Y$3:$Y$58,0))=FALSE,ISERROR(MATCH(AY721,TC_Pin_Spec!$AA$3:$AA$58,0))=FALSE,ISERROR(MATCH(AY721,TC_Pin_Spec!$AC$3:$AC$58,0))=FALSE,ISERROR(MATCH(AY721,TC_Pin_Spec!$AE$3:$AE$58,0))=FALSE)=TRUE, "PASSED","FAILED")</f>
        <v>PASSED</v>
      </c>
    </row>
    <row r="722" spans="43:52" x14ac:dyDescent="0.25">
      <c r="AQ722" s="2" t="str">
        <f t="shared" si="13"/>
        <v>AA1</v>
      </c>
      <c r="AR722" s="2">
        <v>1</v>
      </c>
      <c r="AS722" s="2" t="s">
        <v>718</v>
      </c>
      <c r="AT722" s="2" t="s">
        <v>719</v>
      </c>
      <c r="AU722" t="str">
        <f>IF(OR(ISERROR(MATCH(AT722,TC_Pin_Spec!$J$3:$J$38,0))=FALSE,ISERROR(MATCH(AT722,TC_Pin_Spec!$L$3:$L$38,0))=FALSE,ISERROR(MATCH(AT722,TC_Pin_Spec!$Q$3:$Q$58,0))=FALSE,ISERROR(MATCH(AT722,TC_Pin_Spec!$S$3:$S$58,0))=FALSE,ISERROR(MATCH(AT722,TC_Pin_Spec!$U$3:$U$58,0))=FALSE,ISERROR(MATCH(AT722,TC_Pin_Spec!$W$3:$W$58,0))=FALSE,ISERROR(MATCH(AT722,TC_Pin_Spec!$Y$3:$Y$58,0))=FALSE,ISERROR(MATCH(AT722,TC_Pin_Spec!$AA$3:$AA$58,0))=FALSE,ISERROR(MATCH(AT722,TC_Pin_Spec!$AC$3:$AC$58,0))=FALSE,ISERROR(MATCH(AT722,TC_Pin_Spec!$AE$3:$AE$58,0))=FALSE)=TRUE, "PASSED","FAILED")</f>
        <v>PASSED</v>
      </c>
      <c r="AW722" s="2">
        <v>1500</v>
      </c>
      <c r="AX722" s="2">
        <v>16500</v>
      </c>
      <c r="AY722" s="2" t="s">
        <v>719</v>
      </c>
      <c r="AZ722" t="str">
        <f>IF(OR(ISERROR(MATCH(AY722,TC_Pin_Spec!$J$3:$J$38,0))=FALSE,ISERROR(MATCH(AY722,TC_Pin_Spec!$L$3:$L$38,0))=FALSE,ISERROR(MATCH(AY722,TC_Pin_Spec!$Q$3:$Q$58,0))=FALSE,ISERROR(MATCH(AY722,TC_Pin_Spec!$S$3:$S$58,0))=FALSE,ISERROR(MATCH(AY722,TC_Pin_Spec!$U$3:$U$58,0))=FALSE,ISERROR(MATCH(AY722,TC_Pin_Spec!$W$3:$W$58,0))=FALSE,ISERROR(MATCH(AY722,TC_Pin_Spec!$Y$3:$Y$58,0))=FALSE,ISERROR(MATCH(AY722,TC_Pin_Spec!$AA$3:$AA$58,0))=FALSE,ISERROR(MATCH(AY722,TC_Pin_Spec!$AC$3:$AC$58,0))=FALSE,ISERROR(MATCH(AY722,TC_Pin_Spec!$AE$3:$AE$58,0))=FALSE)=TRUE, "PASSED","FAILED")</f>
        <v>PASSED</v>
      </c>
    </row>
    <row r="723" spans="43:52" x14ac:dyDescent="0.25">
      <c r="AQ723" s="2" t="str">
        <f t="shared" si="13"/>
        <v>AA2</v>
      </c>
      <c r="AR723" s="2">
        <v>2</v>
      </c>
      <c r="AS723" s="2" t="s">
        <v>718</v>
      </c>
      <c r="AT723" s="2" t="s">
        <v>720</v>
      </c>
      <c r="AU723" t="str">
        <f>IF(OR(ISERROR(MATCH(AT723,TC_Pin_Spec!$J$3:$J$38,0))=FALSE,ISERROR(MATCH(AT723,TC_Pin_Spec!$L$3:$L$38,0))=FALSE,ISERROR(MATCH(AT723,TC_Pin_Spec!$Q$3:$Q$58,0))=FALSE,ISERROR(MATCH(AT723,TC_Pin_Spec!$S$3:$S$58,0))=FALSE,ISERROR(MATCH(AT723,TC_Pin_Spec!$U$3:$U$58,0))=FALSE,ISERROR(MATCH(AT723,TC_Pin_Spec!$W$3:$W$58,0))=FALSE,ISERROR(MATCH(AT723,TC_Pin_Spec!$Y$3:$Y$58,0))=FALSE,ISERROR(MATCH(AT723,TC_Pin_Spec!$AA$3:$AA$58,0))=FALSE,ISERROR(MATCH(AT723,TC_Pin_Spec!$AC$3:$AC$58,0))=FALSE,ISERROR(MATCH(AT723,TC_Pin_Spec!$AE$3:$AE$58,0))=FALSE)=TRUE, "PASSED","FAILED")</f>
        <v>PASSED</v>
      </c>
      <c r="AW723" s="2">
        <v>2500</v>
      </c>
      <c r="AX723" s="2">
        <v>16500</v>
      </c>
      <c r="AY723" s="2" t="s">
        <v>720</v>
      </c>
      <c r="AZ723" t="str">
        <f>IF(OR(ISERROR(MATCH(AY723,TC_Pin_Spec!$J$3:$J$38,0))=FALSE,ISERROR(MATCH(AY723,TC_Pin_Spec!$L$3:$L$38,0))=FALSE,ISERROR(MATCH(AY723,TC_Pin_Spec!$Q$3:$Q$58,0))=FALSE,ISERROR(MATCH(AY723,TC_Pin_Spec!$S$3:$S$58,0))=FALSE,ISERROR(MATCH(AY723,TC_Pin_Spec!$U$3:$U$58,0))=FALSE,ISERROR(MATCH(AY723,TC_Pin_Spec!$W$3:$W$58,0))=FALSE,ISERROR(MATCH(AY723,TC_Pin_Spec!$Y$3:$Y$58,0))=FALSE,ISERROR(MATCH(AY723,TC_Pin_Spec!$AA$3:$AA$58,0))=FALSE,ISERROR(MATCH(AY723,TC_Pin_Spec!$AC$3:$AC$58,0))=FALSE,ISERROR(MATCH(AY723,TC_Pin_Spec!$AE$3:$AE$58,0))=FALSE)=TRUE, "PASSED","FAILED")</f>
        <v>PASSED</v>
      </c>
    </row>
    <row r="724" spans="43:52" x14ac:dyDescent="0.25">
      <c r="AQ724" s="2" t="str">
        <f t="shared" si="13"/>
        <v>AA3</v>
      </c>
      <c r="AR724" s="2">
        <v>3</v>
      </c>
      <c r="AS724" s="2" t="s">
        <v>718</v>
      </c>
      <c r="AT724" s="2" t="s">
        <v>721</v>
      </c>
      <c r="AU724" t="str">
        <f>IF(OR(ISERROR(MATCH(AT724,TC_Pin_Spec!$J$3:$J$38,0))=FALSE,ISERROR(MATCH(AT724,TC_Pin_Spec!$L$3:$L$38,0))=FALSE,ISERROR(MATCH(AT724,TC_Pin_Spec!$Q$3:$Q$58,0))=FALSE,ISERROR(MATCH(AT724,TC_Pin_Spec!$S$3:$S$58,0))=FALSE,ISERROR(MATCH(AT724,TC_Pin_Spec!$U$3:$U$58,0))=FALSE,ISERROR(MATCH(AT724,TC_Pin_Spec!$W$3:$W$58,0))=FALSE,ISERROR(MATCH(AT724,TC_Pin_Spec!$Y$3:$Y$58,0))=FALSE,ISERROR(MATCH(AT724,TC_Pin_Spec!$AA$3:$AA$58,0))=FALSE,ISERROR(MATCH(AT724,TC_Pin_Spec!$AC$3:$AC$58,0))=FALSE,ISERROR(MATCH(AT724,TC_Pin_Spec!$AE$3:$AE$58,0))=FALSE)=TRUE, "PASSED","FAILED")</f>
        <v>PASSED</v>
      </c>
      <c r="AW724" s="2">
        <v>3500</v>
      </c>
      <c r="AX724" s="2">
        <v>16500</v>
      </c>
      <c r="AY724" s="2" t="s">
        <v>721</v>
      </c>
      <c r="AZ724" t="str">
        <f>IF(OR(ISERROR(MATCH(AY724,TC_Pin_Spec!$J$3:$J$38,0))=FALSE,ISERROR(MATCH(AY724,TC_Pin_Spec!$L$3:$L$38,0))=FALSE,ISERROR(MATCH(AY724,TC_Pin_Spec!$Q$3:$Q$58,0))=FALSE,ISERROR(MATCH(AY724,TC_Pin_Spec!$S$3:$S$58,0))=FALSE,ISERROR(MATCH(AY724,TC_Pin_Spec!$U$3:$U$58,0))=FALSE,ISERROR(MATCH(AY724,TC_Pin_Spec!$W$3:$W$58,0))=FALSE,ISERROR(MATCH(AY724,TC_Pin_Spec!$Y$3:$Y$58,0))=FALSE,ISERROR(MATCH(AY724,TC_Pin_Spec!$AA$3:$AA$58,0))=FALSE,ISERROR(MATCH(AY724,TC_Pin_Spec!$AC$3:$AC$58,0))=FALSE,ISERROR(MATCH(AY724,TC_Pin_Spec!$AE$3:$AE$58,0))=FALSE)=TRUE, "PASSED","FAILED")</f>
        <v>PASSED</v>
      </c>
    </row>
    <row r="725" spans="43:52" x14ac:dyDescent="0.25">
      <c r="AQ725" s="2" t="str">
        <f t="shared" si="13"/>
        <v>AA4</v>
      </c>
      <c r="AR725" s="2">
        <v>4</v>
      </c>
      <c r="AS725" s="2" t="s">
        <v>718</v>
      </c>
      <c r="AT725" s="2" t="s">
        <v>48</v>
      </c>
      <c r="AU725" t="str">
        <f>IF(OR(ISERROR(MATCH(AT725,TC_Pin_Spec!$J$3:$J$38,0))=FALSE,ISERROR(MATCH(AT725,TC_Pin_Spec!$L$3:$L$38,0))=FALSE,ISERROR(MATCH(AT725,TC_Pin_Spec!$Q$3:$Q$58,0))=FALSE,ISERROR(MATCH(AT725,TC_Pin_Spec!$S$3:$S$58,0))=FALSE,ISERROR(MATCH(AT725,TC_Pin_Spec!$U$3:$U$58,0))=FALSE,ISERROR(MATCH(AT725,TC_Pin_Spec!$W$3:$W$58,0))=FALSE,ISERROR(MATCH(AT725,TC_Pin_Spec!$Y$3:$Y$58,0))=FALSE,ISERROR(MATCH(AT725,TC_Pin_Spec!$AA$3:$AA$58,0))=FALSE,ISERROR(MATCH(AT725,TC_Pin_Spec!$AC$3:$AC$58,0))=FALSE,ISERROR(MATCH(AT725,TC_Pin_Spec!$AE$3:$AE$58,0))=FALSE)=TRUE, "PASSED","FAILED")</f>
        <v>PASSED</v>
      </c>
      <c r="AW725" s="2">
        <v>4500</v>
      </c>
      <c r="AX725" s="2">
        <v>16500</v>
      </c>
      <c r="AY725" s="2" t="s">
        <v>48</v>
      </c>
      <c r="AZ725" t="str">
        <f>IF(OR(ISERROR(MATCH(AY725,TC_Pin_Spec!$J$3:$J$38,0))=FALSE,ISERROR(MATCH(AY725,TC_Pin_Spec!$L$3:$L$38,0))=FALSE,ISERROR(MATCH(AY725,TC_Pin_Spec!$Q$3:$Q$58,0))=FALSE,ISERROR(MATCH(AY725,TC_Pin_Spec!$S$3:$S$58,0))=FALSE,ISERROR(MATCH(AY725,TC_Pin_Spec!$U$3:$U$58,0))=FALSE,ISERROR(MATCH(AY725,TC_Pin_Spec!$W$3:$W$58,0))=FALSE,ISERROR(MATCH(AY725,TC_Pin_Spec!$Y$3:$Y$58,0))=FALSE,ISERROR(MATCH(AY725,TC_Pin_Spec!$AA$3:$AA$58,0))=FALSE,ISERROR(MATCH(AY725,TC_Pin_Spec!$AC$3:$AC$58,0))=FALSE,ISERROR(MATCH(AY725,TC_Pin_Spec!$AE$3:$AE$58,0))=FALSE)=TRUE, "PASSED","FAILED")</f>
        <v>PASSED</v>
      </c>
    </row>
    <row r="726" spans="43:52" x14ac:dyDescent="0.25">
      <c r="AQ726" s="2" t="str">
        <f t="shared" si="13"/>
        <v>AA5</v>
      </c>
      <c r="AR726" s="2">
        <v>5</v>
      </c>
      <c r="AS726" s="2" t="s">
        <v>718</v>
      </c>
      <c r="AT726" s="2" t="s">
        <v>48</v>
      </c>
      <c r="AU726" t="str">
        <f>IF(OR(ISERROR(MATCH(AT726,TC_Pin_Spec!$J$3:$J$38,0))=FALSE,ISERROR(MATCH(AT726,TC_Pin_Spec!$L$3:$L$38,0))=FALSE,ISERROR(MATCH(AT726,TC_Pin_Spec!$Q$3:$Q$58,0))=FALSE,ISERROR(MATCH(AT726,TC_Pin_Spec!$S$3:$S$58,0))=FALSE,ISERROR(MATCH(AT726,TC_Pin_Spec!$U$3:$U$58,0))=FALSE,ISERROR(MATCH(AT726,TC_Pin_Spec!$W$3:$W$58,0))=FALSE,ISERROR(MATCH(AT726,TC_Pin_Spec!$Y$3:$Y$58,0))=FALSE,ISERROR(MATCH(AT726,TC_Pin_Spec!$AA$3:$AA$58,0))=FALSE,ISERROR(MATCH(AT726,TC_Pin_Spec!$AC$3:$AC$58,0))=FALSE,ISERROR(MATCH(AT726,TC_Pin_Spec!$AE$3:$AE$58,0))=FALSE)=TRUE, "PASSED","FAILED")</f>
        <v>PASSED</v>
      </c>
      <c r="AW726" s="2">
        <v>5500</v>
      </c>
      <c r="AX726" s="2">
        <v>16500</v>
      </c>
      <c r="AY726" s="2" t="s">
        <v>48</v>
      </c>
      <c r="AZ726" t="str">
        <f>IF(OR(ISERROR(MATCH(AY726,TC_Pin_Spec!$J$3:$J$38,0))=FALSE,ISERROR(MATCH(AY726,TC_Pin_Spec!$L$3:$L$38,0))=FALSE,ISERROR(MATCH(AY726,TC_Pin_Spec!$Q$3:$Q$58,0))=FALSE,ISERROR(MATCH(AY726,TC_Pin_Spec!$S$3:$S$58,0))=FALSE,ISERROR(MATCH(AY726,TC_Pin_Spec!$U$3:$U$58,0))=FALSE,ISERROR(MATCH(AY726,TC_Pin_Spec!$W$3:$W$58,0))=FALSE,ISERROR(MATCH(AY726,TC_Pin_Spec!$Y$3:$Y$58,0))=FALSE,ISERROR(MATCH(AY726,TC_Pin_Spec!$AA$3:$AA$58,0))=FALSE,ISERROR(MATCH(AY726,TC_Pin_Spec!$AC$3:$AC$58,0))=FALSE,ISERROR(MATCH(AY726,TC_Pin_Spec!$AE$3:$AE$58,0))=FALSE)=TRUE, "PASSED","FAILED")</f>
        <v>PASSED</v>
      </c>
    </row>
    <row r="727" spans="43:52" x14ac:dyDescent="0.25">
      <c r="AQ727" s="2" t="str">
        <f t="shared" si="13"/>
        <v>AA6</v>
      </c>
      <c r="AR727" s="2">
        <v>6</v>
      </c>
      <c r="AS727" s="2" t="s">
        <v>718</v>
      </c>
      <c r="AT727" s="2" t="s">
        <v>722</v>
      </c>
      <c r="AU727" t="str">
        <f>IF(OR(ISERROR(MATCH(AT727,TC_Pin_Spec!$J$3:$J$38,0))=FALSE,ISERROR(MATCH(AT727,TC_Pin_Spec!$L$3:$L$38,0))=FALSE,ISERROR(MATCH(AT727,TC_Pin_Spec!$Q$3:$Q$58,0))=FALSE,ISERROR(MATCH(AT727,TC_Pin_Spec!$S$3:$S$58,0))=FALSE,ISERROR(MATCH(AT727,TC_Pin_Spec!$U$3:$U$58,0))=FALSE,ISERROR(MATCH(AT727,TC_Pin_Spec!$W$3:$W$58,0))=FALSE,ISERROR(MATCH(AT727,TC_Pin_Spec!$Y$3:$Y$58,0))=FALSE,ISERROR(MATCH(AT727,TC_Pin_Spec!$AA$3:$AA$58,0))=FALSE,ISERROR(MATCH(AT727,TC_Pin_Spec!$AC$3:$AC$58,0))=FALSE,ISERROR(MATCH(AT727,TC_Pin_Spec!$AE$3:$AE$58,0))=FALSE)=TRUE, "PASSED","FAILED")</f>
        <v>PASSED</v>
      </c>
      <c r="AW727" s="2">
        <v>6500</v>
      </c>
      <c r="AX727" s="2">
        <v>16500</v>
      </c>
      <c r="AY727" s="2" t="s">
        <v>722</v>
      </c>
      <c r="AZ727" t="str">
        <f>IF(OR(ISERROR(MATCH(AY727,TC_Pin_Spec!$J$3:$J$38,0))=FALSE,ISERROR(MATCH(AY727,TC_Pin_Spec!$L$3:$L$38,0))=FALSE,ISERROR(MATCH(AY727,TC_Pin_Spec!$Q$3:$Q$58,0))=FALSE,ISERROR(MATCH(AY727,TC_Pin_Spec!$S$3:$S$58,0))=FALSE,ISERROR(MATCH(AY727,TC_Pin_Spec!$U$3:$U$58,0))=FALSE,ISERROR(MATCH(AY727,TC_Pin_Spec!$W$3:$W$58,0))=FALSE,ISERROR(MATCH(AY727,TC_Pin_Spec!$Y$3:$Y$58,0))=FALSE,ISERROR(MATCH(AY727,TC_Pin_Spec!$AA$3:$AA$58,0))=FALSE,ISERROR(MATCH(AY727,TC_Pin_Spec!$AC$3:$AC$58,0))=FALSE,ISERROR(MATCH(AY727,TC_Pin_Spec!$AE$3:$AE$58,0))=FALSE)=TRUE, "PASSED","FAILED")</f>
        <v>PASSED</v>
      </c>
    </row>
    <row r="728" spans="43:52" x14ac:dyDescent="0.25">
      <c r="AQ728" s="2" t="str">
        <f t="shared" si="13"/>
        <v>AA7</v>
      </c>
      <c r="AR728" s="2">
        <v>7</v>
      </c>
      <c r="AS728" s="2" t="s">
        <v>718</v>
      </c>
      <c r="AT728" s="2" t="s">
        <v>48</v>
      </c>
      <c r="AU728" t="str">
        <f>IF(OR(ISERROR(MATCH(AT728,TC_Pin_Spec!$J$3:$J$38,0))=FALSE,ISERROR(MATCH(AT728,TC_Pin_Spec!$L$3:$L$38,0))=FALSE,ISERROR(MATCH(AT728,TC_Pin_Spec!$Q$3:$Q$58,0))=FALSE,ISERROR(MATCH(AT728,TC_Pin_Spec!$S$3:$S$58,0))=FALSE,ISERROR(MATCH(AT728,TC_Pin_Spec!$U$3:$U$58,0))=FALSE,ISERROR(MATCH(AT728,TC_Pin_Spec!$W$3:$W$58,0))=FALSE,ISERROR(MATCH(AT728,TC_Pin_Spec!$Y$3:$Y$58,0))=FALSE,ISERROR(MATCH(AT728,TC_Pin_Spec!$AA$3:$AA$58,0))=FALSE,ISERROR(MATCH(AT728,TC_Pin_Spec!$AC$3:$AC$58,0))=FALSE,ISERROR(MATCH(AT728,TC_Pin_Spec!$AE$3:$AE$58,0))=FALSE)=TRUE, "PASSED","FAILED")</f>
        <v>PASSED</v>
      </c>
      <c r="AW728" s="2">
        <v>7500</v>
      </c>
      <c r="AX728" s="2">
        <v>16500</v>
      </c>
      <c r="AY728" s="2" t="s">
        <v>48</v>
      </c>
      <c r="AZ728" t="str">
        <f>IF(OR(ISERROR(MATCH(AY728,TC_Pin_Spec!$J$3:$J$38,0))=FALSE,ISERROR(MATCH(AY728,TC_Pin_Spec!$L$3:$L$38,0))=FALSE,ISERROR(MATCH(AY728,TC_Pin_Spec!$Q$3:$Q$58,0))=FALSE,ISERROR(MATCH(AY728,TC_Pin_Spec!$S$3:$S$58,0))=FALSE,ISERROR(MATCH(AY728,TC_Pin_Spec!$U$3:$U$58,0))=FALSE,ISERROR(MATCH(AY728,TC_Pin_Spec!$W$3:$W$58,0))=FALSE,ISERROR(MATCH(AY728,TC_Pin_Spec!$Y$3:$Y$58,0))=FALSE,ISERROR(MATCH(AY728,TC_Pin_Spec!$AA$3:$AA$58,0))=FALSE,ISERROR(MATCH(AY728,TC_Pin_Spec!$AC$3:$AC$58,0))=FALSE,ISERROR(MATCH(AY728,TC_Pin_Spec!$AE$3:$AE$58,0))=FALSE)=TRUE, "PASSED","FAILED")</f>
        <v>PASSED</v>
      </c>
    </row>
    <row r="729" spans="43:52" x14ac:dyDescent="0.25">
      <c r="AQ729" s="2" t="str">
        <f t="shared" si="13"/>
        <v>AA8</v>
      </c>
      <c r="AR729" s="2">
        <v>8</v>
      </c>
      <c r="AS729" s="2" t="s">
        <v>718</v>
      </c>
      <c r="AT729" s="2" t="s">
        <v>48</v>
      </c>
      <c r="AU729" t="str">
        <f>IF(OR(ISERROR(MATCH(AT729,TC_Pin_Spec!$J$3:$J$38,0))=FALSE,ISERROR(MATCH(AT729,TC_Pin_Spec!$L$3:$L$38,0))=FALSE,ISERROR(MATCH(AT729,TC_Pin_Spec!$Q$3:$Q$58,0))=FALSE,ISERROR(MATCH(AT729,TC_Pin_Spec!$S$3:$S$58,0))=FALSE,ISERROR(MATCH(AT729,TC_Pin_Spec!$U$3:$U$58,0))=FALSE,ISERROR(MATCH(AT729,TC_Pin_Spec!$W$3:$W$58,0))=FALSE,ISERROR(MATCH(AT729,TC_Pin_Spec!$Y$3:$Y$58,0))=FALSE,ISERROR(MATCH(AT729,TC_Pin_Spec!$AA$3:$AA$58,0))=FALSE,ISERROR(MATCH(AT729,TC_Pin_Spec!$AC$3:$AC$58,0))=FALSE,ISERROR(MATCH(AT729,TC_Pin_Spec!$AE$3:$AE$58,0))=FALSE)=TRUE, "PASSED","FAILED")</f>
        <v>PASSED</v>
      </c>
      <c r="AW729" s="2">
        <v>8500</v>
      </c>
      <c r="AX729" s="2">
        <v>16500</v>
      </c>
      <c r="AY729" s="2" t="s">
        <v>48</v>
      </c>
      <c r="AZ729" t="str">
        <f>IF(OR(ISERROR(MATCH(AY729,TC_Pin_Spec!$J$3:$J$38,0))=FALSE,ISERROR(MATCH(AY729,TC_Pin_Spec!$L$3:$L$38,0))=FALSE,ISERROR(MATCH(AY729,TC_Pin_Spec!$Q$3:$Q$58,0))=FALSE,ISERROR(MATCH(AY729,TC_Pin_Spec!$S$3:$S$58,0))=FALSE,ISERROR(MATCH(AY729,TC_Pin_Spec!$U$3:$U$58,0))=FALSE,ISERROR(MATCH(AY729,TC_Pin_Spec!$W$3:$W$58,0))=FALSE,ISERROR(MATCH(AY729,TC_Pin_Spec!$Y$3:$Y$58,0))=FALSE,ISERROR(MATCH(AY729,TC_Pin_Spec!$AA$3:$AA$58,0))=FALSE,ISERROR(MATCH(AY729,TC_Pin_Spec!$AC$3:$AC$58,0))=FALSE,ISERROR(MATCH(AY729,TC_Pin_Spec!$AE$3:$AE$58,0))=FALSE)=TRUE, "PASSED","FAILED")</f>
        <v>PASSED</v>
      </c>
    </row>
    <row r="730" spans="43:52" x14ac:dyDescent="0.25">
      <c r="AQ730" s="2" t="str">
        <f t="shared" si="13"/>
        <v>AA9</v>
      </c>
      <c r="AR730" s="2">
        <v>9</v>
      </c>
      <c r="AS730" s="2" t="s">
        <v>718</v>
      </c>
      <c r="AT730" s="2" t="s">
        <v>48</v>
      </c>
      <c r="AU730" t="str">
        <f>IF(OR(ISERROR(MATCH(AT730,TC_Pin_Spec!$J$3:$J$38,0))=FALSE,ISERROR(MATCH(AT730,TC_Pin_Spec!$L$3:$L$38,0))=FALSE,ISERROR(MATCH(AT730,TC_Pin_Spec!$Q$3:$Q$58,0))=FALSE,ISERROR(MATCH(AT730,TC_Pin_Spec!$S$3:$S$58,0))=FALSE,ISERROR(MATCH(AT730,TC_Pin_Spec!$U$3:$U$58,0))=FALSE,ISERROR(MATCH(AT730,TC_Pin_Spec!$W$3:$W$58,0))=FALSE,ISERROR(MATCH(AT730,TC_Pin_Spec!$Y$3:$Y$58,0))=FALSE,ISERROR(MATCH(AT730,TC_Pin_Spec!$AA$3:$AA$58,0))=FALSE,ISERROR(MATCH(AT730,TC_Pin_Spec!$AC$3:$AC$58,0))=FALSE,ISERROR(MATCH(AT730,TC_Pin_Spec!$AE$3:$AE$58,0))=FALSE)=TRUE, "PASSED","FAILED")</f>
        <v>PASSED</v>
      </c>
      <c r="AW730" s="2">
        <v>9500</v>
      </c>
      <c r="AX730" s="2">
        <v>16500</v>
      </c>
      <c r="AY730" s="2" t="s">
        <v>48</v>
      </c>
      <c r="AZ730" t="str">
        <f>IF(OR(ISERROR(MATCH(AY730,TC_Pin_Spec!$J$3:$J$38,0))=FALSE,ISERROR(MATCH(AY730,TC_Pin_Spec!$L$3:$L$38,0))=FALSE,ISERROR(MATCH(AY730,TC_Pin_Spec!$Q$3:$Q$58,0))=FALSE,ISERROR(MATCH(AY730,TC_Pin_Spec!$S$3:$S$58,0))=FALSE,ISERROR(MATCH(AY730,TC_Pin_Spec!$U$3:$U$58,0))=FALSE,ISERROR(MATCH(AY730,TC_Pin_Spec!$W$3:$W$58,0))=FALSE,ISERROR(MATCH(AY730,TC_Pin_Spec!$Y$3:$Y$58,0))=FALSE,ISERROR(MATCH(AY730,TC_Pin_Spec!$AA$3:$AA$58,0))=FALSE,ISERROR(MATCH(AY730,TC_Pin_Spec!$AC$3:$AC$58,0))=FALSE,ISERROR(MATCH(AY730,TC_Pin_Spec!$AE$3:$AE$58,0))=FALSE)=TRUE, "PASSED","FAILED")</f>
        <v>PASSED</v>
      </c>
    </row>
    <row r="731" spans="43:52" x14ac:dyDescent="0.25">
      <c r="AQ731" s="2" t="str">
        <f t="shared" si="13"/>
        <v>AA10</v>
      </c>
      <c r="AR731" s="2">
        <v>10</v>
      </c>
      <c r="AS731" s="2" t="s">
        <v>718</v>
      </c>
      <c r="AT731" s="2" t="s">
        <v>48</v>
      </c>
      <c r="AU731" t="str">
        <f>IF(OR(ISERROR(MATCH(AT731,TC_Pin_Spec!$J$3:$J$38,0))=FALSE,ISERROR(MATCH(AT731,TC_Pin_Spec!$L$3:$L$38,0))=FALSE,ISERROR(MATCH(AT731,TC_Pin_Spec!$Q$3:$Q$58,0))=FALSE,ISERROR(MATCH(AT731,TC_Pin_Spec!$S$3:$S$58,0))=FALSE,ISERROR(MATCH(AT731,TC_Pin_Spec!$U$3:$U$58,0))=FALSE,ISERROR(MATCH(AT731,TC_Pin_Spec!$W$3:$W$58,0))=FALSE,ISERROR(MATCH(AT731,TC_Pin_Spec!$Y$3:$Y$58,0))=FALSE,ISERROR(MATCH(AT731,TC_Pin_Spec!$AA$3:$AA$58,0))=FALSE,ISERROR(MATCH(AT731,TC_Pin_Spec!$AC$3:$AC$58,0))=FALSE,ISERROR(MATCH(AT731,TC_Pin_Spec!$AE$3:$AE$58,0))=FALSE)=TRUE, "PASSED","FAILED")</f>
        <v>PASSED</v>
      </c>
      <c r="AW731" s="2">
        <v>10500</v>
      </c>
      <c r="AX731" s="2">
        <v>16500</v>
      </c>
      <c r="AY731" s="2" t="s">
        <v>48</v>
      </c>
      <c r="AZ731" t="str">
        <f>IF(OR(ISERROR(MATCH(AY731,TC_Pin_Spec!$J$3:$J$38,0))=FALSE,ISERROR(MATCH(AY731,TC_Pin_Spec!$L$3:$L$38,0))=FALSE,ISERROR(MATCH(AY731,TC_Pin_Spec!$Q$3:$Q$58,0))=FALSE,ISERROR(MATCH(AY731,TC_Pin_Spec!$S$3:$S$58,0))=FALSE,ISERROR(MATCH(AY731,TC_Pin_Spec!$U$3:$U$58,0))=FALSE,ISERROR(MATCH(AY731,TC_Pin_Spec!$W$3:$W$58,0))=FALSE,ISERROR(MATCH(AY731,TC_Pin_Spec!$Y$3:$Y$58,0))=FALSE,ISERROR(MATCH(AY731,TC_Pin_Spec!$AA$3:$AA$58,0))=FALSE,ISERROR(MATCH(AY731,TC_Pin_Spec!$AC$3:$AC$58,0))=FALSE,ISERROR(MATCH(AY731,TC_Pin_Spec!$AE$3:$AE$58,0))=FALSE)=TRUE, "PASSED","FAILED")</f>
        <v>PASSED</v>
      </c>
    </row>
    <row r="732" spans="43:52" x14ac:dyDescent="0.25">
      <c r="AQ732" s="2" t="str">
        <f t="shared" si="13"/>
        <v>AA11</v>
      </c>
      <c r="AR732" s="2">
        <v>11</v>
      </c>
      <c r="AS732" s="2" t="s">
        <v>718</v>
      </c>
      <c r="AT732" s="2" t="s">
        <v>711</v>
      </c>
      <c r="AU732" t="str">
        <f>IF(OR(ISERROR(MATCH(AT732,TC_Pin_Spec!$J$3:$J$38,0))=FALSE,ISERROR(MATCH(AT732,TC_Pin_Spec!$L$3:$L$38,0))=FALSE,ISERROR(MATCH(AT732,TC_Pin_Spec!$Q$3:$Q$58,0))=FALSE,ISERROR(MATCH(AT732,TC_Pin_Spec!$S$3:$S$58,0))=FALSE,ISERROR(MATCH(AT732,TC_Pin_Spec!$U$3:$U$58,0))=FALSE,ISERROR(MATCH(AT732,TC_Pin_Spec!$W$3:$W$58,0))=FALSE,ISERROR(MATCH(AT732,TC_Pin_Spec!$Y$3:$Y$58,0))=FALSE,ISERROR(MATCH(AT732,TC_Pin_Spec!$AA$3:$AA$58,0))=FALSE,ISERROR(MATCH(AT732,TC_Pin_Spec!$AC$3:$AC$58,0))=FALSE,ISERROR(MATCH(AT732,TC_Pin_Spec!$AE$3:$AE$58,0))=FALSE)=TRUE, "PASSED","FAILED")</f>
        <v>PASSED</v>
      </c>
      <c r="AW732" s="2">
        <v>11500</v>
      </c>
      <c r="AX732" s="2">
        <v>16500</v>
      </c>
      <c r="AY732" s="2" t="s">
        <v>711</v>
      </c>
      <c r="AZ732" t="str">
        <f>IF(OR(ISERROR(MATCH(AY732,TC_Pin_Spec!$J$3:$J$38,0))=FALSE,ISERROR(MATCH(AY732,TC_Pin_Spec!$L$3:$L$38,0))=FALSE,ISERROR(MATCH(AY732,TC_Pin_Spec!$Q$3:$Q$58,0))=FALSE,ISERROR(MATCH(AY732,TC_Pin_Spec!$S$3:$S$58,0))=FALSE,ISERROR(MATCH(AY732,TC_Pin_Spec!$U$3:$U$58,0))=FALSE,ISERROR(MATCH(AY732,TC_Pin_Spec!$W$3:$W$58,0))=FALSE,ISERROR(MATCH(AY732,TC_Pin_Spec!$Y$3:$Y$58,0))=FALSE,ISERROR(MATCH(AY732,TC_Pin_Spec!$AA$3:$AA$58,0))=FALSE,ISERROR(MATCH(AY732,TC_Pin_Spec!$AC$3:$AC$58,0))=FALSE,ISERROR(MATCH(AY732,TC_Pin_Spec!$AE$3:$AE$58,0))=FALSE)=TRUE, "PASSED","FAILED")</f>
        <v>PASSED</v>
      </c>
    </row>
    <row r="733" spans="43:52" x14ac:dyDescent="0.25">
      <c r="AQ733" s="2" t="str">
        <f t="shared" si="13"/>
        <v>AA12</v>
      </c>
      <c r="AR733" s="2">
        <v>12</v>
      </c>
      <c r="AS733" s="2" t="s">
        <v>718</v>
      </c>
      <c r="AT733" s="2" t="s">
        <v>48</v>
      </c>
      <c r="AU733" t="str">
        <f>IF(OR(ISERROR(MATCH(AT733,TC_Pin_Spec!$J$3:$J$38,0))=FALSE,ISERROR(MATCH(AT733,TC_Pin_Spec!$L$3:$L$38,0))=FALSE,ISERROR(MATCH(AT733,TC_Pin_Spec!$Q$3:$Q$58,0))=FALSE,ISERROR(MATCH(AT733,TC_Pin_Spec!$S$3:$S$58,0))=FALSE,ISERROR(MATCH(AT733,TC_Pin_Spec!$U$3:$U$58,0))=FALSE,ISERROR(MATCH(AT733,TC_Pin_Spec!$W$3:$W$58,0))=FALSE,ISERROR(MATCH(AT733,TC_Pin_Spec!$Y$3:$Y$58,0))=FALSE,ISERROR(MATCH(AT733,TC_Pin_Spec!$AA$3:$AA$58,0))=FALSE,ISERROR(MATCH(AT733,TC_Pin_Spec!$AC$3:$AC$58,0))=FALSE,ISERROR(MATCH(AT733,TC_Pin_Spec!$AE$3:$AE$58,0))=FALSE)=TRUE, "PASSED","FAILED")</f>
        <v>PASSED</v>
      </c>
      <c r="AW733" s="2">
        <v>12500</v>
      </c>
      <c r="AX733" s="2">
        <v>16500</v>
      </c>
      <c r="AY733" s="2" t="s">
        <v>48</v>
      </c>
      <c r="AZ733" t="str">
        <f>IF(OR(ISERROR(MATCH(AY733,TC_Pin_Spec!$J$3:$J$38,0))=FALSE,ISERROR(MATCH(AY733,TC_Pin_Spec!$L$3:$L$38,0))=FALSE,ISERROR(MATCH(AY733,TC_Pin_Spec!$Q$3:$Q$58,0))=FALSE,ISERROR(MATCH(AY733,TC_Pin_Spec!$S$3:$S$58,0))=FALSE,ISERROR(MATCH(AY733,TC_Pin_Spec!$U$3:$U$58,0))=FALSE,ISERROR(MATCH(AY733,TC_Pin_Spec!$W$3:$W$58,0))=FALSE,ISERROR(MATCH(AY733,TC_Pin_Spec!$Y$3:$Y$58,0))=FALSE,ISERROR(MATCH(AY733,TC_Pin_Spec!$AA$3:$AA$58,0))=FALSE,ISERROR(MATCH(AY733,TC_Pin_Spec!$AC$3:$AC$58,0))=FALSE,ISERROR(MATCH(AY733,TC_Pin_Spec!$AE$3:$AE$58,0))=FALSE)=TRUE, "PASSED","FAILED")</f>
        <v>PASSED</v>
      </c>
    </row>
    <row r="734" spans="43:52" x14ac:dyDescent="0.25">
      <c r="AQ734" s="2" t="str">
        <f t="shared" si="13"/>
        <v>AA13</v>
      </c>
      <c r="AR734" s="2">
        <v>13</v>
      </c>
      <c r="AS734" s="2" t="s">
        <v>718</v>
      </c>
      <c r="AT734" s="2" t="s">
        <v>723</v>
      </c>
      <c r="AU734" t="str">
        <f>IF(OR(ISERROR(MATCH(AT734,TC_Pin_Spec!$J$3:$J$38,0))=FALSE,ISERROR(MATCH(AT734,TC_Pin_Spec!$L$3:$L$38,0))=FALSE,ISERROR(MATCH(AT734,TC_Pin_Spec!$Q$3:$Q$58,0))=FALSE,ISERROR(MATCH(AT734,TC_Pin_Spec!$S$3:$S$58,0))=FALSE,ISERROR(MATCH(AT734,TC_Pin_Spec!$U$3:$U$58,0))=FALSE,ISERROR(MATCH(AT734,TC_Pin_Spec!$W$3:$W$58,0))=FALSE,ISERROR(MATCH(AT734,TC_Pin_Spec!$Y$3:$Y$58,0))=FALSE,ISERROR(MATCH(AT734,TC_Pin_Spec!$AA$3:$AA$58,0))=FALSE,ISERROR(MATCH(AT734,TC_Pin_Spec!$AC$3:$AC$58,0))=FALSE,ISERROR(MATCH(AT734,TC_Pin_Spec!$AE$3:$AE$58,0))=FALSE)=TRUE, "PASSED","FAILED")</f>
        <v>PASSED</v>
      </c>
      <c r="AW734" s="2">
        <v>13500</v>
      </c>
      <c r="AX734" s="2">
        <v>16500</v>
      </c>
      <c r="AY734" s="2" t="s">
        <v>723</v>
      </c>
      <c r="AZ734" t="str">
        <f>IF(OR(ISERROR(MATCH(AY734,TC_Pin_Spec!$J$3:$J$38,0))=FALSE,ISERROR(MATCH(AY734,TC_Pin_Spec!$L$3:$L$38,0))=FALSE,ISERROR(MATCH(AY734,TC_Pin_Spec!$Q$3:$Q$58,0))=FALSE,ISERROR(MATCH(AY734,TC_Pin_Spec!$S$3:$S$58,0))=FALSE,ISERROR(MATCH(AY734,TC_Pin_Spec!$U$3:$U$58,0))=FALSE,ISERROR(MATCH(AY734,TC_Pin_Spec!$W$3:$W$58,0))=FALSE,ISERROR(MATCH(AY734,TC_Pin_Spec!$Y$3:$Y$58,0))=FALSE,ISERROR(MATCH(AY734,TC_Pin_Spec!$AA$3:$AA$58,0))=FALSE,ISERROR(MATCH(AY734,TC_Pin_Spec!$AC$3:$AC$58,0))=FALSE,ISERROR(MATCH(AY734,TC_Pin_Spec!$AE$3:$AE$58,0))=FALSE)=TRUE, "PASSED","FAILED")</f>
        <v>PASSED</v>
      </c>
    </row>
    <row r="735" spans="43:52" x14ac:dyDescent="0.25">
      <c r="AQ735" s="2" t="str">
        <f t="shared" si="13"/>
        <v>AA14</v>
      </c>
      <c r="AR735" s="2">
        <v>14</v>
      </c>
      <c r="AS735" s="2" t="s">
        <v>718</v>
      </c>
      <c r="AT735" s="2" t="s">
        <v>48</v>
      </c>
      <c r="AU735" t="str">
        <f>IF(OR(ISERROR(MATCH(AT735,TC_Pin_Spec!$J$3:$J$38,0))=FALSE,ISERROR(MATCH(AT735,TC_Pin_Spec!$L$3:$L$38,0))=FALSE,ISERROR(MATCH(AT735,TC_Pin_Spec!$Q$3:$Q$58,0))=FALSE,ISERROR(MATCH(AT735,TC_Pin_Spec!$S$3:$S$58,0))=FALSE,ISERROR(MATCH(AT735,TC_Pin_Spec!$U$3:$U$58,0))=FALSE,ISERROR(MATCH(AT735,TC_Pin_Spec!$W$3:$W$58,0))=FALSE,ISERROR(MATCH(AT735,TC_Pin_Spec!$Y$3:$Y$58,0))=FALSE,ISERROR(MATCH(AT735,TC_Pin_Spec!$AA$3:$AA$58,0))=FALSE,ISERROR(MATCH(AT735,TC_Pin_Spec!$AC$3:$AC$58,0))=FALSE,ISERROR(MATCH(AT735,TC_Pin_Spec!$AE$3:$AE$58,0))=FALSE)=TRUE, "PASSED","FAILED")</f>
        <v>PASSED</v>
      </c>
      <c r="AW735" s="2">
        <v>14500</v>
      </c>
      <c r="AX735" s="2">
        <v>16500</v>
      </c>
      <c r="AY735" s="2" t="s">
        <v>48</v>
      </c>
      <c r="AZ735" t="str">
        <f>IF(OR(ISERROR(MATCH(AY735,TC_Pin_Spec!$J$3:$J$38,0))=FALSE,ISERROR(MATCH(AY735,TC_Pin_Spec!$L$3:$L$38,0))=FALSE,ISERROR(MATCH(AY735,TC_Pin_Spec!$Q$3:$Q$58,0))=FALSE,ISERROR(MATCH(AY735,TC_Pin_Spec!$S$3:$S$58,0))=FALSE,ISERROR(MATCH(AY735,TC_Pin_Spec!$U$3:$U$58,0))=FALSE,ISERROR(MATCH(AY735,TC_Pin_Spec!$W$3:$W$58,0))=FALSE,ISERROR(MATCH(AY735,TC_Pin_Spec!$Y$3:$Y$58,0))=FALSE,ISERROR(MATCH(AY735,TC_Pin_Spec!$AA$3:$AA$58,0))=FALSE,ISERROR(MATCH(AY735,TC_Pin_Spec!$AC$3:$AC$58,0))=FALSE,ISERROR(MATCH(AY735,TC_Pin_Spec!$AE$3:$AE$58,0))=FALSE)=TRUE, "PASSED","FAILED")</f>
        <v>PASSED</v>
      </c>
    </row>
    <row r="736" spans="43:52" x14ac:dyDescent="0.25">
      <c r="AQ736" s="2" t="str">
        <f t="shared" si="13"/>
        <v>AA15</v>
      </c>
      <c r="AR736" s="2">
        <v>15</v>
      </c>
      <c r="AS736" s="2" t="s">
        <v>718</v>
      </c>
      <c r="AT736" s="2" t="s">
        <v>48</v>
      </c>
      <c r="AU736" t="str">
        <f>IF(OR(ISERROR(MATCH(AT736,TC_Pin_Spec!$J$3:$J$38,0))=FALSE,ISERROR(MATCH(AT736,TC_Pin_Spec!$L$3:$L$38,0))=FALSE,ISERROR(MATCH(AT736,TC_Pin_Spec!$Q$3:$Q$58,0))=FALSE,ISERROR(MATCH(AT736,TC_Pin_Spec!$S$3:$S$58,0))=FALSE,ISERROR(MATCH(AT736,TC_Pin_Spec!$U$3:$U$58,0))=FALSE,ISERROR(MATCH(AT736,TC_Pin_Spec!$W$3:$W$58,0))=FALSE,ISERROR(MATCH(AT736,TC_Pin_Spec!$Y$3:$Y$58,0))=FALSE,ISERROR(MATCH(AT736,TC_Pin_Spec!$AA$3:$AA$58,0))=FALSE,ISERROR(MATCH(AT736,TC_Pin_Spec!$AC$3:$AC$58,0))=FALSE,ISERROR(MATCH(AT736,TC_Pin_Spec!$AE$3:$AE$58,0))=FALSE)=TRUE, "PASSED","FAILED")</f>
        <v>PASSED</v>
      </c>
      <c r="AW736" s="2">
        <v>15500</v>
      </c>
      <c r="AX736" s="2">
        <v>16500</v>
      </c>
      <c r="AY736" s="2" t="s">
        <v>48</v>
      </c>
      <c r="AZ736" t="str">
        <f>IF(OR(ISERROR(MATCH(AY736,TC_Pin_Spec!$J$3:$J$38,0))=FALSE,ISERROR(MATCH(AY736,TC_Pin_Spec!$L$3:$L$38,0))=FALSE,ISERROR(MATCH(AY736,TC_Pin_Spec!$Q$3:$Q$58,0))=FALSE,ISERROR(MATCH(AY736,TC_Pin_Spec!$S$3:$S$58,0))=FALSE,ISERROR(MATCH(AY736,TC_Pin_Spec!$U$3:$U$58,0))=FALSE,ISERROR(MATCH(AY736,TC_Pin_Spec!$W$3:$W$58,0))=FALSE,ISERROR(MATCH(AY736,TC_Pin_Spec!$Y$3:$Y$58,0))=FALSE,ISERROR(MATCH(AY736,TC_Pin_Spec!$AA$3:$AA$58,0))=FALSE,ISERROR(MATCH(AY736,TC_Pin_Spec!$AC$3:$AC$58,0))=FALSE,ISERROR(MATCH(AY736,TC_Pin_Spec!$AE$3:$AE$58,0))=FALSE)=TRUE, "PASSED","FAILED")</f>
        <v>PASSED</v>
      </c>
    </row>
    <row r="737" spans="43:52" x14ac:dyDescent="0.25">
      <c r="AQ737" s="2" t="str">
        <f t="shared" si="13"/>
        <v>AA16</v>
      </c>
      <c r="AR737" s="2">
        <v>16</v>
      </c>
      <c r="AS737" s="2" t="s">
        <v>718</v>
      </c>
      <c r="AT737" s="2" t="s">
        <v>48</v>
      </c>
      <c r="AU737" t="str">
        <f>IF(OR(ISERROR(MATCH(AT737,TC_Pin_Spec!$J$3:$J$38,0))=FALSE,ISERROR(MATCH(AT737,TC_Pin_Spec!$L$3:$L$38,0))=FALSE,ISERROR(MATCH(AT737,TC_Pin_Spec!$Q$3:$Q$58,0))=FALSE,ISERROR(MATCH(AT737,TC_Pin_Spec!$S$3:$S$58,0))=FALSE,ISERROR(MATCH(AT737,TC_Pin_Spec!$U$3:$U$58,0))=FALSE,ISERROR(MATCH(AT737,TC_Pin_Spec!$W$3:$W$58,0))=FALSE,ISERROR(MATCH(AT737,TC_Pin_Spec!$Y$3:$Y$58,0))=FALSE,ISERROR(MATCH(AT737,TC_Pin_Spec!$AA$3:$AA$58,0))=FALSE,ISERROR(MATCH(AT737,TC_Pin_Spec!$AC$3:$AC$58,0))=FALSE,ISERROR(MATCH(AT737,TC_Pin_Spec!$AE$3:$AE$58,0))=FALSE)=TRUE, "PASSED","FAILED")</f>
        <v>PASSED</v>
      </c>
      <c r="AW737" s="2">
        <v>16500</v>
      </c>
      <c r="AX737" s="2">
        <v>16500</v>
      </c>
      <c r="AY737" s="2" t="s">
        <v>48</v>
      </c>
      <c r="AZ737" t="str">
        <f>IF(OR(ISERROR(MATCH(AY737,TC_Pin_Spec!$J$3:$J$38,0))=FALSE,ISERROR(MATCH(AY737,TC_Pin_Spec!$L$3:$L$38,0))=FALSE,ISERROR(MATCH(AY737,TC_Pin_Spec!$Q$3:$Q$58,0))=FALSE,ISERROR(MATCH(AY737,TC_Pin_Spec!$S$3:$S$58,0))=FALSE,ISERROR(MATCH(AY737,TC_Pin_Spec!$U$3:$U$58,0))=FALSE,ISERROR(MATCH(AY737,TC_Pin_Spec!$W$3:$W$58,0))=FALSE,ISERROR(MATCH(AY737,TC_Pin_Spec!$Y$3:$Y$58,0))=FALSE,ISERROR(MATCH(AY737,TC_Pin_Spec!$AA$3:$AA$58,0))=FALSE,ISERROR(MATCH(AY737,TC_Pin_Spec!$AC$3:$AC$58,0))=FALSE,ISERROR(MATCH(AY737,TC_Pin_Spec!$AE$3:$AE$58,0))=FALSE)=TRUE, "PASSED","FAILED")</f>
        <v>PASSED</v>
      </c>
    </row>
    <row r="738" spans="43:52" x14ac:dyDescent="0.25">
      <c r="AQ738" s="2" t="str">
        <f t="shared" si="13"/>
        <v>AA17</v>
      </c>
      <c r="AR738" s="2">
        <v>17</v>
      </c>
      <c r="AS738" s="2" t="s">
        <v>718</v>
      </c>
      <c r="AT738" s="2" t="s">
        <v>48</v>
      </c>
      <c r="AU738" t="str">
        <f>IF(OR(ISERROR(MATCH(AT738,TC_Pin_Spec!$J$3:$J$38,0))=FALSE,ISERROR(MATCH(AT738,TC_Pin_Spec!$L$3:$L$38,0))=FALSE,ISERROR(MATCH(AT738,TC_Pin_Spec!$Q$3:$Q$58,0))=FALSE,ISERROR(MATCH(AT738,TC_Pin_Spec!$S$3:$S$58,0))=FALSE,ISERROR(MATCH(AT738,TC_Pin_Spec!$U$3:$U$58,0))=FALSE,ISERROR(MATCH(AT738,TC_Pin_Spec!$W$3:$W$58,0))=FALSE,ISERROR(MATCH(AT738,TC_Pin_Spec!$Y$3:$Y$58,0))=FALSE,ISERROR(MATCH(AT738,TC_Pin_Spec!$AA$3:$AA$58,0))=FALSE,ISERROR(MATCH(AT738,TC_Pin_Spec!$AC$3:$AC$58,0))=FALSE,ISERROR(MATCH(AT738,TC_Pin_Spec!$AE$3:$AE$58,0))=FALSE)=TRUE, "PASSED","FAILED")</f>
        <v>PASSED</v>
      </c>
      <c r="AW738" s="2">
        <v>17500</v>
      </c>
      <c r="AX738" s="2">
        <v>16500</v>
      </c>
      <c r="AY738" s="2" t="s">
        <v>48</v>
      </c>
      <c r="AZ738" t="str">
        <f>IF(OR(ISERROR(MATCH(AY738,TC_Pin_Spec!$J$3:$J$38,0))=FALSE,ISERROR(MATCH(AY738,TC_Pin_Spec!$L$3:$L$38,0))=FALSE,ISERROR(MATCH(AY738,TC_Pin_Spec!$Q$3:$Q$58,0))=FALSE,ISERROR(MATCH(AY738,TC_Pin_Spec!$S$3:$S$58,0))=FALSE,ISERROR(MATCH(AY738,TC_Pin_Spec!$U$3:$U$58,0))=FALSE,ISERROR(MATCH(AY738,TC_Pin_Spec!$W$3:$W$58,0))=FALSE,ISERROR(MATCH(AY738,TC_Pin_Spec!$Y$3:$Y$58,0))=FALSE,ISERROR(MATCH(AY738,TC_Pin_Spec!$AA$3:$AA$58,0))=FALSE,ISERROR(MATCH(AY738,TC_Pin_Spec!$AC$3:$AC$58,0))=FALSE,ISERROR(MATCH(AY738,TC_Pin_Spec!$AE$3:$AE$58,0))=FALSE)=TRUE, "PASSED","FAILED")</f>
        <v>PASSED</v>
      </c>
    </row>
    <row r="739" spans="43:52" x14ac:dyDescent="0.25">
      <c r="AQ739" s="2" t="str">
        <f t="shared" si="13"/>
        <v>AA18</v>
      </c>
      <c r="AR739" s="2">
        <v>18</v>
      </c>
      <c r="AS739" s="2" t="s">
        <v>718</v>
      </c>
      <c r="AT739" s="2" t="s">
        <v>48</v>
      </c>
      <c r="AU739" t="str">
        <f>IF(OR(ISERROR(MATCH(AT739,TC_Pin_Spec!$J$3:$J$38,0))=FALSE,ISERROR(MATCH(AT739,TC_Pin_Spec!$L$3:$L$38,0))=FALSE,ISERROR(MATCH(AT739,TC_Pin_Spec!$Q$3:$Q$58,0))=FALSE,ISERROR(MATCH(AT739,TC_Pin_Spec!$S$3:$S$58,0))=FALSE,ISERROR(MATCH(AT739,TC_Pin_Spec!$U$3:$U$58,0))=FALSE,ISERROR(MATCH(AT739,TC_Pin_Spec!$W$3:$W$58,0))=FALSE,ISERROR(MATCH(AT739,TC_Pin_Spec!$Y$3:$Y$58,0))=FALSE,ISERROR(MATCH(AT739,TC_Pin_Spec!$AA$3:$AA$58,0))=FALSE,ISERROR(MATCH(AT739,TC_Pin_Spec!$AC$3:$AC$58,0))=FALSE,ISERROR(MATCH(AT739,TC_Pin_Spec!$AE$3:$AE$58,0))=FALSE)=TRUE, "PASSED","FAILED")</f>
        <v>PASSED</v>
      </c>
      <c r="AW739" s="2">
        <v>18500</v>
      </c>
      <c r="AX739" s="2">
        <v>16500</v>
      </c>
      <c r="AY739" s="2" t="s">
        <v>48</v>
      </c>
      <c r="AZ739" t="str">
        <f>IF(OR(ISERROR(MATCH(AY739,TC_Pin_Spec!$J$3:$J$38,0))=FALSE,ISERROR(MATCH(AY739,TC_Pin_Spec!$L$3:$L$38,0))=FALSE,ISERROR(MATCH(AY739,TC_Pin_Spec!$Q$3:$Q$58,0))=FALSE,ISERROR(MATCH(AY739,TC_Pin_Spec!$S$3:$S$58,0))=FALSE,ISERROR(MATCH(AY739,TC_Pin_Spec!$U$3:$U$58,0))=FALSE,ISERROR(MATCH(AY739,TC_Pin_Spec!$W$3:$W$58,0))=FALSE,ISERROR(MATCH(AY739,TC_Pin_Spec!$Y$3:$Y$58,0))=FALSE,ISERROR(MATCH(AY739,TC_Pin_Spec!$AA$3:$AA$58,0))=FALSE,ISERROR(MATCH(AY739,TC_Pin_Spec!$AC$3:$AC$58,0))=FALSE,ISERROR(MATCH(AY739,TC_Pin_Spec!$AE$3:$AE$58,0))=FALSE)=TRUE, "PASSED","FAILED")</f>
        <v>PASSED</v>
      </c>
    </row>
    <row r="740" spans="43:52" x14ac:dyDescent="0.25">
      <c r="AQ740" s="2" t="str">
        <f t="shared" si="13"/>
        <v>AA19</v>
      </c>
      <c r="AR740" s="2">
        <v>19</v>
      </c>
      <c r="AS740" s="2" t="s">
        <v>718</v>
      </c>
      <c r="AT740" s="2" t="s">
        <v>48</v>
      </c>
      <c r="AU740" t="str">
        <f>IF(OR(ISERROR(MATCH(AT740,TC_Pin_Spec!$J$3:$J$38,0))=FALSE,ISERROR(MATCH(AT740,TC_Pin_Spec!$L$3:$L$38,0))=FALSE,ISERROR(MATCH(AT740,TC_Pin_Spec!$Q$3:$Q$58,0))=FALSE,ISERROR(MATCH(AT740,TC_Pin_Spec!$S$3:$S$58,0))=FALSE,ISERROR(MATCH(AT740,TC_Pin_Spec!$U$3:$U$58,0))=FALSE,ISERROR(MATCH(AT740,TC_Pin_Spec!$W$3:$W$58,0))=FALSE,ISERROR(MATCH(AT740,TC_Pin_Spec!$Y$3:$Y$58,0))=FALSE,ISERROR(MATCH(AT740,TC_Pin_Spec!$AA$3:$AA$58,0))=FALSE,ISERROR(MATCH(AT740,TC_Pin_Spec!$AC$3:$AC$58,0))=FALSE,ISERROR(MATCH(AT740,TC_Pin_Spec!$AE$3:$AE$58,0))=FALSE)=TRUE, "PASSED","FAILED")</f>
        <v>PASSED</v>
      </c>
      <c r="AW740" s="2">
        <v>19500</v>
      </c>
      <c r="AX740" s="2">
        <v>16500</v>
      </c>
      <c r="AY740" s="2" t="s">
        <v>48</v>
      </c>
      <c r="AZ740" t="str">
        <f>IF(OR(ISERROR(MATCH(AY740,TC_Pin_Spec!$J$3:$J$38,0))=FALSE,ISERROR(MATCH(AY740,TC_Pin_Spec!$L$3:$L$38,0))=FALSE,ISERROR(MATCH(AY740,TC_Pin_Spec!$Q$3:$Q$58,0))=FALSE,ISERROR(MATCH(AY740,TC_Pin_Spec!$S$3:$S$58,0))=FALSE,ISERROR(MATCH(AY740,TC_Pin_Spec!$U$3:$U$58,0))=FALSE,ISERROR(MATCH(AY740,TC_Pin_Spec!$W$3:$W$58,0))=FALSE,ISERROR(MATCH(AY740,TC_Pin_Spec!$Y$3:$Y$58,0))=FALSE,ISERROR(MATCH(AY740,TC_Pin_Spec!$AA$3:$AA$58,0))=FALSE,ISERROR(MATCH(AY740,TC_Pin_Spec!$AC$3:$AC$58,0))=FALSE,ISERROR(MATCH(AY740,TC_Pin_Spec!$AE$3:$AE$58,0))=FALSE)=TRUE, "PASSED","FAILED")</f>
        <v>PASSED</v>
      </c>
    </row>
    <row r="741" spans="43:52" x14ac:dyDescent="0.25">
      <c r="AQ741" s="2" t="str">
        <f t="shared" si="13"/>
        <v>AA20</v>
      </c>
      <c r="AR741" s="2">
        <v>20</v>
      </c>
      <c r="AS741" s="2" t="s">
        <v>718</v>
      </c>
      <c r="AT741" s="2" t="s">
        <v>48</v>
      </c>
      <c r="AU741" t="str">
        <f>IF(OR(ISERROR(MATCH(AT741,TC_Pin_Spec!$J$3:$J$38,0))=FALSE,ISERROR(MATCH(AT741,TC_Pin_Spec!$L$3:$L$38,0))=FALSE,ISERROR(MATCH(AT741,TC_Pin_Spec!$Q$3:$Q$58,0))=FALSE,ISERROR(MATCH(AT741,TC_Pin_Spec!$S$3:$S$58,0))=FALSE,ISERROR(MATCH(AT741,TC_Pin_Spec!$U$3:$U$58,0))=FALSE,ISERROR(MATCH(AT741,TC_Pin_Spec!$W$3:$W$58,0))=FALSE,ISERROR(MATCH(AT741,TC_Pin_Spec!$Y$3:$Y$58,0))=FALSE,ISERROR(MATCH(AT741,TC_Pin_Spec!$AA$3:$AA$58,0))=FALSE,ISERROR(MATCH(AT741,TC_Pin_Spec!$AC$3:$AC$58,0))=FALSE,ISERROR(MATCH(AT741,TC_Pin_Spec!$AE$3:$AE$58,0))=FALSE)=TRUE, "PASSED","FAILED")</f>
        <v>PASSED</v>
      </c>
      <c r="AW741" s="2">
        <v>20500</v>
      </c>
      <c r="AX741" s="2">
        <v>16500</v>
      </c>
      <c r="AY741" s="2" t="s">
        <v>48</v>
      </c>
      <c r="AZ741" t="str">
        <f>IF(OR(ISERROR(MATCH(AY741,TC_Pin_Spec!$J$3:$J$38,0))=FALSE,ISERROR(MATCH(AY741,TC_Pin_Spec!$L$3:$L$38,0))=FALSE,ISERROR(MATCH(AY741,TC_Pin_Spec!$Q$3:$Q$58,0))=FALSE,ISERROR(MATCH(AY741,TC_Pin_Spec!$S$3:$S$58,0))=FALSE,ISERROR(MATCH(AY741,TC_Pin_Spec!$U$3:$U$58,0))=FALSE,ISERROR(MATCH(AY741,TC_Pin_Spec!$W$3:$W$58,0))=FALSE,ISERROR(MATCH(AY741,TC_Pin_Spec!$Y$3:$Y$58,0))=FALSE,ISERROR(MATCH(AY741,TC_Pin_Spec!$AA$3:$AA$58,0))=FALSE,ISERROR(MATCH(AY741,TC_Pin_Spec!$AC$3:$AC$58,0))=FALSE,ISERROR(MATCH(AY741,TC_Pin_Spec!$AE$3:$AE$58,0))=FALSE)=TRUE, "PASSED","FAILED")</f>
        <v>PASSED</v>
      </c>
    </row>
    <row r="742" spans="43:52" x14ac:dyDescent="0.25">
      <c r="AQ742" s="2" t="str">
        <f t="shared" si="13"/>
        <v>AA21</v>
      </c>
      <c r="AR742" s="2">
        <v>21</v>
      </c>
      <c r="AS742" s="2" t="s">
        <v>718</v>
      </c>
      <c r="AT742" s="2" t="s">
        <v>48</v>
      </c>
      <c r="AU742" t="str">
        <f>IF(OR(ISERROR(MATCH(AT742,TC_Pin_Spec!$J$3:$J$38,0))=FALSE,ISERROR(MATCH(AT742,TC_Pin_Spec!$L$3:$L$38,0))=FALSE,ISERROR(MATCH(AT742,TC_Pin_Spec!$Q$3:$Q$58,0))=FALSE,ISERROR(MATCH(AT742,TC_Pin_Spec!$S$3:$S$58,0))=FALSE,ISERROR(MATCH(AT742,TC_Pin_Spec!$U$3:$U$58,0))=FALSE,ISERROR(MATCH(AT742,TC_Pin_Spec!$W$3:$W$58,0))=FALSE,ISERROR(MATCH(AT742,TC_Pin_Spec!$Y$3:$Y$58,0))=FALSE,ISERROR(MATCH(AT742,TC_Pin_Spec!$AA$3:$AA$58,0))=FALSE,ISERROR(MATCH(AT742,TC_Pin_Spec!$AC$3:$AC$58,0))=FALSE,ISERROR(MATCH(AT742,TC_Pin_Spec!$AE$3:$AE$58,0))=FALSE)=TRUE, "PASSED","FAILED")</f>
        <v>PASSED</v>
      </c>
      <c r="AW742" s="2">
        <v>21500</v>
      </c>
      <c r="AX742" s="2">
        <v>16500</v>
      </c>
      <c r="AY742" s="2" t="s">
        <v>48</v>
      </c>
      <c r="AZ742" t="str">
        <f>IF(OR(ISERROR(MATCH(AY742,TC_Pin_Spec!$J$3:$J$38,0))=FALSE,ISERROR(MATCH(AY742,TC_Pin_Spec!$L$3:$L$38,0))=FALSE,ISERROR(MATCH(AY742,TC_Pin_Spec!$Q$3:$Q$58,0))=FALSE,ISERROR(MATCH(AY742,TC_Pin_Spec!$S$3:$S$58,0))=FALSE,ISERROR(MATCH(AY742,TC_Pin_Spec!$U$3:$U$58,0))=FALSE,ISERROR(MATCH(AY742,TC_Pin_Spec!$W$3:$W$58,0))=FALSE,ISERROR(MATCH(AY742,TC_Pin_Spec!$Y$3:$Y$58,0))=FALSE,ISERROR(MATCH(AY742,TC_Pin_Spec!$AA$3:$AA$58,0))=FALSE,ISERROR(MATCH(AY742,TC_Pin_Spec!$AC$3:$AC$58,0))=FALSE,ISERROR(MATCH(AY742,TC_Pin_Spec!$AE$3:$AE$58,0))=FALSE)=TRUE, "PASSED","FAILED")</f>
        <v>PASSED</v>
      </c>
    </row>
    <row r="743" spans="43:52" x14ac:dyDescent="0.25">
      <c r="AQ743" s="2" t="str">
        <f t="shared" si="13"/>
        <v>AA22</v>
      </c>
      <c r="AR743" s="2">
        <v>22</v>
      </c>
      <c r="AS743" s="2" t="s">
        <v>718</v>
      </c>
      <c r="AT743" s="2" t="s">
        <v>48</v>
      </c>
      <c r="AU743" t="str">
        <f>IF(OR(ISERROR(MATCH(AT743,TC_Pin_Spec!$J$3:$J$38,0))=FALSE,ISERROR(MATCH(AT743,TC_Pin_Spec!$L$3:$L$38,0))=FALSE,ISERROR(MATCH(AT743,TC_Pin_Spec!$Q$3:$Q$58,0))=FALSE,ISERROR(MATCH(AT743,TC_Pin_Spec!$S$3:$S$58,0))=FALSE,ISERROR(MATCH(AT743,TC_Pin_Spec!$U$3:$U$58,0))=FALSE,ISERROR(MATCH(AT743,TC_Pin_Spec!$W$3:$W$58,0))=FALSE,ISERROR(MATCH(AT743,TC_Pin_Spec!$Y$3:$Y$58,0))=FALSE,ISERROR(MATCH(AT743,TC_Pin_Spec!$AA$3:$AA$58,0))=FALSE,ISERROR(MATCH(AT743,TC_Pin_Spec!$AC$3:$AC$58,0))=FALSE,ISERROR(MATCH(AT743,TC_Pin_Spec!$AE$3:$AE$58,0))=FALSE)=TRUE, "PASSED","FAILED")</f>
        <v>PASSED</v>
      </c>
      <c r="AW743" s="2">
        <v>22500</v>
      </c>
      <c r="AX743" s="2">
        <v>16500</v>
      </c>
      <c r="AY743" s="2" t="s">
        <v>48</v>
      </c>
      <c r="AZ743" t="str">
        <f>IF(OR(ISERROR(MATCH(AY743,TC_Pin_Spec!$J$3:$J$38,0))=FALSE,ISERROR(MATCH(AY743,TC_Pin_Spec!$L$3:$L$38,0))=FALSE,ISERROR(MATCH(AY743,TC_Pin_Spec!$Q$3:$Q$58,0))=FALSE,ISERROR(MATCH(AY743,TC_Pin_Spec!$S$3:$S$58,0))=FALSE,ISERROR(MATCH(AY743,TC_Pin_Spec!$U$3:$U$58,0))=FALSE,ISERROR(MATCH(AY743,TC_Pin_Spec!$W$3:$W$58,0))=FALSE,ISERROR(MATCH(AY743,TC_Pin_Spec!$Y$3:$Y$58,0))=FALSE,ISERROR(MATCH(AY743,TC_Pin_Spec!$AA$3:$AA$58,0))=FALSE,ISERROR(MATCH(AY743,TC_Pin_Spec!$AC$3:$AC$58,0))=FALSE,ISERROR(MATCH(AY743,TC_Pin_Spec!$AE$3:$AE$58,0))=FALSE)=TRUE, "PASSED","FAILED")</f>
        <v>PASSED</v>
      </c>
    </row>
    <row r="744" spans="43:52" x14ac:dyDescent="0.25">
      <c r="AQ744" s="2" t="str">
        <f t="shared" si="13"/>
        <v>AA23</v>
      </c>
      <c r="AR744" s="2">
        <v>23</v>
      </c>
      <c r="AS744" s="2" t="s">
        <v>718</v>
      </c>
      <c r="AT744" s="2" t="s">
        <v>48</v>
      </c>
      <c r="AU744" t="str">
        <f>IF(OR(ISERROR(MATCH(AT744,TC_Pin_Spec!$J$3:$J$38,0))=FALSE,ISERROR(MATCH(AT744,TC_Pin_Spec!$L$3:$L$38,0))=FALSE,ISERROR(MATCH(AT744,TC_Pin_Spec!$Q$3:$Q$58,0))=FALSE,ISERROR(MATCH(AT744,TC_Pin_Spec!$S$3:$S$58,0))=FALSE,ISERROR(MATCH(AT744,TC_Pin_Spec!$U$3:$U$58,0))=FALSE,ISERROR(MATCH(AT744,TC_Pin_Spec!$W$3:$W$58,0))=FALSE,ISERROR(MATCH(AT744,TC_Pin_Spec!$Y$3:$Y$58,0))=FALSE,ISERROR(MATCH(AT744,TC_Pin_Spec!$AA$3:$AA$58,0))=FALSE,ISERROR(MATCH(AT744,TC_Pin_Spec!$AC$3:$AC$58,0))=FALSE,ISERROR(MATCH(AT744,TC_Pin_Spec!$AE$3:$AE$58,0))=FALSE)=TRUE, "PASSED","FAILED")</f>
        <v>PASSED</v>
      </c>
      <c r="AW744" s="2">
        <v>23500</v>
      </c>
      <c r="AX744" s="2">
        <v>16500</v>
      </c>
      <c r="AY744" s="2" t="s">
        <v>48</v>
      </c>
      <c r="AZ744" t="str">
        <f>IF(OR(ISERROR(MATCH(AY744,TC_Pin_Spec!$J$3:$J$38,0))=FALSE,ISERROR(MATCH(AY744,TC_Pin_Spec!$L$3:$L$38,0))=FALSE,ISERROR(MATCH(AY744,TC_Pin_Spec!$Q$3:$Q$58,0))=FALSE,ISERROR(MATCH(AY744,TC_Pin_Spec!$S$3:$S$58,0))=FALSE,ISERROR(MATCH(AY744,TC_Pin_Spec!$U$3:$U$58,0))=FALSE,ISERROR(MATCH(AY744,TC_Pin_Spec!$W$3:$W$58,0))=FALSE,ISERROR(MATCH(AY744,TC_Pin_Spec!$Y$3:$Y$58,0))=FALSE,ISERROR(MATCH(AY744,TC_Pin_Spec!$AA$3:$AA$58,0))=FALSE,ISERROR(MATCH(AY744,TC_Pin_Spec!$AC$3:$AC$58,0))=FALSE,ISERROR(MATCH(AY744,TC_Pin_Spec!$AE$3:$AE$58,0))=FALSE)=TRUE, "PASSED","FAILED")</f>
        <v>PASSED</v>
      </c>
    </row>
    <row r="745" spans="43:52" x14ac:dyDescent="0.25">
      <c r="AQ745" s="2" t="str">
        <f t="shared" si="13"/>
        <v>AA24</v>
      </c>
      <c r="AR745" s="2">
        <v>24</v>
      </c>
      <c r="AS745" s="2" t="s">
        <v>718</v>
      </c>
      <c r="AT745" s="2" t="s">
        <v>712</v>
      </c>
      <c r="AU745" t="str">
        <f>IF(OR(ISERROR(MATCH(AT745,TC_Pin_Spec!$J$3:$J$38,0))=FALSE,ISERROR(MATCH(AT745,TC_Pin_Spec!$L$3:$L$38,0))=FALSE,ISERROR(MATCH(AT745,TC_Pin_Spec!$Q$3:$Q$58,0))=FALSE,ISERROR(MATCH(AT745,TC_Pin_Spec!$S$3:$S$58,0))=FALSE,ISERROR(MATCH(AT745,TC_Pin_Spec!$U$3:$U$58,0))=FALSE,ISERROR(MATCH(AT745,TC_Pin_Spec!$W$3:$W$58,0))=FALSE,ISERROR(MATCH(AT745,TC_Pin_Spec!$Y$3:$Y$58,0))=FALSE,ISERROR(MATCH(AT745,TC_Pin_Spec!$AA$3:$AA$58,0))=FALSE,ISERROR(MATCH(AT745,TC_Pin_Spec!$AC$3:$AC$58,0))=FALSE,ISERROR(MATCH(AT745,TC_Pin_Spec!$AE$3:$AE$58,0))=FALSE)=TRUE, "PASSED","FAILED")</f>
        <v>PASSED</v>
      </c>
      <c r="AW745" s="2">
        <v>24500</v>
      </c>
      <c r="AX745" s="2">
        <v>16500</v>
      </c>
      <c r="AY745" s="2" t="s">
        <v>712</v>
      </c>
      <c r="AZ745" t="str">
        <f>IF(OR(ISERROR(MATCH(AY745,TC_Pin_Spec!$J$3:$J$38,0))=FALSE,ISERROR(MATCH(AY745,TC_Pin_Spec!$L$3:$L$38,0))=FALSE,ISERROR(MATCH(AY745,TC_Pin_Spec!$Q$3:$Q$58,0))=FALSE,ISERROR(MATCH(AY745,TC_Pin_Spec!$S$3:$S$58,0))=FALSE,ISERROR(MATCH(AY745,TC_Pin_Spec!$U$3:$U$58,0))=FALSE,ISERROR(MATCH(AY745,TC_Pin_Spec!$W$3:$W$58,0))=FALSE,ISERROR(MATCH(AY745,TC_Pin_Spec!$Y$3:$Y$58,0))=FALSE,ISERROR(MATCH(AY745,TC_Pin_Spec!$AA$3:$AA$58,0))=FALSE,ISERROR(MATCH(AY745,TC_Pin_Spec!$AC$3:$AC$58,0))=FALSE,ISERROR(MATCH(AY745,TC_Pin_Spec!$AE$3:$AE$58,0))=FALSE)=TRUE, "PASSED","FAILED")</f>
        <v>PASSED</v>
      </c>
    </row>
    <row r="746" spans="43:52" x14ac:dyDescent="0.25">
      <c r="AQ746" s="2" t="str">
        <f t="shared" si="13"/>
        <v>AA25</v>
      </c>
      <c r="AR746" s="2">
        <v>25</v>
      </c>
      <c r="AS746" s="2" t="s">
        <v>718</v>
      </c>
      <c r="AT746" s="2" t="s">
        <v>48</v>
      </c>
      <c r="AU746" t="str">
        <f>IF(OR(ISERROR(MATCH(AT746,TC_Pin_Spec!$J$3:$J$38,0))=FALSE,ISERROR(MATCH(AT746,TC_Pin_Spec!$L$3:$L$38,0))=FALSE,ISERROR(MATCH(AT746,TC_Pin_Spec!$Q$3:$Q$58,0))=FALSE,ISERROR(MATCH(AT746,TC_Pin_Spec!$S$3:$S$58,0))=FALSE,ISERROR(MATCH(AT746,TC_Pin_Spec!$U$3:$U$58,0))=FALSE,ISERROR(MATCH(AT746,TC_Pin_Spec!$W$3:$W$58,0))=FALSE,ISERROR(MATCH(AT746,TC_Pin_Spec!$Y$3:$Y$58,0))=FALSE,ISERROR(MATCH(AT746,TC_Pin_Spec!$AA$3:$AA$58,0))=FALSE,ISERROR(MATCH(AT746,TC_Pin_Spec!$AC$3:$AC$58,0))=FALSE,ISERROR(MATCH(AT746,TC_Pin_Spec!$AE$3:$AE$58,0))=FALSE)=TRUE, "PASSED","FAILED")</f>
        <v>PASSED</v>
      </c>
      <c r="AW746" s="2">
        <v>25500</v>
      </c>
      <c r="AX746" s="2">
        <v>16500</v>
      </c>
      <c r="AY746" s="2" t="s">
        <v>48</v>
      </c>
      <c r="AZ746" t="str">
        <f>IF(OR(ISERROR(MATCH(AY746,TC_Pin_Spec!$J$3:$J$38,0))=FALSE,ISERROR(MATCH(AY746,TC_Pin_Spec!$L$3:$L$38,0))=FALSE,ISERROR(MATCH(AY746,TC_Pin_Spec!$Q$3:$Q$58,0))=FALSE,ISERROR(MATCH(AY746,TC_Pin_Spec!$S$3:$S$58,0))=FALSE,ISERROR(MATCH(AY746,TC_Pin_Spec!$U$3:$U$58,0))=FALSE,ISERROR(MATCH(AY746,TC_Pin_Spec!$W$3:$W$58,0))=FALSE,ISERROR(MATCH(AY746,TC_Pin_Spec!$Y$3:$Y$58,0))=FALSE,ISERROR(MATCH(AY746,TC_Pin_Spec!$AA$3:$AA$58,0))=FALSE,ISERROR(MATCH(AY746,TC_Pin_Spec!$AC$3:$AC$58,0))=FALSE,ISERROR(MATCH(AY746,TC_Pin_Spec!$AE$3:$AE$58,0))=FALSE)=TRUE, "PASSED","FAILED")</f>
        <v>PASSED</v>
      </c>
    </row>
    <row r="747" spans="43:52" x14ac:dyDescent="0.25">
      <c r="AQ747" s="2" t="str">
        <f t="shared" si="13"/>
        <v>AA26</v>
      </c>
      <c r="AR747" s="2">
        <v>26</v>
      </c>
      <c r="AS747" s="2" t="s">
        <v>718</v>
      </c>
      <c r="AT747" s="2" t="s">
        <v>695</v>
      </c>
      <c r="AU747" t="str">
        <f>IF(OR(ISERROR(MATCH(AT747,TC_Pin_Spec!$J$3:$J$38,0))=FALSE,ISERROR(MATCH(AT747,TC_Pin_Spec!$L$3:$L$38,0))=FALSE,ISERROR(MATCH(AT747,TC_Pin_Spec!$Q$3:$Q$58,0))=FALSE,ISERROR(MATCH(AT747,TC_Pin_Spec!$S$3:$S$58,0))=FALSE,ISERROR(MATCH(AT747,TC_Pin_Spec!$U$3:$U$58,0))=FALSE,ISERROR(MATCH(AT747,TC_Pin_Spec!$W$3:$W$58,0))=FALSE,ISERROR(MATCH(AT747,TC_Pin_Spec!$Y$3:$Y$58,0))=FALSE,ISERROR(MATCH(AT747,TC_Pin_Spec!$AA$3:$AA$58,0))=FALSE,ISERROR(MATCH(AT747,TC_Pin_Spec!$AC$3:$AC$58,0))=FALSE,ISERROR(MATCH(AT747,TC_Pin_Spec!$AE$3:$AE$58,0))=FALSE)=TRUE, "PASSED","FAILED")</f>
        <v>PASSED</v>
      </c>
      <c r="AW747" s="2">
        <v>26500</v>
      </c>
      <c r="AX747" s="2">
        <v>16500</v>
      </c>
      <c r="AY747" s="2" t="s">
        <v>695</v>
      </c>
      <c r="AZ747" t="str">
        <f>IF(OR(ISERROR(MATCH(AY747,TC_Pin_Spec!$J$3:$J$38,0))=FALSE,ISERROR(MATCH(AY747,TC_Pin_Spec!$L$3:$L$38,0))=FALSE,ISERROR(MATCH(AY747,TC_Pin_Spec!$Q$3:$Q$58,0))=FALSE,ISERROR(MATCH(AY747,TC_Pin_Spec!$S$3:$S$58,0))=FALSE,ISERROR(MATCH(AY747,TC_Pin_Spec!$U$3:$U$58,0))=FALSE,ISERROR(MATCH(AY747,TC_Pin_Spec!$W$3:$W$58,0))=FALSE,ISERROR(MATCH(AY747,TC_Pin_Spec!$Y$3:$Y$58,0))=FALSE,ISERROR(MATCH(AY747,TC_Pin_Spec!$AA$3:$AA$58,0))=FALSE,ISERROR(MATCH(AY747,TC_Pin_Spec!$AC$3:$AC$58,0))=FALSE,ISERROR(MATCH(AY747,TC_Pin_Spec!$AE$3:$AE$58,0))=FALSE)=TRUE, "PASSED","FAILED")</f>
        <v>PASSED</v>
      </c>
    </row>
    <row r="748" spans="43:52" x14ac:dyDescent="0.25">
      <c r="AQ748" s="2" t="str">
        <f t="shared" si="13"/>
        <v>AA27</v>
      </c>
      <c r="AR748" s="2">
        <v>27</v>
      </c>
      <c r="AS748" s="2" t="s">
        <v>718</v>
      </c>
      <c r="AT748" s="2" t="s">
        <v>48</v>
      </c>
      <c r="AU748" t="str">
        <f>IF(OR(ISERROR(MATCH(AT748,TC_Pin_Spec!$J$3:$J$38,0))=FALSE,ISERROR(MATCH(AT748,TC_Pin_Spec!$L$3:$L$38,0))=FALSE,ISERROR(MATCH(AT748,TC_Pin_Spec!$Q$3:$Q$58,0))=FALSE,ISERROR(MATCH(AT748,TC_Pin_Spec!$S$3:$S$58,0))=FALSE,ISERROR(MATCH(AT748,TC_Pin_Spec!$U$3:$U$58,0))=FALSE,ISERROR(MATCH(AT748,TC_Pin_Spec!$W$3:$W$58,0))=FALSE,ISERROR(MATCH(AT748,TC_Pin_Spec!$Y$3:$Y$58,0))=FALSE,ISERROR(MATCH(AT748,TC_Pin_Spec!$AA$3:$AA$58,0))=FALSE,ISERROR(MATCH(AT748,TC_Pin_Spec!$AC$3:$AC$58,0))=FALSE,ISERROR(MATCH(AT748,TC_Pin_Spec!$AE$3:$AE$58,0))=FALSE)=TRUE, "PASSED","FAILED")</f>
        <v>PASSED</v>
      </c>
      <c r="AW748" s="2">
        <v>27500</v>
      </c>
      <c r="AX748" s="2">
        <v>16500</v>
      </c>
      <c r="AY748" s="2" t="s">
        <v>48</v>
      </c>
      <c r="AZ748" t="str">
        <f>IF(OR(ISERROR(MATCH(AY748,TC_Pin_Spec!$J$3:$J$38,0))=FALSE,ISERROR(MATCH(AY748,TC_Pin_Spec!$L$3:$L$38,0))=FALSE,ISERROR(MATCH(AY748,TC_Pin_Spec!$Q$3:$Q$58,0))=FALSE,ISERROR(MATCH(AY748,TC_Pin_Spec!$S$3:$S$58,0))=FALSE,ISERROR(MATCH(AY748,TC_Pin_Spec!$U$3:$U$58,0))=FALSE,ISERROR(MATCH(AY748,TC_Pin_Spec!$W$3:$W$58,0))=FALSE,ISERROR(MATCH(AY748,TC_Pin_Spec!$Y$3:$Y$58,0))=FALSE,ISERROR(MATCH(AY748,TC_Pin_Spec!$AA$3:$AA$58,0))=FALSE,ISERROR(MATCH(AY748,TC_Pin_Spec!$AC$3:$AC$58,0))=FALSE,ISERROR(MATCH(AY748,TC_Pin_Spec!$AE$3:$AE$58,0))=FALSE)=TRUE, "PASSED","FAILED")</f>
        <v>PASSED</v>
      </c>
    </row>
    <row r="749" spans="43:52" x14ac:dyDescent="0.25">
      <c r="AQ749" s="2" t="str">
        <f t="shared" si="13"/>
        <v>AA28</v>
      </c>
      <c r="AR749" s="2">
        <v>28</v>
      </c>
      <c r="AS749" s="2" t="s">
        <v>718</v>
      </c>
      <c r="AT749" s="2" t="s">
        <v>48</v>
      </c>
      <c r="AU749" t="str">
        <f>IF(OR(ISERROR(MATCH(AT749,TC_Pin_Spec!$J$3:$J$38,0))=FALSE,ISERROR(MATCH(AT749,TC_Pin_Spec!$L$3:$L$38,0))=FALSE,ISERROR(MATCH(AT749,TC_Pin_Spec!$Q$3:$Q$58,0))=FALSE,ISERROR(MATCH(AT749,TC_Pin_Spec!$S$3:$S$58,0))=FALSE,ISERROR(MATCH(AT749,TC_Pin_Spec!$U$3:$U$58,0))=FALSE,ISERROR(MATCH(AT749,TC_Pin_Spec!$W$3:$W$58,0))=FALSE,ISERROR(MATCH(AT749,TC_Pin_Spec!$Y$3:$Y$58,0))=FALSE,ISERROR(MATCH(AT749,TC_Pin_Spec!$AA$3:$AA$58,0))=FALSE,ISERROR(MATCH(AT749,TC_Pin_Spec!$AC$3:$AC$58,0))=FALSE,ISERROR(MATCH(AT749,TC_Pin_Spec!$AE$3:$AE$58,0))=FALSE)=TRUE, "PASSED","FAILED")</f>
        <v>PASSED</v>
      </c>
      <c r="AW749" s="2">
        <v>28500</v>
      </c>
      <c r="AX749" s="2">
        <v>16500</v>
      </c>
      <c r="AY749" s="2" t="s">
        <v>48</v>
      </c>
      <c r="AZ749" t="str">
        <f>IF(OR(ISERROR(MATCH(AY749,TC_Pin_Spec!$J$3:$J$38,0))=FALSE,ISERROR(MATCH(AY749,TC_Pin_Spec!$L$3:$L$38,0))=FALSE,ISERROR(MATCH(AY749,TC_Pin_Spec!$Q$3:$Q$58,0))=FALSE,ISERROR(MATCH(AY749,TC_Pin_Spec!$S$3:$S$58,0))=FALSE,ISERROR(MATCH(AY749,TC_Pin_Spec!$U$3:$U$58,0))=FALSE,ISERROR(MATCH(AY749,TC_Pin_Spec!$W$3:$W$58,0))=FALSE,ISERROR(MATCH(AY749,TC_Pin_Spec!$Y$3:$Y$58,0))=FALSE,ISERROR(MATCH(AY749,TC_Pin_Spec!$AA$3:$AA$58,0))=FALSE,ISERROR(MATCH(AY749,TC_Pin_Spec!$AC$3:$AC$58,0))=FALSE,ISERROR(MATCH(AY749,TC_Pin_Spec!$AE$3:$AE$58,0))=FALSE)=TRUE, "PASSED","FAILED")</f>
        <v>PASSED</v>
      </c>
    </row>
    <row r="750" spans="43:52" x14ac:dyDescent="0.25">
      <c r="AQ750" s="2" t="str">
        <f t="shared" si="13"/>
        <v>AA29</v>
      </c>
      <c r="AR750" s="2">
        <v>29</v>
      </c>
      <c r="AS750" s="2" t="s">
        <v>718</v>
      </c>
      <c r="AT750" s="2" t="s">
        <v>48</v>
      </c>
      <c r="AU750" t="str">
        <f>IF(OR(ISERROR(MATCH(AT750,TC_Pin_Spec!$J$3:$J$38,0))=FALSE,ISERROR(MATCH(AT750,TC_Pin_Spec!$L$3:$L$38,0))=FALSE,ISERROR(MATCH(AT750,TC_Pin_Spec!$Q$3:$Q$58,0))=FALSE,ISERROR(MATCH(AT750,TC_Pin_Spec!$S$3:$S$58,0))=FALSE,ISERROR(MATCH(AT750,TC_Pin_Spec!$U$3:$U$58,0))=FALSE,ISERROR(MATCH(AT750,TC_Pin_Spec!$W$3:$W$58,0))=FALSE,ISERROR(MATCH(AT750,TC_Pin_Spec!$Y$3:$Y$58,0))=FALSE,ISERROR(MATCH(AT750,TC_Pin_Spec!$AA$3:$AA$58,0))=FALSE,ISERROR(MATCH(AT750,TC_Pin_Spec!$AC$3:$AC$58,0))=FALSE,ISERROR(MATCH(AT750,TC_Pin_Spec!$AE$3:$AE$58,0))=FALSE)=TRUE, "PASSED","FAILED")</f>
        <v>PASSED</v>
      </c>
      <c r="AW750" s="2">
        <v>29500</v>
      </c>
      <c r="AX750" s="2">
        <v>16500</v>
      </c>
      <c r="AY750" s="2" t="s">
        <v>48</v>
      </c>
      <c r="AZ750" t="str">
        <f>IF(OR(ISERROR(MATCH(AY750,TC_Pin_Spec!$J$3:$J$38,0))=FALSE,ISERROR(MATCH(AY750,TC_Pin_Spec!$L$3:$L$38,0))=FALSE,ISERROR(MATCH(AY750,TC_Pin_Spec!$Q$3:$Q$58,0))=FALSE,ISERROR(MATCH(AY750,TC_Pin_Spec!$S$3:$S$58,0))=FALSE,ISERROR(MATCH(AY750,TC_Pin_Spec!$U$3:$U$58,0))=FALSE,ISERROR(MATCH(AY750,TC_Pin_Spec!$W$3:$W$58,0))=FALSE,ISERROR(MATCH(AY750,TC_Pin_Spec!$Y$3:$Y$58,0))=FALSE,ISERROR(MATCH(AY750,TC_Pin_Spec!$AA$3:$AA$58,0))=FALSE,ISERROR(MATCH(AY750,TC_Pin_Spec!$AC$3:$AC$58,0))=FALSE,ISERROR(MATCH(AY750,TC_Pin_Spec!$AE$3:$AE$58,0))=FALSE)=TRUE, "PASSED","FAILED")</f>
        <v>PASSED</v>
      </c>
    </row>
    <row r="751" spans="43:52" x14ac:dyDescent="0.25">
      <c r="AQ751" s="2" t="str">
        <f t="shared" si="13"/>
        <v>AA30</v>
      </c>
      <c r="AR751" s="2">
        <v>30</v>
      </c>
      <c r="AS751" s="2" t="s">
        <v>718</v>
      </c>
      <c r="AT751" s="2" t="s">
        <v>48</v>
      </c>
      <c r="AU751" t="str">
        <f>IF(OR(ISERROR(MATCH(AT751,TC_Pin_Spec!$J$3:$J$38,0))=FALSE,ISERROR(MATCH(AT751,TC_Pin_Spec!$L$3:$L$38,0))=FALSE,ISERROR(MATCH(AT751,TC_Pin_Spec!$Q$3:$Q$58,0))=FALSE,ISERROR(MATCH(AT751,TC_Pin_Spec!$S$3:$S$58,0))=FALSE,ISERROR(MATCH(AT751,TC_Pin_Spec!$U$3:$U$58,0))=FALSE,ISERROR(MATCH(AT751,TC_Pin_Spec!$W$3:$W$58,0))=FALSE,ISERROR(MATCH(AT751,TC_Pin_Spec!$Y$3:$Y$58,0))=FALSE,ISERROR(MATCH(AT751,TC_Pin_Spec!$AA$3:$AA$58,0))=FALSE,ISERROR(MATCH(AT751,TC_Pin_Spec!$AC$3:$AC$58,0))=FALSE,ISERROR(MATCH(AT751,TC_Pin_Spec!$AE$3:$AE$58,0))=FALSE)=TRUE, "PASSED","FAILED")</f>
        <v>PASSED</v>
      </c>
      <c r="AW751" s="2">
        <v>30500</v>
      </c>
      <c r="AX751" s="2">
        <v>16500</v>
      </c>
      <c r="AY751" s="2" t="s">
        <v>48</v>
      </c>
      <c r="AZ751" t="str">
        <f>IF(OR(ISERROR(MATCH(AY751,TC_Pin_Spec!$J$3:$J$38,0))=FALSE,ISERROR(MATCH(AY751,TC_Pin_Spec!$L$3:$L$38,0))=FALSE,ISERROR(MATCH(AY751,TC_Pin_Spec!$Q$3:$Q$58,0))=FALSE,ISERROR(MATCH(AY751,TC_Pin_Spec!$S$3:$S$58,0))=FALSE,ISERROR(MATCH(AY751,TC_Pin_Spec!$U$3:$U$58,0))=FALSE,ISERROR(MATCH(AY751,TC_Pin_Spec!$W$3:$W$58,0))=FALSE,ISERROR(MATCH(AY751,TC_Pin_Spec!$Y$3:$Y$58,0))=FALSE,ISERROR(MATCH(AY751,TC_Pin_Spec!$AA$3:$AA$58,0))=FALSE,ISERROR(MATCH(AY751,TC_Pin_Spec!$AC$3:$AC$58,0))=FALSE,ISERROR(MATCH(AY751,TC_Pin_Spec!$AE$3:$AE$58,0))=FALSE)=TRUE, "PASSED","FAILED")</f>
        <v>PASSED</v>
      </c>
    </row>
    <row r="752" spans="43:52" x14ac:dyDescent="0.25">
      <c r="AQ752" s="2" t="str">
        <f t="shared" si="13"/>
        <v>AA31</v>
      </c>
      <c r="AR752" s="2">
        <v>31</v>
      </c>
      <c r="AS752" s="2" t="s">
        <v>718</v>
      </c>
      <c r="AT752" s="2" t="s">
        <v>724</v>
      </c>
      <c r="AU752" t="str">
        <f>IF(OR(ISERROR(MATCH(AT752,TC_Pin_Spec!$J$3:$J$38,0))=FALSE,ISERROR(MATCH(AT752,TC_Pin_Spec!$L$3:$L$38,0))=FALSE,ISERROR(MATCH(AT752,TC_Pin_Spec!$Q$3:$Q$58,0))=FALSE,ISERROR(MATCH(AT752,TC_Pin_Spec!$S$3:$S$58,0))=FALSE,ISERROR(MATCH(AT752,TC_Pin_Spec!$U$3:$U$58,0))=FALSE,ISERROR(MATCH(AT752,TC_Pin_Spec!$W$3:$W$58,0))=FALSE,ISERROR(MATCH(AT752,TC_Pin_Spec!$Y$3:$Y$58,0))=FALSE,ISERROR(MATCH(AT752,TC_Pin_Spec!$AA$3:$AA$58,0))=FALSE,ISERROR(MATCH(AT752,TC_Pin_Spec!$AC$3:$AC$58,0))=FALSE,ISERROR(MATCH(AT752,TC_Pin_Spec!$AE$3:$AE$58,0))=FALSE)=TRUE, "PASSED","FAILED")</f>
        <v>PASSED</v>
      </c>
      <c r="AW752" s="2">
        <v>31500</v>
      </c>
      <c r="AX752" s="2">
        <v>16500</v>
      </c>
      <c r="AY752" s="2" t="s">
        <v>724</v>
      </c>
      <c r="AZ752" t="str">
        <f>IF(OR(ISERROR(MATCH(AY752,TC_Pin_Spec!$J$3:$J$38,0))=FALSE,ISERROR(MATCH(AY752,TC_Pin_Spec!$L$3:$L$38,0))=FALSE,ISERROR(MATCH(AY752,TC_Pin_Spec!$Q$3:$Q$58,0))=FALSE,ISERROR(MATCH(AY752,TC_Pin_Spec!$S$3:$S$58,0))=FALSE,ISERROR(MATCH(AY752,TC_Pin_Spec!$U$3:$U$58,0))=FALSE,ISERROR(MATCH(AY752,TC_Pin_Spec!$W$3:$W$58,0))=FALSE,ISERROR(MATCH(AY752,TC_Pin_Spec!$Y$3:$Y$58,0))=FALSE,ISERROR(MATCH(AY752,TC_Pin_Spec!$AA$3:$AA$58,0))=FALSE,ISERROR(MATCH(AY752,TC_Pin_Spec!$AC$3:$AC$58,0))=FALSE,ISERROR(MATCH(AY752,TC_Pin_Spec!$AE$3:$AE$58,0))=FALSE)=TRUE, "PASSED","FAILED")</f>
        <v>PASSED</v>
      </c>
    </row>
    <row r="753" spans="43:52" x14ac:dyDescent="0.25">
      <c r="AQ753" s="2" t="str">
        <f t="shared" si="13"/>
        <v>AA32</v>
      </c>
      <c r="AR753" s="2">
        <v>32</v>
      </c>
      <c r="AS753" s="2" t="s">
        <v>718</v>
      </c>
      <c r="AT753" s="2" t="s">
        <v>48</v>
      </c>
      <c r="AU753" t="str">
        <f>IF(OR(ISERROR(MATCH(AT753,TC_Pin_Spec!$J$3:$J$38,0))=FALSE,ISERROR(MATCH(AT753,TC_Pin_Spec!$L$3:$L$38,0))=FALSE,ISERROR(MATCH(AT753,TC_Pin_Spec!$Q$3:$Q$58,0))=FALSE,ISERROR(MATCH(AT753,TC_Pin_Spec!$S$3:$S$58,0))=FALSE,ISERROR(MATCH(AT753,TC_Pin_Spec!$U$3:$U$58,0))=FALSE,ISERROR(MATCH(AT753,TC_Pin_Spec!$W$3:$W$58,0))=FALSE,ISERROR(MATCH(AT753,TC_Pin_Spec!$Y$3:$Y$58,0))=FALSE,ISERROR(MATCH(AT753,TC_Pin_Spec!$AA$3:$AA$58,0))=FALSE,ISERROR(MATCH(AT753,TC_Pin_Spec!$AC$3:$AC$58,0))=FALSE,ISERROR(MATCH(AT753,TC_Pin_Spec!$AE$3:$AE$58,0))=FALSE)=TRUE, "PASSED","FAILED")</f>
        <v>PASSED</v>
      </c>
      <c r="AW753" s="2">
        <v>32500</v>
      </c>
      <c r="AX753" s="2">
        <v>16500</v>
      </c>
      <c r="AY753" s="2" t="s">
        <v>48</v>
      </c>
      <c r="AZ753" t="str">
        <f>IF(OR(ISERROR(MATCH(AY753,TC_Pin_Spec!$J$3:$J$38,0))=FALSE,ISERROR(MATCH(AY753,TC_Pin_Spec!$L$3:$L$38,0))=FALSE,ISERROR(MATCH(AY753,TC_Pin_Spec!$Q$3:$Q$58,0))=FALSE,ISERROR(MATCH(AY753,TC_Pin_Spec!$S$3:$S$58,0))=FALSE,ISERROR(MATCH(AY753,TC_Pin_Spec!$U$3:$U$58,0))=FALSE,ISERROR(MATCH(AY753,TC_Pin_Spec!$W$3:$W$58,0))=FALSE,ISERROR(MATCH(AY753,TC_Pin_Spec!$Y$3:$Y$58,0))=FALSE,ISERROR(MATCH(AY753,TC_Pin_Spec!$AA$3:$AA$58,0))=FALSE,ISERROR(MATCH(AY753,TC_Pin_Spec!$AC$3:$AC$58,0))=FALSE,ISERROR(MATCH(AY753,TC_Pin_Spec!$AE$3:$AE$58,0))=FALSE)=TRUE, "PASSED","FAILED")</f>
        <v>PASSED</v>
      </c>
    </row>
    <row r="754" spans="43:52" x14ac:dyDescent="0.25">
      <c r="AQ754" s="2" t="str">
        <f t="shared" si="13"/>
        <v>AA33</v>
      </c>
      <c r="AR754" s="2">
        <v>33</v>
      </c>
      <c r="AS754" s="2" t="s">
        <v>718</v>
      </c>
      <c r="AT754" s="2" t="s">
        <v>48</v>
      </c>
      <c r="AU754" t="str">
        <f>IF(OR(ISERROR(MATCH(AT754,TC_Pin_Spec!$J$3:$J$38,0))=FALSE,ISERROR(MATCH(AT754,TC_Pin_Spec!$L$3:$L$38,0))=FALSE,ISERROR(MATCH(AT754,TC_Pin_Spec!$Q$3:$Q$58,0))=FALSE,ISERROR(MATCH(AT754,TC_Pin_Spec!$S$3:$S$58,0))=FALSE,ISERROR(MATCH(AT754,TC_Pin_Spec!$U$3:$U$58,0))=FALSE,ISERROR(MATCH(AT754,TC_Pin_Spec!$W$3:$W$58,0))=FALSE,ISERROR(MATCH(AT754,TC_Pin_Spec!$Y$3:$Y$58,0))=FALSE,ISERROR(MATCH(AT754,TC_Pin_Spec!$AA$3:$AA$58,0))=FALSE,ISERROR(MATCH(AT754,TC_Pin_Spec!$AC$3:$AC$58,0))=FALSE,ISERROR(MATCH(AT754,TC_Pin_Spec!$AE$3:$AE$58,0))=FALSE)=TRUE, "PASSED","FAILED")</f>
        <v>PASSED</v>
      </c>
      <c r="AW754" s="2">
        <v>33500</v>
      </c>
      <c r="AX754" s="2">
        <v>16500</v>
      </c>
      <c r="AY754" s="2" t="s">
        <v>48</v>
      </c>
      <c r="AZ754" t="str">
        <f>IF(OR(ISERROR(MATCH(AY754,TC_Pin_Spec!$J$3:$J$38,0))=FALSE,ISERROR(MATCH(AY754,TC_Pin_Spec!$L$3:$L$38,0))=FALSE,ISERROR(MATCH(AY754,TC_Pin_Spec!$Q$3:$Q$58,0))=FALSE,ISERROR(MATCH(AY754,TC_Pin_Spec!$S$3:$S$58,0))=FALSE,ISERROR(MATCH(AY754,TC_Pin_Spec!$U$3:$U$58,0))=FALSE,ISERROR(MATCH(AY754,TC_Pin_Spec!$W$3:$W$58,0))=FALSE,ISERROR(MATCH(AY754,TC_Pin_Spec!$Y$3:$Y$58,0))=FALSE,ISERROR(MATCH(AY754,TC_Pin_Spec!$AA$3:$AA$58,0))=FALSE,ISERROR(MATCH(AY754,TC_Pin_Spec!$AC$3:$AC$58,0))=FALSE,ISERROR(MATCH(AY754,TC_Pin_Spec!$AE$3:$AE$58,0))=FALSE)=TRUE, "PASSED","FAILED")</f>
        <v>PASSED</v>
      </c>
    </row>
    <row r="755" spans="43:52" x14ac:dyDescent="0.25">
      <c r="AQ755" s="2" t="str">
        <f t="shared" si="13"/>
        <v>AA34</v>
      </c>
      <c r="AR755" s="2">
        <v>34</v>
      </c>
      <c r="AS755" s="2" t="s">
        <v>718</v>
      </c>
      <c r="AT755" s="2" t="s">
        <v>725</v>
      </c>
      <c r="AU755" t="str">
        <f>IF(OR(ISERROR(MATCH(AT755,TC_Pin_Spec!$J$3:$J$38,0))=FALSE,ISERROR(MATCH(AT755,TC_Pin_Spec!$L$3:$L$38,0))=FALSE,ISERROR(MATCH(AT755,TC_Pin_Spec!$Q$3:$Q$58,0))=FALSE,ISERROR(MATCH(AT755,TC_Pin_Spec!$S$3:$S$58,0))=FALSE,ISERROR(MATCH(AT755,TC_Pin_Spec!$U$3:$U$58,0))=FALSE,ISERROR(MATCH(AT755,TC_Pin_Spec!$W$3:$W$58,0))=FALSE,ISERROR(MATCH(AT755,TC_Pin_Spec!$Y$3:$Y$58,0))=FALSE,ISERROR(MATCH(AT755,TC_Pin_Spec!$AA$3:$AA$58,0))=FALSE,ISERROR(MATCH(AT755,TC_Pin_Spec!$AC$3:$AC$58,0))=FALSE,ISERROR(MATCH(AT755,TC_Pin_Spec!$AE$3:$AE$58,0))=FALSE)=TRUE, "PASSED","FAILED")</f>
        <v>PASSED</v>
      </c>
      <c r="AW755" s="2">
        <v>34500</v>
      </c>
      <c r="AX755" s="2">
        <v>16500</v>
      </c>
      <c r="AY755" s="2" t="s">
        <v>725</v>
      </c>
      <c r="AZ755" t="str">
        <f>IF(OR(ISERROR(MATCH(AY755,TC_Pin_Spec!$J$3:$J$38,0))=FALSE,ISERROR(MATCH(AY755,TC_Pin_Spec!$L$3:$L$38,0))=FALSE,ISERROR(MATCH(AY755,TC_Pin_Spec!$Q$3:$Q$58,0))=FALSE,ISERROR(MATCH(AY755,TC_Pin_Spec!$S$3:$S$58,0))=FALSE,ISERROR(MATCH(AY755,TC_Pin_Spec!$U$3:$U$58,0))=FALSE,ISERROR(MATCH(AY755,TC_Pin_Spec!$W$3:$W$58,0))=FALSE,ISERROR(MATCH(AY755,TC_Pin_Spec!$Y$3:$Y$58,0))=FALSE,ISERROR(MATCH(AY755,TC_Pin_Spec!$AA$3:$AA$58,0))=FALSE,ISERROR(MATCH(AY755,TC_Pin_Spec!$AC$3:$AC$58,0))=FALSE,ISERROR(MATCH(AY755,TC_Pin_Spec!$AE$3:$AE$58,0))=FALSE)=TRUE, "PASSED","FAILED")</f>
        <v>PASSED</v>
      </c>
    </row>
    <row r="756" spans="43:52" x14ac:dyDescent="0.25">
      <c r="AQ756" s="2" t="str">
        <f t="shared" si="13"/>
        <v>AA35</v>
      </c>
      <c r="AR756" s="2">
        <v>35</v>
      </c>
      <c r="AS756" s="2" t="s">
        <v>718</v>
      </c>
      <c r="AT756" s="2" t="s">
        <v>726</v>
      </c>
      <c r="AU756" t="str">
        <f>IF(OR(ISERROR(MATCH(AT756,TC_Pin_Spec!$J$3:$J$38,0))=FALSE,ISERROR(MATCH(AT756,TC_Pin_Spec!$L$3:$L$38,0))=FALSE,ISERROR(MATCH(AT756,TC_Pin_Spec!$Q$3:$Q$58,0))=FALSE,ISERROR(MATCH(AT756,TC_Pin_Spec!$S$3:$S$58,0))=FALSE,ISERROR(MATCH(AT756,TC_Pin_Spec!$U$3:$U$58,0))=FALSE,ISERROR(MATCH(AT756,TC_Pin_Spec!$W$3:$W$58,0))=FALSE,ISERROR(MATCH(AT756,TC_Pin_Spec!$Y$3:$Y$58,0))=FALSE,ISERROR(MATCH(AT756,TC_Pin_Spec!$AA$3:$AA$58,0))=FALSE,ISERROR(MATCH(AT756,TC_Pin_Spec!$AC$3:$AC$58,0))=FALSE,ISERROR(MATCH(AT756,TC_Pin_Spec!$AE$3:$AE$58,0))=FALSE)=TRUE, "PASSED","FAILED")</f>
        <v>PASSED</v>
      </c>
      <c r="AW756" s="2">
        <v>35500</v>
      </c>
      <c r="AX756" s="2">
        <v>16500</v>
      </c>
      <c r="AY756" s="2" t="s">
        <v>726</v>
      </c>
      <c r="AZ756" t="str">
        <f>IF(OR(ISERROR(MATCH(AY756,TC_Pin_Spec!$J$3:$J$38,0))=FALSE,ISERROR(MATCH(AY756,TC_Pin_Spec!$L$3:$L$38,0))=FALSE,ISERROR(MATCH(AY756,TC_Pin_Spec!$Q$3:$Q$58,0))=FALSE,ISERROR(MATCH(AY756,TC_Pin_Spec!$S$3:$S$58,0))=FALSE,ISERROR(MATCH(AY756,TC_Pin_Spec!$U$3:$U$58,0))=FALSE,ISERROR(MATCH(AY756,TC_Pin_Spec!$W$3:$W$58,0))=FALSE,ISERROR(MATCH(AY756,TC_Pin_Spec!$Y$3:$Y$58,0))=FALSE,ISERROR(MATCH(AY756,TC_Pin_Spec!$AA$3:$AA$58,0))=FALSE,ISERROR(MATCH(AY756,TC_Pin_Spec!$AC$3:$AC$58,0))=FALSE,ISERROR(MATCH(AY756,TC_Pin_Spec!$AE$3:$AE$58,0))=FALSE)=TRUE, "PASSED","FAILED")</f>
        <v>PASSED</v>
      </c>
    </row>
    <row r="757" spans="43:52" x14ac:dyDescent="0.25">
      <c r="AQ757" s="2" t="str">
        <f t="shared" si="13"/>
        <v>AA36</v>
      </c>
      <c r="AR757" s="2">
        <v>36</v>
      </c>
      <c r="AS757" s="2" t="s">
        <v>718</v>
      </c>
      <c r="AT757" s="2" t="s">
        <v>727</v>
      </c>
      <c r="AU757" t="str">
        <f>IF(OR(ISERROR(MATCH(AT757,TC_Pin_Spec!$J$3:$J$38,0))=FALSE,ISERROR(MATCH(AT757,TC_Pin_Spec!$L$3:$L$38,0))=FALSE,ISERROR(MATCH(AT757,TC_Pin_Spec!$Q$3:$Q$58,0))=FALSE,ISERROR(MATCH(AT757,TC_Pin_Spec!$S$3:$S$58,0))=FALSE,ISERROR(MATCH(AT757,TC_Pin_Spec!$U$3:$U$58,0))=FALSE,ISERROR(MATCH(AT757,TC_Pin_Spec!$W$3:$W$58,0))=FALSE,ISERROR(MATCH(AT757,TC_Pin_Spec!$Y$3:$Y$58,0))=FALSE,ISERROR(MATCH(AT757,TC_Pin_Spec!$AA$3:$AA$58,0))=FALSE,ISERROR(MATCH(AT757,TC_Pin_Spec!$AC$3:$AC$58,0))=FALSE,ISERROR(MATCH(AT757,TC_Pin_Spec!$AE$3:$AE$58,0))=FALSE)=TRUE, "PASSED","FAILED")</f>
        <v>PASSED</v>
      </c>
      <c r="AW757" s="2">
        <v>36500</v>
      </c>
      <c r="AX757" s="2">
        <v>16500</v>
      </c>
      <c r="AY757" s="2" t="s">
        <v>727</v>
      </c>
      <c r="AZ757" t="str">
        <f>IF(OR(ISERROR(MATCH(AY757,TC_Pin_Spec!$J$3:$J$38,0))=FALSE,ISERROR(MATCH(AY757,TC_Pin_Spec!$L$3:$L$38,0))=FALSE,ISERROR(MATCH(AY757,TC_Pin_Spec!$Q$3:$Q$58,0))=FALSE,ISERROR(MATCH(AY757,TC_Pin_Spec!$S$3:$S$58,0))=FALSE,ISERROR(MATCH(AY757,TC_Pin_Spec!$U$3:$U$58,0))=FALSE,ISERROR(MATCH(AY757,TC_Pin_Spec!$W$3:$W$58,0))=FALSE,ISERROR(MATCH(AY757,TC_Pin_Spec!$Y$3:$Y$58,0))=FALSE,ISERROR(MATCH(AY757,TC_Pin_Spec!$AA$3:$AA$58,0))=FALSE,ISERROR(MATCH(AY757,TC_Pin_Spec!$AC$3:$AC$58,0))=FALSE,ISERROR(MATCH(AY757,TC_Pin_Spec!$AE$3:$AE$58,0))=FALSE)=TRUE, "PASSED","FAILED")</f>
        <v>PASSED</v>
      </c>
    </row>
    <row r="758" spans="43:52" x14ac:dyDescent="0.25">
      <c r="AQ758" s="2" t="str">
        <f t="shared" si="13"/>
        <v>AB1</v>
      </c>
      <c r="AR758" s="2">
        <v>1</v>
      </c>
      <c r="AS758" s="2" t="s">
        <v>728</v>
      </c>
      <c r="AT758" s="2" t="s">
        <v>729</v>
      </c>
      <c r="AU758" t="str">
        <f>IF(OR(ISERROR(MATCH(AT758,TC_Pin_Spec!$J$3:$J$38,0))=FALSE,ISERROR(MATCH(AT758,TC_Pin_Spec!$L$3:$L$38,0))=FALSE,ISERROR(MATCH(AT758,TC_Pin_Spec!$Q$3:$Q$58,0))=FALSE,ISERROR(MATCH(AT758,TC_Pin_Spec!$S$3:$S$58,0))=FALSE,ISERROR(MATCH(AT758,TC_Pin_Spec!$U$3:$U$58,0))=FALSE,ISERROR(MATCH(AT758,TC_Pin_Spec!$W$3:$W$58,0))=FALSE,ISERROR(MATCH(AT758,TC_Pin_Spec!$Y$3:$Y$58,0))=FALSE,ISERROR(MATCH(AT758,TC_Pin_Spec!$AA$3:$AA$58,0))=FALSE,ISERROR(MATCH(AT758,TC_Pin_Spec!$AC$3:$AC$58,0))=FALSE,ISERROR(MATCH(AT758,TC_Pin_Spec!$AE$3:$AE$58,0))=FALSE)=TRUE, "PASSED","FAILED")</f>
        <v>PASSED</v>
      </c>
      <c r="AW758" s="2">
        <v>1500</v>
      </c>
      <c r="AX758" s="2">
        <v>15500</v>
      </c>
      <c r="AY758" s="2" t="s">
        <v>729</v>
      </c>
      <c r="AZ758" t="str">
        <f>IF(OR(ISERROR(MATCH(AY758,TC_Pin_Spec!$J$3:$J$38,0))=FALSE,ISERROR(MATCH(AY758,TC_Pin_Spec!$L$3:$L$38,0))=FALSE,ISERROR(MATCH(AY758,TC_Pin_Spec!$Q$3:$Q$58,0))=FALSE,ISERROR(MATCH(AY758,TC_Pin_Spec!$S$3:$S$58,0))=FALSE,ISERROR(MATCH(AY758,TC_Pin_Spec!$U$3:$U$58,0))=FALSE,ISERROR(MATCH(AY758,TC_Pin_Spec!$W$3:$W$58,0))=FALSE,ISERROR(MATCH(AY758,TC_Pin_Spec!$Y$3:$Y$58,0))=FALSE,ISERROR(MATCH(AY758,TC_Pin_Spec!$AA$3:$AA$58,0))=FALSE,ISERROR(MATCH(AY758,TC_Pin_Spec!$AC$3:$AC$58,0))=FALSE,ISERROR(MATCH(AY758,TC_Pin_Spec!$AE$3:$AE$58,0))=FALSE)=TRUE, "PASSED","FAILED")</f>
        <v>PASSED</v>
      </c>
    </row>
    <row r="759" spans="43:52" x14ac:dyDescent="0.25">
      <c r="AQ759" s="2" t="str">
        <f t="shared" si="13"/>
        <v>AB2</v>
      </c>
      <c r="AR759" s="2">
        <v>2</v>
      </c>
      <c r="AS759" s="2" t="s">
        <v>728</v>
      </c>
      <c r="AT759" s="2" t="s">
        <v>730</v>
      </c>
      <c r="AU759" t="str">
        <f>IF(OR(ISERROR(MATCH(AT759,TC_Pin_Spec!$J$3:$J$38,0))=FALSE,ISERROR(MATCH(AT759,TC_Pin_Spec!$L$3:$L$38,0))=FALSE,ISERROR(MATCH(AT759,TC_Pin_Spec!$Q$3:$Q$58,0))=FALSE,ISERROR(MATCH(AT759,TC_Pin_Spec!$S$3:$S$58,0))=FALSE,ISERROR(MATCH(AT759,TC_Pin_Spec!$U$3:$U$58,0))=FALSE,ISERROR(MATCH(AT759,TC_Pin_Spec!$W$3:$W$58,0))=FALSE,ISERROR(MATCH(AT759,TC_Pin_Spec!$Y$3:$Y$58,0))=FALSE,ISERROR(MATCH(AT759,TC_Pin_Spec!$AA$3:$AA$58,0))=FALSE,ISERROR(MATCH(AT759,TC_Pin_Spec!$AC$3:$AC$58,0))=FALSE,ISERROR(MATCH(AT759,TC_Pin_Spec!$AE$3:$AE$58,0))=FALSE)=TRUE, "PASSED","FAILED")</f>
        <v>PASSED</v>
      </c>
      <c r="AW759" s="2">
        <v>2500</v>
      </c>
      <c r="AX759" s="2">
        <v>15500</v>
      </c>
      <c r="AY759" s="2" t="s">
        <v>730</v>
      </c>
      <c r="AZ759" t="str">
        <f>IF(OR(ISERROR(MATCH(AY759,TC_Pin_Spec!$J$3:$J$38,0))=FALSE,ISERROR(MATCH(AY759,TC_Pin_Spec!$L$3:$L$38,0))=FALSE,ISERROR(MATCH(AY759,TC_Pin_Spec!$Q$3:$Q$58,0))=FALSE,ISERROR(MATCH(AY759,TC_Pin_Spec!$S$3:$S$58,0))=FALSE,ISERROR(MATCH(AY759,TC_Pin_Spec!$U$3:$U$58,0))=FALSE,ISERROR(MATCH(AY759,TC_Pin_Spec!$W$3:$W$58,0))=FALSE,ISERROR(MATCH(AY759,TC_Pin_Spec!$Y$3:$Y$58,0))=FALSE,ISERROR(MATCH(AY759,TC_Pin_Spec!$AA$3:$AA$58,0))=FALSE,ISERROR(MATCH(AY759,TC_Pin_Spec!$AC$3:$AC$58,0))=FALSE,ISERROR(MATCH(AY759,TC_Pin_Spec!$AE$3:$AE$58,0))=FALSE)=TRUE, "PASSED","FAILED")</f>
        <v>PASSED</v>
      </c>
    </row>
    <row r="760" spans="43:52" x14ac:dyDescent="0.25">
      <c r="AQ760" s="2" t="str">
        <f t="shared" si="13"/>
        <v>AB3</v>
      </c>
      <c r="AR760" s="2">
        <v>3</v>
      </c>
      <c r="AS760" s="2" t="s">
        <v>728</v>
      </c>
      <c r="AT760" s="2" t="s">
        <v>731</v>
      </c>
      <c r="AU760" t="str">
        <f>IF(OR(ISERROR(MATCH(AT760,TC_Pin_Spec!$J$3:$J$38,0))=FALSE,ISERROR(MATCH(AT760,TC_Pin_Spec!$L$3:$L$38,0))=FALSE,ISERROR(MATCH(AT760,TC_Pin_Spec!$Q$3:$Q$58,0))=FALSE,ISERROR(MATCH(AT760,TC_Pin_Spec!$S$3:$S$58,0))=FALSE,ISERROR(MATCH(AT760,TC_Pin_Spec!$U$3:$U$58,0))=FALSE,ISERROR(MATCH(AT760,TC_Pin_Spec!$W$3:$W$58,0))=FALSE,ISERROR(MATCH(AT760,TC_Pin_Spec!$Y$3:$Y$58,0))=FALSE,ISERROR(MATCH(AT760,TC_Pin_Spec!$AA$3:$AA$58,0))=FALSE,ISERROR(MATCH(AT760,TC_Pin_Spec!$AC$3:$AC$58,0))=FALSE,ISERROR(MATCH(AT760,TC_Pin_Spec!$AE$3:$AE$58,0))=FALSE)=TRUE, "PASSED","FAILED")</f>
        <v>PASSED</v>
      </c>
      <c r="AW760" s="2">
        <v>3500</v>
      </c>
      <c r="AX760" s="2">
        <v>15500</v>
      </c>
      <c r="AY760" s="2" t="s">
        <v>731</v>
      </c>
      <c r="AZ760" t="str">
        <f>IF(OR(ISERROR(MATCH(AY760,TC_Pin_Spec!$J$3:$J$38,0))=FALSE,ISERROR(MATCH(AY760,TC_Pin_Spec!$L$3:$L$38,0))=FALSE,ISERROR(MATCH(AY760,TC_Pin_Spec!$Q$3:$Q$58,0))=FALSE,ISERROR(MATCH(AY760,TC_Pin_Spec!$S$3:$S$58,0))=FALSE,ISERROR(MATCH(AY760,TC_Pin_Spec!$U$3:$U$58,0))=FALSE,ISERROR(MATCH(AY760,TC_Pin_Spec!$W$3:$W$58,0))=FALSE,ISERROR(MATCH(AY760,TC_Pin_Spec!$Y$3:$Y$58,0))=FALSE,ISERROR(MATCH(AY760,TC_Pin_Spec!$AA$3:$AA$58,0))=FALSE,ISERROR(MATCH(AY760,TC_Pin_Spec!$AC$3:$AC$58,0))=FALSE,ISERROR(MATCH(AY760,TC_Pin_Spec!$AE$3:$AE$58,0))=FALSE)=TRUE, "PASSED","FAILED")</f>
        <v>PASSED</v>
      </c>
    </row>
    <row r="761" spans="43:52" x14ac:dyDescent="0.25">
      <c r="AQ761" s="2" t="str">
        <f t="shared" si="13"/>
        <v>AB4</v>
      </c>
      <c r="AR761" s="2">
        <v>4</v>
      </c>
      <c r="AS761" s="2" t="s">
        <v>728</v>
      </c>
      <c r="AT761" s="2" t="s">
        <v>48</v>
      </c>
      <c r="AU761" t="str">
        <f>IF(OR(ISERROR(MATCH(AT761,TC_Pin_Spec!$J$3:$J$38,0))=FALSE,ISERROR(MATCH(AT761,TC_Pin_Spec!$L$3:$L$38,0))=FALSE,ISERROR(MATCH(AT761,TC_Pin_Spec!$Q$3:$Q$58,0))=FALSE,ISERROR(MATCH(AT761,TC_Pin_Spec!$S$3:$S$58,0))=FALSE,ISERROR(MATCH(AT761,TC_Pin_Spec!$U$3:$U$58,0))=FALSE,ISERROR(MATCH(AT761,TC_Pin_Spec!$W$3:$W$58,0))=FALSE,ISERROR(MATCH(AT761,TC_Pin_Spec!$Y$3:$Y$58,0))=FALSE,ISERROR(MATCH(AT761,TC_Pin_Spec!$AA$3:$AA$58,0))=FALSE,ISERROR(MATCH(AT761,TC_Pin_Spec!$AC$3:$AC$58,0))=FALSE,ISERROR(MATCH(AT761,TC_Pin_Spec!$AE$3:$AE$58,0))=FALSE)=TRUE, "PASSED","FAILED")</f>
        <v>PASSED</v>
      </c>
      <c r="AW761" s="2">
        <v>4500</v>
      </c>
      <c r="AX761" s="2">
        <v>15500</v>
      </c>
      <c r="AY761" s="2" t="s">
        <v>48</v>
      </c>
      <c r="AZ761" t="str">
        <f>IF(OR(ISERROR(MATCH(AY761,TC_Pin_Spec!$J$3:$J$38,0))=FALSE,ISERROR(MATCH(AY761,TC_Pin_Spec!$L$3:$L$38,0))=FALSE,ISERROR(MATCH(AY761,TC_Pin_Spec!$Q$3:$Q$58,0))=FALSE,ISERROR(MATCH(AY761,TC_Pin_Spec!$S$3:$S$58,0))=FALSE,ISERROR(MATCH(AY761,TC_Pin_Spec!$U$3:$U$58,0))=FALSE,ISERROR(MATCH(AY761,TC_Pin_Spec!$W$3:$W$58,0))=FALSE,ISERROR(MATCH(AY761,TC_Pin_Spec!$Y$3:$Y$58,0))=FALSE,ISERROR(MATCH(AY761,TC_Pin_Spec!$AA$3:$AA$58,0))=FALSE,ISERROR(MATCH(AY761,TC_Pin_Spec!$AC$3:$AC$58,0))=FALSE,ISERROR(MATCH(AY761,TC_Pin_Spec!$AE$3:$AE$58,0))=FALSE)=TRUE, "PASSED","FAILED")</f>
        <v>PASSED</v>
      </c>
    </row>
    <row r="762" spans="43:52" x14ac:dyDescent="0.25">
      <c r="AQ762" s="2" t="str">
        <f t="shared" si="13"/>
        <v>AB5</v>
      </c>
      <c r="AR762" s="2">
        <v>5</v>
      </c>
      <c r="AS762" s="2" t="s">
        <v>728</v>
      </c>
      <c r="AT762" s="2" t="s">
        <v>48</v>
      </c>
      <c r="AU762" t="str">
        <f>IF(OR(ISERROR(MATCH(AT762,TC_Pin_Spec!$J$3:$J$38,0))=FALSE,ISERROR(MATCH(AT762,TC_Pin_Spec!$L$3:$L$38,0))=FALSE,ISERROR(MATCH(AT762,TC_Pin_Spec!$Q$3:$Q$58,0))=FALSE,ISERROR(MATCH(AT762,TC_Pin_Spec!$S$3:$S$58,0))=FALSE,ISERROR(MATCH(AT762,TC_Pin_Spec!$U$3:$U$58,0))=FALSE,ISERROR(MATCH(AT762,TC_Pin_Spec!$W$3:$W$58,0))=FALSE,ISERROR(MATCH(AT762,TC_Pin_Spec!$Y$3:$Y$58,0))=FALSE,ISERROR(MATCH(AT762,TC_Pin_Spec!$AA$3:$AA$58,0))=FALSE,ISERROR(MATCH(AT762,TC_Pin_Spec!$AC$3:$AC$58,0))=FALSE,ISERROR(MATCH(AT762,TC_Pin_Spec!$AE$3:$AE$58,0))=FALSE)=TRUE, "PASSED","FAILED")</f>
        <v>PASSED</v>
      </c>
      <c r="AW762" s="2">
        <v>5500</v>
      </c>
      <c r="AX762" s="2">
        <v>15500</v>
      </c>
      <c r="AY762" s="2" t="s">
        <v>48</v>
      </c>
      <c r="AZ762" t="str">
        <f>IF(OR(ISERROR(MATCH(AY762,TC_Pin_Spec!$J$3:$J$38,0))=FALSE,ISERROR(MATCH(AY762,TC_Pin_Spec!$L$3:$L$38,0))=FALSE,ISERROR(MATCH(AY762,TC_Pin_Spec!$Q$3:$Q$58,0))=FALSE,ISERROR(MATCH(AY762,TC_Pin_Spec!$S$3:$S$58,0))=FALSE,ISERROR(MATCH(AY762,TC_Pin_Spec!$U$3:$U$58,0))=FALSE,ISERROR(MATCH(AY762,TC_Pin_Spec!$W$3:$W$58,0))=FALSE,ISERROR(MATCH(AY762,TC_Pin_Spec!$Y$3:$Y$58,0))=FALSE,ISERROR(MATCH(AY762,TC_Pin_Spec!$AA$3:$AA$58,0))=FALSE,ISERROR(MATCH(AY762,TC_Pin_Spec!$AC$3:$AC$58,0))=FALSE,ISERROR(MATCH(AY762,TC_Pin_Spec!$AE$3:$AE$58,0))=FALSE)=TRUE, "PASSED","FAILED")</f>
        <v>PASSED</v>
      </c>
    </row>
    <row r="763" spans="43:52" x14ac:dyDescent="0.25">
      <c r="AQ763" s="2" t="str">
        <f t="shared" si="13"/>
        <v>AB6</v>
      </c>
      <c r="AR763" s="2">
        <v>6</v>
      </c>
      <c r="AS763" s="2" t="s">
        <v>728</v>
      </c>
      <c r="AT763" s="2" t="s">
        <v>732</v>
      </c>
      <c r="AU763" t="str">
        <f>IF(OR(ISERROR(MATCH(AT763,TC_Pin_Spec!$J$3:$J$38,0))=FALSE,ISERROR(MATCH(AT763,TC_Pin_Spec!$L$3:$L$38,0))=FALSE,ISERROR(MATCH(AT763,TC_Pin_Spec!$Q$3:$Q$58,0))=FALSE,ISERROR(MATCH(AT763,TC_Pin_Spec!$S$3:$S$58,0))=FALSE,ISERROR(MATCH(AT763,TC_Pin_Spec!$U$3:$U$58,0))=FALSE,ISERROR(MATCH(AT763,TC_Pin_Spec!$W$3:$W$58,0))=FALSE,ISERROR(MATCH(AT763,TC_Pin_Spec!$Y$3:$Y$58,0))=FALSE,ISERROR(MATCH(AT763,TC_Pin_Spec!$AA$3:$AA$58,0))=FALSE,ISERROR(MATCH(AT763,TC_Pin_Spec!$AC$3:$AC$58,0))=FALSE,ISERROR(MATCH(AT763,TC_Pin_Spec!$AE$3:$AE$58,0))=FALSE)=TRUE, "PASSED","FAILED")</f>
        <v>PASSED</v>
      </c>
      <c r="AW763" s="2">
        <v>6500</v>
      </c>
      <c r="AX763" s="2">
        <v>15500</v>
      </c>
      <c r="AY763" s="2" t="s">
        <v>732</v>
      </c>
      <c r="AZ763" t="str">
        <f>IF(OR(ISERROR(MATCH(AY763,TC_Pin_Spec!$J$3:$J$38,0))=FALSE,ISERROR(MATCH(AY763,TC_Pin_Spec!$L$3:$L$38,0))=FALSE,ISERROR(MATCH(AY763,TC_Pin_Spec!$Q$3:$Q$58,0))=FALSE,ISERROR(MATCH(AY763,TC_Pin_Spec!$S$3:$S$58,0))=FALSE,ISERROR(MATCH(AY763,TC_Pin_Spec!$U$3:$U$58,0))=FALSE,ISERROR(MATCH(AY763,TC_Pin_Spec!$W$3:$W$58,0))=FALSE,ISERROR(MATCH(AY763,TC_Pin_Spec!$Y$3:$Y$58,0))=FALSE,ISERROR(MATCH(AY763,TC_Pin_Spec!$AA$3:$AA$58,0))=FALSE,ISERROR(MATCH(AY763,TC_Pin_Spec!$AC$3:$AC$58,0))=FALSE,ISERROR(MATCH(AY763,TC_Pin_Spec!$AE$3:$AE$58,0))=FALSE)=TRUE, "PASSED","FAILED")</f>
        <v>PASSED</v>
      </c>
    </row>
    <row r="764" spans="43:52" x14ac:dyDescent="0.25">
      <c r="AQ764" s="2" t="str">
        <f t="shared" si="13"/>
        <v>AB7</v>
      </c>
      <c r="AR764" s="2">
        <v>7</v>
      </c>
      <c r="AS764" s="2" t="s">
        <v>728</v>
      </c>
      <c r="AT764" s="2" t="s">
        <v>48</v>
      </c>
      <c r="AU764" t="str">
        <f>IF(OR(ISERROR(MATCH(AT764,TC_Pin_Spec!$J$3:$J$38,0))=FALSE,ISERROR(MATCH(AT764,TC_Pin_Spec!$L$3:$L$38,0))=FALSE,ISERROR(MATCH(AT764,TC_Pin_Spec!$Q$3:$Q$58,0))=FALSE,ISERROR(MATCH(AT764,TC_Pin_Spec!$S$3:$S$58,0))=FALSE,ISERROR(MATCH(AT764,TC_Pin_Spec!$U$3:$U$58,0))=FALSE,ISERROR(MATCH(AT764,TC_Pin_Spec!$W$3:$W$58,0))=FALSE,ISERROR(MATCH(AT764,TC_Pin_Spec!$Y$3:$Y$58,0))=FALSE,ISERROR(MATCH(AT764,TC_Pin_Spec!$AA$3:$AA$58,0))=FALSE,ISERROR(MATCH(AT764,TC_Pin_Spec!$AC$3:$AC$58,0))=FALSE,ISERROR(MATCH(AT764,TC_Pin_Spec!$AE$3:$AE$58,0))=FALSE)=TRUE, "PASSED","FAILED")</f>
        <v>PASSED</v>
      </c>
      <c r="AW764" s="2">
        <v>7500</v>
      </c>
      <c r="AX764" s="2">
        <v>15500</v>
      </c>
      <c r="AY764" s="2" t="s">
        <v>48</v>
      </c>
      <c r="AZ764" t="str">
        <f>IF(OR(ISERROR(MATCH(AY764,TC_Pin_Spec!$J$3:$J$38,0))=FALSE,ISERROR(MATCH(AY764,TC_Pin_Spec!$L$3:$L$38,0))=FALSE,ISERROR(MATCH(AY764,TC_Pin_Spec!$Q$3:$Q$58,0))=FALSE,ISERROR(MATCH(AY764,TC_Pin_Spec!$S$3:$S$58,0))=FALSE,ISERROR(MATCH(AY764,TC_Pin_Spec!$U$3:$U$58,0))=FALSE,ISERROR(MATCH(AY764,TC_Pin_Spec!$W$3:$W$58,0))=FALSE,ISERROR(MATCH(AY764,TC_Pin_Spec!$Y$3:$Y$58,0))=FALSE,ISERROR(MATCH(AY764,TC_Pin_Spec!$AA$3:$AA$58,0))=FALSE,ISERROR(MATCH(AY764,TC_Pin_Spec!$AC$3:$AC$58,0))=FALSE,ISERROR(MATCH(AY764,TC_Pin_Spec!$AE$3:$AE$58,0))=FALSE)=TRUE, "PASSED","FAILED")</f>
        <v>PASSED</v>
      </c>
    </row>
    <row r="765" spans="43:52" x14ac:dyDescent="0.25">
      <c r="AQ765" s="2" t="str">
        <f t="shared" si="13"/>
        <v>AB8</v>
      </c>
      <c r="AR765" s="2">
        <v>8</v>
      </c>
      <c r="AS765" s="2" t="s">
        <v>728</v>
      </c>
      <c r="AT765" s="2" t="s">
        <v>48</v>
      </c>
      <c r="AU765" t="str">
        <f>IF(OR(ISERROR(MATCH(AT765,TC_Pin_Spec!$J$3:$J$38,0))=FALSE,ISERROR(MATCH(AT765,TC_Pin_Spec!$L$3:$L$38,0))=FALSE,ISERROR(MATCH(AT765,TC_Pin_Spec!$Q$3:$Q$58,0))=FALSE,ISERROR(MATCH(AT765,TC_Pin_Spec!$S$3:$S$58,0))=FALSE,ISERROR(MATCH(AT765,TC_Pin_Spec!$U$3:$U$58,0))=FALSE,ISERROR(MATCH(AT765,TC_Pin_Spec!$W$3:$W$58,0))=FALSE,ISERROR(MATCH(AT765,TC_Pin_Spec!$Y$3:$Y$58,0))=FALSE,ISERROR(MATCH(AT765,TC_Pin_Spec!$AA$3:$AA$58,0))=FALSE,ISERROR(MATCH(AT765,TC_Pin_Spec!$AC$3:$AC$58,0))=FALSE,ISERROR(MATCH(AT765,TC_Pin_Spec!$AE$3:$AE$58,0))=FALSE)=TRUE, "PASSED","FAILED")</f>
        <v>PASSED</v>
      </c>
      <c r="AW765" s="2">
        <v>8500</v>
      </c>
      <c r="AX765" s="2">
        <v>15500</v>
      </c>
      <c r="AY765" s="2" t="s">
        <v>48</v>
      </c>
      <c r="AZ765" t="str">
        <f>IF(OR(ISERROR(MATCH(AY765,TC_Pin_Spec!$J$3:$J$38,0))=FALSE,ISERROR(MATCH(AY765,TC_Pin_Spec!$L$3:$L$38,0))=FALSE,ISERROR(MATCH(AY765,TC_Pin_Spec!$Q$3:$Q$58,0))=FALSE,ISERROR(MATCH(AY765,TC_Pin_Spec!$S$3:$S$58,0))=FALSE,ISERROR(MATCH(AY765,TC_Pin_Spec!$U$3:$U$58,0))=FALSE,ISERROR(MATCH(AY765,TC_Pin_Spec!$W$3:$W$58,0))=FALSE,ISERROR(MATCH(AY765,TC_Pin_Spec!$Y$3:$Y$58,0))=FALSE,ISERROR(MATCH(AY765,TC_Pin_Spec!$AA$3:$AA$58,0))=FALSE,ISERROR(MATCH(AY765,TC_Pin_Spec!$AC$3:$AC$58,0))=FALSE,ISERROR(MATCH(AY765,TC_Pin_Spec!$AE$3:$AE$58,0))=FALSE)=TRUE, "PASSED","FAILED")</f>
        <v>PASSED</v>
      </c>
    </row>
    <row r="766" spans="43:52" x14ac:dyDescent="0.25">
      <c r="AQ766" s="2" t="str">
        <f t="shared" si="13"/>
        <v>AB9</v>
      </c>
      <c r="AR766" s="2">
        <v>9</v>
      </c>
      <c r="AS766" s="2" t="s">
        <v>728</v>
      </c>
      <c r="AT766" s="2" t="s">
        <v>733</v>
      </c>
      <c r="AU766" t="str">
        <f>IF(OR(ISERROR(MATCH(AT766,TC_Pin_Spec!$J$3:$J$38,0))=FALSE,ISERROR(MATCH(AT766,TC_Pin_Spec!$L$3:$L$38,0))=FALSE,ISERROR(MATCH(AT766,TC_Pin_Spec!$Q$3:$Q$58,0))=FALSE,ISERROR(MATCH(AT766,TC_Pin_Spec!$S$3:$S$58,0))=FALSE,ISERROR(MATCH(AT766,TC_Pin_Spec!$U$3:$U$58,0))=FALSE,ISERROR(MATCH(AT766,TC_Pin_Spec!$W$3:$W$58,0))=FALSE,ISERROR(MATCH(AT766,TC_Pin_Spec!$Y$3:$Y$58,0))=FALSE,ISERROR(MATCH(AT766,TC_Pin_Spec!$AA$3:$AA$58,0))=FALSE,ISERROR(MATCH(AT766,TC_Pin_Spec!$AC$3:$AC$58,0))=FALSE,ISERROR(MATCH(AT766,TC_Pin_Spec!$AE$3:$AE$58,0))=FALSE)=TRUE, "PASSED","FAILED")</f>
        <v>PASSED</v>
      </c>
      <c r="AW766" s="2">
        <v>9500</v>
      </c>
      <c r="AX766" s="2">
        <v>15500</v>
      </c>
      <c r="AY766" s="2" t="s">
        <v>733</v>
      </c>
      <c r="AZ766" t="str">
        <f>IF(OR(ISERROR(MATCH(AY766,TC_Pin_Spec!$J$3:$J$38,0))=FALSE,ISERROR(MATCH(AY766,TC_Pin_Spec!$L$3:$L$38,0))=FALSE,ISERROR(MATCH(AY766,TC_Pin_Spec!$Q$3:$Q$58,0))=FALSE,ISERROR(MATCH(AY766,TC_Pin_Spec!$S$3:$S$58,0))=FALSE,ISERROR(MATCH(AY766,TC_Pin_Spec!$U$3:$U$58,0))=FALSE,ISERROR(MATCH(AY766,TC_Pin_Spec!$W$3:$W$58,0))=FALSE,ISERROR(MATCH(AY766,TC_Pin_Spec!$Y$3:$Y$58,0))=FALSE,ISERROR(MATCH(AY766,TC_Pin_Spec!$AA$3:$AA$58,0))=FALSE,ISERROR(MATCH(AY766,TC_Pin_Spec!$AC$3:$AC$58,0))=FALSE,ISERROR(MATCH(AY766,TC_Pin_Spec!$AE$3:$AE$58,0))=FALSE)=TRUE, "PASSED","FAILED")</f>
        <v>PASSED</v>
      </c>
    </row>
    <row r="767" spans="43:52" x14ac:dyDescent="0.25">
      <c r="AQ767" s="2" t="str">
        <f t="shared" si="13"/>
        <v>AB10</v>
      </c>
      <c r="AR767" s="2">
        <v>10</v>
      </c>
      <c r="AS767" s="2" t="s">
        <v>728</v>
      </c>
      <c r="AT767" s="2" t="s">
        <v>733</v>
      </c>
      <c r="AU767" t="str">
        <f>IF(OR(ISERROR(MATCH(AT767,TC_Pin_Spec!$J$3:$J$38,0))=FALSE,ISERROR(MATCH(AT767,TC_Pin_Spec!$L$3:$L$38,0))=FALSE,ISERROR(MATCH(AT767,TC_Pin_Spec!$Q$3:$Q$58,0))=FALSE,ISERROR(MATCH(AT767,TC_Pin_Spec!$S$3:$S$58,0))=FALSE,ISERROR(MATCH(AT767,TC_Pin_Spec!$U$3:$U$58,0))=FALSE,ISERROR(MATCH(AT767,TC_Pin_Spec!$W$3:$W$58,0))=FALSE,ISERROR(MATCH(AT767,TC_Pin_Spec!$Y$3:$Y$58,0))=FALSE,ISERROR(MATCH(AT767,TC_Pin_Spec!$AA$3:$AA$58,0))=FALSE,ISERROR(MATCH(AT767,TC_Pin_Spec!$AC$3:$AC$58,0))=FALSE,ISERROR(MATCH(AT767,TC_Pin_Spec!$AE$3:$AE$58,0))=FALSE)=TRUE, "PASSED","FAILED")</f>
        <v>PASSED</v>
      </c>
      <c r="AW767" s="2">
        <v>10500</v>
      </c>
      <c r="AX767" s="2">
        <v>15500</v>
      </c>
      <c r="AY767" s="2" t="s">
        <v>733</v>
      </c>
      <c r="AZ767" t="str">
        <f>IF(OR(ISERROR(MATCH(AY767,TC_Pin_Spec!$J$3:$J$38,0))=FALSE,ISERROR(MATCH(AY767,TC_Pin_Spec!$L$3:$L$38,0))=FALSE,ISERROR(MATCH(AY767,TC_Pin_Spec!$Q$3:$Q$58,0))=FALSE,ISERROR(MATCH(AY767,TC_Pin_Spec!$S$3:$S$58,0))=FALSE,ISERROR(MATCH(AY767,TC_Pin_Spec!$U$3:$U$58,0))=FALSE,ISERROR(MATCH(AY767,TC_Pin_Spec!$W$3:$W$58,0))=FALSE,ISERROR(MATCH(AY767,TC_Pin_Spec!$Y$3:$Y$58,0))=FALSE,ISERROR(MATCH(AY767,TC_Pin_Spec!$AA$3:$AA$58,0))=FALSE,ISERROR(MATCH(AY767,TC_Pin_Spec!$AC$3:$AC$58,0))=FALSE,ISERROR(MATCH(AY767,TC_Pin_Spec!$AE$3:$AE$58,0))=FALSE)=TRUE, "PASSED","FAILED")</f>
        <v>PASSED</v>
      </c>
    </row>
    <row r="768" spans="43:52" x14ac:dyDescent="0.25">
      <c r="AQ768" s="2" t="str">
        <f t="shared" si="13"/>
        <v>AB11</v>
      </c>
      <c r="AR768" s="2">
        <v>11</v>
      </c>
      <c r="AS768" s="2" t="s">
        <v>728</v>
      </c>
      <c r="AT768" s="2" t="s">
        <v>48</v>
      </c>
      <c r="AU768" t="str">
        <f>IF(OR(ISERROR(MATCH(AT768,TC_Pin_Spec!$J$3:$J$38,0))=FALSE,ISERROR(MATCH(AT768,TC_Pin_Spec!$L$3:$L$38,0))=FALSE,ISERROR(MATCH(AT768,TC_Pin_Spec!$Q$3:$Q$58,0))=FALSE,ISERROR(MATCH(AT768,TC_Pin_Spec!$S$3:$S$58,0))=FALSE,ISERROR(MATCH(AT768,TC_Pin_Spec!$U$3:$U$58,0))=FALSE,ISERROR(MATCH(AT768,TC_Pin_Spec!$W$3:$W$58,0))=FALSE,ISERROR(MATCH(AT768,TC_Pin_Spec!$Y$3:$Y$58,0))=FALSE,ISERROR(MATCH(AT768,TC_Pin_Spec!$AA$3:$AA$58,0))=FALSE,ISERROR(MATCH(AT768,TC_Pin_Spec!$AC$3:$AC$58,0))=FALSE,ISERROR(MATCH(AT768,TC_Pin_Spec!$AE$3:$AE$58,0))=FALSE)=TRUE, "PASSED","FAILED")</f>
        <v>PASSED</v>
      </c>
      <c r="AW768" s="2">
        <v>11500</v>
      </c>
      <c r="AX768" s="2">
        <v>15500</v>
      </c>
      <c r="AY768" s="2" t="s">
        <v>48</v>
      </c>
      <c r="AZ768" t="str">
        <f>IF(OR(ISERROR(MATCH(AY768,TC_Pin_Spec!$J$3:$J$38,0))=FALSE,ISERROR(MATCH(AY768,TC_Pin_Spec!$L$3:$L$38,0))=FALSE,ISERROR(MATCH(AY768,TC_Pin_Spec!$Q$3:$Q$58,0))=FALSE,ISERROR(MATCH(AY768,TC_Pin_Spec!$S$3:$S$58,0))=FALSE,ISERROR(MATCH(AY768,TC_Pin_Spec!$U$3:$U$58,0))=FALSE,ISERROR(MATCH(AY768,TC_Pin_Spec!$W$3:$W$58,0))=FALSE,ISERROR(MATCH(AY768,TC_Pin_Spec!$Y$3:$Y$58,0))=FALSE,ISERROR(MATCH(AY768,TC_Pin_Spec!$AA$3:$AA$58,0))=FALSE,ISERROR(MATCH(AY768,TC_Pin_Spec!$AC$3:$AC$58,0))=FALSE,ISERROR(MATCH(AY768,TC_Pin_Spec!$AE$3:$AE$58,0))=FALSE)=TRUE, "PASSED","FAILED")</f>
        <v>PASSED</v>
      </c>
    </row>
    <row r="769" spans="43:52" x14ac:dyDescent="0.25">
      <c r="AQ769" s="2" t="str">
        <f t="shared" si="13"/>
        <v>AB12</v>
      </c>
      <c r="AR769" s="2">
        <v>12</v>
      </c>
      <c r="AS769" s="2" t="s">
        <v>728</v>
      </c>
      <c r="AT769" s="2" t="s">
        <v>48</v>
      </c>
      <c r="AU769" t="str">
        <f>IF(OR(ISERROR(MATCH(AT769,TC_Pin_Spec!$J$3:$J$38,0))=FALSE,ISERROR(MATCH(AT769,TC_Pin_Spec!$L$3:$L$38,0))=FALSE,ISERROR(MATCH(AT769,TC_Pin_Spec!$Q$3:$Q$58,0))=FALSE,ISERROR(MATCH(AT769,TC_Pin_Spec!$S$3:$S$58,0))=FALSE,ISERROR(MATCH(AT769,TC_Pin_Spec!$U$3:$U$58,0))=FALSE,ISERROR(MATCH(AT769,TC_Pin_Spec!$W$3:$W$58,0))=FALSE,ISERROR(MATCH(AT769,TC_Pin_Spec!$Y$3:$Y$58,0))=FALSE,ISERROR(MATCH(AT769,TC_Pin_Spec!$AA$3:$AA$58,0))=FALSE,ISERROR(MATCH(AT769,TC_Pin_Spec!$AC$3:$AC$58,0))=FALSE,ISERROR(MATCH(AT769,TC_Pin_Spec!$AE$3:$AE$58,0))=FALSE)=TRUE, "PASSED","FAILED")</f>
        <v>PASSED</v>
      </c>
      <c r="AW769" s="2">
        <v>12500</v>
      </c>
      <c r="AX769" s="2">
        <v>15500</v>
      </c>
      <c r="AY769" s="2" t="s">
        <v>48</v>
      </c>
      <c r="AZ769" t="str">
        <f>IF(OR(ISERROR(MATCH(AY769,TC_Pin_Spec!$J$3:$J$38,0))=FALSE,ISERROR(MATCH(AY769,TC_Pin_Spec!$L$3:$L$38,0))=FALSE,ISERROR(MATCH(AY769,TC_Pin_Spec!$Q$3:$Q$58,0))=FALSE,ISERROR(MATCH(AY769,TC_Pin_Spec!$S$3:$S$58,0))=FALSE,ISERROR(MATCH(AY769,TC_Pin_Spec!$U$3:$U$58,0))=FALSE,ISERROR(MATCH(AY769,TC_Pin_Spec!$W$3:$W$58,0))=FALSE,ISERROR(MATCH(AY769,TC_Pin_Spec!$Y$3:$Y$58,0))=FALSE,ISERROR(MATCH(AY769,TC_Pin_Spec!$AA$3:$AA$58,0))=FALSE,ISERROR(MATCH(AY769,TC_Pin_Spec!$AC$3:$AC$58,0))=FALSE,ISERROR(MATCH(AY769,TC_Pin_Spec!$AE$3:$AE$58,0))=FALSE)=TRUE, "PASSED","FAILED")</f>
        <v>PASSED</v>
      </c>
    </row>
    <row r="770" spans="43:52" x14ac:dyDescent="0.25">
      <c r="AQ770" s="2" t="str">
        <f t="shared" si="13"/>
        <v>AB13</v>
      </c>
      <c r="AR770" s="2">
        <v>13</v>
      </c>
      <c r="AS770" s="2" t="s">
        <v>728</v>
      </c>
      <c r="AT770" s="2" t="s">
        <v>723</v>
      </c>
      <c r="AU770" t="str">
        <f>IF(OR(ISERROR(MATCH(AT770,TC_Pin_Spec!$J$3:$J$38,0))=FALSE,ISERROR(MATCH(AT770,TC_Pin_Spec!$L$3:$L$38,0))=FALSE,ISERROR(MATCH(AT770,TC_Pin_Spec!$Q$3:$Q$58,0))=FALSE,ISERROR(MATCH(AT770,TC_Pin_Spec!$S$3:$S$58,0))=FALSE,ISERROR(MATCH(AT770,TC_Pin_Spec!$U$3:$U$58,0))=FALSE,ISERROR(MATCH(AT770,TC_Pin_Spec!$W$3:$W$58,0))=FALSE,ISERROR(MATCH(AT770,TC_Pin_Spec!$Y$3:$Y$58,0))=FALSE,ISERROR(MATCH(AT770,TC_Pin_Spec!$AA$3:$AA$58,0))=FALSE,ISERROR(MATCH(AT770,TC_Pin_Spec!$AC$3:$AC$58,0))=FALSE,ISERROR(MATCH(AT770,TC_Pin_Spec!$AE$3:$AE$58,0))=FALSE)=TRUE, "PASSED","FAILED")</f>
        <v>PASSED</v>
      </c>
      <c r="AW770" s="2">
        <v>13500</v>
      </c>
      <c r="AX770" s="2">
        <v>15500</v>
      </c>
      <c r="AY770" s="2" t="s">
        <v>723</v>
      </c>
      <c r="AZ770" t="str">
        <f>IF(OR(ISERROR(MATCH(AY770,TC_Pin_Spec!$J$3:$J$38,0))=FALSE,ISERROR(MATCH(AY770,TC_Pin_Spec!$L$3:$L$38,0))=FALSE,ISERROR(MATCH(AY770,TC_Pin_Spec!$Q$3:$Q$58,0))=FALSE,ISERROR(MATCH(AY770,TC_Pin_Spec!$S$3:$S$58,0))=FALSE,ISERROR(MATCH(AY770,TC_Pin_Spec!$U$3:$U$58,0))=FALSE,ISERROR(MATCH(AY770,TC_Pin_Spec!$W$3:$W$58,0))=FALSE,ISERROR(MATCH(AY770,TC_Pin_Spec!$Y$3:$Y$58,0))=FALSE,ISERROR(MATCH(AY770,TC_Pin_Spec!$AA$3:$AA$58,0))=FALSE,ISERROR(MATCH(AY770,TC_Pin_Spec!$AC$3:$AC$58,0))=FALSE,ISERROR(MATCH(AY770,TC_Pin_Spec!$AE$3:$AE$58,0))=FALSE)=TRUE, "PASSED","FAILED")</f>
        <v>PASSED</v>
      </c>
    </row>
    <row r="771" spans="43:52" x14ac:dyDescent="0.25">
      <c r="AQ771" s="2" t="str">
        <f t="shared" ref="AQ771:AQ834" si="14">AS771&amp;AR771</f>
        <v>AB14</v>
      </c>
      <c r="AR771" s="2">
        <v>14</v>
      </c>
      <c r="AS771" s="2" t="s">
        <v>728</v>
      </c>
      <c r="AT771" s="2" t="s">
        <v>48</v>
      </c>
      <c r="AU771" t="str">
        <f>IF(OR(ISERROR(MATCH(AT771,TC_Pin_Spec!$J$3:$J$38,0))=FALSE,ISERROR(MATCH(AT771,TC_Pin_Spec!$L$3:$L$38,0))=FALSE,ISERROR(MATCH(AT771,TC_Pin_Spec!$Q$3:$Q$58,0))=FALSE,ISERROR(MATCH(AT771,TC_Pin_Spec!$S$3:$S$58,0))=FALSE,ISERROR(MATCH(AT771,TC_Pin_Spec!$U$3:$U$58,0))=FALSE,ISERROR(MATCH(AT771,TC_Pin_Spec!$W$3:$W$58,0))=FALSE,ISERROR(MATCH(AT771,TC_Pin_Spec!$Y$3:$Y$58,0))=FALSE,ISERROR(MATCH(AT771,TC_Pin_Spec!$AA$3:$AA$58,0))=FALSE,ISERROR(MATCH(AT771,TC_Pin_Spec!$AC$3:$AC$58,0))=FALSE,ISERROR(MATCH(AT771,TC_Pin_Spec!$AE$3:$AE$58,0))=FALSE)=TRUE, "PASSED","FAILED")</f>
        <v>PASSED</v>
      </c>
      <c r="AW771" s="2">
        <v>14500</v>
      </c>
      <c r="AX771" s="2">
        <v>15500</v>
      </c>
      <c r="AY771" s="2" t="s">
        <v>48</v>
      </c>
      <c r="AZ771" t="str">
        <f>IF(OR(ISERROR(MATCH(AY771,TC_Pin_Spec!$J$3:$J$38,0))=FALSE,ISERROR(MATCH(AY771,TC_Pin_Spec!$L$3:$L$38,0))=FALSE,ISERROR(MATCH(AY771,TC_Pin_Spec!$Q$3:$Q$58,0))=FALSE,ISERROR(MATCH(AY771,TC_Pin_Spec!$S$3:$S$58,0))=FALSE,ISERROR(MATCH(AY771,TC_Pin_Spec!$U$3:$U$58,0))=FALSE,ISERROR(MATCH(AY771,TC_Pin_Spec!$W$3:$W$58,0))=FALSE,ISERROR(MATCH(AY771,TC_Pin_Spec!$Y$3:$Y$58,0))=FALSE,ISERROR(MATCH(AY771,TC_Pin_Spec!$AA$3:$AA$58,0))=FALSE,ISERROR(MATCH(AY771,TC_Pin_Spec!$AC$3:$AC$58,0))=FALSE,ISERROR(MATCH(AY771,TC_Pin_Spec!$AE$3:$AE$58,0))=FALSE)=TRUE, "PASSED","FAILED")</f>
        <v>PASSED</v>
      </c>
    </row>
    <row r="772" spans="43:52" x14ac:dyDescent="0.25">
      <c r="AQ772" s="2" t="str">
        <f t="shared" si="14"/>
        <v>AB15</v>
      </c>
      <c r="AR772" s="2">
        <v>15</v>
      </c>
      <c r="AS772" s="2" t="s">
        <v>728</v>
      </c>
      <c r="AT772" s="2" t="s">
        <v>48</v>
      </c>
      <c r="AU772" t="str">
        <f>IF(OR(ISERROR(MATCH(AT772,TC_Pin_Spec!$J$3:$J$38,0))=FALSE,ISERROR(MATCH(AT772,TC_Pin_Spec!$L$3:$L$38,0))=FALSE,ISERROR(MATCH(AT772,TC_Pin_Spec!$Q$3:$Q$58,0))=FALSE,ISERROR(MATCH(AT772,TC_Pin_Spec!$S$3:$S$58,0))=FALSE,ISERROR(MATCH(AT772,TC_Pin_Spec!$U$3:$U$58,0))=FALSE,ISERROR(MATCH(AT772,TC_Pin_Spec!$W$3:$W$58,0))=FALSE,ISERROR(MATCH(AT772,TC_Pin_Spec!$Y$3:$Y$58,0))=FALSE,ISERROR(MATCH(AT772,TC_Pin_Spec!$AA$3:$AA$58,0))=FALSE,ISERROR(MATCH(AT772,TC_Pin_Spec!$AC$3:$AC$58,0))=FALSE,ISERROR(MATCH(AT772,TC_Pin_Spec!$AE$3:$AE$58,0))=FALSE)=TRUE, "PASSED","FAILED")</f>
        <v>PASSED</v>
      </c>
      <c r="AW772" s="2">
        <v>15500</v>
      </c>
      <c r="AX772" s="2">
        <v>15500</v>
      </c>
      <c r="AY772" s="2" t="s">
        <v>48</v>
      </c>
      <c r="AZ772" t="str">
        <f>IF(OR(ISERROR(MATCH(AY772,TC_Pin_Spec!$J$3:$J$38,0))=FALSE,ISERROR(MATCH(AY772,TC_Pin_Spec!$L$3:$L$38,0))=FALSE,ISERROR(MATCH(AY772,TC_Pin_Spec!$Q$3:$Q$58,0))=FALSE,ISERROR(MATCH(AY772,TC_Pin_Spec!$S$3:$S$58,0))=FALSE,ISERROR(MATCH(AY772,TC_Pin_Spec!$U$3:$U$58,0))=FALSE,ISERROR(MATCH(AY772,TC_Pin_Spec!$W$3:$W$58,0))=FALSE,ISERROR(MATCH(AY772,TC_Pin_Spec!$Y$3:$Y$58,0))=FALSE,ISERROR(MATCH(AY772,TC_Pin_Spec!$AA$3:$AA$58,0))=FALSE,ISERROR(MATCH(AY772,TC_Pin_Spec!$AC$3:$AC$58,0))=FALSE,ISERROR(MATCH(AY772,TC_Pin_Spec!$AE$3:$AE$58,0))=FALSE)=TRUE, "PASSED","FAILED")</f>
        <v>PASSED</v>
      </c>
    </row>
    <row r="773" spans="43:52" x14ac:dyDescent="0.25">
      <c r="AQ773" s="2" t="str">
        <f t="shared" si="14"/>
        <v>AB16</v>
      </c>
      <c r="AR773" s="2">
        <v>16</v>
      </c>
      <c r="AS773" s="2" t="s">
        <v>728</v>
      </c>
      <c r="AT773" s="2" t="s">
        <v>48</v>
      </c>
      <c r="AU773" t="str">
        <f>IF(OR(ISERROR(MATCH(AT773,TC_Pin_Spec!$J$3:$J$38,0))=FALSE,ISERROR(MATCH(AT773,TC_Pin_Spec!$L$3:$L$38,0))=FALSE,ISERROR(MATCH(AT773,TC_Pin_Spec!$Q$3:$Q$58,0))=FALSE,ISERROR(MATCH(AT773,TC_Pin_Spec!$S$3:$S$58,0))=FALSE,ISERROR(MATCH(AT773,TC_Pin_Spec!$U$3:$U$58,0))=FALSE,ISERROR(MATCH(AT773,TC_Pin_Spec!$W$3:$W$58,0))=FALSE,ISERROR(MATCH(AT773,TC_Pin_Spec!$Y$3:$Y$58,0))=FALSE,ISERROR(MATCH(AT773,TC_Pin_Spec!$AA$3:$AA$58,0))=FALSE,ISERROR(MATCH(AT773,TC_Pin_Spec!$AC$3:$AC$58,0))=FALSE,ISERROR(MATCH(AT773,TC_Pin_Spec!$AE$3:$AE$58,0))=FALSE)=TRUE, "PASSED","FAILED")</f>
        <v>PASSED</v>
      </c>
      <c r="AW773" s="2">
        <v>16500</v>
      </c>
      <c r="AX773" s="2">
        <v>15500</v>
      </c>
      <c r="AY773" s="2" t="s">
        <v>48</v>
      </c>
      <c r="AZ773" t="str">
        <f>IF(OR(ISERROR(MATCH(AY773,TC_Pin_Spec!$J$3:$J$38,0))=FALSE,ISERROR(MATCH(AY773,TC_Pin_Spec!$L$3:$L$38,0))=FALSE,ISERROR(MATCH(AY773,TC_Pin_Spec!$Q$3:$Q$58,0))=FALSE,ISERROR(MATCH(AY773,TC_Pin_Spec!$S$3:$S$58,0))=FALSE,ISERROR(MATCH(AY773,TC_Pin_Spec!$U$3:$U$58,0))=FALSE,ISERROR(MATCH(AY773,TC_Pin_Spec!$W$3:$W$58,0))=FALSE,ISERROR(MATCH(AY773,TC_Pin_Spec!$Y$3:$Y$58,0))=FALSE,ISERROR(MATCH(AY773,TC_Pin_Spec!$AA$3:$AA$58,0))=FALSE,ISERROR(MATCH(AY773,TC_Pin_Spec!$AC$3:$AC$58,0))=FALSE,ISERROR(MATCH(AY773,TC_Pin_Spec!$AE$3:$AE$58,0))=FALSE)=TRUE, "PASSED","FAILED")</f>
        <v>PASSED</v>
      </c>
    </row>
    <row r="774" spans="43:52" x14ac:dyDescent="0.25">
      <c r="AQ774" s="2" t="str">
        <f t="shared" si="14"/>
        <v>AB17</v>
      </c>
      <c r="AR774" s="2">
        <v>17</v>
      </c>
      <c r="AS774" s="2" t="s">
        <v>728</v>
      </c>
      <c r="AT774" s="2" t="s">
        <v>48</v>
      </c>
      <c r="AU774" t="str">
        <f>IF(OR(ISERROR(MATCH(AT774,TC_Pin_Spec!$J$3:$J$38,0))=FALSE,ISERROR(MATCH(AT774,TC_Pin_Spec!$L$3:$L$38,0))=FALSE,ISERROR(MATCH(AT774,TC_Pin_Spec!$Q$3:$Q$58,0))=FALSE,ISERROR(MATCH(AT774,TC_Pin_Spec!$S$3:$S$58,0))=FALSE,ISERROR(MATCH(AT774,TC_Pin_Spec!$U$3:$U$58,0))=FALSE,ISERROR(MATCH(AT774,TC_Pin_Spec!$W$3:$W$58,0))=FALSE,ISERROR(MATCH(AT774,TC_Pin_Spec!$Y$3:$Y$58,0))=FALSE,ISERROR(MATCH(AT774,TC_Pin_Spec!$AA$3:$AA$58,0))=FALSE,ISERROR(MATCH(AT774,TC_Pin_Spec!$AC$3:$AC$58,0))=FALSE,ISERROR(MATCH(AT774,TC_Pin_Spec!$AE$3:$AE$58,0))=FALSE)=TRUE, "PASSED","FAILED")</f>
        <v>PASSED</v>
      </c>
      <c r="AW774" s="2">
        <v>17500</v>
      </c>
      <c r="AX774" s="2">
        <v>15500</v>
      </c>
      <c r="AY774" s="2" t="s">
        <v>48</v>
      </c>
      <c r="AZ774" t="str">
        <f>IF(OR(ISERROR(MATCH(AY774,TC_Pin_Spec!$J$3:$J$38,0))=FALSE,ISERROR(MATCH(AY774,TC_Pin_Spec!$L$3:$L$38,0))=FALSE,ISERROR(MATCH(AY774,TC_Pin_Spec!$Q$3:$Q$58,0))=FALSE,ISERROR(MATCH(AY774,TC_Pin_Spec!$S$3:$S$58,0))=FALSE,ISERROR(MATCH(AY774,TC_Pin_Spec!$U$3:$U$58,0))=FALSE,ISERROR(MATCH(AY774,TC_Pin_Spec!$W$3:$W$58,0))=FALSE,ISERROR(MATCH(AY774,TC_Pin_Spec!$Y$3:$Y$58,0))=FALSE,ISERROR(MATCH(AY774,TC_Pin_Spec!$AA$3:$AA$58,0))=FALSE,ISERROR(MATCH(AY774,TC_Pin_Spec!$AC$3:$AC$58,0))=FALSE,ISERROR(MATCH(AY774,TC_Pin_Spec!$AE$3:$AE$58,0))=FALSE)=TRUE, "PASSED","FAILED")</f>
        <v>PASSED</v>
      </c>
    </row>
    <row r="775" spans="43:52" x14ac:dyDescent="0.25">
      <c r="AQ775" s="2" t="str">
        <f t="shared" si="14"/>
        <v>AB18</v>
      </c>
      <c r="AR775" s="2">
        <v>18</v>
      </c>
      <c r="AS775" s="2" t="s">
        <v>728</v>
      </c>
      <c r="AT775" s="2" t="s">
        <v>48</v>
      </c>
      <c r="AU775" t="str">
        <f>IF(OR(ISERROR(MATCH(AT775,TC_Pin_Spec!$J$3:$J$38,0))=FALSE,ISERROR(MATCH(AT775,TC_Pin_Spec!$L$3:$L$38,0))=FALSE,ISERROR(MATCH(AT775,TC_Pin_Spec!$Q$3:$Q$58,0))=FALSE,ISERROR(MATCH(AT775,TC_Pin_Spec!$S$3:$S$58,0))=FALSE,ISERROR(MATCH(AT775,TC_Pin_Spec!$U$3:$U$58,0))=FALSE,ISERROR(MATCH(AT775,TC_Pin_Spec!$W$3:$W$58,0))=FALSE,ISERROR(MATCH(AT775,TC_Pin_Spec!$Y$3:$Y$58,0))=FALSE,ISERROR(MATCH(AT775,TC_Pin_Spec!$AA$3:$AA$58,0))=FALSE,ISERROR(MATCH(AT775,TC_Pin_Spec!$AC$3:$AC$58,0))=FALSE,ISERROR(MATCH(AT775,TC_Pin_Spec!$AE$3:$AE$58,0))=FALSE)=TRUE, "PASSED","FAILED")</f>
        <v>PASSED</v>
      </c>
      <c r="AW775" s="2">
        <v>18500</v>
      </c>
      <c r="AX775" s="2">
        <v>15500</v>
      </c>
      <c r="AY775" s="2" t="s">
        <v>48</v>
      </c>
      <c r="AZ775" t="str">
        <f>IF(OR(ISERROR(MATCH(AY775,TC_Pin_Spec!$J$3:$J$38,0))=FALSE,ISERROR(MATCH(AY775,TC_Pin_Spec!$L$3:$L$38,0))=FALSE,ISERROR(MATCH(AY775,TC_Pin_Spec!$Q$3:$Q$58,0))=FALSE,ISERROR(MATCH(AY775,TC_Pin_Spec!$S$3:$S$58,0))=FALSE,ISERROR(MATCH(AY775,TC_Pin_Spec!$U$3:$U$58,0))=FALSE,ISERROR(MATCH(AY775,TC_Pin_Spec!$W$3:$W$58,0))=FALSE,ISERROR(MATCH(AY775,TC_Pin_Spec!$Y$3:$Y$58,0))=FALSE,ISERROR(MATCH(AY775,TC_Pin_Spec!$AA$3:$AA$58,0))=FALSE,ISERROR(MATCH(AY775,TC_Pin_Spec!$AC$3:$AC$58,0))=FALSE,ISERROR(MATCH(AY775,TC_Pin_Spec!$AE$3:$AE$58,0))=FALSE)=TRUE, "PASSED","FAILED")</f>
        <v>PASSED</v>
      </c>
    </row>
    <row r="776" spans="43:52" x14ac:dyDescent="0.25">
      <c r="AQ776" s="2" t="str">
        <f t="shared" si="14"/>
        <v>AB19</v>
      </c>
      <c r="AR776" s="2">
        <v>19</v>
      </c>
      <c r="AS776" s="2" t="s">
        <v>728</v>
      </c>
      <c r="AT776" s="2" t="s">
        <v>48</v>
      </c>
      <c r="AU776" t="str">
        <f>IF(OR(ISERROR(MATCH(AT776,TC_Pin_Spec!$J$3:$J$38,0))=FALSE,ISERROR(MATCH(AT776,TC_Pin_Spec!$L$3:$L$38,0))=FALSE,ISERROR(MATCH(AT776,TC_Pin_Spec!$Q$3:$Q$58,0))=FALSE,ISERROR(MATCH(AT776,TC_Pin_Spec!$S$3:$S$58,0))=FALSE,ISERROR(MATCH(AT776,TC_Pin_Spec!$U$3:$U$58,0))=FALSE,ISERROR(MATCH(AT776,TC_Pin_Spec!$W$3:$W$58,0))=FALSE,ISERROR(MATCH(AT776,TC_Pin_Spec!$Y$3:$Y$58,0))=FALSE,ISERROR(MATCH(AT776,TC_Pin_Spec!$AA$3:$AA$58,0))=FALSE,ISERROR(MATCH(AT776,TC_Pin_Spec!$AC$3:$AC$58,0))=FALSE,ISERROR(MATCH(AT776,TC_Pin_Spec!$AE$3:$AE$58,0))=FALSE)=TRUE, "PASSED","FAILED")</f>
        <v>PASSED</v>
      </c>
      <c r="AW776" s="2">
        <v>19500</v>
      </c>
      <c r="AX776" s="2">
        <v>15500</v>
      </c>
      <c r="AY776" s="2" t="s">
        <v>48</v>
      </c>
      <c r="AZ776" t="str">
        <f>IF(OR(ISERROR(MATCH(AY776,TC_Pin_Spec!$J$3:$J$38,0))=FALSE,ISERROR(MATCH(AY776,TC_Pin_Spec!$L$3:$L$38,0))=FALSE,ISERROR(MATCH(AY776,TC_Pin_Spec!$Q$3:$Q$58,0))=FALSE,ISERROR(MATCH(AY776,TC_Pin_Spec!$S$3:$S$58,0))=FALSE,ISERROR(MATCH(AY776,TC_Pin_Spec!$U$3:$U$58,0))=FALSE,ISERROR(MATCH(AY776,TC_Pin_Spec!$W$3:$W$58,0))=FALSE,ISERROR(MATCH(AY776,TC_Pin_Spec!$Y$3:$Y$58,0))=FALSE,ISERROR(MATCH(AY776,TC_Pin_Spec!$AA$3:$AA$58,0))=FALSE,ISERROR(MATCH(AY776,TC_Pin_Spec!$AC$3:$AC$58,0))=FALSE,ISERROR(MATCH(AY776,TC_Pin_Spec!$AE$3:$AE$58,0))=FALSE)=TRUE, "PASSED","FAILED")</f>
        <v>PASSED</v>
      </c>
    </row>
    <row r="777" spans="43:52" x14ac:dyDescent="0.25">
      <c r="AQ777" s="2" t="str">
        <f t="shared" si="14"/>
        <v>AB20</v>
      </c>
      <c r="AR777" s="2">
        <v>20</v>
      </c>
      <c r="AS777" s="2" t="s">
        <v>728</v>
      </c>
      <c r="AT777" s="2" t="s">
        <v>48</v>
      </c>
      <c r="AU777" t="str">
        <f>IF(OR(ISERROR(MATCH(AT777,TC_Pin_Spec!$J$3:$J$38,0))=FALSE,ISERROR(MATCH(AT777,TC_Pin_Spec!$L$3:$L$38,0))=FALSE,ISERROR(MATCH(AT777,TC_Pin_Spec!$Q$3:$Q$58,0))=FALSE,ISERROR(MATCH(AT777,TC_Pin_Spec!$S$3:$S$58,0))=FALSE,ISERROR(MATCH(AT777,TC_Pin_Spec!$U$3:$U$58,0))=FALSE,ISERROR(MATCH(AT777,TC_Pin_Spec!$W$3:$W$58,0))=FALSE,ISERROR(MATCH(AT777,TC_Pin_Spec!$Y$3:$Y$58,0))=FALSE,ISERROR(MATCH(AT777,TC_Pin_Spec!$AA$3:$AA$58,0))=FALSE,ISERROR(MATCH(AT777,TC_Pin_Spec!$AC$3:$AC$58,0))=FALSE,ISERROR(MATCH(AT777,TC_Pin_Spec!$AE$3:$AE$58,0))=FALSE)=TRUE, "PASSED","FAILED")</f>
        <v>PASSED</v>
      </c>
      <c r="AW777" s="2">
        <v>20500</v>
      </c>
      <c r="AX777" s="2">
        <v>15500</v>
      </c>
      <c r="AY777" s="2" t="s">
        <v>48</v>
      </c>
      <c r="AZ777" t="str">
        <f>IF(OR(ISERROR(MATCH(AY777,TC_Pin_Spec!$J$3:$J$38,0))=FALSE,ISERROR(MATCH(AY777,TC_Pin_Spec!$L$3:$L$38,0))=FALSE,ISERROR(MATCH(AY777,TC_Pin_Spec!$Q$3:$Q$58,0))=FALSE,ISERROR(MATCH(AY777,TC_Pin_Spec!$S$3:$S$58,0))=FALSE,ISERROR(MATCH(AY777,TC_Pin_Spec!$U$3:$U$58,0))=FALSE,ISERROR(MATCH(AY777,TC_Pin_Spec!$W$3:$W$58,0))=FALSE,ISERROR(MATCH(AY777,TC_Pin_Spec!$Y$3:$Y$58,0))=FALSE,ISERROR(MATCH(AY777,TC_Pin_Spec!$AA$3:$AA$58,0))=FALSE,ISERROR(MATCH(AY777,TC_Pin_Spec!$AC$3:$AC$58,0))=FALSE,ISERROR(MATCH(AY777,TC_Pin_Spec!$AE$3:$AE$58,0))=FALSE)=TRUE, "PASSED","FAILED")</f>
        <v>PASSED</v>
      </c>
    </row>
    <row r="778" spans="43:52" x14ac:dyDescent="0.25">
      <c r="AQ778" s="2" t="str">
        <f t="shared" si="14"/>
        <v>AB21</v>
      </c>
      <c r="AR778" s="2">
        <v>21</v>
      </c>
      <c r="AS778" s="2" t="s">
        <v>728</v>
      </c>
      <c r="AT778" s="2" t="s">
        <v>48</v>
      </c>
      <c r="AU778" t="str">
        <f>IF(OR(ISERROR(MATCH(AT778,TC_Pin_Spec!$J$3:$J$38,0))=FALSE,ISERROR(MATCH(AT778,TC_Pin_Spec!$L$3:$L$38,0))=FALSE,ISERROR(MATCH(AT778,TC_Pin_Spec!$Q$3:$Q$58,0))=FALSE,ISERROR(MATCH(AT778,TC_Pin_Spec!$S$3:$S$58,0))=FALSE,ISERROR(MATCH(AT778,TC_Pin_Spec!$U$3:$U$58,0))=FALSE,ISERROR(MATCH(AT778,TC_Pin_Spec!$W$3:$W$58,0))=FALSE,ISERROR(MATCH(AT778,TC_Pin_Spec!$Y$3:$Y$58,0))=FALSE,ISERROR(MATCH(AT778,TC_Pin_Spec!$AA$3:$AA$58,0))=FALSE,ISERROR(MATCH(AT778,TC_Pin_Spec!$AC$3:$AC$58,0))=FALSE,ISERROR(MATCH(AT778,TC_Pin_Spec!$AE$3:$AE$58,0))=FALSE)=TRUE, "PASSED","FAILED")</f>
        <v>PASSED</v>
      </c>
      <c r="AW778" s="2">
        <v>21500</v>
      </c>
      <c r="AX778" s="2">
        <v>15500</v>
      </c>
      <c r="AY778" s="2" t="s">
        <v>48</v>
      </c>
      <c r="AZ778" t="str">
        <f>IF(OR(ISERROR(MATCH(AY778,TC_Pin_Spec!$J$3:$J$38,0))=FALSE,ISERROR(MATCH(AY778,TC_Pin_Spec!$L$3:$L$38,0))=FALSE,ISERROR(MATCH(AY778,TC_Pin_Spec!$Q$3:$Q$58,0))=FALSE,ISERROR(MATCH(AY778,TC_Pin_Spec!$S$3:$S$58,0))=FALSE,ISERROR(MATCH(AY778,TC_Pin_Spec!$U$3:$U$58,0))=FALSE,ISERROR(MATCH(AY778,TC_Pin_Spec!$W$3:$W$58,0))=FALSE,ISERROR(MATCH(AY778,TC_Pin_Spec!$Y$3:$Y$58,0))=FALSE,ISERROR(MATCH(AY778,TC_Pin_Spec!$AA$3:$AA$58,0))=FALSE,ISERROR(MATCH(AY778,TC_Pin_Spec!$AC$3:$AC$58,0))=FALSE,ISERROR(MATCH(AY778,TC_Pin_Spec!$AE$3:$AE$58,0))=FALSE)=TRUE, "PASSED","FAILED")</f>
        <v>PASSED</v>
      </c>
    </row>
    <row r="779" spans="43:52" x14ac:dyDescent="0.25">
      <c r="AQ779" s="2" t="str">
        <f t="shared" si="14"/>
        <v>AB22</v>
      </c>
      <c r="AR779" s="2">
        <v>22</v>
      </c>
      <c r="AS779" s="2" t="s">
        <v>728</v>
      </c>
      <c r="AT779" s="2" t="s">
        <v>48</v>
      </c>
      <c r="AU779" t="str">
        <f>IF(OR(ISERROR(MATCH(AT779,TC_Pin_Spec!$J$3:$J$38,0))=FALSE,ISERROR(MATCH(AT779,TC_Pin_Spec!$L$3:$L$38,0))=FALSE,ISERROR(MATCH(AT779,TC_Pin_Spec!$Q$3:$Q$58,0))=FALSE,ISERROR(MATCH(AT779,TC_Pin_Spec!$S$3:$S$58,0))=FALSE,ISERROR(MATCH(AT779,TC_Pin_Spec!$U$3:$U$58,0))=FALSE,ISERROR(MATCH(AT779,TC_Pin_Spec!$W$3:$W$58,0))=FALSE,ISERROR(MATCH(AT779,TC_Pin_Spec!$Y$3:$Y$58,0))=FALSE,ISERROR(MATCH(AT779,TC_Pin_Spec!$AA$3:$AA$58,0))=FALSE,ISERROR(MATCH(AT779,TC_Pin_Spec!$AC$3:$AC$58,0))=FALSE,ISERROR(MATCH(AT779,TC_Pin_Spec!$AE$3:$AE$58,0))=FALSE)=TRUE, "PASSED","FAILED")</f>
        <v>PASSED</v>
      </c>
      <c r="AW779" s="2">
        <v>22500</v>
      </c>
      <c r="AX779" s="2">
        <v>15500</v>
      </c>
      <c r="AY779" s="2" t="s">
        <v>48</v>
      </c>
      <c r="AZ779" t="str">
        <f>IF(OR(ISERROR(MATCH(AY779,TC_Pin_Spec!$J$3:$J$38,0))=FALSE,ISERROR(MATCH(AY779,TC_Pin_Spec!$L$3:$L$38,0))=FALSE,ISERROR(MATCH(AY779,TC_Pin_Spec!$Q$3:$Q$58,0))=FALSE,ISERROR(MATCH(AY779,TC_Pin_Spec!$S$3:$S$58,0))=FALSE,ISERROR(MATCH(AY779,TC_Pin_Spec!$U$3:$U$58,0))=FALSE,ISERROR(MATCH(AY779,TC_Pin_Spec!$W$3:$W$58,0))=FALSE,ISERROR(MATCH(AY779,TC_Pin_Spec!$Y$3:$Y$58,0))=FALSE,ISERROR(MATCH(AY779,TC_Pin_Spec!$AA$3:$AA$58,0))=FALSE,ISERROR(MATCH(AY779,TC_Pin_Spec!$AC$3:$AC$58,0))=FALSE,ISERROR(MATCH(AY779,TC_Pin_Spec!$AE$3:$AE$58,0))=FALSE)=TRUE, "PASSED","FAILED")</f>
        <v>PASSED</v>
      </c>
    </row>
    <row r="780" spans="43:52" x14ac:dyDescent="0.25">
      <c r="AQ780" s="2" t="str">
        <f t="shared" si="14"/>
        <v>AB23</v>
      </c>
      <c r="AR780" s="2">
        <v>23</v>
      </c>
      <c r="AS780" s="2" t="s">
        <v>728</v>
      </c>
      <c r="AT780" s="2" t="s">
        <v>48</v>
      </c>
      <c r="AU780" t="str">
        <f>IF(OR(ISERROR(MATCH(AT780,TC_Pin_Spec!$J$3:$J$38,0))=FALSE,ISERROR(MATCH(AT780,TC_Pin_Spec!$L$3:$L$38,0))=FALSE,ISERROR(MATCH(AT780,TC_Pin_Spec!$Q$3:$Q$58,0))=FALSE,ISERROR(MATCH(AT780,TC_Pin_Spec!$S$3:$S$58,0))=FALSE,ISERROR(MATCH(AT780,TC_Pin_Spec!$U$3:$U$58,0))=FALSE,ISERROR(MATCH(AT780,TC_Pin_Spec!$W$3:$W$58,0))=FALSE,ISERROR(MATCH(AT780,TC_Pin_Spec!$Y$3:$Y$58,0))=FALSE,ISERROR(MATCH(AT780,TC_Pin_Spec!$AA$3:$AA$58,0))=FALSE,ISERROR(MATCH(AT780,TC_Pin_Spec!$AC$3:$AC$58,0))=FALSE,ISERROR(MATCH(AT780,TC_Pin_Spec!$AE$3:$AE$58,0))=FALSE)=TRUE, "PASSED","FAILED")</f>
        <v>PASSED</v>
      </c>
      <c r="AW780" s="2">
        <v>23500</v>
      </c>
      <c r="AX780" s="2">
        <v>15500</v>
      </c>
      <c r="AY780" s="2" t="s">
        <v>48</v>
      </c>
      <c r="AZ780" t="str">
        <f>IF(OR(ISERROR(MATCH(AY780,TC_Pin_Spec!$J$3:$J$38,0))=FALSE,ISERROR(MATCH(AY780,TC_Pin_Spec!$L$3:$L$38,0))=FALSE,ISERROR(MATCH(AY780,TC_Pin_Spec!$Q$3:$Q$58,0))=FALSE,ISERROR(MATCH(AY780,TC_Pin_Spec!$S$3:$S$58,0))=FALSE,ISERROR(MATCH(AY780,TC_Pin_Spec!$U$3:$U$58,0))=FALSE,ISERROR(MATCH(AY780,TC_Pin_Spec!$W$3:$W$58,0))=FALSE,ISERROR(MATCH(AY780,TC_Pin_Spec!$Y$3:$Y$58,0))=FALSE,ISERROR(MATCH(AY780,TC_Pin_Spec!$AA$3:$AA$58,0))=FALSE,ISERROR(MATCH(AY780,TC_Pin_Spec!$AC$3:$AC$58,0))=FALSE,ISERROR(MATCH(AY780,TC_Pin_Spec!$AE$3:$AE$58,0))=FALSE)=TRUE, "PASSED","FAILED")</f>
        <v>PASSED</v>
      </c>
    </row>
    <row r="781" spans="43:52" x14ac:dyDescent="0.25">
      <c r="AQ781" s="2" t="str">
        <f t="shared" si="14"/>
        <v>AB24</v>
      </c>
      <c r="AR781" s="2">
        <v>24</v>
      </c>
      <c r="AS781" s="2" t="s">
        <v>728</v>
      </c>
      <c r="AT781" s="2" t="s">
        <v>48</v>
      </c>
      <c r="AU781" t="str">
        <f>IF(OR(ISERROR(MATCH(AT781,TC_Pin_Spec!$J$3:$J$38,0))=FALSE,ISERROR(MATCH(AT781,TC_Pin_Spec!$L$3:$L$38,0))=FALSE,ISERROR(MATCH(AT781,TC_Pin_Spec!$Q$3:$Q$58,0))=FALSE,ISERROR(MATCH(AT781,TC_Pin_Spec!$S$3:$S$58,0))=FALSE,ISERROR(MATCH(AT781,TC_Pin_Spec!$U$3:$U$58,0))=FALSE,ISERROR(MATCH(AT781,TC_Pin_Spec!$W$3:$W$58,0))=FALSE,ISERROR(MATCH(AT781,TC_Pin_Spec!$Y$3:$Y$58,0))=FALSE,ISERROR(MATCH(AT781,TC_Pin_Spec!$AA$3:$AA$58,0))=FALSE,ISERROR(MATCH(AT781,TC_Pin_Spec!$AC$3:$AC$58,0))=FALSE,ISERROR(MATCH(AT781,TC_Pin_Spec!$AE$3:$AE$58,0))=FALSE)=TRUE, "PASSED","FAILED")</f>
        <v>PASSED</v>
      </c>
      <c r="AW781" s="2">
        <v>24500</v>
      </c>
      <c r="AX781" s="2">
        <v>15500</v>
      </c>
      <c r="AY781" s="2" t="s">
        <v>48</v>
      </c>
      <c r="AZ781" t="str">
        <f>IF(OR(ISERROR(MATCH(AY781,TC_Pin_Spec!$J$3:$J$38,0))=FALSE,ISERROR(MATCH(AY781,TC_Pin_Spec!$L$3:$L$38,0))=FALSE,ISERROR(MATCH(AY781,TC_Pin_Spec!$Q$3:$Q$58,0))=FALSE,ISERROR(MATCH(AY781,TC_Pin_Spec!$S$3:$S$58,0))=FALSE,ISERROR(MATCH(AY781,TC_Pin_Spec!$U$3:$U$58,0))=FALSE,ISERROR(MATCH(AY781,TC_Pin_Spec!$W$3:$W$58,0))=FALSE,ISERROR(MATCH(AY781,TC_Pin_Spec!$Y$3:$Y$58,0))=FALSE,ISERROR(MATCH(AY781,TC_Pin_Spec!$AA$3:$AA$58,0))=FALSE,ISERROR(MATCH(AY781,TC_Pin_Spec!$AC$3:$AC$58,0))=FALSE,ISERROR(MATCH(AY781,TC_Pin_Spec!$AE$3:$AE$58,0))=FALSE)=TRUE, "PASSED","FAILED")</f>
        <v>PASSED</v>
      </c>
    </row>
    <row r="782" spans="43:52" x14ac:dyDescent="0.25">
      <c r="AQ782" s="2" t="str">
        <f t="shared" si="14"/>
        <v>AB25</v>
      </c>
      <c r="AR782" s="2">
        <v>25</v>
      </c>
      <c r="AS782" s="2" t="s">
        <v>728</v>
      </c>
      <c r="AT782" s="2" t="s">
        <v>48</v>
      </c>
      <c r="AU782" t="str">
        <f>IF(OR(ISERROR(MATCH(AT782,TC_Pin_Spec!$J$3:$J$38,0))=FALSE,ISERROR(MATCH(AT782,TC_Pin_Spec!$L$3:$L$38,0))=FALSE,ISERROR(MATCH(AT782,TC_Pin_Spec!$Q$3:$Q$58,0))=FALSE,ISERROR(MATCH(AT782,TC_Pin_Spec!$S$3:$S$58,0))=FALSE,ISERROR(MATCH(AT782,TC_Pin_Spec!$U$3:$U$58,0))=FALSE,ISERROR(MATCH(AT782,TC_Pin_Spec!$W$3:$W$58,0))=FALSE,ISERROR(MATCH(AT782,TC_Pin_Spec!$Y$3:$Y$58,0))=FALSE,ISERROR(MATCH(AT782,TC_Pin_Spec!$AA$3:$AA$58,0))=FALSE,ISERROR(MATCH(AT782,TC_Pin_Spec!$AC$3:$AC$58,0))=FALSE,ISERROR(MATCH(AT782,TC_Pin_Spec!$AE$3:$AE$58,0))=FALSE)=TRUE, "PASSED","FAILED")</f>
        <v>PASSED</v>
      </c>
      <c r="AW782" s="2">
        <v>25500</v>
      </c>
      <c r="AX782" s="2">
        <v>15500</v>
      </c>
      <c r="AY782" s="2" t="s">
        <v>48</v>
      </c>
      <c r="AZ782" t="str">
        <f>IF(OR(ISERROR(MATCH(AY782,TC_Pin_Spec!$J$3:$J$38,0))=FALSE,ISERROR(MATCH(AY782,TC_Pin_Spec!$L$3:$L$38,0))=FALSE,ISERROR(MATCH(AY782,TC_Pin_Spec!$Q$3:$Q$58,0))=FALSE,ISERROR(MATCH(AY782,TC_Pin_Spec!$S$3:$S$58,0))=FALSE,ISERROR(MATCH(AY782,TC_Pin_Spec!$U$3:$U$58,0))=FALSE,ISERROR(MATCH(AY782,TC_Pin_Spec!$W$3:$W$58,0))=FALSE,ISERROR(MATCH(AY782,TC_Pin_Spec!$Y$3:$Y$58,0))=FALSE,ISERROR(MATCH(AY782,TC_Pin_Spec!$AA$3:$AA$58,0))=FALSE,ISERROR(MATCH(AY782,TC_Pin_Spec!$AC$3:$AC$58,0))=FALSE,ISERROR(MATCH(AY782,TC_Pin_Spec!$AE$3:$AE$58,0))=FALSE)=TRUE, "PASSED","FAILED")</f>
        <v>PASSED</v>
      </c>
    </row>
    <row r="783" spans="43:52" x14ac:dyDescent="0.25">
      <c r="AQ783" s="2" t="str">
        <f t="shared" si="14"/>
        <v>AB26</v>
      </c>
      <c r="AR783" s="2">
        <v>26</v>
      </c>
      <c r="AS783" s="2" t="s">
        <v>728</v>
      </c>
      <c r="AT783" s="2" t="s">
        <v>695</v>
      </c>
      <c r="AU783" t="str">
        <f>IF(OR(ISERROR(MATCH(AT783,TC_Pin_Spec!$J$3:$J$38,0))=FALSE,ISERROR(MATCH(AT783,TC_Pin_Spec!$L$3:$L$38,0))=FALSE,ISERROR(MATCH(AT783,TC_Pin_Spec!$Q$3:$Q$58,0))=FALSE,ISERROR(MATCH(AT783,TC_Pin_Spec!$S$3:$S$58,0))=FALSE,ISERROR(MATCH(AT783,TC_Pin_Spec!$U$3:$U$58,0))=FALSE,ISERROR(MATCH(AT783,TC_Pin_Spec!$W$3:$W$58,0))=FALSE,ISERROR(MATCH(AT783,TC_Pin_Spec!$Y$3:$Y$58,0))=FALSE,ISERROR(MATCH(AT783,TC_Pin_Spec!$AA$3:$AA$58,0))=FALSE,ISERROR(MATCH(AT783,TC_Pin_Spec!$AC$3:$AC$58,0))=FALSE,ISERROR(MATCH(AT783,TC_Pin_Spec!$AE$3:$AE$58,0))=FALSE)=TRUE, "PASSED","FAILED")</f>
        <v>PASSED</v>
      </c>
      <c r="AW783" s="2">
        <v>26500</v>
      </c>
      <c r="AX783" s="2">
        <v>15500</v>
      </c>
      <c r="AY783" s="2" t="s">
        <v>695</v>
      </c>
      <c r="AZ783" t="str">
        <f>IF(OR(ISERROR(MATCH(AY783,TC_Pin_Spec!$J$3:$J$38,0))=FALSE,ISERROR(MATCH(AY783,TC_Pin_Spec!$L$3:$L$38,0))=FALSE,ISERROR(MATCH(AY783,TC_Pin_Spec!$Q$3:$Q$58,0))=FALSE,ISERROR(MATCH(AY783,TC_Pin_Spec!$S$3:$S$58,0))=FALSE,ISERROR(MATCH(AY783,TC_Pin_Spec!$U$3:$U$58,0))=FALSE,ISERROR(MATCH(AY783,TC_Pin_Spec!$W$3:$W$58,0))=FALSE,ISERROR(MATCH(AY783,TC_Pin_Spec!$Y$3:$Y$58,0))=FALSE,ISERROR(MATCH(AY783,TC_Pin_Spec!$AA$3:$AA$58,0))=FALSE,ISERROR(MATCH(AY783,TC_Pin_Spec!$AC$3:$AC$58,0))=FALSE,ISERROR(MATCH(AY783,TC_Pin_Spec!$AE$3:$AE$58,0))=FALSE)=TRUE, "PASSED","FAILED")</f>
        <v>PASSED</v>
      </c>
    </row>
    <row r="784" spans="43:52" x14ac:dyDescent="0.25">
      <c r="AQ784" s="2" t="str">
        <f t="shared" si="14"/>
        <v>AB27</v>
      </c>
      <c r="AR784" s="2">
        <v>27</v>
      </c>
      <c r="AS784" s="2" t="s">
        <v>728</v>
      </c>
      <c r="AT784" s="2" t="s">
        <v>48</v>
      </c>
      <c r="AU784" t="str">
        <f>IF(OR(ISERROR(MATCH(AT784,TC_Pin_Spec!$J$3:$J$38,0))=FALSE,ISERROR(MATCH(AT784,TC_Pin_Spec!$L$3:$L$38,0))=FALSE,ISERROR(MATCH(AT784,TC_Pin_Spec!$Q$3:$Q$58,0))=FALSE,ISERROR(MATCH(AT784,TC_Pin_Spec!$S$3:$S$58,0))=FALSE,ISERROR(MATCH(AT784,TC_Pin_Spec!$U$3:$U$58,0))=FALSE,ISERROR(MATCH(AT784,TC_Pin_Spec!$W$3:$W$58,0))=FALSE,ISERROR(MATCH(AT784,TC_Pin_Spec!$Y$3:$Y$58,0))=FALSE,ISERROR(MATCH(AT784,TC_Pin_Spec!$AA$3:$AA$58,0))=FALSE,ISERROR(MATCH(AT784,TC_Pin_Spec!$AC$3:$AC$58,0))=FALSE,ISERROR(MATCH(AT784,TC_Pin_Spec!$AE$3:$AE$58,0))=FALSE)=TRUE, "PASSED","FAILED")</f>
        <v>PASSED</v>
      </c>
      <c r="AW784" s="2">
        <v>27500</v>
      </c>
      <c r="AX784" s="2">
        <v>15500</v>
      </c>
      <c r="AY784" s="2" t="s">
        <v>48</v>
      </c>
      <c r="AZ784" t="str">
        <f>IF(OR(ISERROR(MATCH(AY784,TC_Pin_Spec!$J$3:$J$38,0))=FALSE,ISERROR(MATCH(AY784,TC_Pin_Spec!$L$3:$L$38,0))=FALSE,ISERROR(MATCH(AY784,TC_Pin_Spec!$Q$3:$Q$58,0))=FALSE,ISERROR(MATCH(AY784,TC_Pin_Spec!$S$3:$S$58,0))=FALSE,ISERROR(MATCH(AY784,TC_Pin_Spec!$U$3:$U$58,0))=FALSE,ISERROR(MATCH(AY784,TC_Pin_Spec!$W$3:$W$58,0))=FALSE,ISERROR(MATCH(AY784,TC_Pin_Spec!$Y$3:$Y$58,0))=FALSE,ISERROR(MATCH(AY784,TC_Pin_Spec!$AA$3:$AA$58,0))=FALSE,ISERROR(MATCH(AY784,TC_Pin_Spec!$AC$3:$AC$58,0))=FALSE,ISERROR(MATCH(AY784,TC_Pin_Spec!$AE$3:$AE$58,0))=FALSE)=TRUE, "PASSED","FAILED")</f>
        <v>PASSED</v>
      </c>
    </row>
    <row r="785" spans="43:52" x14ac:dyDescent="0.25">
      <c r="AQ785" s="2" t="str">
        <f t="shared" si="14"/>
        <v>AB28</v>
      </c>
      <c r="AR785" s="2">
        <v>28</v>
      </c>
      <c r="AS785" s="2" t="s">
        <v>728</v>
      </c>
      <c r="AT785" s="2" t="s">
        <v>48</v>
      </c>
      <c r="AU785" t="str">
        <f>IF(OR(ISERROR(MATCH(AT785,TC_Pin_Spec!$J$3:$J$38,0))=FALSE,ISERROR(MATCH(AT785,TC_Pin_Spec!$L$3:$L$38,0))=FALSE,ISERROR(MATCH(AT785,TC_Pin_Spec!$Q$3:$Q$58,0))=FALSE,ISERROR(MATCH(AT785,TC_Pin_Spec!$S$3:$S$58,0))=FALSE,ISERROR(MATCH(AT785,TC_Pin_Spec!$U$3:$U$58,0))=FALSE,ISERROR(MATCH(AT785,TC_Pin_Spec!$W$3:$W$58,0))=FALSE,ISERROR(MATCH(AT785,TC_Pin_Spec!$Y$3:$Y$58,0))=FALSE,ISERROR(MATCH(AT785,TC_Pin_Spec!$AA$3:$AA$58,0))=FALSE,ISERROR(MATCH(AT785,TC_Pin_Spec!$AC$3:$AC$58,0))=FALSE,ISERROR(MATCH(AT785,TC_Pin_Spec!$AE$3:$AE$58,0))=FALSE)=TRUE, "PASSED","FAILED")</f>
        <v>PASSED</v>
      </c>
      <c r="AW785" s="2">
        <v>28500</v>
      </c>
      <c r="AX785" s="2">
        <v>15500</v>
      </c>
      <c r="AY785" s="2" t="s">
        <v>48</v>
      </c>
      <c r="AZ785" t="str">
        <f>IF(OR(ISERROR(MATCH(AY785,TC_Pin_Spec!$J$3:$J$38,0))=FALSE,ISERROR(MATCH(AY785,TC_Pin_Spec!$L$3:$L$38,0))=FALSE,ISERROR(MATCH(AY785,TC_Pin_Spec!$Q$3:$Q$58,0))=FALSE,ISERROR(MATCH(AY785,TC_Pin_Spec!$S$3:$S$58,0))=FALSE,ISERROR(MATCH(AY785,TC_Pin_Spec!$U$3:$U$58,0))=FALSE,ISERROR(MATCH(AY785,TC_Pin_Spec!$W$3:$W$58,0))=FALSE,ISERROR(MATCH(AY785,TC_Pin_Spec!$Y$3:$Y$58,0))=FALSE,ISERROR(MATCH(AY785,TC_Pin_Spec!$AA$3:$AA$58,0))=FALSE,ISERROR(MATCH(AY785,TC_Pin_Spec!$AC$3:$AC$58,0))=FALSE,ISERROR(MATCH(AY785,TC_Pin_Spec!$AE$3:$AE$58,0))=FALSE)=TRUE, "PASSED","FAILED")</f>
        <v>PASSED</v>
      </c>
    </row>
    <row r="786" spans="43:52" x14ac:dyDescent="0.25">
      <c r="AQ786" s="2" t="str">
        <f t="shared" si="14"/>
        <v>AB29</v>
      </c>
      <c r="AR786" s="2">
        <v>29</v>
      </c>
      <c r="AS786" s="2" t="s">
        <v>728</v>
      </c>
      <c r="AT786" s="2" t="s">
        <v>48</v>
      </c>
      <c r="AU786" t="str">
        <f>IF(OR(ISERROR(MATCH(AT786,TC_Pin_Spec!$J$3:$J$38,0))=FALSE,ISERROR(MATCH(AT786,TC_Pin_Spec!$L$3:$L$38,0))=FALSE,ISERROR(MATCH(AT786,TC_Pin_Spec!$Q$3:$Q$58,0))=FALSE,ISERROR(MATCH(AT786,TC_Pin_Spec!$S$3:$S$58,0))=FALSE,ISERROR(MATCH(AT786,TC_Pin_Spec!$U$3:$U$58,0))=FALSE,ISERROR(MATCH(AT786,TC_Pin_Spec!$W$3:$W$58,0))=FALSE,ISERROR(MATCH(AT786,TC_Pin_Spec!$Y$3:$Y$58,0))=FALSE,ISERROR(MATCH(AT786,TC_Pin_Spec!$AA$3:$AA$58,0))=FALSE,ISERROR(MATCH(AT786,TC_Pin_Spec!$AC$3:$AC$58,0))=FALSE,ISERROR(MATCH(AT786,TC_Pin_Spec!$AE$3:$AE$58,0))=FALSE)=TRUE, "PASSED","FAILED")</f>
        <v>PASSED</v>
      </c>
      <c r="AW786" s="2">
        <v>29500</v>
      </c>
      <c r="AX786" s="2">
        <v>15500</v>
      </c>
      <c r="AY786" s="2" t="s">
        <v>48</v>
      </c>
      <c r="AZ786" t="str">
        <f>IF(OR(ISERROR(MATCH(AY786,TC_Pin_Spec!$J$3:$J$38,0))=FALSE,ISERROR(MATCH(AY786,TC_Pin_Spec!$L$3:$L$38,0))=FALSE,ISERROR(MATCH(AY786,TC_Pin_Spec!$Q$3:$Q$58,0))=FALSE,ISERROR(MATCH(AY786,TC_Pin_Spec!$S$3:$S$58,0))=FALSE,ISERROR(MATCH(AY786,TC_Pin_Spec!$U$3:$U$58,0))=FALSE,ISERROR(MATCH(AY786,TC_Pin_Spec!$W$3:$W$58,0))=FALSE,ISERROR(MATCH(AY786,TC_Pin_Spec!$Y$3:$Y$58,0))=FALSE,ISERROR(MATCH(AY786,TC_Pin_Spec!$AA$3:$AA$58,0))=FALSE,ISERROR(MATCH(AY786,TC_Pin_Spec!$AC$3:$AC$58,0))=FALSE,ISERROR(MATCH(AY786,TC_Pin_Spec!$AE$3:$AE$58,0))=FALSE)=TRUE, "PASSED","FAILED")</f>
        <v>PASSED</v>
      </c>
    </row>
    <row r="787" spans="43:52" x14ac:dyDescent="0.25">
      <c r="AQ787" s="2" t="str">
        <f t="shared" si="14"/>
        <v>AB30</v>
      </c>
      <c r="AR787" s="2">
        <v>30</v>
      </c>
      <c r="AS787" s="2" t="s">
        <v>728</v>
      </c>
      <c r="AT787" s="2" t="s">
        <v>48</v>
      </c>
      <c r="AU787" t="str">
        <f>IF(OR(ISERROR(MATCH(AT787,TC_Pin_Spec!$J$3:$J$38,0))=FALSE,ISERROR(MATCH(AT787,TC_Pin_Spec!$L$3:$L$38,0))=FALSE,ISERROR(MATCH(AT787,TC_Pin_Spec!$Q$3:$Q$58,0))=FALSE,ISERROR(MATCH(AT787,TC_Pin_Spec!$S$3:$S$58,0))=FALSE,ISERROR(MATCH(AT787,TC_Pin_Spec!$U$3:$U$58,0))=FALSE,ISERROR(MATCH(AT787,TC_Pin_Spec!$W$3:$W$58,0))=FALSE,ISERROR(MATCH(AT787,TC_Pin_Spec!$Y$3:$Y$58,0))=FALSE,ISERROR(MATCH(AT787,TC_Pin_Spec!$AA$3:$AA$58,0))=FALSE,ISERROR(MATCH(AT787,TC_Pin_Spec!$AC$3:$AC$58,0))=FALSE,ISERROR(MATCH(AT787,TC_Pin_Spec!$AE$3:$AE$58,0))=FALSE)=TRUE, "PASSED","FAILED")</f>
        <v>PASSED</v>
      </c>
      <c r="AW787" s="2">
        <v>30500</v>
      </c>
      <c r="AX787" s="2">
        <v>15500</v>
      </c>
      <c r="AY787" s="2" t="s">
        <v>48</v>
      </c>
      <c r="AZ787" t="str">
        <f>IF(OR(ISERROR(MATCH(AY787,TC_Pin_Spec!$J$3:$J$38,0))=FALSE,ISERROR(MATCH(AY787,TC_Pin_Spec!$L$3:$L$38,0))=FALSE,ISERROR(MATCH(AY787,TC_Pin_Spec!$Q$3:$Q$58,0))=FALSE,ISERROR(MATCH(AY787,TC_Pin_Spec!$S$3:$S$58,0))=FALSE,ISERROR(MATCH(AY787,TC_Pin_Spec!$U$3:$U$58,0))=FALSE,ISERROR(MATCH(AY787,TC_Pin_Spec!$W$3:$W$58,0))=FALSE,ISERROR(MATCH(AY787,TC_Pin_Spec!$Y$3:$Y$58,0))=FALSE,ISERROR(MATCH(AY787,TC_Pin_Spec!$AA$3:$AA$58,0))=FALSE,ISERROR(MATCH(AY787,TC_Pin_Spec!$AC$3:$AC$58,0))=FALSE,ISERROR(MATCH(AY787,TC_Pin_Spec!$AE$3:$AE$58,0))=FALSE)=TRUE, "PASSED","FAILED")</f>
        <v>PASSED</v>
      </c>
    </row>
    <row r="788" spans="43:52" x14ac:dyDescent="0.25">
      <c r="AQ788" s="2" t="str">
        <f t="shared" si="14"/>
        <v>AB31</v>
      </c>
      <c r="AR788" s="2">
        <v>31</v>
      </c>
      <c r="AS788" s="2" t="s">
        <v>728</v>
      </c>
      <c r="AT788" s="2" t="s">
        <v>48</v>
      </c>
      <c r="AU788" t="str">
        <f>IF(OR(ISERROR(MATCH(AT788,TC_Pin_Spec!$J$3:$J$38,0))=FALSE,ISERROR(MATCH(AT788,TC_Pin_Spec!$L$3:$L$38,0))=FALSE,ISERROR(MATCH(AT788,TC_Pin_Spec!$Q$3:$Q$58,0))=FALSE,ISERROR(MATCH(AT788,TC_Pin_Spec!$S$3:$S$58,0))=FALSE,ISERROR(MATCH(AT788,TC_Pin_Spec!$U$3:$U$58,0))=FALSE,ISERROR(MATCH(AT788,TC_Pin_Spec!$W$3:$W$58,0))=FALSE,ISERROR(MATCH(AT788,TC_Pin_Spec!$Y$3:$Y$58,0))=FALSE,ISERROR(MATCH(AT788,TC_Pin_Spec!$AA$3:$AA$58,0))=FALSE,ISERROR(MATCH(AT788,TC_Pin_Spec!$AC$3:$AC$58,0))=FALSE,ISERROR(MATCH(AT788,TC_Pin_Spec!$AE$3:$AE$58,0))=FALSE)=TRUE, "PASSED","FAILED")</f>
        <v>PASSED</v>
      </c>
      <c r="AW788" s="2">
        <v>31500</v>
      </c>
      <c r="AX788" s="2">
        <v>15500</v>
      </c>
      <c r="AY788" s="2" t="s">
        <v>48</v>
      </c>
      <c r="AZ788" t="str">
        <f>IF(OR(ISERROR(MATCH(AY788,TC_Pin_Spec!$J$3:$J$38,0))=FALSE,ISERROR(MATCH(AY788,TC_Pin_Spec!$L$3:$L$38,0))=FALSE,ISERROR(MATCH(AY788,TC_Pin_Spec!$Q$3:$Q$58,0))=FALSE,ISERROR(MATCH(AY788,TC_Pin_Spec!$S$3:$S$58,0))=FALSE,ISERROR(MATCH(AY788,TC_Pin_Spec!$U$3:$U$58,0))=FALSE,ISERROR(MATCH(AY788,TC_Pin_Spec!$W$3:$W$58,0))=FALSE,ISERROR(MATCH(AY788,TC_Pin_Spec!$Y$3:$Y$58,0))=FALSE,ISERROR(MATCH(AY788,TC_Pin_Spec!$AA$3:$AA$58,0))=FALSE,ISERROR(MATCH(AY788,TC_Pin_Spec!$AC$3:$AC$58,0))=FALSE,ISERROR(MATCH(AY788,TC_Pin_Spec!$AE$3:$AE$58,0))=FALSE)=TRUE, "PASSED","FAILED")</f>
        <v>PASSED</v>
      </c>
    </row>
    <row r="789" spans="43:52" x14ac:dyDescent="0.25">
      <c r="AQ789" s="2" t="str">
        <f t="shared" si="14"/>
        <v>AB32</v>
      </c>
      <c r="AR789" s="2">
        <v>32</v>
      </c>
      <c r="AS789" s="2" t="s">
        <v>728</v>
      </c>
      <c r="AT789" s="2" t="s">
        <v>48</v>
      </c>
      <c r="AU789" t="str">
        <f>IF(OR(ISERROR(MATCH(AT789,TC_Pin_Spec!$J$3:$J$38,0))=FALSE,ISERROR(MATCH(AT789,TC_Pin_Spec!$L$3:$L$38,0))=FALSE,ISERROR(MATCH(AT789,TC_Pin_Spec!$Q$3:$Q$58,0))=FALSE,ISERROR(MATCH(AT789,TC_Pin_Spec!$S$3:$S$58,0))=FALSE,ISERROR(MATCH(AT789,TC_Pin_Spec!$U$3:$U$58,0))=FALSE,ISERROR(MATCH(AT789,TC_Pin_Spec!$W$3:$W$58,0))=FALSE,ISERROR(MATCH(AT789,TC_Pin_Spec!$Y$3:$Y$58,0))=FALSE,ISERROR(MATCH(AT789,TC_Pin_Spec!$AA$3:$AA$58,0))=FALSE,ISERROR(MATCH(AT789,TC_Pin_Spec!$AC$3:$AC$58,0))=FALSE,ISERROR(MATCH(AT789,TC_Pin_Spec!$AE$3:$AE$58,0))=FALSE)=TRUE, "PASSED","FAILED")</f>
        <v>PASSED</v>
      </c>
      <c r="AW789" s="2">
        <v>32500</v>
      </c>
      <c r="AX789" s="2">
        <v>15500</v>
      </c>
      <c r="AY789" s="2" t="s">
        <v>48</v>
      </c>
      <c r="AZ789" t="str">
        <f>IF(OR(ISERROR(MATCH(AY789,TC_Pin_Spec!$J$3:$J$38,0))=FALSE,ISERROR(MATCH(AY789,TC_Pin_Spec!$L$3:$L$38,0))=FALSE,ISERROR(MATCH(AY789,TC_Pin_Spec!$Q$3:$Q$58,0))=FALSE,ISERROR(MATCH(AY789,TC_Pin_Spec!$S$3:$S$58,0))=FALSE,ISERROR(MATCH(AY789,TC_Pin_Spec!$U$3:$U$58,0))=FALSE,ISERROR(MATCH(AY789,TC_Pin_Spec!$W$3:$W$58,0))=FALSE,ISERROR(MATCH(AY789,TC_Pin_Spec!$Y$3:$Y$58,0))=FALSE,ISERROR(MATCH(AY789,TC_Pin_Spec!$AA$3:$AA$58,0))=FALSE,ISERROR(MATCH(AY789,TC_Pin_Spec!$AC$3:$AC$58,0))=FALSE,ISERROR(MATCH(AY789,TC_Pin_Spec!$AE$3:$AE$58,0))=FALSE)=TRUE, "PASSED","FAILED")</f>
        <v>PASSED</v>
      </c>
    </row>
    <row r="790" spans="43:52" x14ac:dyDescent="0.25">
      <c r="AQ790" s="2" t="str">
        <f t="shared" si="14"/>
        <v>AB33</v>
      </c>
      <c r="AR790" s="2">
        <v>33</v>
      </c>
      <c r="AS790" s="2" t="s">
        <v>728</v>
      </c>
      <c r="AT790" s="2" t="s">
        <v>48</v>
      </c>
      <c r="AU790" t="str">
        <f>IF(OR(ISERROR(MATCH(AT790,TC_Pin_Spec!$J$3:$J$38,0))=FALSE,ISERROR(MATCH(AT790,TC_Pin_Spec!$L$3:$L$38,0))=FALSE,ISERROR(MATCH(AT790,TC_Pin_Spec!$Q$3:$Q$58,0))=FALSE,ISERROR(MATCH(AT790,TC_Pin_Spec!$S$3:$S$58,0))=FALSE,ISERROR(MATCH(AT790,TC_Pin_Spec!$U$3:$U$58,0))=FALSE,ISERROR(MATCH(AT790,TC_Pin_Spec!$W$3:$W$58,0))=FALSE,ISERROR(MATCH(AT790,TC_Pin_Spec!$Y$3:$Y$58,0))=FALSE,ISERROR(MATCH(AT790,TC_Pin_Spec!$AA$3:$AA$58,0))=FALSE,ISERROR(MATCH(AT790,TC_Pin_Spec!$AC$3:$AC$58,0))=FALSE,ISERROR(MATCH(AT790,TC_Pin_Spec!$AE$3:$AE$58,0))=FALSE)=TRUE, "PASSED","FAILED")</f>
        <v>PASSED</v>
      </c>
      <c r="AW790" s="2">
        <v>33500</v>
      </c>
      <c r="AX790" s="2">
        <v>15500</v>
      </c>
      <c r="AY790" s="2" t="s">
        <v>48</v>
      </c>
      <c r="AZ790" t="str">
        <f>IF(OR(ISERROR(MATCH(AY790,TC_Pin_Spec!$J$3:$J$38,0))=FALSE,ISERROR(MATCH(AY790,TC_Pin_Spec!$L$3:$L$38,0))=FALSE,ISERROR(MATCH(AY790,TC_Pin_Spec!$Q$3:$Q$58,0))=FALSE,ISERROR(MATCH(AY790,TC_Pin_Spec!$S$3:$S$58,0))=FALSE,ISERROR(MATCH(AY790,TC_Pin_Spec!$U$3:$U$58,0))=FALSE,ISERROR(MATCH(AY790,TC_Pin_Spec!$W$3:$W$58,0))=FALSE,ISERROR(MATCH(AY790,TC_Pin_Spec!$Y$3:$Y$58,0))=FALSE,ISERROR(MATCH(AY790,TC_Pin_Spec!$AA$3:$AA$58,0))=FALSE,ISERROR(MATCH(AY790,TC_Pin_Spec!$AC$3:$AC$58,0))=FALSE,ISERROR(MATCH(AY790,TC_Pin_Spec!$AE$3:$AE$58,0))=FALSE)=TRUE, "PASSED","FAILED")</f>
        <v>PASSED</v>
      </c>
    </row>
    <row r="791" spans="43:52" x14ac:dyDescent="0.25">
      <c r="AQ791" s="2" t="str">
        <f t="shared" si="14"/>
        <v>AB34</v>
      </c>
      <c r="AR791" s="2">
        <v>34</v>
      </c>
      <c r="AS791" s="2" t="s">
        <v>728</v>
      </c>
      <c r="AT791" s="2" t="s">
        <v>734</v>
      </c>
      <c r="AU791" t="str">
        <f>IF(OR(ISERROR(MATCH(AT791,TC_Pin_Spec!$J$3:$J$38,0))=FALSE,ISERROR(MATCH(AT791,TC_Pin_Spec!$L$3:$L$38,0))=FALSE,ISERROR(MATCH(AT791,TC_Pin_Spec!$Q$3:$Q$58,0))=FALSE,ISERROR(MATCH(AT791,TC_Pin_Spec!$S$3:$S$58,0))=FALSE,ISERROR(MATCH(AT791,TC_Pin_Spec!$U$3:$U$58,0))=FALSE,ISERROR(MATCH(AT791,TC_Pin_Spec!$W$3:$W$58,0))=FALSE,ISERROR(MATCH(AT791,TC_Pin_Spec!$Y$3:$Y$58,0))=FALSE,ISERROR(MATCH(AT791,TC_Pin_Spec!$AA$3:$AA$58,0))=FALSE,ISERROR(MATCH(AT791,TC_Pin_Spec!$AC$3:$AC$58,0))=FALSE,ISERROR(MATCH(AT791,TC_Pin_Spec!$AE$3:$AE$58,0))=FALSE)=TRUE, "PASSED","FAILED")</f>
        <v>PASSED</v>
      </c>
      <c r="AW791" s="2">
        <v>34500</v>
      </c>
      <c r="AX791" s="2">
        <v>15500</v>
      </c>
      <c r="AY791" s="2" t="s">
        <v>734</v>
      </c>
      <c r="AZ791" t="str">
        <f>IF(OR(ISERROR(MATCH(AY791,TC_Pin_Spec!$J$3:$J$38,0))=FALSE,ISERROR(MATCH(AY791,TC_Pin_Spec!$L$3:$L$38,0))=FALSE,ISERROR(MATCH(AY791,TC_Pin_Spec!$Q$3:$Q$58,0))=FALSE,ISERROR(MATCH(AY791,TC_Pin_Spec!$S$3:$S$58,0))=FALSE,ISERROR(MATCH(AY791,TC_Pin_Spec!$U$3:$U$58,0))=FALSE,ISERROR(MATCH(AY791,TC_Pin_Spec!$W$3:$W$58,0))=FALSE,ISERROR(MATCH(AY791,TC_Pin_Spec!$Y$3:$Y$58,0))=FALSE,ISERROR(MATCH(AY791,TC_Pin_Spec!$AA$3:$AA$58,0))=FALSE,ISERROR(MATCH(AY791,TC_Pin_Spec!$AC$3:$AC$58,0))=FALSE,ISERROR(MATCH(AY791,TC_Pin_Spec!$AE$3:$AE$58,0))=FALSE)=TRUE, "PASSED","FAILED")</f>
        <v>PASSED</v>
      </c>
    </row>
    <row r="792" spans="43:52" x14ac:dyDescent="0.25">
      <c r="AQ792" s="2" t="str">
        <f t="shared" si="14"/>
        <v>AB35</v>
      </c>
      <c r="AR792" s="2">
        <v>35</v>
      </c>
      <c r="AS792" s="2" t="s">
        <v>728</v>
      </c>
      <c r="AT792" s="2" t="s">
        <v>735</v>
      </c>
      <c r="AU792" t="str">
        <f>IF(OR(ISERROR(MATCH(AT792,TC_Pin_Spec!$J$3:$J$38,0))=FALSE,ISERROR(MATCH(AT792,TC_Pin_Spec!$L$3:$L$38,0))=FALSE,ISERROR(MATCH(AT792,TC_Pin_Spec!$Q$3:$Q$58,0))=FALSE,ISERROR(MATCH(AT792,TC_Pin_Spec!$S$3:$S$58,0))=FALSE,ISERROR(MATCH(AT792,TC_Pin_Spec!$U$3:$U$58,0))=FALSE,ISERROR(MATCH(AT792,TC_Pin_Spec!$W$3:$W$58,0))=FALSE,ISERROR(MATCH(AT792,TC_Pin_Spec!$Y$3:$Y$58,0))=FALSE,ISERROR(MATCH(AT792,TC_Pin_Spec!$AA$3:$AA$58,0))=FALSE,ISERROR(MATCH(AT792,TC_Pin_Spec!$AC$3:$AC$58,0))=FALSE,ISERROR(MATCH(AT792,TC_Pin_Spec!$AE$3:$AE$58,0))=FALSE)=TRUE, "PASSED","FAILED")</f>
        <v>PASSED</v>
      </c>
      <c r="AW792" s="2">
        <v>35500</v>
      </c>
      <c r="AX792" s="2">
        <v>15500</v>
      </c>
      <c r="AY792" s="2" t="s">
        <v>735</v>
      </c>
      <c r="AZ792" t="str">
        <f>IF(OR(ISERROR(MATCH(AY792,TC_Pin_Spec!$J$3:$J$38,0))=FALSE,ISERROR(MATCH(AY792,TC_Pin_Spec!$L$3:$L$38,0))=FALSE,ISERROR(MATCH(AY792,TC_Pin_Spec!$Q$3:$Q$58,0))=FALSE,ISERROR(MATCH(AY792,TC_Pin_Spec!$S$3:$S$58,0))=FALSE,ISERROR(MATCH(AY792,TC_Pin_Spec!$U$3:$U$58,0))=FALSE,ISERROR(MATCH(AY792,TC_Pin_Spec!$W$3:$W$58,0))=FALSE,ISERROR(MATCH(AY792,TC_Pin_Spec!$Y$3:$Y$58,0))=FALSE,ISERROR(MATCH(AY792,TC_Pin_Spec!$AA$3:$AA$58,0))=FALSE,ISERROR(MATCH(AY792,TC_Pin_Spec!$AC$3:$AC$58,0))=FALSE,ISERROR(MATCH(AY792,TC_Pin_Spec!$AE$3:$AE$58,0))=FALSE)=TRUE, "PASSED","FAILED")</f>
        <v>PASSED</v>
      </c>
    </row>
    <row r="793" spans="43:52" x14ac:dyDescent="0.25">
      <c r="AQ793" s="2" t="str">
        <f t="shared" si="14"/>
        <v>AB36</v>
      </c>
      <c r="AR793" s="2">
        <v>36</v>
      </c>
      <c r="AS793" s="2" t="s">
        <v>728</v>
      </c>
      <c r="AT793" s="2" t="s">
        <v>736</v>
      </c>
      <c r="AU793" t="str">
        <f>IF(OR(ISERROR(MATCH(AT793,TC_Pin_Spec!$J$3:$J$38,0))=FALSE,ISERROR(MATCH(AT793,TC_Pin_Spec!$L$3:$L$38,0))=FALSE,ISERROR(MATCH(AT793,TC_Pin_Spec!$Q$3:$Q$58,0))=FALSE,ISERROR(MATCH(AT793,TC_Pin_Spec!$S$3:$S$58,0))=FALSE,ISERROR(MATCH(AT793,TC_Pin_Spec!$U$3:$U$58,0))=FALSE,ISERROR(MATCH(AT793,TC_Pin_Spec!$W$3:$W$58,0))=FALSE,ISERROR(MATCH(AT793,TC_Pin_Spec!$Y$3:$Y$58,0))=FALSE,ISERROR(MATCH(AT793,TC_Pin_Spec!$AA$3:$AA$58,0))=FALSE,ISERROR(MATCH(AT793,TC_Pin_Spec!$AC$3:$AC$58,0))=FALSE,ISERROR(MATCH(AT793,TC_Pin_Spec!$AE$3:$AE$58,0))=FALSE)=TRUE, "PASSED","FAILED")</f>
        <v>PASSED</v>
      </c>
      <c r="AW793" s="2">
        <v>36500</v>
      </c>
      <c r="AX793" s="2">
        <v>15500</v>
      </c>
      <c r="AY793" s="2" t="s">
        <v>736</v>
      </c>
      <c r="AZ793" t="str">
        <f>IF(OR(ISERROR(MATCH(AY793,TC_Pin_Spec!$J$3:$J$38,0))=FALSE,ISERROR(MATCH(AY793,TC_Pin_Spec!$L$3:$L$38,0))=FALSE,ISERROR(MATCH(AY793,TC_Pin_Spec!$Q$3:$Q$58,0))=FALSE,ISERROR(MATCH(AY793,TC_Pin_Spec!$S$3:$S$58,0))=FALSE,ISERROR(MATCH(AY793,TC_Pin_Spec!$U$3:$U$58,0))=FALSE,ISERROR(MATCH(AY793,TC_Pin_Spec!$W$3:$W$58,0))=FALSE,ISERROR(MATCH(AY793,TC_Pin_Spec!$Y$3:$Y$58,0))=FALSE,ISERROR(MATCH(AY793,TC_Pin_Spec!$AA$3:$AA$58,0))=FALSE,ISERROR(MATCH(AY793,TC_Pin_Spec!$AC$3:$AC$58,0))=FALSE,ISERROR(MATCH(AY793,TC_Pin_Spec!$AE$3:$AE$58,0))=FALSE)=TRUE, "PASSED","FAILED")</f>
        <v>PASSED</v>
      </c>
    </row>
    <row r="794" spans="43:52" x14ac:dyDescent="0.25">
      <c r="AQ794" s="2" t="str">
        <f t="shared" si="14"/>
        <v>AC1</v>
      </c>
      <c r="AR794" s="2">
        <v>1</v>
      </c>
      <c r="AS794" s="2" t="s">
        <v>737</v>
      </c>
      <c r="AT794" s="2" t="s">
        <v>738</v>
      </c>
      <c r="AU794" t="str">
        <f>IF(OR(ISERROR(MATCH(AT794,TC_Pin_Spec!$J$3:$J$38,0))=FALSE,ISERROR(MATCH(AT794,TC_Pin_Spec!$L$3:$L$38,0))=FALSE,ISERROR(MATCH(AT794,TC_Pin_Spec!$Q$3:$Q$58,0))=FALSE,ISERROR(MATCH(AT794,TC_Pin_Spec!$S$3:$S$58,0))=FALSE,ISERROR(MATCH(AT794,TC_Pin_Spec!$U$3:$U$58,0))=FALSE,ISERROR(MATCH(AT794,TC_Pin_Spec!$W$3:$W$58,0))=FALSE,ISERROR(MATCH(AT794,TC_Pin_Spec!$Y$3:$Y$58,0))=FALSE,ISERROR(MATCH(AT794,TC_Pin_Spec!$AA$3:$AA$58,0))=FALSE,ISERROR(MATCH(AT794,TC_Pin_Spec!$AC$3:$AC$58,0))=FALSE,ISERROR(MATCH(AT794,TC_Pin_Spec!$AE$3:$AE$58,0))=FALSE)=TRUE, "PASSED","FAILED")</f>
        <v>PASSED</v>
      </c>
      <c r="AW794" s="2">
        <v>1500</v>
      </c>
      <c r="AX794" s="2">
        <v>14500</v>
      </c>
      <c r="AY794" s="2" t="s">
        <v>738</v>
      </c>
      <c r="AZ794" t="str">
        <f>IF(OR(ISERROR(MATCH(AY794,TC_Pin_Spec!$J$3:$J$38,0))=FALSE,ISERROR(MATCH(AY794,TC_Pin_Spec!$L$3:$L$38,0))=FALSE,ISERROR(MATCH(AY794,TC_Pin_Spec!$Q$3:$Q$58,0))=FALSE,ISERROR(MATCH(AY794,TC_Pin_Spec!$S$3:$S$58,0))=FALSE,ISERROR(MATCH(AY794,TC_Pin_Spec!$U$3:$U$58,0))=FALSE,ISERROR(MATCH(AY794,TC_Pin_Spec!$W$3:$W$58,0))=FALSE,ISERROR(MATCH(AY794,TC_Pin_Spec!$Y$3:$Y$58,0))=FALSE,ISERROR(MATCH(AY794,TC_Pin_Spec!$AA$3:$AA$58,0))=FALSE,ISERROR(MATCH(AY794,TC_Pin_Spec!$AC$3:$AC$58,0))=FALSE,ISERROR(MATCH(AY794,TC_Pin_Spec!$AE$3:$AE$58,0))=FALSE)=TRUE, "PASSED","FAILED")</f>
        <v>PASSED</v>
      </c>
    </row>
    <row r="795" spans="43:52" x14ac:dyDescent="0.25">
      <c r="AQ795" s="2" t="str">
        <f t="shared" si="14"/>
        <v>AC2</v>
      </c>
      <c r="AR795" s="2">
        <v>2</v>
      </c>
      <c r="AS795" s="2" t="s">
        <v>737</v>
      </c>
      <c r="AT795" s="2" t="s">
        <v>739</v>
      </c>
      <c r="AU795" t="str">
        <f>IF(OR(ISERROR(MATCH(AT795,TC_Pin_Spec!$J$3:$J$38,0))=FALSE,ISERROR(MATCH(AT795,TC_Pin_Spec!$L$3:$L$38,0))=FALSE,ISERROR(MATCH(AT795,TC_Pin_Spec!$Q$3:$Q$58,0))=FALSE,ISERROR(MATCH(AT795,TC_Pin_Spec!$S$3:$S$58,0))=FALSE,ISERROR(MATCH(AT795,TC_Pin_Spec!$U$3:$U$58,0))=FALSE,ISERROR(MATCH(AT795,TC_Pin_Spec!$W$3:$W$58,0))=FALSE,ISERROR(MATCH(AT795,TC_Pin_Spec!$Y$3:$Y$58,0))=FALSE,ISERROR(MATCH(AT795,TC_Pin_Spec!$AA$3:$AA$58,0))=FALSE,ISERROR(MATCH(AT795,TC_Pin_Spec!$AC$3:$AC$58,0))=FALSE,ISERROR(MATCH(AT795,TC_Pin_Spec!$AE$3:$AE$58,0))=FALSE)=TRUE, "PASSED","FAILED")</f>
        <v>PASSED</v>
      </c>
      <c r="AW795" s="2">
        <v>2500</v>
      </c>
      <c r="AX795" s="2">
        <v>14500</v>
      </c>
      <c r="AY795" s="2" t="s">
        <v>739</v>
      </c>
      <c r="AZ795" t="str">
        <f>IF(OR(ISERROR(MATCH(AY795,TC_Pin_Spec!$J$3:$J$38,0))=FALSE,ISERROR(MATCH(AY795,TC_Pin_Spec!$L$3:$L$38,0))=FALSE,ISERROR(MATCH(AY795,TC_Pin_Spec!$Q$3:$Q$58,0))=FALSE,ISERROR(MATCH(AY795,TC_Pin_Spec!$S$3:$S$58,0))=FALSE,ISERROR(MATCH(AY795,TC_Pin_Spec!$U$3:$U$58,0))=FALSE,ISERROR(MATCH(AY795,TC_Pin_Spec!$W$3:$W$58,0))=FALSE,ISERROR(MATCH(AY795,TC_Pin_Spec!$Y$3:$Y$58,0))=FALSE,ISERROR(MATCH(AY795,TC_Pin_Spec!$AA$3:$AA$58,0))=FALSE,ISERROR(MATCH(AY795,TC_Pin_Spec!$AC$3:$AC$58,0))=FALSE,ISERROR(MATCH(AY795,TC_Pin_Spec!$AE$3:$AE$58,0))=FALSE)=TRUE, "PASSED","FAILED")</f>
        <v>PASSED</v>
      </c>
    </row>
    <row r="796" spans="43:52" x14ac:dyDescent="0.25">
      <c r="AQ796" s="2" t="str">
        <f t="shared" si="14"/>
        <v>AC3</v>
      </c>
      <c r="AR796" s="2">
        <v>3</v>
      </c>
      <c r="AS796" s="2" t="s">
        <v>737</v>
      </c>
      <c r="AT796" s="2" t="s">
        <v>740</v>
      </c>
      <c r="AU796" t="str">
        <f>IF(OR(ISERROR(MATCH(AT796,TC_Pin_Spec!$J$3:$J$38,0))=FALSE,ISERROR(MATCH(AT796,TC_Pin_Spec!$L$3:$L$38,0))=FALSE,ISERROR(MATCH(AT796,TC_Pin_Spec!$Q$3:$Q$58,0))=FALSE,ISERROR(MATCH(AT796,TC_Pin_Spec!$S$3:$S$58,0))=FALSE,ISERROR(MATCH(AT796,TC_Pin_Spec!$U$3:$U$58,0))=FALSE,ISERROR(MATCH(AT796,TC_Pin_Spec!$W$3:$W$58,0))=FALSE,ISERROR(MATCH(AT796,TC_Pin_Spec!$Y$3:$Y$58,0))=FALSE,ISERROR(MATCH(AT796,TC_Pin_Spec!$AA$3:$AA$58,0))=FALSE,ISERROR(MATCH(AT796,TC_Pin_Spec!$AC$3:$AC$58,0))=FALSE,ISERROR(MATCH(AT796,TC_Pin_Spec!$AE$3:$AE$58,0))=FALSE)=TRUE, "PASSED","FAILED")</f>
        <v>PASSED</v>
      </c>
      <c r="AW796" s="2">
        <v>3500</v>
      </c>
      <c r="AX796" s="2">
        <v>14500</v>
      </c>
      <c r="AY796" s="2" t="s">
        <v>740</v>
      </c>
      <c r="AZ796" t="str">
        <f>IF(OR(ISERROR(MATCH(AY796,TC_Pin_Spec!$J$3:$J$38,0))=FALSE,ISERROR(MATCH(AY796,TC_Pin_Spec!$L$3:$L$38,0))=FALSE,ISERROR(MATCH(AY796,TC_Pin_Spec!$Q$3:$Q$58,0))=FALSE,ISERROR(MATCH(AY796,TC_Pin_Spec!$S$3:$S$58,0))=FALSE,ISERROR(MATCH(AY796,TC_Pin_Spec!$U$3:$U$58,0))=FALSE,ISERROR(MATCH(AY796,TC_Pin_Spec!$W$3:$W$58,0))=FALSE,ISERROR(MATCH(AY796,TC_Pin_Spec!$Y$3:$Y$58,0))=FALSE,ISERROR(MATCH(AY796,TC_Pin_Spec!$AA$3:$AA$58,0))=FALSE,ISERROR(MATCH(AY796,TC_Pin_Spec!$AC$3:$AC$58,0))=FALSE,ISERROR(MATCH(AY796,TC_Pin_Spec!$AE$3:$AE$58,0))=FALSE)=TRUE, "PASSED","FAILED")</f>
        <v>PASSED</v>
      </c>
    </row>
    <row r="797" spans="43:52" x14ac:dyDescent="0.25">
      <c r="AQ797" s="2" t="str">
        <f t="shared" si="14"/>
        <v>AC4</v>
      </c>
      <c r="AR797" s="2">
        <v>4</v>
      </c>
      <c r="AS797" s="2" t="s">
        <v>737</v>
      </c>
      <c r="AT797" s="2" t="s">
        <v>48</v>
      </c>
      <c r="AU797" t="str">
        <f>IF(OR(ISERROR(MATCH(AT797,TC_Pin_Spec!$J$3:$J$38,0))=FALSE,ISERROR(MATCH(AT797,TC_Pin_Spec!$L$3:$L$38,0))=FALSE,ISERROR(MATCH(AT797,TC_Pin_Spec!$Q$3:$Q$58,0))=FALSE,ISERROR(MATCH(AT797,TC_Pin_Spec!$S$3:$S$58,0))=FALSE,ISERROR(MATCH(AT797,TC_Pin_Spec!$U$3:$U$58,0))=FALSE,ISERROR(MATCH(AT797,TC_Pin_Spec!$W$3:$W$58,0))=FALSE,ISERROR(MATCH(AT797,TC_Pin_Spec!$Y$3:$Y$58,0))=FALSE,ISERROR(MATCH(AT797,TC_Pin_Spec!$AA$3:$AA$58,0))=FALSE,ISERROR(MATCH(AT797,TC_Pin_Spec!$AC$3:$AC$58,0))=FALSE,ISERROR(MATCH(AT797,TC_Pin_Spec!$AE$3:$AE$58,0))=FALSE)=TRUE, "PASSED","FAILED")</f>
        <v>PASSED</v>
      </c>
      <c r="AW797" s="2">
        <v>4500</v>
      </c>
      <c r="AX797" s="2">
        <v>14500</v>
      </c>
      <c r="AY797" s="2" t="s">
        <v>48</v>
      </c>
      <c r="AZ797" t="str">
        <f>IF(OR(ISERROR(MATCH(AY797,TC_Pin_Spec!$J$3:$J$38,0))=FALSE,ISERROR(MATCH(AY797,TC_Pin_Spec!$L$3:$L$38,0))=FALSE,ISERROR(MATCH(AY797,TC_Pin_Spec!$Q$3:$Q$58,0))=FALSE,ISERROR(MATCH(AY797,TC_Pin_Spec!$S$3:$S$58,0))=FALSE,ISERROR(MATCH(AY797,TC_Pin_Spec!$U$3:$U$58,0))=FALSE,ISERROR(MATCH(AY797,TC_Pin_Spec!$W$3:$W$58,0))=FALSE,ISERROR(MATCH(AY797,TC_Pin_Spec!$Y$3:$Y$58,0))=FALSE,ISERROR(MATCH(AY797,TC_Pin_Spec!$AA$3:$AA$58,0))=FALSE,ISERROR(MATCH(AY797,TC_Pin_Spec!$AC$3:$AC$58,0))=FALSE,ISERROR(MATCH(AY797,TC_Pin_Spec!$AE$3:$AE$58,0))=FALSE)=TRUE, "PASSED","FAILED")</f>
        <v>PASSED</v>
      </c>
    </row>
    <row r="798" spans="43:52" x14ac:dyDescent="0.25">
      <c r="AQ798" s="2" t="str">
        <f t="shared" si="14"/>
        <v>AC5</v>
      </c>
      <c r="AR798" s="2">
        <v>5</v>
      </c>
      <c r="AS798" s="2" t="s">
        <v>737</v>
      </c>
      <c r="AT798" s="2" t="s">
        <v>48</v>
      </c>
      <c r="AU798" t="str">
        <f>IF(OR(ISERROR(MATCH(AT798,TC_Pin_Spec!$J$3:$J$38,0))=FALSE,ISERROR(MATCH(AT798,TC_Pin_Spec!$L$3:$L$38,0))=FALSE,ISERROR(MATCH(AT798,TC_Pin_Spec!$Q$3:$Q$58,0))=FALSE,ISERROR(MATCH(AT798,TC_Pin_Spec!$S$3:$S$58,0))=FALSE,ISERROR(MATCH(AT798,TC_Pin_Spec!$U$3:$U$58,0))=FALSE,ISERROR(MATCH(AT798,TC_Pin_Spec!$W$3:$W$58,0))=FALSE,ISERROR(MATCH(AT798,TC_Pin_Spec!$Y$3:$Y$58,0))=FALSE,ISERROR(MATCH(AT798,TC_Pin_Spec!$AA$3:$AA$58,0))=FALSE,ISERROR(MATCH(AT798,TC_Pin_Spec!$AC$3:$AC$58,0))=FALSE,ISERROR(MATCH(AT798,TC_Pin_Spec!$AE$3:$AE$58,0))=FALSE)=TRUE, "PASSED","FAILED")</f>
        <v>PASSED</v>
      </c>
      <c r="AW798" s="2">
        <v>5500</v>
      </c>
      <c r="AX798" s="2">
        <v>14500</v>
      </c>
      <c r="AY798" s="2" t="s">
        <v>48</v>
      </c>
      <c r="AZ798" t="str">
        <f>IF(OR(ISERROR(MATCH(AY798,TC_Pin_Spec!$J$3:$J$38,0))=FALSE,ISERROR(MATCH(AY798,TC_Pin_Spec!$L$3:$L$38,0))=FALSE,ISERROR(MATCH(AY798,TC_Pin_Spec!$Q$3:$Q$58,0))=FALSE,ISERROR(MATCH(AY798,TC_Pin_Spec!$S$3:$S$58,0))=FALSE,ISERROR(MATCH(AY798,TC_Pin_Spec!$U$3:$U$58,0))=FALSE,ISERROR(MATCH(AY798,TC_Pin_Spec!$W$3:$W$58,0))=FALSE,ISERROR(MATCH(AY798,TC_Pin_Spec!$Y$3:$Y$58,0))=FALSE,ISERROR(MATCH(AY798,TC_Pin_Spec!$AA$3:$AA$58,0))=FALSE,ISERROR(MATCH(AY798,TC_Pin_Spec!$AC$3:$AC$58,0))=FALSE,ISERROR(MATCH(AY798,TC_Pin_Spec!$AE$3:$AE$58,0))=FALSE)=TRUE, "PASSED","FAILED")</f>
        <v>PASSED</v>
      </c>
    </row>
    <row r="799" spans="43:52" x14ac:dyDescent="0.25">
      <c r="AQ799" s="2" t="str">
        <f t="shared" si="14"/>
        <v>AC6</v>
      </c>
      <c r="AR799" s="2">
        <v>6</v>
      </c>
      <c r="AS799" s="2" t="s">
        <v>737</v>
      </c>
      <c r="AT799" s="2" t="s">
        <v>48</v>
      </c>
      <c r="AU799" t="str">
        <f>IF(OR(ISERROR(MATCH(AT799,TC_Pin_Spec!$J$3:$J$38,0))=FALSE,ISERROR(MATCH(AT799,TC_Pin_Spec!$L$3:$L$38,0))=FALSE,ISERROR(MATCH(AT799,TC_Pin_Spec!$Q$3:$Q$58,0))=FALSE,ISERROR(MATCH(AT799,TC_Pin_Spec!$S$3:$S$58,0))=FALSE,ISERROR(MATCH(AT799,TC_Pin_Spec!$U$3:$U$58,0))=FALSE,ISERROR(MATCH(AT799,TC_Pin_Spec!$W$3:$W$58,0))=FALSE,ISERROR(MATCH(AT799,TC_Pin_Spec!$Y$3:$Y$58,0))=FALSE,ISERROR(MATCH(AT799,TC_Pin_Spec!$AA$3:$AA$58,0))=FALSE,ISERROR(MATCH(AT799,TC_Pin_Spec!$AC$3:$AC$58,0))=FALSE,ISERROR(MATCH(AT799,TC_Pin_Spec!$AE$3:$AE$58,0))=FALSE)=TRUE, "PASSED","FAILED")</f>
        <v>PASSED</v>
      </c>
      <c r="AW799" s="2">
        <v>6500</v>
      </c>
      <c r="AX799" s="2">
        <v>14500</v>
      </c>
      <c r="AY799" s="2" t="s">
        <v>48</v>
      </c>
      <c r="AZ799" t="str">
        <f>IF(OR(ISERROR(MATCH(AY799,TC_Pin_Spec!$J$3:$J$38,0))=FALSE,ISERROR(MATCH(AY799,TC_Pin_Spec!$L$3:$L$38,0))=FALSE,ISERROR(MATCH(AY799,TC_Pin_Spec!$Q$3:$Q$58,0))=FALSE,ISERROR(MATCH(AY799,TC_Pin_Spec!$S$3:$S$58,0))=FALSE,ISERROR(MATCH(AY799,TC_Pin_Spec!$U$3:$U$58,0))=FALSE,ISERROR(MATCH(AY799,TC_Pin_Spec!$W$3:$W$58,0))=FALSE,ISERROR(MATCH(AY799,TC_Pin_Spec!$Y$3:$Y$58,0))=FALSE,ISERROR(MATCH(AY799,TC_Pin_Spec!$AA$3:$AA$58,0))=FALSE,ISERROR(MATCH(AY799,TC_Pin_Spec!$AC$3:$AC$58,0))=FALSE,ISERROR(MATCH(AY799,TC_Pin_Spec!$AE$3:$AE$58,0))=FALSE)=TRUE, "PASSED","FAILED")</f>
        <v>PASSED</v>
      </c>
    </row>
    <row r="800" spans="43:52" x14ac:dyDescent="0.25">
      <c r="AQ800" s="2" t="str">
        <f t="shared" si="14"/>
        <v>AC7</v>
      </c>
      <c r="AR800" s="2">
        <v>7</v>
      </c>
      <c r="AS800" s="2" t="s">
        <v>737</v>
      </c>
      <c r="AT800" s="2" t="s">
        <v>48</v>
      </c>
      <c r="AU800" t="str">
        <f>IF(OR(ISERROR(MATCH(AT800,TC_Pin_Spec!$J$3:$J$38,0))=FALSE,ISERROR(MATCH(AT800,TC_Pin_Spec!$L$3:$L$38,0))=FALSE,ISERROR(MATCH(AT800,TC_Pin_Spec!$Q$3:$Q$58,0))=FALSE,ISERROR(MATCH(AT800,TC_Pin_Spec!$S$3:$S$58,0))=FALSE,ISERROR(MATCH(AT800,TC_Pin_Spec!$U$3:$U$58,0))=FALSE,ISERROR(MATCH(AT800,TC_Pin_Spec!$W$3:$W$58,0))=FALSE,ISERROR(MATCH(AT800,TC_Pin_Spec!$Y$3:$Y$58,0))=FALSE,ISERROR(MATCH(AT800,TC_Pin_Spec!$AA$3:$AA$58,0))=FALSE,ISERROR(MATCH(AT800,TC_Pin_Spec!$AC$3:$AC$58,0))=FALSE,ISERROR(MATCH(AT800,TC_Pin_Spec!$AE$3:$AE$58,0))=FALSE)=TRUE, "PASSED","FAILED")</f>
        <v>PASSED</v>
      </c>
      <c r="AW800" s="2">
        <v>7500</v>
      </c>
      <c r="AX800" s="2">
        <v>14500</v>
      </c>
      <c r="AY800" s="2" t="s">
        <v>48</v>
      </c>
      <c r="AZ800" t="str">
        <f>IF(OR(ISERROR(MATCH(AY800,TC_Pin_Spec!$J$3:$J$38,0))=FALSE,ISERROR(MATCH(AY800,TC_Pin_Spec!$L$3:$L$38,0))=FALSE,ISERROR(MATCH(AY800,TC_Pin_Spec!$Q$3:$Q$58,0))=FALSE,ISERROR(MATCH(AY800,TC_Pin_Spec!$S$3:$S$58,0))=FALSE,ISERROR(MATCH(AY800,TC_Pin_Spec!$U$3:$U$58,0))=FALSE,ISERROR(MATCH(AY800,TC_Pin_Spec!$W$3:$W$58,0))=FALSE,ISERROR(MATCH(AY800,TC_Pin_Spec!$Y$3:$Y$58,0))=FALSE,ISERROR(MATCH(AY800,TC_Pin_Spec!$AA$3:$AA$58,0))=FALSE,ISERROR(MATCH(AY800,TC_Pin_Spec!$AC$3:$AC$58,0))=FALSE,ISERROR(MATCH(AY800,TC_Pin_Spec!$AE$3:$AE$58,0))=FALSE)=TRUE, "PASSED","FAILED")</f>
        <v>PASSED</v>
      </c>
    </row>
    <row r="801" spans="43:52" x14ac:dyDescent="0.25">
      <c r="AQ801" s="2" t="str">
        <f t="shared" si="14"/>
        <v>AC8</v>
      </c>
      <c r="AR801" s="2">
        <v>8</v>
      </c>
      <c r="AS801" s="2" t="s">
        <v>737</v>
      </c>
      <c r="AT801" s="2" t="s">
        <v>48</v>
      </c>
      <c r="AU801" t="str">
        <f>IF(OR(ISERROR(MATCH(AT801,TC_Pin_Spec!$J$3:$J$38,0))=FALSE,ISERROR(MATCH(AT801,TC_Pin_Spec!$L$3:$L$38,0))=FALSE,ISERROR(MATCH(AT801,TC_Pin_Spec!$Q$3:$Q$58,0))=FALSE,ISERROR(MATCH(AT801,TC_Pin_Spec!$S$3:$S$58,0))=FALSE,ISERROR(MATCH(AT801,TC_Pin_Spec!$U$3:$U$58,0))=FALSE,ISERROR(MATCH(AT801,TC_Pin_Spec!$W$3:$W$58,0))=FALSE,ISERROR(MATCH(AT801,TC_Pin_Spec!$Y$3:$Y$58,0))=FALSE,ISERROR(MATCH(AT801,TC_Pin_Spec!$AA$3:$AA$58,0))=FALSE,ISERROR(MATCH(AT801,TC_Pin_Spec!$AC$3:$AC$58,0))=FALSE,ISERROR(MATCH(AT801,TC_Pin_Spec!$AE$3:$AE$58,0))=FALSE)=TRUE, "PASSED","FAILED")</f>
        <v>PASSED</v>
      </c>
      <c r="AW801" s="2">
        <v>8500</v>
      </c>
      <c r="AX801" s="2">
        <v>14500</v>
      </c>
      <c r="AY801" s="2" t="s">
        <v>48</v>
      </c>
      <c r="AZ801" t="str">
        <f>IF(OR(ISERROR(MATCH(AY801,TC_Pin_Spec!$J$3:$J$38,0))=FALSE,ISERROR(MATCH(AY801,TC_Pin_Spec!$L$3:$L$38,0))=FALSE,ISERROR(MATCH(AY801,TC_Pin_Spec!$Q$3:$Q$58,0))=FALSE,ISERROR(MATCH(AY801,TC_Pin_Spec!$S$3:$S$58,0))=FALSE,ISERROR(MATCH(AY801,TC_Pin_Spec!$U$3:$U$58,0))=FALSE,ISERROR(MATCH(AY801,TC_Pin_Spec!$W$3:$W$58,0))=FALSE,ISERROR(MATCH(AY801,TC_Pin_Spec!$Y$3:$Y$58,0))=FALSE,ISERROR(MATCH(AY801,TC_Pin_Spec!$AA$3:$AA$58,0))=FALSE,ISERROR(MATCH(AY801,TC_Pin_Spec!$AC$3:$AC$58,0))=FALSE,ISERROR(MATCH(AY801,TC_Pin_Spec!$AE$3:$AE$58,0))=FALSE)=TRUE, "PASSED","FAILED")</f>
        <v>PASSED</v>
      </c>
    </row>
    <row r="802" spans="43:52" x14ac:dyDescent="0.25">
      <c r="AQ802" s="2" t="str">
        <f t="shared" si="14"/>
        <v>AC9</v>
      </c>
      <c r="AR802" s="2">
        <v>9</v>
      </c>
      <c r="AS802" s="2" t="s">
        <v>737</v>
      </c>
      <c r="AT802" s="2" t="s">
        <v>741</v>
      </c>
      <c r="AU802" t="str">
        <f>IF(OR(ISERROR(MATCH(AT802,TC_Pin_Spec!$J$3:$J$38,0))=FALSE,ISERROR(MATCH(AT802,TC_Pin_Spec!$L$3:$L$38,0))=FALSE,ISERROR(MATCH(AT802,TC_Pin_Spec!$Q$3:$Q$58,0))=FALSE,ISERROR(MATCH(AT802,TC_Pin_Spec!$S$3:$S$58,0))=FALSE,ISERROR(MATCH(AT802,TC_Pin_Spec!$U$3:$U$58,0))=FALSE,ISERROR(MATCH(AT802,TC_Pin_Spec!$W$3:$W$58,0))=FALSE,ISERROR(MATCH(AT802,TC_Pin_Spec!$Y$3:$Y$58,0))=FALSE,ISERROR(MATCH(AT802,TC_Pin_Spec!$AA$3:$AA$58,0))=FALSE,ISERROR(MATCH(AT802,TC_Pin_Spec!$AC$3:$AC$58,0))=FALSE,ISERROR(MATCH(AT802,TC_Pin_Spec!$AE$3:$AE$58,0))=FALSE)=TRUE, "PASSED","FAILED")</f>
        <v>PASSED</v>
      </c>
      <c r="AW802" s="2">
        <v>9500</v>
      </c>
      <c r="AX802" s="2">
        <v>14500</v>
      </c>
      <c r="AY802" s="2" t="s">
        <v>741</v>
      </c>
      <c r="AZ802" t="str">
        <f>IF(OR(ISERROR(MATCH(AY802,TC_Pin_Spec!$J$3:$J$38,0))=FALSE,ISERROR(MATCH(AY802,TC_Pin_Spec!$L$3:$L$38,0))=FALSE,ISERROR(MATCH(AY802,TC_Pin_Spec!$Q$3:$Q$58,0))=FALSE,ISERROR(MATCH(AY802,TC_Pin_Spec!$S$3:$S$58,0))=FALSE,ISERROR(MATCH(AY802,TC_Pin_Spec!$U$3:$U$58,0))=FALSE,ISERROR(MATCH(AY802,TC_Pin_Spec!$W$3:$W$58,0))=FALSE,ISERROR(MATCH(AY802,TC_Pin_Spec!$Y$3:$Y$58,0))=FALSE,ISERROR(MATCH(AY802,TC_Pin_Spec!$AA$3:$AA$58,0))=FALSE,ISERROR(MATCH(AY802,TC_Pin_Spec!$AC$3:$AC$58,0))=FALSE,ISERROR(MATCH(AY802,TC_Pin_Spec!$AE$3:$AE$58,0))=FALSE)=TRUE, "PASSED","FAILED")</f>
        <v>PASSED</v>
      </c>
    </row>
    <row r="803" spans="43:52" x14ac:dyDescent="0.25">
      <c r="AQ803" s="2" t="str">
        <f t="shared" si="14"/>
        <v>AC10</v>
      </c>
      <c r="AR803" s="2">
        <v>10</v>
      </c>
      <c r="AS803" s="2" t="s">
        <v>737</v>
      </c>
      <c r="AT803" s="2" t="s">
        <v>741</v>
      </c>
      <c r="AU803" t="str">
        <f>IF(OR(ISERROR(MATCH(AT803,TC_Pin_Spec!$J$3:$J$38,0))=FALSE,ISERROR(MATCH(AT803,TC_Pin_Spec!$L$3:$L$38,0))=FALSE,ISERROR(MATCH(AT803,TC_Pin_Spec!$Q$3:$Q$58,0))=FALSE,ISERROR(MATCH(AT803,TC_Pin_Spec!$S$3:$S$58,0))=FALSE,ISERROR(MATCH(AT803,TC_Pin_Spec!$U$3:$U$58,0))=FALSE,ISERROR(MATCH(AT803,TC_Pin_Spec!$W$3:$W$58,0))=FALSE,ISERROR(MATCH(AT803,TC_Pin_Spec!$Y$3:$Y$58,0))=FALSE,ISERROR(MATCH(AT803,TC_Pin_Spec!$AA$3:$AA$58,0))=FALSE,ISERROR(MATCH(AT803,TC_Pin_Spec!$AC$3:$AC$58,0))=FALSE,ISERROR(MATCH(AT803,TC_Pin_Spec!$AE$3:$AE$58,0))=FALSE)=TRUE, "PASSED","FAILED")</f>
        <v>PASSED</v>
      </c>
      <c r="AW803" s="2">
        <v>10500</v>
      </c>
      <c r="AX803" s="2">
        <v>14500</v>
      </c>
      <c r="AY803" s="2" t="s">
        <v>741</v>
      </c>
      <c r="AZ803" t="str">
        <f>IF(OR(ISERROR(MATCH(AY803,TC_Pin_Spec!$J$3:$J$38,0))=FALSE,ISERROR(MATCH(AY803,TC_Pin_Spec!$L$3:$L$38,0))=FALSE,ISERROR(MATCH(AY803,TC_Pin_Spec!$Q$3:$Q$58,0))=FALSE,ISERROR(MATCH(AY803,TC_Pin_Spec!$S$3:$S$58,0))=FALSE,ISERROR(MATCH(AY803,TC_Pin_Spec!$U$3:$U$58,0))=FALSE,ISERROR(MATCH(AY803,TC_Pin_Spec!$W$3:$W$58,0))=FALSE,ISERROR(MATCH(AY803,TC_Pin_Spec!$Y$3:$Y$58,0))=FALSE,ISERROR(MATCH(AY803,TC_Pin_Spec!$AA$3:$AA$58,0))=FALSE,ISERROR(MATCH(AY803,TC_Pin_Spec!$AC$3:$AC$58,0))=FALSE,ISERROR(MATCH(AY803,TC_Pin_Spec!$AE$3:$AE$58,0))=FALSE)=TRUE, "PASSED","FAILED")</f>
        <v>PASSED</v>
      </c>
    </row>
    <row r="804" spans="43:52" x14ac:dyDescent="0.25">
      <c r="AQ804" s="2" t="str">
        <f t="shared" si="14"/>
        <v>AC11</v>
      </c>
      <c r="AR804" s="2">
        <v>11</v>
      </c>
      <c r="AS804" s="2" t="s">
        <v>737</v>
      </c>
      <c r="AT804" s="2" t="s">
        <v>711</v>
      </c>
      <c r="AU804" t="str">
        <f>IF(OR(ISERROR(MATCH(AT804,TC_Pin_Spec!$J$3:$J$38,0))=FALSE,ISERROR(MATCH(AT804,TC_Pin_Spec!$L$3:$L$38,0))=FALSE,ISERROR(MATCH(AT804,TC_Pin_Spec!$Q$3:$Q$58,0))=FALSE,ISERROR(MATCH(AT804,TC_Pin_Spec!$S$3:$S$58,0))=FALSE,ISERROR(MATCH(AT804,TC_Pin_Spec!$U$3:$U$58,0))=FALSE,ISERROR(MATCH(AT804,TC_Pin_Spec!$W$3:$W$58,0))=FALSE,ISERROR(MATCH(AT804,TC_Pin_Spec!$Y$3:$Y$58,0))=FALSE,ISERROR(MATCH(AT804,TC_Pin_Spec!$AA$3:$AA$58,0))=FALSE,ISERROR(MATCH(AT804,TC_Pin_Spec!$AC$3:$AC$58,0))=FALSE,ISERROR(MATCH(AT804,TC_Pin_Spec!$AE$3:$AE$58,0))=FALSE)=TRUE, "PASSED","FAILED")</f>
        <v>PASSED</v>
      </c>
      <c r="AW804" s="2">
        <v>11500</v>
      </c>
      <c r="AX804" s="2">
        <v>14500</v>
      </c>
      <c r="AY804" s="2" t="s">
        <v>711</v>
      </c>
      <c r="AZ804" t="str">
        <f>IF(OR(ISERROR(MATCH(AY804,TC_Pin_Spec!$J$3:$J$38,0))=FALSE,ISERROR(MATCH(AY804,TC_Pin_Spec!$L$3:$L$38,0))=FALSE,ISERROR(MATCH(AY804,TC_Pin_Spec!$Q$3:$Q$58,0))=FALSE,ISERROR(MATCH(AY804,TC_Pin_Spec!$S$3:$S$58,0))=FALSE,ISERROR(MATCH(AY804,TC_Pin_Spec!$U$3:$U$58,0))=FALSE,ISERROR(MATCH(AY804,TC_Pin_Spec!$W$3:$W$58,0))=FALSE,ISERROR(MATCH(AY804,TC_Pin_Spec!$Y$3:$Y$58,0))=FALSE,ISERROR(MATCH(AY804,TC_Pin_Spec!$AA$3:$AA$58,0))=FALSE,ISERROR(MATCH(AY804,TC_Pin_Spec!$AC$3:$AC$58,0))=FALSE,ISERROR(MATCH(AY804,TC_Pin_Spec!$AE$3:$AE$58,0))=FALSE)=TRUE, "PASSED","FAILED")</f>
        <v>PASSED</v>
      </c>
    </row>
    <row r="805" spans="43:52" x14ac:dyDescent="0.25">
      <c r="AQ805" s="2" t="str">
        <f t="shared" si="14"/>
        <v>AC12</v>
      </c>
      <c r="AR805" s="2">
        <v>12</v>
      </c>
      <c r="AS805" s="2" t="s">
        <v>737</v>
      </c>
      <c r="AT805" s="2" t="s">
        <v>48</v>
      </c>
      <c r="AU805" t="str">
        <f>IF(OR(ISERROR(MATCH(AT805,TC_Pin_Spec!$J$3:$J$38,0))=FALSE,ISERROR(MATCH(AT805,TC_Pin_Spec!$L$3:$L$38,0))=FALSE,ISERROR(MATCH(AT805,TC_Pin_Spec!$Q$3:$Q$58,0))=FALSE,ISERROR(MATCH(AT805,TC_Pin_Spec!$S$3:$S$58,0))=FALSE,ISERROR(MATCH(AT805,TC_Pin_Spec!$U$3:$U$58,0))=FALSE,ISERROR(MATCH(AT805,TC_Pin_Spec!$W$3:$W$58,0))=FALSE,ISERROR(MATCH(AT805,TC_Pin_Spec!$Y$3:$Y$58,0))=FALSE,ISERROR(MATCH(AT805,TC_Pin_Spec!$AA$3:$AA$58,0))=FALSE,ISERROR(MATCH(AT805,TC_Pin_Spec!$AC$3:$AC$58,0))=FALSE,ISERROR(MATCH(AT805,TC_Pin_Spec!$AE$3:$AE$58,0))=FALSE)=TRUE, "PASSED","FAILED")</f>
        <v>PASSED</v>
      </c>
      <c r="AW805" s="2">
        <v>12500</v>
      </c>
      <c r="AX805" s="2">
        <v>14500</v>
      </c>
      <c r="AY805" s="2" t="s">
        <v>48</v>
      </c>
      <c r="AZ805" t="str">
        <f>IF(OR(ISERROR(MATCH(AY805,TC_Pin_Spec!$J$3:$J$38,0))=FALSE,ISERROR(MATCH(AY805,TC_Pin_Spec!$L$3:$L$38,0))=FALSE,ISERROR(MATCH(AY805,TC_Pin_Spec!$Q$3:$Q$58,0))=FALSE,ISERROR(MATCH(AY805,TC_Pin_Spec!$S$3:$S$58,0))=FALSE,ISERROR(MATCH(AY805,TC_Pin_Spec!$U$3:$U$58,0))=FALSE,ISERROR(MATCH(AY805,TC_Pin_Spec!$W$3:$W$58,0))=FALSE,ISERROR(MATCH(AY805,TC_Pin_Spec!$Y$3:$Y$58,0))=FALSE,ISERROR(MATCH(AY805,TC_Pin_Spec!$AA$3:$AA$58,0))=FALSE,ISERROR(MATCH(AY805,TC_Pin_Spec!$AC$3:$AC$58,0))=FALSE,ISERROR(MATCH(AY805,TC_Pin_Spec!$AE$3:$AE$58,0))=FALSE)=TRUE, "PASSED","FAILED")</f>
        <v>PASSED</v>
      </c>
    </row>
    <row r="806" spans="43:52" x14ac:dyDescent="0.25">
      <c r="AQ806" s="2" t="str">
        <f t="shared" si="14"/>
        <v>AC13</v>
      </c>
      <c r="AR806" s="2">
        <v>13</v>
      </c>
      <c r="AS806" s="2" t="s">
        <v>737</v>
      </c>
      <c r="AT806" s="2" t="s">
        <v>48</v>
      </c>
      <c r="AU806" t="str">
        <f>IF(OR(ISERROR(MATCH(AT806,TC_Pin_Spec!$J$3:$J$38,0))=FALSE,ISERROR(MATCH(AT806,TC_Pin_Spec!$L$3:$L$38,0))=FALSE,ISERROR(MATCH(AT806,TC_Pin_Spec!$Q$3:$Q$58,0))=FALSE,ISERROR(MATCH(AT806,TC_Pin_Spec!$S$3:$S$58,0))=FALSE,ISERROR(MATCH(AT806,TC_Pin_Spec!$U$3:$U$58,0))=FALSE,ISERROR(MATCH(AT806,TC_Pin_Spec!$W$3:$W$58,0))=FALSE,ISERROR(MATCH(AT806,TC_Pin_Spec!$Y$3:$Y$58,0))=FALSE,ISERROR(MATCH(AT806,TC_Pin_Spec!$AA$3:$AA$58,0))=FALSE,ISERROR(MATCH(AT806,TC_Pin_Spec!$AC$3:$AC$58,0))=FALSE,ISERROR(MATCH(AT806,TC_Pin_Spec!$AE$3:$AE$58,0))=FALSE)=TRUE, "PASSED","FAILED")</f>
        <v>PASSED</v>
      </c>
      <c r="AW806" s="2">
        <v>13500</v>
      </c>
      <c r="AX806" s="2">
        <v>14500</v>
      </c>
      <c r="AY806" s="2" t="s">
        <v>48</v>
      </c>
      <c r="AZ806" t="str">
        <f>IF(OR(ISERROR(MATCH(AY806,TC_Pin_Spec!$J$3:$J$38,0))=FALSE,ISERROR(MATCH(AY806,TC_Pin_Spec!$L$3:$L$38,0))=FALSE,ISERROR(MATCH(AY806,TC_Pin_Spec!$Q$3:$Q$58,0))=FALSE,ISERROR(MATCH(AY806,TC_Pin_Spec!$S$3:$S$58,0))=FALSE,ISERROR(MATCH(AY806,TC_Pin_Spec!$U$3:$U$58,0))=FALSE,ISERROR(MATCH(AY806,TC_Pin_Spec!$W$3:$W$58,0))=FALSE,ISERROR(MATCH(AY806,TC_Pin_Spec!$Y$3:$Y$58,0))=FALSE,ISERROR(MATCH(AY806,TC_Pin_Spec!$AA$3:$AA$58,0))=FALSE,ISERROR(MATCH(AY806,TC_Pin_Spec!$AC$3:$AC$58,0))=FALSE,ISERROR(MATCH(AY806,TC_Pin_Spec!$AE$3:$AE$58,0))=FALSE)=TRUE, "PASSED","FAILED")</f>
        <v>PASSED</v>
      </c>
    </row>
    <row r="807" spans="43:52" x14ac:dyDescent="0.25">
      <c r="AQ807" s="2" t="str">
        <f t="shared" si="14"/>
        <v>AC14</v>
      </c>
      <c r="AR807" s="2">
        <v>14</v>
      </c>
      <c r="AS807" s="2" t="s">
        <v>737</v>
      </c>
      <c r="AT807" s="2" t="s">
        <v>48</v>
      </c>
      <c r="AU807" t="str">
        <f>IF(OR(ISERROR(MATCH(AT807,TC_Pin_Spec!$J$3:$J$38,0))=FALSE,ISERROR(MATCH(AT807,TC_Pin_Spec!$L$3:$L$38,0))=FALSE,ISERROR(MATCH(AT807,TC_Pin_Spec!$Q$3:$Q$58,0))=FALSE,ISERROR(MATCH(AT807,TC_Pin_Spec!$S$3:$S$58,0))=FALSE,ISERROR(MATCH(AT807,TC_Pin_Spec!$U$3:$U$58,0))=FALSE,ISERROR(MATCH(AT807,TC_Pin_Spec!$W$3:$W$58,0))=FALSE,ISERROR(MATCH(AT807,TC_Pin_Spec!$Y$3:$Y$58,0))=FALSE,ISERROR(MATCH(AT807,TC_Pin_Spec!$AA$3:$AA$58,0))=FALSE,ISERROR(MATCH(AT807,TC_Pin_Spec!$AC$3:$AC$58,0))=FALSE,ISERROR(MATCH(AT807,TC_Pin_Spec!$AE$3:$AE$58,0))=FALSE)=TRUE, "PASSED","FAILED")</f>
        <v>PASSED</v>
      </c>
      <c r="AW807" s="2">
        <v>14500</v>
      </c>
      <c r="AX807" s="2">
        <v>14500</v>
      </c>
      <c r="AY807" s="2" t="s">
        <v>48</v>
      </c>
      <c r="AZ807" t="str">
        <f>IF(OR(ISERROR(MATCH(AY807,TC_Pin_Spec!$J$3:$J$38,0))=FALSE,ISERROR(MATCH(AY807,TC_Pin_Spec!$L$3:$L$38,0))=FALSE,ISERROR(MATCH(AY807,TC_Pin_Spec!$Q$3:$Q$58,0))=FALSE,ISERROR(MATCH(AY807,TC_Pin_Spec!$S$3:$S$58,0))=FALSE,ISERROR(MATCH(AY807,TC_Pin_Spec!$U$3:$U$58,0))=FALSE,ISERROR(MATCH(AY807,TC_Pin_Spec!$W$3:$W$58,0))=FALSE,ISERROR(MATCH(AY807,TC_Pin_Spec!$Y$3:$Y$58,0))=FALSE,ISERROR(MATCH(AY807,TC_Pin_Spec!$AA$3:$AA$58,0))=FALSE,ISERROR(MATCH(AY807,TC_Pin_Spec!$AC$3:$AC$58,0))=FALSE,ISERROR(MATCH(AY807,TC_Pin_Spec!$AE$3:$AE$58,0))=FALSE)=TRUE, "PASSED","FAILED")</f>
        <v>PASSED</v>
      </c>
    </row>
    <row r="808" spans="43:52" x14ac:dyDescent="0.25">
      <c r="AQ808" s="2" t="str">
        <f t="shared" si="14"/>
        <v>AC15</v>
      </c>
      <c r="AR808" s="2">
        <v>15</v>
      </c>
      <c r="AS808" s="2" t="s">
        <v>737</v>
      </c>
      <c r="AT808" s="2" t="s">
        <v>48</v>
      </c>
      <c r="AU808" t="str">
        <f>IF(OR(ISERROR(MATCH(AT808,TC_Pin_Spec!$J$3:$J$38,0))=FALSE,ISERROR(MATCH(AT808,TC_Pin_Spec!$L$3:$L$38,0))=FALSE,ISERROR(MATCH(AT808,TC_Pin_Spec!$Q$3:$Q$58,0))=FALSE,ISERROR(MATCH(AT808,TC_Pin_Spec!$S$3:$S$58,0))=FALSE,ISERROR(MATCH(AT808,TC_Pin_Spec!$U$3:$U$58,0))=FALSE,ISERROR(MATCH(AT808,TC_Pin_Spec!$W$3:$W$58,0))=FALSE,ISERROR(MATCH(AT808,TC_Pin_Spec!$Y$3:$Y$58,0))=FALSE,ISERROR(MATCH(AT808,TC_Pin_Spec!$AA$3:$AA$58,0))=FALSE,ISERROR(MATCH(AT808,TC_Pin_Spec!$AC$3:$AC$58,0))=FALSE,ISERROR(MATCH(AT808,TC_Pin_Spec!$AE$3:$AE$58,0))=FALSE)=TRUE, "PASSED","FAILED")</f>
        <v>PASSED</v>
      </c>
      <c r="AW808" s="2">
        <v>15500</v>
      </c>
      <c r="AX808" s="2">
        <v>14500</v>
      </c>
      <c r="AY808" s="2" t="s">
        <v>48</v>
      </c>
      <c r="AZ808" t="str">
        <f>IF(OR(ISERROR(MATCH(AY808,TC_Pin_Spec!$J$3:$J$38,0))=FALSE,ISERROR(MATCH(AY808,TC_Pin_Spec!$L$3:$L$38,0))=FALSE,ISERROR(MATCH(AY808,TC_Pin_Spec!$Q$3:$Q$58,0))=FALSE,ISERROR(MATCH(AY808,TC_Pin_Spec!$S$3:$S$58,0))=FALSE,ISERROR(MATCH(AY808,TC_Pin_Spec!$U$3:$U$58,0))=FALSE,ISERROR(MATCH(AY808,TC_Pin_Spec!$W$3:$W$58,0))=FALSE,ISERROR(MATCH(AY808,TC_Pin_Spec!$Y$3:$Y$58,0))=FALSE,ISERROR(MATCH(AY808,TC_Pin_Spec!$AA$3:$AA$58,0))=FALSE,ISERROR(MATCH(AY808,TC_Pin_Spec!$AC$3:$AC$58,0))=FALSE,ISERROR(MATCH(AY808,TC_Pin_Spec!$AE$3:$AE$58,0))=FALSE)=TRUE, "PASSED","FAILED")</f>
        <v>PASSED</v>
      </c>
    </row>
    <row r="809" spans="43:52" x14ac:dyDescent="0.25">
      <c r="AQ809" s="2" t="str">
        <f t="shared" si="14"/>
        <v>AC16</v>
      </c>
      <c r="AR809" s="2">
        <v>16</v>
      </c>
      <c r="AS809" s="2" t="s">
        <v>737</v>
      </c>
      <c r="AT809" s="2" t="s">
        <v>48</v>
      </c>
      <c r="AU809" t="str">
        <f>IF(OR(ISERROR(MATCH(AT809,TC_Pin_Spec!$J$3:$J$38,0))=FALSE,ISERROR(MATCH(AT809,TC_Pin_Spec!$L$3:$L$38,0))=FALSE,ISERROR(MATCH(AT809,TC_Pin_Spec!$Q$3:$Q$58,0))=FALSE,ISERROR(MATCH(AT809,TC_Pin_Spec!$S$3:$S$58,0))=FALSE,ISERROR(MATCH(AT809,TC_Pin_Spec!$U$3:$U$58,0))=FALSE,ISERROR(MATCH(AT809,TC_Pin_Spec!$W$3:$W$58,0))=FALSE,ISERROR(MATCH(AT809,TC_Pin_Spec!$Y$3:$Y$58,0))=FALSE,ISERROR(MATCH(AT809,TC_Pin_Spec!$AA$3:$AA$58,0))=FALSE,ISERROR(MATCH(AT809,TC_Pin_Spec!$AC$3:$AC$58,0))=FALSE,ISERROR(MATCH(AT809,TC_Pin_Spec!$AE$3:$AE$58,0))=FALSE)=TRUE, "PASSED","FAILED")</f>
        <v>PASSED</v>
      </c>
      <c r="AW809" s="2">
        <v>16500</v>
      </c>
      <c r="AX809" s="2">
        <v>14500</v>
      </c>
      <c r="AY809" s="2" t="s">
        <v>48</v>
      </c>
      <c r="AZ809" t="str">
        <f>IF(OR(ISERROR(MATCH(AY809,TC_Pin_Spec!$J$3:$J$38,0))=FALSE,ISERROR(MATCH(AY809,TC_Pin_Spec!$L$3:$L$38,0))=FALSE,ISERROR(MATCH(AY809,TC_Pin_Spec!$Q$3:$Q$58,0))=FALSE,ISERROR(MATCH(AY809,TC_Pin_Spec!$S$3:$S$58,0))=FALSE,ISERROR(MATCH(AY809,TC_Pin_Spec!$U$3:$U$58,0))=FALSE,ISERROR(MATCH(AY809,TC_Pin_Spec!$W$3:$W$58,0))=FALSE,ISERROR(MATCH(AY809,TC_Pin_Spec!$Y$3:$Y$58,0))=FALSE,ISERROR(MATCH(AY809,TC_Pin_Spec!$AA$3:$AA$58,0))=FALSE,ISERROR(MATCH(AY809,TC_Pin_Spec!$AC$3:$AC$58,0))=FALSE,ISERROR(MATCH(AY809,TC_Pin_Spec!$AE$3:$AE$58,0))=FALSE)=TRUE, "PASSED","FAILED")</f>
        <v>PASSED</v>
      </c>
    </row>
    <row r="810" spans="43:52" x14ac:dyDescent="0.25">
      <c r="AQ810" s="2" t="str">
        <f t="shared" si="14"/>
        <v>AC17</v>
      </c>
      <c r="AR810" s="2">
        <v>17</v>
      </c>
      <c r="AS810" s="2" t="s">
        <v>737</v>
      </c>
      <c r="AT810" s="2" t="s">
        <v>48</v>
      </c>
      <c r="AU810" t="str">
        <f>IF(OR(ISERROR(MATCH(AT810,TC_Pin_Spec!$J$3:$J$38,0))=FALSE,ISERROR(MATCH(AT810,TC_Pin_Spec!$L$3:$L$38,0))=FALSE,ISERROR(MATCH(AT810,TC_Pin_Spec!$Q$3:$Q$58,0))=FALSE,ISERROR(MATCH(AT810,TC_Pin_Spec!$S$3:$S$58,0))=FALSE,ISERROR(MATCH(AT810,TC_Pin_Spec!$U$3:$U$58,0))=FALSE,ISERROR(MATCH(AT810,TC_Pin_Spec!$W$3:$W$58,0))=FALSE,ISERROR(MATCH(AT810,TC_Pin_Spec!$Y$3:$Y$58,0))=FALSE,ISERROR(MATCH(AT810,TC_Pin_Spec!$AA$3:$AA$58,0))=FALSE,ISERROR(MATCH(AT810,TC_Pin_Spec!$AC$3:$AC$58,0))=FALSE,ISERROR(MATCH(AT810,TC_Pin_Spec!$AE$3:$AE$58,0))=FALSE)=TRUE, "PASSED","FAILED")</f>
        <v>PASSED</v>
      </c>
      <c r="AW810" s="2">
        <v>17500</v>
      </c>
      <c r="AX810" s="2">
        <v>14500</v>
      </c>
      <c r="AY810" s="2" t="s">
        <v>48</v>
      </c>
      <c r="AZ810" t="str">
        <f>IF(OR(ISERROR(MATCH(AY810,TC_Pin_Spec!$J$3:$J$38,0))=FALSE,ISERROR(MATCH(AY810,TC_Pin_Spec!$L$3:$L$38,0))=FALSE,ISERROR(MATCH(AY810,TC_Pin_Spec!$Q$3:$Q$58,0))=FALSE,ISERROR(MATCH(AY810,TC_Pin_Spec!$S$3:$S$58,0))=FALSE,ISERROR(MATCH(AY810,TC_Pin_Spec!$U$3:$U$58,0))=FALSE,ISERROR(MATCH(AY810,TC_Pin_Spec!$W$3:$W$58,0))=FALSE,ISERROR(MATCH(AY810,TC_Pin_Spec!$Y$3:$Y$58,0))=FALSE,ISERROR(MATCH(AY810,TC_Pin_Spec!$AA$3:$AA$58,0))=FALSE,ISERROR(MATCH(AY810,TC_Pin_Spec!$AC$3:$AC$58,0))=FALSE,ISERROR(MATCH(AY810,TC_Pin_Spec!$AE$3:$AE$58,0))=FALSE)=TRUE, "PASSED","FAILED")</f>
        <v>PASSED</v>
      </c>
    </row>
    <row r="811" spans="43:52" x14ac:dyDescent="0.25">
      <c r="AQ811" s="2" t="str">
        <f t="shared" si="14"/>
        <v>AC18</v>
      </c>
      <c r="AR811" s="2">
        <v>18</v>
      </c>
      <c r="AS811" s="2" t="s">
        <v>737</v>
      </c>
      <c r="AT811" s="2" t="s">
        <v>48</v>
      </c>
      <c r="AU811" t="str">
        <f>IF(OR(ISERROR(MATCH(AT811,TC_Pin_Spec!$J$3:$J$38,0))=FALSE,ISERROR(MATCH(AT811,TC_Pin_Spec!$L$3:$L$38,0))=FALSE,ISERROR(MATCH(AT811,TC_Pin_Spec!$Q$3:$Q$58,0))=FALSE,ISERROR(MATCH(AT811,TC_Pin_Spec!$S$3:$S$58,0))=FALSE,ISERROR(MATCH(AT811,TC_Pin_Spec!$U$3:$U$58,0))=FALSE,ISERROR(MATCH(AT811,TC_Pin_Spec!$W$3:$W$58,0))=FALSE,ISERROR(MATCH(AT811,TC_Pin_Spec!$Y$3:$Y$58,0))=FALSE,ISERROR(MATCH(AT811,TC_Pin_Spec!$AA$3:$AA$58,0))=FALSE,ISERROR(MATCH(AT811,TC_Pin_Spec!$AC$3:$AC$58,0))=FALSE,ISERROR(MATCH(AT811,TC_Pin_Spec!$AE$3:$AE$58,0))=FALSE)=TRUE, "PASSED","FAILED")</f>
        <v>PASSED</v>
      </c>
      <c r="AW811" s="2">
        <v>18500</v>
      </c>
      <c r="AX811" s="2">
        <v>14500</v>
      </c>
      <c r="AY811" s="2" t="s">
        <v>48</v>
      </c>
      <c r="AZ811" t="str">
        <f>IF(OR(ISERROR(MATCH(AY811,TC_Pin_Spec!$J$3:$J$38,0))=FALSE,ISERROR(MATCH(AY811,TC_Pin_Spec!$L$3:$L$38,0))=FALSE,ISERROR(MATCH(AY811,TC_Pin_Spec!$Q$3:$Q$58,0))=FALSE,ISERROR(MATCH(AY811,TC_Pin_Spec!$S$3:$S$58,0))=FALSE,ISERROR(MATCH(AY811,TC_Pin_Spec!$U$3:$U$58,0))=FALSE,ISERROR(MATCH(AY811,TC_Pin_Spec!$W$3:$W$58,0))=FALSE,ISERROR(MATCH(AY811,TC_Pin_Spec!$Y$3:$Y$58,0))=FALSE,ISERROR(MATCH(AY811,TC_Pin_Spec!$AA$3:$AA$58,0))=FALSE,ISERROR(MATCH(AY811,TC_Pin_Spec!$AC$3:$AC$58,0))=FALSE,ISERROR(MATCH(AY811,TC_Pin_Spec!$AE$3:$AE$58,0))=FALSE)=TRUE, "PASSED","FAILED")</f>
        <v>PASSED</v>
      </c>
    </row>
    <row r="812" spans="43:52" x14ac:dyDescent="0.25">
      <c r="AQ812" s="2" t="str">
        <f t="shared" si="14"/>
        <v>AC19</v>
      </c>
      <c r="AR812" s="2">
        <v>19</v>
      </c>
      <c r="AS812" s="2" t="s">
        <v>737</v>
      </c>
      <c r="AT812" s="2" t="s">
        <v>48</v>
      </c>
      <c r="AU812" t="str">
        <f>IF(OR(ISERROR(MATCH(AT812,TC_Pin_Spec!$J$3:$J$38,0))=FALSE,ISERROR(MATCH(AT812,TC_Pin_Spec!$L$3:$L$38,0))=FALSE,ISERROR(MATCH(AT812,TC_Pin_Spec!$Q$3:$Q$58,0))=FALSE,ISERROR(MATCH(AT812,TC_Pin_Spec!$S$3:$S$58,0))=FALSE,ISERROR(MATCH(AT812,TC_Pin_Spec!$U$3:$U$58,0))=FALSE,ISERROR(MATCH(AT812,TC_Pin_Spec!$W$3:$W$58,0))=FALSE,ISERROR(MATCH(AT812,TC_Pin_Spec!$Y$3:$Y$58,0))=FALSE,ISERROR(MATCH(AT812,TC_Pin_Spec!$AA$3:$AA$58,0))=FALSE,ISERROR(MATCH(AT812,TC_Pin_Spec!$AC$3:$AC$58,0))=FALSE,ISERROR(MATCH(AT812,TC_Pin_Spec!$AE$3:$AE$58,0))=FALSE)=TRUE, "PASSED","FAILED")</f>
        <v>PASSED</v>
      </c>
      <c r="AW812" s="2">
        <v>19500</v>
      </c>
      <c r="AX812" s="2">
        <v>14500</v>
      </c>
      <c r="AY812" s="2" t="s">
        <v>48</v>
      </c>
      <c r="AZ812" t="str">
        <f>IF(OR(ISERROR(MATCH(AY812,TC_Pin_Spec!$J$3:$J$38,0))=FALSE,ISERROR(MATCH(AY812,TC_Pin_Spec!$L$3:$L$38,0))=FALSE,ISERROR(MATCH(AY812,TC_Pin_Spec!$Q$3:$Q$58,0))=FALSE,ISERROR(MATCH(AY812,TC_Pin_Spec!$S$3:$S$58,0))=FALSE,ISERROR(MATCH(AY812,TC_Pin_Spec!$U$3:$U$58,0))=FALSE,ISERROR(MATCH(AY812,TC_Pin_Spec!$W$3:$W$58,0))=FALSE,ISERROR(MATCH(AY812,TC_Pin_Spec!$Y$3:$Y$58,0))=FALSE,ISERROR(MATCH(AY812,TC_Pin_Spec!$AA$3:$AA$58,0))=FALSE,ISERROR(MATCH(AY812,TC_Pin_Spec!$AC$3:$AC$58,0))=FALSE,ISERROR(MATCH(AY812,TC_Pin_Spec!$AE$3:$AE$58,0))=FALSE)=TRUE, "PASSED","FAILED")</f>
        <v>PASSED</v>
      </c>
    </row>
    <row r="813" spans="43:52" x14ac:dyDescent="0.25">
      <c r="AQ813" s="2" t="str">
        <f t="shared" si="14"/>
        <v>AC20</v>
      </c>
      <c r="AR813" s="2">
        <v>20</v>
      </c>
      <c r="AS813" s="2" t="s">
        <v>737</v>
      </c>
      <c r="AT813" s="2" t="s">
        <v>48</v>
      </c>
      <c r="AU813" t="str">
        <f>IF(OR(ISERROR(MATCH(AT813,TC_Pin_Spec!$J$3:$J$38,0))=FALSE,ISERROR(MATCH(AT813,TC_Pin_Spec!$L$3:$L$38,0))=FALSE,ISERROR(MATCH(AT813,TC_Pin_Spec!$Q$3:$Q$58,0))=FALSE,ISERROR(MATCH(AT813,TC_Pin_Spec!$S$3:$S$58,0))=FALSE,ISERROR(MATCH(AT813,TC_Pin_Spec!$U$3:$U$58,0))=FALSE,ISERROR(MATCH(AT813,TC_Pin_Spec!$W$3:$W$58,0))=FALSE,ISERROR(MATCH(AT813,TC_Pin_Spec!$Y$3:$Y$58,0))=FALSE,ISERROR(MATCH(AT813,TC_Pin_Spec!$AA$3:$AA$58,0))=FALSE,ISERROR(MATCH(AT813,TC_Pin_Spec!$AC$3:$AC$58,0))=FALSE,ISERROR(MATCH(AT813,TC_Pin_Spec!$AE$3:$AE$58,0))=FALSE)=TRUE, "PASSED","FAILED")</f>
        <v>PASSED</v>
      </c>
      <c r="AW813" s="2">
        <v>20500</v>
      </c>
      <c r="AX813" s="2">
        <v>14500</v>
      </c>
      <c r="AY813" s="2" t="s">
        <v>48</v>
      </c>
      <c r="AZ813" t="str">
        <f>IF(OR(ISERROR(MATCH(AY813,TC_Pin_Spec!$J$3:$J$38,0))=FALSE,ISERROR(MATCH(AY813,TC_Pin_Spec!$L$3:$L$38,0))=FALSE,ISERROR(MATCH(AY813,TC_Pin_Spec!$Q$3:$Q$58,0))=FALSE,ISERROR(MATCH(AY813,TC_Pin_Spec!$S$3:$S$58,0))=FALSE,ISERROR(MATCH(AY813,TC_Pin_Spec!$U$3:$U$58,0))=FALSE,ISERROR(MATCH(AY813,TC_Pin_Spec!$W$3:$W$58,0))=FALSE,ISERROR(MATCH(AY813,TC_Pin_Spec!$Y$3:$Y$58,0))=FALSE,ISERROR(MATCH(AY813,TC_Pin_Spec!$AA$3:$AA$58,0))=FALSE,ISERROR(MATCH(AY813,TC_Pin_Spec!$AC$3:$AC$58,0))=FALSE,ISERROR(MATCH(AY813,TC_Pin_Spec!$AE$3:$AE$58,0))=FALSE)=TRUE, "PASSED","FAILED")</f>
        <v>PASSED</v>
      </c>
    </row>
    <row r="814" spans="43:52" x14ac:dyDescent="0.25">
      <c r="AQ814" s="2" t="str">
        <f t="shared" si="14"/>
        <v>AC21</v>
      </c>
      <c r="AR814" s="2">
        <v>21</v>
      </c>
      <c r="AS814" s="2" t="s">
        <v>737</v>
      </c>
      <c r="AT814" s="2" t="s">
        <v>48</v>
      </c>
      <c r="AU814" t="str">
        <f>IF(OR(ISERROR(MATCH(AT814,TC_Pin_Spec!$J$3:$J$38,0))=FALSE,ISERROR(MATCH(AT814,TC_Pin_Spec!$L$3:$L$38,0))=FALSE,ISERROR(MATCH(AT814,TC_Pin_Spec!$Q$3:$Q$58,0))=FALSE,ISERROR(MATCH(AT814,TC_Pin_Spec!$S$3:$S$58,0))=FALSE,ISERROR(MATCH(AT814,TC_Pin_Spec!$U$3:$U$58,0))=FALSE,ISERROR(MATCH(AT814,TC_Pin_Spec!$W$3:$W$58,0))=FALSE,ISERROR(MATCH(AT814,TC_Pin_Spec!$Y$3:$Y$58,0))=FALSE,ISERROR(MATCH(AT814,TC_Pin_Spec!$AA$3:$AA$58,0))=FALSE,ISERROR(MATCH(AT814,TC_Pin_Spec!$AC$3:$AC$58,0))=FALSE,ISERROR(MATCH(AT814,TC_Pin_Spec!$AE$3:$AE$58,0))=FALSE)=TRUE, "PASSED","FAILED")</f>
        <v>PASSED</v>
      </c>
      <c r="AW814" s="2">
        <v>21500</v>
      </c>
      <c r="AX814" s="2">
        <v>14500</v>
      </c>
      <c r="AY814" s="2" t="s">
        <v>48</v>
      </c>
      <c r="AZ814" t="str">
        <f>IF(OR(ISERROR(MATCH(AY814,TC_Pin_Spec!$J$3:$J$38,0))=FALSE,ISERROR(MATCH(AY814,TC_Pin_Spec!$L$3:$L$38,0))=FALSE,ISERROR(MATCH(AY814,TC_Pin_Spec!$Q$3:$Q$58,0))=FALSE,ISERROR(MATCH(AY814,TC_Pin_Spec!$S$3:$S$58,0))=FALSE,ISERROR(MATCH(AY814,TC_Pin_Spec!$U$3:$U$58,0))=FALSE,ISERROR(MATCH(AY814,TC_Pin_Spec!$W$3:$W$58,0))=FALSE,ISERROR(MATCH(AY814,TC_Pin_Spec!$Y$3:$Y$58,0))=FALSE,ISERROR(MATCH(AY814,TC_Pin_Spec!$AA$3:$AA$58,0))=FALSE,ISERROR(MATCH(AY814,TC_Pin_Spec!$AC$3:$AC$58,0))=FALSE,ISERROR(MATCH(AY814,TC_Pin_Spec!$AE$3:$AE$58,0))=FALSE)=TRUE, "PASSED","FAILED")</f>
        <v>PASSED</v>
      </c>
    </row>
    <row r="815" spans="43:52" x14ac:dyDescent="0.25">
      <c r="AQ815" s="2" t="str">
        <f t="shared" si="14"/>
        <v>AC22</v>
      </c>
      <c r="AR815" s="2">
        <v>22</v>
      </c>
      <c r="AS815" s="2" t="s">
        <v>737</v>
      </c>
      <c r="AT815" s="2" t="s">
        <v>48</v>
      </c>
      <c r="AU815" t="str">
        <f>IF(OR(ISERROR(MATCH(AT815,TC_Pin_Spec!$J$3:$J$38,0))=FALSE,ISERROR(MATCH(AT815,TC_Pin_Spec!$L$3:$L$38,0))=FALSE,ISERROR(MATCH(AT815,TC_Pin_Spec!$Q$3:$Q$58,0))=FALSE,ISERROR(MATCH(AT815,TC_Pin_Spec!$S$3:$S$58,0))=FALSE,ISERROR(MATCH(AT815,TC_Pin_Spec!$U$3:$U$58,0))=FALSE,ISERROR(MATCH(AT815,TC_Pin_Spec!$W$3:$W$58,0))=FALSE,ISERROR(MATCH(AT815,TC_Pin_Spec!$Y$3:$Y$58,0))=FALSE,ISERROR(MATCH(AT815,TC_Pin_Spec!$AA$3:$AA$58,0))=FALSE,ISERROR(MATCH(AT815,TC_Pin_Spec!$AC$3:$AC$58,0))=FALSE,ISERROR(MATCH(AT815,TC_Pin_Spec!$AE$3:$AE$58,0))=FALSE)=TRUE, "PASSED","FAILED")</f>
        <v>PASSED</v>
      </c>
      <c r="AW815" s="2">
        <v>22500</v>
      </c>
      <c r="AX815" s="2">
        <v>14500</v>
      </c>
      <c r="AY815" s="2" t="s">
        <v>48</v>
      </c>
      <c r="AZ815" t="str">
        <f>IF(OR(ISERROR(MATCH(AY815,TC_Pin_Spec!$J$3:$J$38,0))=FALSE,ISERROR(MATCH(AY815,TC_Pin_Spec!$L$3:$L$38,0))=FALSE,ISERROR(MATCH(AY815,TC_Pin_Spec!$Q$3:$Q$58,0))=FALSE,ISERROR(MATCH(AY815,TC_Pin_Spec!$S$3:$S$58,0))=FALSE,ISERROR(MATCH(AY815,TC_Pin_Spec!$U$3:$U$58,0))=FALSE,ISERROR(MATCH(AY815,TC_Pin_Spec!$W$3:$W$58,0))=FALSE,ISERROR(MATCH(AY815,TC_Pin_Spec!$Y$3:$Y$58,0))=FALSE,ISERROR(MATCH(AY815,TC_Pin_Spec!$AA$3:$AA$58,0))=FALSE,ISERROR(MATCH(AY815,TC_Pin_Spec!$AC$3:$AC$58,0))=FALSE,ISERROR(MATCH(AY815,TC_Pin_Spec!$AE$3:$AE$58,0))=FALSE)=TRUE, "PASSED","FAILED")</f>
        <v>PASSED</v>
      </c>
    </row>
    <row r="816" spans="43:52" x14ac:dyDescent="0.25">
      <c r="AQ816" s="2" t="str">
        <f t="shared" si="14"/>
        <v>AC23</v>
      </c>
      <c r="AR816" s="2">
        <v>23</v>
      </c>
      <c r="AS816" s="2" t="s">
        <v>737</v>
      </c>
      <c r="AT816" s="2" t="s">
        <v>48</v>
      </c>
      <c r="AU816" t="str">
        <f>IF(OR(ISERROR(MATCH(AT816,TC_Pin_Spec!$J$3:$J$38,0))=FALSE,ISERROR(MATCH(AT816,TC_Pin_Spec!$L$3:$L$38,0))=FALSE,ISERROR(MATCH(AT816,TC_Pin_Spec!$Q$3:$Q$58,0))=FALSE,ISERROR(MATCH(AT816,TC_Pin_Spec!$S$3:$S$58,0))=FALSE,ISERROR(MATCH(AT816,TC_Pin_Spec!$U$3:$U$58,0))=FALSE,ISERROR(MATCH(AT816,TC_Pin_Spec!$W$3:$W$58,0))=FALSE,ISERROR(MATCH(AT816,TC_Pin_Spec!$Y$3:$Y$58,0))=FALSE,ISERROR(MATCH(AT816,TC_Pin_Spec!$AA$3:$AA$58,0))=FALSE,ISERROR(MATCH(AT816,TC_Pin_Spec!$AC$3:$AC$58,0))=FALSE,ISERROR(MATCH(AT816,TC_Pin_Spec!$AE$3:$AE$58,0))=FALSE)=TRUE, "PASSED","FAILED")</f>
        <v>PASSED</v>
      </c>
      <c r="AW816" s="2">
        <v>23500</v>
      </c>
      <c r="AX816" s="2">
        <v>14500</v>
      </c>
      <c r="AY816" s="2" t="s">
        <v>48</v>
      </c>
      <c r="AZ816" t="str">
        <f>IF(OR(ISERROR(MATCH(AY816,TC_Pin_Spec!$J$3:$J$38,0))=FALSE,ISERROR(MATCH(AY816,TC_Pin_Spec!$L$3:$L$38,0))=FALSE,ISERROR(MATCH(AY816,TC_Pin_Spec!$Q$3:$Q$58,0))=FALSE,ISERROR(MATCH(AY816,TC_Pin_Spec!$S$3:$S$58,0))=FALSE,ISERROR(MATCH(AY816,TC_Pin_Spec!$U$3:$U$58,0))=FALSE,ISERROR(MATCH(AY816,TC_Pin_Spec!$W$3:$W$58,0))=FALSE,ISERROR(MATCH(AY816,TC_Pin_Spec!$Y$3:$Y$58,0))=FALSE,ISERROR(MATCH(AY816,TC_Pin_Spec!$AA$3:$AA$58,0))=FALSE,ISERROR(MATCH(AY816,TC_Pin_Spec!$AC$3:$AC$58,0))=FALSE,ISERROR(MATCH(AY816,TC_Pin_Spec!$AE$3:$AE$58,0))=FALSE)=TRUE, "PASSED","FAILED")</f>
        <v>PASSED</v>
      </c>
    </row>
    <row r="817" spans="43:52" x14ac:dyDescent="0.25">
      <c r="AQ817" s="2" t="str">
        <f t="shared" si="14"/>
        <v>AC24</v>
      </c>
      <c r="AR817" s="2">
        <v>24</v>
      </c>
      <c r="AS817" s="2" t="s">
        <v>737</v>
      </c>
      <c r="AT817" s="2" t="s">
        <v>48</v>
      </c>
      <c r="AU817" t="str">
        <f>IF(OR(ISERROR(MATCH(AT817,TC_Pin_Spec!$J$3:$J$38,0))=FALSE,ISERROR(MATCH(AT817,TC_Pin_Spec!$L$3:$L$38,0))=FALSE,ISERROR(MATCH(AT817,TC_Pin_Spec!$Q$3:$Q$58,0))=FALSE,ISERROR(MATCH(AT817,TC_Pin_Spec!$S$3:$S$58,0))=FALSE,ISERROR(MATCH(AT817,TC_Pin_Spec!$U$3:$U$58,0))=FALSE,ISERROR(MATCH(AT817,TC_Pin_Spec!$W$3:$W$58,0))=FALSE,ISERROR(MATCH(AT817,TC_Pin_Spec!$Y$3:$Y$58,0))=FALSE,ISERROR(MATCH(AT817,TC_Pin_Spec!$AA$3:$AA$58,0))=FALSE,ISERROR(MATCH(AT817,TC_Pin_Spec!$AC$3:$AC$58,0))=FALSE,ISERROR(MATCH(AT817,TC_Pin_Spec!$AE$3:$AE$58,0))=FALSE)=TRUE, "PASSED","FAILED")</f>
        <v>PASSED</v>
      </c>
      <c r="AW817" s="2">
        <v>24500</v>
      </c>
      <c r="AX817" s="2">
        <v>14500</v>
      </c>
      <c r="AY817" s="2" t="s">
        <v>48</v>
      </c>
      <c r="AZ817" t="str">
        <f>IF(OR(ISERROR(MATCH(AY817,TC_Pin_Spec!$J$3:$J$38,0))=FALSE,ISERROR(MATCH(AY817,TC_Pin_Spec!$L$3:$L$38,0))=FALSE,ISERROR(MATCH(AY817,TC_Pin_Spec!$Q$3:$Q$58,0))=FALSE,ISERROR(MATCH(AY817,TC_Pin_Spec!$S$3:$S$58,0))=FALSE,ISERROR(MATCH(AY817,TC_Pin_Spec!$U$3:$U$58,0))=FALSE,ISERROR(MATCH(AY817,TC_Pin_Spec!$W$3:$W$58,0))=FALSE,ISERROR(MATCH(AY817,TC_Pin_Spec!$Y$3:$Y$58,0))=FALSE,ISERROR(MATCH(AY817,TC_Pin_Spec!$AA$3:$AA$58,0))=FALSE,ISERROR(MATCH(AY817,TC_Pin_Spec!$AC$3:$AC$58,0))=FALSE,ISERROR(MATCH(AY817,TC_Pin_Spec!$AE$3:$AE$58,0))=FALSE)=TRUE, "PASSED","FAILED")</f>
        <v>PASSED</v>
      </c>
    </row>
    <row r="818" spans="43:52" x14ac:dyDescent="0.25">
      <c r="AQ818" s="2" t="str">
        <f t="shared" si="14"/>
        <v>AC25</v>
      </c>
      <c r="AR818" s="2">
        <v>25</v>
      </c>
      <c r="AS818" s="2" t="s">
        <v>737</v>
      </c>
      <c r="AT818" s="2" t="s">
        <v>48</v>
      </c>
      <c r="AU818" t="str">
        <f>IF(OR(ISERROR(MATCH(AT818,TC_Pin_Spec!$J$3:$J$38,0))=FALSE,ISERROR(MATCH(AT818,TC_Pin_Spec!$L$3:$L$38,0))=FALSE,ISERROR(MATCH(AT818,TC_Pin_Spec!$Q$3:$Q$58,0))=FALSE,ISERROR(MATCH(AT818,TC_Pin_Spec!$S$3:$S$58,0))=FALSE,ISERROR(MATCH(AT818,TC_Pin_Spec!$U$3:$U$58,0))=FALSE,ISERROR(MATCH(AT818,TC_Pin_Spec!$W$3:$W$58,0))=FALSE,ISERROR(MATCH(AT818,TC_Pin_Spec!$Y$3:$Y$58,0))=FALSE,ISERROR(MATCH(AT818,TC_Pin_Spec!$AA$3:$AA$58,0))=FALSE,ISERROR(MATCH(AT818,TC_Pin_Spec!$AC$3:$AC$58,0))=FALSE,ISERROR(MATCH(AT818,TC_Pin_Spec!$AE$3:$AE$58,0))=FALSE)=TRUE, "PASSED","FAILED")</f>
        <v>PASSED</v>
      </c>
      <c r="AW818" s="2">
        <v>25500</v>
      </c>
      <c r="AX818" s="2">
        <v>14500</v>
      </c>
      <c r="AY818" s="2" t="s">
        <v>48</v>
      </c>
      <c r="AZ818" t="str">
        <f>IF(OR(ISERROR(MATCH(AY818,TC_Pin_Spec!$J$3:$J$38,0))=FALSE,ISERROR(MATCH(AY818,TC_Pin_Spec!$L$3:$L$38,0))=FALSE,ISERROR(MATCH(AY818,TC_Pin_Spec!$Q$3:$Q$58,0))=FALSE,ISERROR(MATCH(AY818,TC_Pin_Spec!$S$3:$S$58,0))=FALSE,ISERROR(MATCH(AY818,TC_Pin_Spec!$U$3:$U$58,0))=FALSE,ISERROR(MATCH(AY818,TC_Pin_Spec!$W$3:$W$58,0))=FALSE,ISERROR(MATCH(AY818,TC_Pin_Spec!$Y$3:$Y$58,0))=FALSE,ISERROR(MATCH(AY818,TC_Pin_Spec!$AA$3:$AA$58,0))=FALSE,ISERROR(MATCH(AY818,TC_Pin_Spec!$AC$3:$AC$58,0))=FALSE,ISERROR(MATCH(AY818,TC_Pin_Spec!$AE$3:$AE$58,0))=FALSE)=TRUE, "PASSED","FAILED")</f>
        <v>PASSED</v>
      </c>
    </row>
    <row r="819" spans="43:52" x14ac:dyDescent="0.25">
      <c r="AQ819" s="2" t="str">
        <f t="shared" si="14"/>
        <v>AC26</v>
      </c>
      <c r="AR819" s="2">
        <v>26</v>
      </c>
      <c r="AS819" s="2" t="s">
        <v>737</v>
      </c>
      <c r="AT819" s="2" t="s">
        <v>48</v>
      </c>
      <c r="AU819" t="str">
        <f>IF(OR(ISERROR(MATCH(AT819,TC_Pin_Spec!$J$3:$J$38,0))=FALSE,ISERROR(MATCH(AT819,TC_Pin_Spec!$L$3:$L$38,0))=FALSE,ISERROR(MATCH(AT819,TC_Pin_Spec!$Q$3:$Q$58,0))=FALSE,ISERROR(MATCH(AT819,TC_Pin_Spec!$S$3:$S$58,0))=FALSE,ISERROR(MATCH(AT819,TC_Pin_Spec!$U$3:$U$58,0))=FALSE,ISERROR(MATCH(AT819,TC_Pin_Spec!$W$3:$W$58,0))=FALSE,ISERROR(MATCH(AT819,TC_Pin_Spec!$Y$3:$Y$58,0))=FALSE,ISERROR(MATCH(AT819,TC_Pin_Spec!$AA$3:$AA$58,0))=FALSE,ISERROR(MATCH(AT819,TC_Pin_Spec!$AC$3:$AC$58,0))=FALSE,ISERROR(MATCH(AT819,TC_Pin_Spec!$AE$3:$AE$58,0))=FALSE)=TRUE, "PASSED","FAILED")</f>
        <v>PASSED</v>
      </c>
      <c r="AW819" s="2">
        <v>26500</v>
      </c>
      <c r="AX819" s="2">
        <v>14500</v>
      </c>
      <c r="AY819" s="2" t="s">
        <v>48</v>
      </c>
      <c r="AZ819" t="str">
        <f>IF(OR(ISERROR(MATCH(AY819,TC_Pin_Spec!$J$3:$J$38,0))=FALSE,ISERROR(MATCH(AY819,TC_Pin_Spec!$L$3:$L$38,0))=FALSE,ISERROR(MATCH(AY819,TC_Pin_Spec!$Q$3:$Q$58,0))=FALSE,ISERROR(MATCH(AY819,TC_Pin_Spec!$S$3:$S$58,0))=FALSE,ISERROR(MATCH(AY819,TC_Pin_Spec!$U$3:$U$58,0))=FALSE,ISERROR(MATCH(AY819,TC_Pin_Spec!$W$3:$W$58,0))=FALSE,ISERROR(MATCH(AY819,TC_Pin_Spec!$Y$3:$Y$58,0))=FALSE,ISERROR(MATCH(AY819,TC_Pin_Spec!$AA$3:$AA$58,0))=FALSE,ISERROR(MATCH(AY819,TC_Pin_Spec!$AC$3:$AC$58,0))=FALSE,ISERROR(MATCH(AY819,TC_Pin_Spec!$AE$3:$AE$58,0))=FALSE)=TRUE, "PASSED","FAILED")</f>
        <v>PASSED</v>
      </c>
    </row>
    <row r="820" spans="43:52" x14ac:dyDescent="0.25">
      <c r="AQ820" s="2" t="str">
        <f t="shared" si="14"/>
        <v>AC27</v>
      </c>
      <c r="AR820" s="2">
        <v>27</v>
      </c>
      <c r="AS820" s="2" t="s">
        <v>737</v>
      </c>
      <c r="AT820" s="2" t="s">
        <v>742</v>
      </c>
      <c r="AU820" t="str">
        <f>IF(OR(ISERROR(MATCH(AT820,TC_Pin_Spec!$J$3:$J$38,0))=FALSE,ISERROR(MATCH(AT820,TC_Pin_Spec!$L$3:$L$38,0))=FALSE,ISERROR(MATCH(AT820,TC_Pin_Spec!$Q$3:$Q$58,0))=FALSE,ISERROR(MATCH(AT820,TC_Pin_Spec!$S$3:$S$58,0))=FALSE,ISERROR(MATCH(AT820,TC_Pin_Spec!$U$3:$U$58,0))=FALSE,ISERROR(MATCH(AT820,TC_Pin_Spec!$W$3:$W$58,0))=FALSE,ISERROR(MATCH(AT820,TC_Pin_Spec!$Y$3:$Y$58,0))=FALSE,ISERROR(MATCH(AT820,TC_Pin_Spec!$AA$3:$AA$58,0))=FALSE,ISERROR(MATCH(AT820,TC_Pin_Spec!$AC$3:$AC$58,0))=FALSE,ISERROR(MATCH(AT820,TC_Pin_Spec!$AE$3:$AE$58,0))=FALSE)=TRUE, "PASSED","FAILED")</f>
        <v>PASSED</v>
      </c>
      <c r="AW820" s="2">
        <v>27500</v>
      </c>
      <c r="AX820" s="2">
        <v>14500</v>
      </c>
      <c r="AY820" s="2" t="s">
        <v>742</v>
      </c>
      <c r="AZ820" t="str">
        <f>IF(OR(ISERROR(MATCH(AY820,TC_Pin_Spec!$J$3:$J$38,0))=FALSE,ISERROR(MATCH(AY820,TC_Pin_Spec!$L$3:$L$38,0))=FALSE,ISERROR(MATCH(AY820,TC_Pin_Spec!$Q$3:$Q$58,0))=FALSE,ISERROR(MATCH(AY820,TC_Pin_Spec!$S$3:$S$58,0))=FALSE,ISERROR(MATCH(AY820,TC_Pin_Spec!$U$3:$U$58,0))=FALSE,ISERROR(MATCH(AY820,TC_Pin_Spec!$W$3:$W$58,0))=FALSE,ISERROR(MATCH(AY820,TC_Pin_Spec!$Y$3:$Y$58,0))=FALSE,ISERROR(MATCH(AY820,TC_Pin_Spec!$AA$3:$AA$58,0))=FALSE,ISERROR(MATCH(AY820,TC_Pin_Spec!$AC$3:$AC$58,0))=FALSE,ISERROR(MATCH(AY820,TC_Pin_Spec!$AE$3:$AE$58,0))=FALSE)=TRUE, "PASSED","FAILED")</f>
        <v>PASSED</v>
      </c>
    </row>
    <row r="821" spans="43:52" x14ac:dyDescent="0.25">
      <c r="AQ821" s="2" t="str">
        <f t="shared" si="14"/>
        <v>AC28</v>
      </c>
      <c r="AR821" s="2">
        <v>28</v>
      </c>
      <c r="AS821" s="2" t="s">
        <v>737</v>
      </c>
      <c r="AT821" s="2" t="s">
        <v>742</v>
      </c>
      <c r="AU821" t="str">
        <f>IF(OR(ISERROR(MATCH(AT821,TC_Pin_Spec!$J$3:$J$38,0))=FALSE,ISERROR(MATCH(AT821,TC_Pin_Spec!$L$3:$L$38,0))=FALSE,ISERROR(MATCH(AT821,TC_Pin_Spec!$Q$3:$Q$58,0))=FALSE,ISERROR(MATCH(AT821,TC_Pin_Spec!$S$3:$S$58,0))=FALSE,ISERROR(MATCH(AT821,TC_Pin_Spec!$U$3:$U$58,0))=FALSE,ISERROR(MATCH(AT821,TC_Pin_Spec!$W$3:$W$58,0))=FALSE,ISERROR(MATCH(AT821,TC_Pin_Spec!$Y$3:$Y$58,0))=FALSE,ISERROR(MATCH(AT821,TC_Pin_Spec!$AA$3:$AA$58,0))=FALSE,ISERROR(MATCH(AT821,TC_Pin_Spec!$AC$3:$AC$58,0))=FALSE,ISERROR(MATCH(AT821,TC_Pin_Spec!$AE$3:$AE$58,0))=FALSE)=TRUE, "PASSED","FAILED")</f>
        <v>PASSED</v>
      </c>
      <c r="AW821" s="2">
        <v>28500</v>
      </c>
      <c r="AX821" s="2">
        <v>14500</v>
      </c>
      <c r="AY821" s="2" t="s">
        <v>742</v>
      </c>
      <c r="AZ821" t="str">
        <f>IF(OR(ISERROR(MATCH(AY821,TC_Pin_Spec!$J$3:$J$38,0))=FALSE,ISERROR(MATCH(AY821,TC_Pin_Spec!$L$3:$L$38,0))=FALSE,ISERROR(MATCH(AY821,TC_Pin_Spec!$Q$3:$Q$58,0))=FALSE,ISERROR(MATCH(AY821,TC_Pin_Spec!$S$3:$S$58,0))=FALSE,ISERROR(MATCH(AY821,TC_Pin_Spec!$U$3:$U$58,0))=FALSE,ISERROR(MATCH(AY821,TC_Pin_Spec!$W$3:$W$58,0))=FALSE,ISERROR(MATCH(AY821,TC_Pin_Spec!$Y$3:$Y$58,0))=FALSE,ISERROR(MATCH(AY821,TC_Pin_Spec!$AA$3:$AA$58,0))=FALSE,ISERROR(MATCH(AY821,TC_Pin_Spec!$AC$3:$AC$58,0))=FALSE,ISERROR(MATCH(AY821,TC_Pin_Spec!$AE$3:$AE$58,0))=FALSE)=TRUE, "PASSED","FAILED")</f>
        <v>PASSED</v>
      </c>
    </row>
    <row r="822" spans="43:52" x14ac:dyDescent="0.25">
      <c r="AQ822" s="2" t="str">
        <f t="shared" si="14"/>
        <v>AC29</v>
      </c>
      <c r="AR822" s="2">
        <v>29</v>
      </c>
      <c r="AS822" s="2" t="s">
        <v>737</v>
      </c>
      <c r="AT822" s="2" t="s">
        <v>48</v>
      </c>
      <c r="AU822" t="str">
        <f>IF(OR(ISERROR(MATCH(AT822,TC_Pin_Spec!$J$3:$J$38,0))=FALSE,ISERROR(MATCH(AT822,TC_Pin_Spec!$L$3:$L$38,0))=FALSE,ISERROR(MATCH(AT822,TC_Pin_Spec!$Q$3:$Q$58,0))=FALSE,ISERROR(MATCH(AT822,TC_Pin_Spec!$S$3:$S$58,0))=FALSE,ISERROR(MATCH(AT822,TC_Pin_Spec!$U$3:$U$58,0))=FALSE,ISERROR(MATCH(AT822,TC_Pin_Spec!$W$3:$W$58,0))=FALSE,ISERROR(MATCH(AT822,TC_Pin_Spec!$Y$3:$Y$58,0))=FALSE,ISERROR(MATCH(AT822,TC_Pin_Spec!$AA$3:$AA$58,0))=FALSE,ISERROR(MATCH(AT822,TC_Pin_Spec!$AC$3:$AC$58,0))=FALSE,ISERROR(MATCH(AT822,TC_Pin_Spec!$AE$3:$AE$58,0))=FALSE)=TRUE, "PASSED","FAILED")</f>
        <v>PASSED</v>
      </c>
      <c r="AW822" s="2">
        <v>29500</v>
      </c>
      <c r="AX822" s="2">
        <v>14500</v>
      </c>
      <c r="AY822" s="2" t="s">
        <v>48</v>
      </c>
      <c r="AZ822" t="str">
        <f>IF(OR(ISERROR(MATCH(AY822,TC_Pin_Spec!$J$3:$J$38,0))=FALSE,ISERROR(MATCH(AY822,TC_Pin_Spec!$L$3:$L$38,0))=FALSE,ISERROR(MATCH(AY822,TC_Pin_Spec!$Q$3:$Q$58,0))=FALSE,ISERROR(MATCH(AY822,TC_Pin_Spec!$S$3:$S$58,0))=FALSE,ISERROR(MATCH(AY822,TC_Pin_Spec!$U$3:$U$58,0))=FALSE,ISERROR(MATCH(AY822,TC_Pin_Spec!$W$3:$W$58,0))=FALSE,ISERROR(MATCH(AY822,TC_Pin_Spec!$Y$3:$Y$58,0))=FALSE,ISERROR(MATCH(AY822,TC_Pin_Spec!$AA$3:$AA$58,0))=FALSE,ISERROR(MATCH(AY822,TC_Pin_Spec!$AC$3:$AC$58,0))=FALSE,ISERROR(MATCH(AY822,TC_Pin_Spec!$AE$3:$AE$58,0))=FALSE)=TRUE, "PASSED","FAILED")</f>
        <v>PASSED</v>
      </c>
    </row>
    <row r="823" spans="43:52" x14ac:dyDescent="0.25">
      <c r="AQ823" s="2" t="str">
        <f t="shared" si="14"/>
        <v>AC30</v>
      </c>
      <c r="AR823" s="2">
        <v>30</v>
      </c>
      <c r="AS823" s="2" t="s">
        <v>737</v>
      </c>
      <c r="AT823" s="2" t="s">
        <v>743</v>
      </c>
      <c r="AU823" t="str">
        <f>IF(OR(ISERROR(MATCH(AT823,TC_Pin_Spec!$J$3:$J$38,0))=FALSE,ISERROR(MATCH(AT823,TC_Pin_Spec!$L$3:$L$38,0))=FALSE,ISERROR(MATCH(AT823,TC_Pin_Spec!$Q$3:$Q$58,0))=FALSE,ISERROR(MATCH(AT823,TC_Pin_Spec!$S$3:$S$58,0))=FALSE,ISERROR(MATCH(AT823,TC_Pin_Spec!$U$3:$U$58,0))=FALSE,ISERROR(MATCH(AT823,TC_Pin_Spec!$W$3:$W$58,0))=FALSE,ISERROR(MATCH(AT823,TC_Pin_Spec!$Y$3:$Y$58,0))=FALSE,ISERROR(MATCH(AT823,TC_Pin_Spec!$AA$3:$AA$58,0))=FALSE,ISERROR(MATCH(AT823,TC_Pin_Spec!$AC$3:$AC$58,0))=FALSE,ISERROR(MATCH(AT823,TC_Pin_Spec!$AE$3:$AE$58,0))=FALSE)=TRUE, "PASSED","FAILED")</f>
        <v>PASSED</v>
      </c>
      <c r="AW823" s="2">
        <v>30500</v>
      </c>
      <c r="AX823" s="2">
        <v>14500</v>
      </c>
      <c r="AY823" s="2" t="s">
        <v>743</v>
      </c>
      <c r="AZ823" t="str">
        <f>IF(OR(ISERROR(MATCH(AY823,TC_Pin_Spec!$J$3:$J$38,0))=FALSE,ISERROR(MATCH(AY823,TC_Pin_Spec!$L$3:$L$38,0))=FALSE,ISERROR(MATCH(AY823,TC_Pin_Spec!$Q$3:$Q$58,0))=FALSE,ISERROR(MATCH(AY823,TC_Pin_Spec!$S$3:$S$58,0))=FALSE,ISERROR(MATCH(AY823,TC_Pin_Spec!$U$3:$U$58,0))=FALSE,ISERROR(MATCH(AY823,TC_Pin_Spec!$W$3:$W$58,0))=FALSE,ISERROR(MATCH(AY823,TC_Pin_Spec!$Y$3:$Y$58,0))=FALSE,ISERROR(MATCH(AY823,TC_Pin_Spec!$AA$3:$AA$58,0))=FALSE,ISERROR(MATCH(AY823,TC_Pin_Spec!$AC$3:$AC$58,0))=FALSE,ISERROR(MATCH(AY823,TC_Pin_Spec!$AE$3:$AE$58,0))=FALSE)=TRUE, "PASSED","FAILED")</f>
        <v>PASSED</v>
      </c>
    </row>
    <row r="824" spans="43:52" x14ac:dyDescent="0.25">
      <c r="AQ824" s="2" t="str">
        <f t="shared" si="14"/>
        <v>AC31</v>
      </c>
      <c r="AR824" s="2">
        <v>31</v>
      </c>
      <c r="AS824" s="2" t="s">
        <v>737</v>
      </c>
      <c r="AT824" s="2" t="s">
        <v>744</v>
      </c>
      <c r="AU824" t="str">
        <f>IF(OR(ISERROR(MATCH(AT824,TC_Pin_Spec!$J$3:$J$38,0))=FALSE,ISERROR(MATCH(AT824,TC_Pin_Spec!$L$3:$L$38,0))=FALSE,ISERROR(MATCH(AT824,TC_Pin_Spec!$Q$3:$Q$58,0))=FALSE,ISERROR(MATCH(AT824,TC_Pin_Spec!$S$3:$S$58,0))=FALSE,ISERROR(MATCH(AT824,TC_Pin_Spec!$U$3:$U$58,0))=FALSE,ISERROR(MATCH(AT824,TC_Pin_Spec!$W$3:$W$58,0))=FALSE,ISERROR(MATCH(AT824,TC_Pin_Spec!$Y$3:$Y$58,0))=FALSE,ISERROR(MATCH(AT824,TC_Pin_Spec!$AA$3:$AA$58,0))=FALSE,ISERROR(MATCH(AT824,TC_Pin_Spec!$AC$3:$AC$58,0))=FALSE,ISERROR(MATCH(AT824,TC_Pin_Spec!$AE$3:$AE$58,0))=FALSE)=TRUE, "PASSED","FAILED")</f>
        <v>PASSED</v>
      </c>
      <c r="AW824" s="2">
        <v>31500</v>
      </c>
      <c r="AX824" s="2">
        <v>14500</v>
      </c>
      <c r="AY824" s="2" t="s">
        <v>744</v>
      </c>
      <c r="AZ824" t="str">
        <f>IF(OR(ISERROR(MATCH(AY824,TC_Pin_Spec!$J$3:$J$38,0))=FALSE,ISERROR(MATCH(AY824,TC_Pin_Spec!$L$3:$L$38,0))=FALSE,ISERROR(MATCH(AY824,TC_Pin_Spec!$Q$3:$Q$58,0))=FALSE,ISERROR(MATCH(AY824,TC_Pin_Spec!$S$3:$S$58,0))=FALSE,ISERROR(MATCH(AY824,TC_Pin_Spec!$U$3:$U$58,0))=FALSE,ISERROR(MATCH(AY824,TC_Pin_Spec!$W$3:$W$58,0))=FALSE,ISERROR(MATCH(AY824,TC_Pin_Spec!$Y$3:$Y$58,0))=FALSE,ISERROR(MATCH(AY824,TC_Pin_Spec!$AA$3:$AA$58,0))=FALSE,ISERROR(MATCH(AY824,TC_Pin_Spec!$AC$3:$AC$58,0))=FALSE,ISERROR(MATCH(AY824,TC_Pin_Spec!$AE$3:$AE$58,0))=FALSE)=TRUE, "PASSED","FAILED")</f>
        <v>PASSED</v>
      </c>
    </row>
    <row r="825" spans="43:52" x14ac:dyDescent="0.25">
      <c r="AQ825" s="2" t="str">
        <f t="shared" si="14"/>
        <v>AC32</v>
      </c>
      <c r="AR825" s="2">
        <v>32</v>
      </c>
      <c r="AS825" s="2" t="s">
        <v>737</v>
      </c>
      <c r="AT825" s="2" t="s">
        <v>744</v>
      </c>
      <c r="AU825" t="str">
        <f>IF(OR(ISERROR(MATCH(AT825,TC_Pin_Spec!$J$3:$J$38,0))=FALSE,ISERROR(MATCH(AT825,TC_Pin_Spec!$L$3:$L$38,0))=FALSE,ISERROR(MATCH(AT825,TC_Pin_Spec!$Q$3:$Q$58,0))=FALSE,ISERROR(MATCH(AT825,TC_Pin_Spec!$S$3:$S$58,0))=FALSE,ISERROR(MATCH(AT825,TC_Pin_Spec!$U$3:$U$58,0))=FALSE,ISERROR(MATCH(AT825,TC_Pin_Spec!$W$3:$W$58,0))=FALSE,ISERROR(MATCH(AT825,TC_Pin_Spec!$Y$3:$Y$58,0))=FALSE,ISERROR(MATCH(AT825,TC_Pin_Spec!$AA$3:$AA$58,0))=FALSE,ISERROR(MATCH(AT825,TC_Pin_Spec!$AC$3:$AC$58,0))=FALSE,ISERROR(MATCH(AT825,TC_Pin_Spec!$AE$3:$AE$58,0))=FALSE)=TRUE, "PASSED","FAILED")</f>
        <v>PASSED</v>
      </c>
      <c r="AW825" s="2">
        <v>32500</v>
      </c>
      <c r="AX825" s="2">
        <v>14500</v>
      </c>
      <c r="AY825" s="2" t="s">
        <v>744</v>
      </c>
      <c r="AZ825" t="str">
        <f>IF(OR(ISERROR(MATCH(AY825,TC_Pin_Spec!$J$3:$J$38,0))=FALSE,ISERROR(MATCH(AY825,TC_Pin_Spec!$L$3:$L$38,0))=FALSE,ISERROR(MATCH(AY825,TC_Pin_Spec!$Q$3:$Q$58,0))=FALSE,ISERROR(MATCH(AY825,TC_Pin_Spec!$S$3:$S$58,0))=FALSE,ISERROR(MATCH(AY825,TC_Pin_Spec!$U$3:$U$58,0))=FALSE,ISERROR(MATCH(AY825,TC_Pin_Spec!$W$3:$W$58,0))=FALSE,ISERROR(MATCH(AY825,TC_Pin_Spec!$Y$3:$Y$58,0))=FALSE,ISERROR(MATCH(AY825,TC_Pin_Spec!$AA$3:$AA$58,0))=FALSE,ISERROR(MATCH(AY825,TC_Pin_Spec!$AC$3:$AC$58,0))=FALSE,ISERROR(MATCH(AY825,TC_Pin_Spec!$AE$3:$AE$58,0))=FALSE)=TRUE, "PASSED","FAILED")</f>
        <v>PASSED</v>
      </c>
    </row>
    <row r="826" spans="43:52" x14ac:dyDescent="0.25">
      <c r="AQ826" s="2" t="str">
        <f t="shared" si="14"/>
        <v>AC33</v>
      </c>
      <c r="AR826" s="2">
        <v>33</v>
      </c>
      <c r="AS826" s="2" t="s">
        <v>737</v>
      </c>
      <c r="AT826" s="2" t="s">
        <v>48</v>
      </c>
      <c r="AU826" t="str">
        <f>IF(OR(ISERROR(MATCH(AT826,TC_Pin_Spec!$J$3:$J$38,0))=FALSE,ISERROR(MATCH(AT826,TC_Pin_Spec!$L$3:$L$38,0))=FALSE,ISERROR(MATCH(AT826,TC_Pin_Spec!$Q$3:$Q$58,0))=FALSE,ISERROR(MATCH(AT826,TC_Pin_Spec!$S$3:$S$58,0))=FALSE,ISERROR(MATCH(AT826,TC_Pin_Spec!$U$3:$U$58,0))=FALSE,ISERROR(MATCH(AT826,TC_Pin_Spec!$W$3:$W$58,0))=FALSE,ISERROR(MATCH(AT826,TC_Pin_Spec!$Y$3:$Y$58,0))=FALSE,ISERROR(MATCH(AT826,TC_Pin_Spec!$AA$3:$AA$58,0))=FALSE,ISERROR(MATCH(AT826,TC_Pin_Spec!$AC$3:$AC$58,0))=FALSE,ISERROR(MATCH(AT826,TC_Pin_Spec!$AE$3:$AE$58,0))=FALSE)=TRUE, "PASSED","FAILED")</f>
        <v>PASSED</v>
      </c>
      <c r="AW826" s="2">
        <v>33500</v>
      </c>
      <c r="AX826" s="2">
        <v>14500</v>
      </c>
      <c r="AY826" s="2" t="s">
        <v>48</v>
      </c>
      <c r="AZ826" t="str">
        <f>IF(OR(ISERROR(MATCH(AY826,TC_Pin_Spec!$J$3:$J$38,0))=FALSE,ISERROR(MATCH(AY826,TC_Pin_Spec!$L$3:$L$38,0))=FALSE,ISERROR(MATCH(AY826,TC_Pin_Spec!$Q$3:$Q$58,0))=FALSE,ISERROR(MATCH(AY826,TC_Pin_Spec!$S$3:$S$58,0))=FALSE,ISERROR(MATCH(AY826,TC_Pin_Spec!$U$3:$U$58,0))=FALSE,ISERROR(MATCH(AY826,TC_Pin_Spec!$W$3:$W$58,0))=FALSE,ISERROR(MATCH(AY826,TC_Pin_Spec!$Y$3:$Y$58,0))=FALSE,ISERROR(MATCH(AY826,TC_Pin_Spec!$AA$3:$AA$58,0))=FALSE,ISERROR(MATCH(AY826,TC_Pin_Spec!$AC$3:$AC$58,0))=FALSE,ISERROR(MATCH(AY826,TC_Pin_Spec!$AE$3:$AE$58,0))=FALSE)=TRUE, "PASSED","FAILED")</f>
        <v>PASSED</v>
      </c>
    </row>
    <row r="827" spans="43:52" x14ac:dyDescent="0.25">
      <c r="AQ827" s="2" t="str">
        <f t="shared" si="14"/>
        <v>AC34</v>
      </c>
      <c r="AR827" s="2">
        <v>34</v>
      </c>
      <c r="AS827" s="2" t="s">
        <v>737</v>
      </c>
      <c r="AT827" s="2" t="s">
        <v>745</v>
      </c>
      <c r="AU827" t="str">
        <f>IF(OR(ISERROR(MATCH(AT827,TC_Pin_Spec!$J$3:$J$38,0))=FALSE,ISERROR(MATCH(AT827,TC_Pin_Spec!$L$3:$L$38,0))=FALSE,ISERROR(MATCH(AT827,TC_Pin_Spec!$Q$3:$Q$58,0))=FALSE,ISERROR(MATCH(AT827,TC_Pin_Spec!$S$3:$S$58,0))=FALSE,ISERROR(MATCH(AT827,TC_Pin_Spec!$U$3:$U$58,0))=FALSE,ISERROR(MATCH(AT827,TC_Pin_Spec!$W$3:$W$58,0))=FALSE,ISERROR(MATCH(AT827,TC_Pin_Spec!$Y$3:$Y$58,0))=FALSE,ISERROR(MATCH(AT827,TC_Pin_Spec!$AA$3:$AA$58,0))=FALSE,ISERROR(MATCH(AT827,TC_Pin_Spec!$AC$3:$AC$58,0))=FALSE,ISERROR(MATCH(AT827,TC_Pin_Spec!$AE$3:$AE$58,0))=FALSE)=TRUE, "PASSED","FAILED")</f>
        <v>PASSED</v>
      </c>
      <c r="AW827" s="2">
        <v>34500</v>
      </c>
      <c r="AX827" s="2">
        <v>14500</v>
      </c>
      <c r="AY827" s="2" t="s">
        <v>745</v>
      </c>
      <c r="AZ827" t="str">
        <f>IF(OR(ISERROR(MATCH(AY827,TC_Pin_Spec!$J$3:$J$38,0))=FALSE,ISERROR(MATCH(AY827,TC_Pin_Spec!$L$3:$L$38,0))=FALSE,ISERROR(MATCH(AY827,TC_Pin_Spec!$Q$3:$Q$58,0))=FALSE,ISERROR(MATCH(AY827,TC_Pin_Spec!$S$3:$S$58,0))=FALSE,ISERROR(MATCH(AY827,TC_Pin_Spec!$U$3:$U$58,0))=FALSE,ISERROR(MATCH(AY827,TC_Pin_Spec!$W$3:$W$58,0))=FALSE,ISERROR(MATCH(AY827,TC_Pin_Spec!$Y$3:$Y$58,0))=FALSE,ISERROR(MATCH(AY827,TC_Pin_Spec!$AA$3:$AA$58,0))=FALSE,ISERROR(MATCH(AY827,TC_Pin_Spec!$AC$3:$AC$58,0))=FALSE,ISERROR(MATCH(AY827,TC_Pin_Spec!$AE$3:$AE$58,0))=FALSE)=TRUE, "PASSED","FAILED")</f>
        <v>PASSED</v>
      </c>
    </row>
    <row r="828" spans="43:52" x14ac:dyDescent="0.25">
      <c r="AQ828" s="2" t="str">
        <f t="shared" si="14"/>
        <v>AC35</v>
      </c>
      <c r="AR828" s="2">
        <v>35</v>
      </c>
      <c r="AS828" s="2" t="s">
        <v>737</v>
      </c>
      <c r="AT828" s="2" t="s">
        <v>746</v>
      </c>
      <c r="AU828" t="str">
        <f>IF(OR(ISERROR(MATCH(AT828,TC_Pin_Spec!$J$3:$J$38,0))=FALSE,ISERROR(MATCH(AT828,TC_Pin_Spec!$L$3:$L$38,0))=FALSE,ISERROR(MATCH(AT828,TC_Pin_Spec!$Q$3:$Q$58,0))=FALSE,ISERROR(MATCH(AT828,TC_Pin_Spec!$S$3:$S$58,0))=FALSE,ISERROR(MATCH(AT828,TC_Pin_Spec!$U$3:$U$58,0))=FALSE,ISERROR(MATCH(AT828,TC_Pin_Spec!$W$3:$W$58,0))=FALSE,ISERROR(MATCH(AT828,TC_Pin_Spec!$Y$3:$Y$58,0))=FALSE,ISERROR(MATCH(AT828,TC_Pin_Spec!$AA$3:$AA$58,0))=FALSE,ISERROR(MATCH(AT828,TC_Pin_Spec!$AC$3:$AC$58,0))=FALSE,ISERROR(MATCH(AT828,TC_Pin_Spec!$AE$3:$AE$58,0))=FALSE)=TRUE, "PASSED","FAILED")</f>
        <v>PASSED</v>
      </c>
      <c r="AW828" s="2">
        <v>35500</v>
      </c>
      <c r="AX828" s="2">
        <v>14500</v>
      </c>
      <c r="AY828" s="2" t="s">
        <v>746</v>
      </c>
      <c r="AZ828" t="str">
        <f>IF(OR(ISERROR(MATCH(AY828,TC_Pin_Spec!$J$3:$J$38,0))=FALSE,ISERROR(MATCH(AY828,TC_Pin_Spec!$L$3:$L$38,0))=FALSE,ISERROR(MATCH(AY828,TC_Pin_Spec!$Q$3:$Q$58,0))=FALSE,ISERROR(MATCH(AY828,TC_Pin_Spec!$S$3:$S$58,0))=FALSE,ISERROR(MATCH(AY828,TC_Pin_Spec!$U$3:$U$58,0))=FALSE,ISERROR(MATCH(AY828,TC_Pin_Spec!$W$3:$W$58,0))=FALSE,ISERROR(MATCH(AY828,TC_Pin_Spec!$Y$3:$Y$58,0))=FALSE,ISERROR(MATCH(AY828,TC_Pin_Spec!$AA$3:$AA$58,0))=FALSE,ISERROR(MATCH(AY828,TC_Pin_Spec!$AC$3:$AC$58,0))=FALSE,ISERROR(MATCH(AY828,TC_Pin_Spec!$AE$3:$AE$58,0))=FALSE)=TRUE, "PASSED","FAILED")</f>
        <v>PASSED</v>
      </c>
    </row>
    <row r="829" spans="43:52" x14ac:dyDescent="0.25">
      <c r="AQ829" s="2" t="str">
        <f t="shared" si="14"/>
        <v>AC36</v>
      </c>
      <c r="AR829" s="2">
        <v>36</v>
      </c>
      <c r="AS829" s="2" t="s">
        <v>737</v>
      </c>
      <c r="AT829" s="2" t="s">
        <v>747</v>
      </c>
      <c r="AU829" t="str">
        <f>IF(OR(ISERROR(MATCH(AT829,TC_Pin_Spec!$J$3:$J$38,0))=FALSE,ISERROR(MATCH(AT829,TC_Pin_Spec!$L$3:$L$38,0))=FALSE,ISERROR(MATCH(AT829,TC_Pin_Spec!$Q$3:$Q$58,0))=FALSE,ISERROR(MATCH(AT829,TC_Pin_Spec!$S$3:$S$58,0))=FALSE,ISERROR(MATCH(AT829,TC_Pin_Spec!$U$3:$U$58,0))=FALSE,ISERROR(MATCH(AT829,TC_Pin_Spec!$W$3:$W$58,0))=FALSE,ISERROR(MATCH(AT829,TC_Pin_Spec!$Y$3:$Y$58,0))=FALSE,ISERROR(MATCH(AT829,TC_Pin_Spec!$AA$3:$AA$58,0))=FALSE,ISERROR(MATCH(AT829,TC_Pin_Spec!$AC$3:$AC$58,0))=FALSE,ISERROR(MATCH(AT829,TC_Pin_Spec!$AE$3:$AE$58,0))=FALSE)=TRUE, "PASSED","FAILED")</f>
        <v>PASSED</v>
      </c>
      <c r="AW829" s="2">
        <v>36500</v>
      </c>
      <c r="AX829" s="2">
        <v>14500</v>
      </c>
      <c r="AY829" s="2" t="s">
        <v>747</v>
      </c>
      <c r="AZ829" t="str">
        <f>IF(OR(ISERROR(MATCH(AY829,TC_Pin_Spec!$J$3:$J$38,0))=FALSE,ISERROR(MATCH(AY829,TC_Pin_Spec!$L$3:$L$38,0))=FALSE,ISERROR(MATCH(AY829,TC_Pin_Spec!$Q$3:$Q$58,0))=FALSE,ISERROR(MATCH(AY829,TC_Pin_Spec!$S$3:$S$58,0))=FALSE,ISERROR(MATCH(AY829,TC_Pin_Spec!$U$3:$U$58,0))=FALSE,ISERROR(MATCH(AY829,TC_Pin_Spec!$W$3:$W$58,0))=FALSE,ISERROR(MATCH(AY829,TC_Pin_Spec!$Y$3:$Y$58,0))=FALSE,ISERROR(MATCH(AY829,TC_Pin_Spec!$AA$3:$AA$58,0))=FALSE,ISERROR(MATCH(AY829,TC_Pin_Spec!$AC$3:$AC$58,0))=FALSE,ISERROR(MATCH(AY829,TC_Pin_Spec!$AE$3:$AE$58,0))=FALSE)=TRUE, "PASSED","FAILED")</f>
        <v>PASSED</v>
      </c>
    </row>
    <row r="830" spans="43:52" x14ac:dyDescent="0.25">
      <c r="AQ830" s="2" t="str">
        <f t="shared" si="14"/>
        <v>AD1</v>
      </c>
      <c r="AR830" s="2">
        <v>1</v>
      </c>
      <c r="AS830" s="2" t="s">
        <v>748</v>
      </c>
      <c r="AT830" s="2" t="s">
        <v>749</v>
      </c>
      <c r="AU830" t="str">
        <f>IF(OR(ISERROR(MATCH(AT830,TC_Pin_Spec!$J$3:$J$38,0))=FALSE,ISERROR(MATCH(AT830,TC_Pin_Spec!$L$3:$L$38,0))=FALSE,ISERROR(MATCH(AT830,TC_Pin_Spec!$Q$3:$Q$58,0))=FALSE,ISERROR(MATCH(AT830,TC_Pin_Spec!$S$3:$S$58,0))=FALSE,ISERROR(MATCH(AT830,TC_Pin_Spec!$U$3:$U$58,0))=FALSE,ISERROR(MATCH(AT830,TC_Pin_Spec!$W$3:$W$58,0))=FALSE,ISERROR(MATCH(AT830,TC_Pin_Spec!$Y$3:$Y$58,0))=FALSE,ISERROR(MATCH(AT830,TC_Pin_Spec!$AA$3:$AA$58,0))=FALSE,ISERROR(MATCH(AT830,TC_Pin_Spec!$AC$3:$AC$58,0))=FALSE,ISERROR(MATCH(AT830,TC_Pin_Spec!$AE$3:$AE$58,0))=FALSE)=TRUE, "PASSED","FAILED")</f>
        <v>PASSED</v>
      </c>
      <c r="AW830" s="2">
        <v>1500</v>
      </c>
      <c r="AX830" s="2">
        <v>13500</v>
      </c>
      <c r="AY830" s="2" t="s">
        <v>749</v>
      </c>
      <c r="AZ830" t="str">
        <f>IF(OR(ISERROR(MATCH(AY830,TC_Pin_Spec!$J$3:$J$38,0))=FALSE,ISERROR(MATCH(AY830,TC_Pin_Spec!$L$3:$L$38,0))=FALSE,ISERROR(MATCH(AY830,TC_Pin_Spec!$Q$3:$Q$58,0))=FALSE,ISERROR(MATCH(AY830,TC_Pin_Spec!$S$3:$S$58,0))=FALSE,ISERROR(MATCH(AY830,TC_Pin_Spec!$U$3:$U$58,0))=FALSE,ISERROR(MATCH(AY830,TC_Pin_Spec!$W$3:$W$58,0))=FALSE,ISERROR(MATCH(AY830,TC_Pin_Spec!$Y$3:$Y$58,0))=FALSE,ISERROR(MATCH(AY830,TC_Pin_Spec!$AA$3:$AA$58,0))=FALSE,ISERROR(MATCH(AY830,TC_Pin_Spec!$AC$3:$AC$58,0))=FALSE,ISERROR(MATCH(AY830,TC_Pin_Spec!$AE$3:$AE$58,0))=FALSE)=TRUE, "PASSED","FAILED")</f>
        <v>PASSED</v>
      </c>
    </row>
    <row r="831" spans="43:52" x14ac:dyDescent="0.25">
      <c r="AQ831" s="2" t="str">
        <f t="shared" si="14"/>
        <v>AD2</v>
      </c>
      <c r="AR831" s="2">
        <v>2</v>
      </c>
      <c r="AS831" s="2" t="s">
        <v>748</v>
      </c>
      <c r="AT831" s="2" t="s">
        <v>750</v>
      </c>
      <c r="AU831" t="str">
        <f>IF(OR(ISERROR(MATCH(AT831,TC_Pin_Spec!$J$3:$J$38,0))=FALSE,ISERROR(MATCH(AT831,TC_Pin_Spec!$L$3:$L$38,0))=FALSE,ISERROR(MATCH(AT831,TC_Pin_Spec!$Q$3:$Q$58,0))=FALSE,ISERROR(MATCH(AT831,TC_Pin_Spec!$S$3:$S$58,0))=FALSE,ISERROR(MATCH(AT831,TC_Pin_Spec!$U$3:$U$58,0))=FALSE,ISERROR(MATCH(AT831,TC_Pin_Spec!$W$3:$W$58,0))=FALSE,ISERROR(MATCH(AT831,TC_Pin_Spec!$Y$3:$Y$58,0))=FALSE,ISERROR(MATCH(AT831,TC_Pin_Spec!$AA$3:$AA$58,0))=FALSE,ISERROR(MATCH(AT831,TC_Pin_Spec!$AC$3:$AC$58,0))=FALSE,ISERROR(MATCH(AT831,TC_Pin_Spec!$AE$3:$AE$58,0))=FALSE)=TRUE, "PASSED","FAILED")</f>
        <v>PASSED</v>
      </c>
      <c r="AW831" s="2">
        <v>2500</v>
      </c>
      <c r="AX831" s="2">
        <v>13500</v>
      </c>
      <c r="AY831" s="2" t="s">
        <v>750</v>
      </c>
      <c r="AZ831" t="str">
        <f>IF(OR(ISERROR(MATCH(AY831,TC_Pin_Spec!$J$3:$J$38,0))=FALSE,ISERROR(MATCH(AY831,TC_Pin_Spec!$L$3:$L$38,0))=FALSE,ISERROR(MATCH(AY831,TC_Pin_Spec!$Q$3:$Q$58,0))=FALSE,ISERROR(MATCH(AY831,TC_Pin_Spec!$S$3:$S$58,0))=FALSE,ISERROR(MATCH(AY831,TC_Pin_Spec!$U$3:$U$58,0))=FALSE,ISERROR(MATCH(AY831,TC_Pin_Spec!$W$3:$W$58,0))=FALSE,ISERROR(MATCH(AY831,TC_Pin_Spec!$Y$3:$Y$58,0))=FALSE,ISERROR(MATCH(AY831,TC_Pin_Spec!$AA$3:$AA$58,0))=FALSE,ISERROR(MATCH(AY831,TC_Pin_Spec!$AC$3:$AC$58,0))=FALSE,ISERROR(MATCH(AY831,TC_Pin_Spec!$AE$3:$AE$58,0))=FALSE)=TRUE, "PASSED","FAILED")</f>
        <v>PASSED</v>
      </c>
    </row>
    <row r="832" spans="43:52" x14ac:dyDescent="0.25">
      <c r="AQ832" s="2" t="str">
        <f t="shared" si="14"/>
        <v>AD3</v>
      </c>
      <c r="AR832" s="2">
        <v>3</v>
      </c>
      <c r="AS832" s="2" t="s">
        <v>748</v>
      </c>
      <c r="AT832" s="2" t="s">
        <v>751</v>
      </c>
      <c r="AU832" t="str">
        <f>IF(OR(ISERROR(MATCH(AT832,TC_Pin_Spec!$J$3:$J$38,0))=FALSE,ISERROR(MATCH(AT832,TC_Pin_Spec!$L$3:$L$38,0))=FALSE,ISERROR(MATCH(AT832,TC_Pin_Spec!$Q$3:$Q$58,0))=FALSE,ISERROR(MATCH(AT832,TC_Pin_Spec!$S$3:$S$58,0))=FALSE,ISERROR(MATCH(AT832,TC_Pin_Spec!$U$3:$U$58,0))=FALSE,ISERROR(MATCH(AT832,TC_Pin_Spec!$W$3:$W$58,0))=FALSE,ISERROR(MATCH(AT832,TC_Pin_Spec!$Y$3:$Y$58,0))=FALSE,ISERROR(MATCH(AT832,TC_Pin_Spec!$AA$3:$AA$58,0))=FALSE,ISERROR(MATCH(AT832,TC_Pin_Spec!$AC$3:$AC$58,0))=FALSE,ISERROR(MATCH(AT832,TC_Pin_Spec!$AE$3:$AE$58,0))=FALSE)=TRUE, "PASSED","FAILED")</f>
        <v>PASSED</v>
      </c>
      <c r="AW832" s="2">
        <v>3500</v>
      </c>
      <c r="AX832" s="2">
        <v>13500</v>
      </c>
      <c r="AY832" s="2" t="s">
        <v>751</v>
      </c>
      <c r="AZ832" t="str">
        <f>IF(OR(ISERROR(MATCH(AY832,TC_Pin_Spec!$J$3:$J$38,0))=FALSE,ISERROR(MATCH(AY832,TC_Pin_Spec!$L$3:$L$38,0))=FALSE,ISERROR(MATCH(AY832,TC_Pin_Spec!$Q$3:$Q$58,0))=FALSE,ISERROR(MATCH(AY832,TC_Pin_Spec!$S$3:$S$58,0))=FALSE,ISERROR(MATCH(AY832,TC_Pin_Spec!$U$3:$U$58,0))=FALSE,ISERROR(MATCH(AY832,TC_Pin_Spec!$W$3:$W$58,0))=FALSE,ISERROR(MATCH(AY832,TC_Pin_Spec!$Y$3:$Y$58,0))=FALSE,ISERROR(MATCH(AY832,TC_Pin_Spec!$AA$3:$AA$58,0))=FALSE,ISERROR(MATCH(AY832,TC_Pin_Spec!$AC$3:$AC$58,0))=FALSE,ISERROR(MATCH(AY832,TC_Pin_Spec!$AE$3:$AE$58,0))=FALSE)=TRUE, "PASSED","FAILED")</f>
        <v>PASSED</v>
      </c>
    </row>
    <row r="833" spans="43:52" x14ac:dyDescent="0.25">
      <c r="AQ833" s="2" t="str">
        <f t="shared" si="14"/>
        <v>AD4</v>
      </c>
      <c r="AR833" s="2">
        <v>4</v>
      </c>
      <c r="AS833" s="2" t="s">
        <v>748</v>
      </c>
      <c r="AT833" s="2" t="s">
        <v>48</v>
      </c>
      <c r="AU833" t="str">
        <f>IF(OR(ISERROR(MATCH(AT833,TC_Pin_Spec!$J$3:$J$38,0))=FALSE,ISERROR(MATCH(AT833,TC_Pin_Spec!$L$3:$L$38,0))=FALSE,ISERROR(MATCH(AT833,TC_Pin_Spec!$Q$3:$Q$58,0))=FALSE,ISERROR(MATCH(AT833,TC_Pin_Spec!$S$3:$S$58,0))=FALSE,ISERROR(MATCH(AT833,TC_Pin_Spec!$U$3:$U$58,0))=FALSE,ISERROR(MATCH(AT833,TC_Pin_Spec!$W$3:$W$58,0))=FALSE,ISERROR(MATCH(AT833,TC_Pin_Spec!$Y$3:$Y$58,0))=FALSE,ISERROR(MATCH(AT833,TC_Pin_Spec!$AA$3:$AA$58,0))=FALSE,ISERROR(MATCH(AT833,TC_Pin_Spec!$AC$3:$AC$58,0))=FALSE,ISERROR(MATCH(AT833,TC_Pin_Spec!$AE$3:$AE$58,0))=FALSE)=TRUE, "PASSED","FAILED")</f>
        <v>PASSED</v>
      </c>
      <c r="AW833" s="2">
        <v>4500</v>
      </c>
      <c r="AX833" s="2">
        <v>13500</v>
      </c>
      <c r="AY833" s="2" t="s">
        <v>48</v>
      </c>
      <c r="AZ833" t="str">
        <f>IF(OR(ISERROR(MATCH(AY833,TC_Pin_Spec!$J$3:$J$38,0))=FALSE,ISERROR(MATCH(AY833,TC_Pin_Spec!$L$3:$L$38,0))=FALSE,ISERROR(MATCH(AY833,TC_Pin_Spec!$Q$3:$Q$58,0))=FALSE,ISERROR(MATCH(AY833,TC_Pin_Spec!$S$3:$S$58,0))=FALSE,ISERROR(MATCH(AY833,TC_Pin_Spec!$U$3:$U$58,0))=FALSE,ISERROR(MATCH(AY833,TC_Pin_Spec!$W$3:$W$58,0))=FALSE,ISERROR(MATCH(AY833,TC_Pin_Spec!$Y$3:$Y$58,0))=FALSE,ISERROR(MATCH(AY833,TC_Pin_Spec!$AA$3:$AA$58,0))=FALSE,ISERROR(MATCH(AY833,TC_Pin_Spec!$AC$3:$AC$58,0))=FALSE,ISERROR(MATCH(AY833,TC_Pin_Spec!$AE$3:$AE$58,0))=FALSE)=TRUE, "PASSED","FAILED")</f>
        <v>PASSED</v>
      </c>
    </row>
    <row r="834" spans="43:52" x14ac:dyDescent="0.25">
      <c r="AQ834" s="2" t="str">
        <f t="shared" si="14"/>
        <v>AD5</v>
      </c>
      <c r="AR834" s="2">
        <v>5</v>
      </c>
      <c r="AS834" s="2" t="s">
        <v>748</v>
      </c>
      <c r="AT834" s="2" t="s">
        <v>752</v>
      </c>
      <c r="AU834" t="str">
        <f>IF(OR(ISERROR(MATCH(AT834,TC_Pin_Spec!$J$3:$J$38,0))=FALSE,ISERROR(MATCH(AT834,TC_Pin_Spec!$L$3:$L$38,0))=FALSE,ISERROR(MATCH(AT834,TC_Pin_Spec!$Q$3:$Q$58,0))=FALSE,ISERROR(MATCH(AT834,TC_Pin_Spec!$S$3:$S$58,0))=FALSE,ISERROR(MATCH(AT834,TC_Pin_Spec!$U$3:$U$58,0))=FALSE,ISERROR(MATCH(AT834,TC_Pin_Spec!$W$3:$W$58,0))=FALSE,ISERROR(MATCH(AT834,TC_Pin_Spec!$Y$3:$Y$58,0))=FALSE,ISERROR(MATCH(AT834,TC_Pin_Spec!$AA$3:$AA$58,0))=FALSE,ISERROR(MATCH(AT834,TC_Pin_Spec!$AC$3:$AC$58,0))=FALSE,ISERROR(MATCH(AT834,TC_Pin_Spec!$AE$3:$AE$58,0))=FALSE)=TRUE, "PASSED","FAILED")</f>
        <v>PASSED</v>
      </c>
      <c r="AW834" s="2">
        <v>5500</v>
      </c>
      <c r="AX834" s="2">
        <v>13500</v>
      </c>
      <c r="AY834" s="2" t="s">
        <v>752</v>
      </c>
      <c r="AZ834" t="str">
        <f>IF(OR(ISERROR(MATCH(AY834,TC_Pin_Spec!$J$3:$J$38,0))=FALSE,ISERROR(MATCH(AY834,TC_Pin_Spec!$L$3:$L$38,0))=FALSE,ISERROR(MATCH(AY834,TC_Pin_Spec!$Q$3:$Q$58,0))=FALSE,ISERROR(MATCH(AY834,TC_Pin_Spec!$S$3:$S$58,0))=FALSE,ISERROR(MATCH(AY834,TC_Pin_Spec!$U$3:$U$58,0))=FALSE,ISERROR(MATCH(AY834,TC_Pin_Spec!$W$3:$W$58,0))=FALSE,ISERROR(MATCH(AY834,TC_Pin_Spec!$Y$3:$Y$58,0))=FALSE,ISERROR(MATCH(AY834,TC_Pin_Spec!$AA$3:$AA$58,0))=FALSE,ISERROR(MATCH(AY834,TC_Pin_Spec!$AC$3:$AC$58,0))=FALSE,ISERROR(MATCH(AY834,TC_Pin_Spec!$AE$3:$AE$58,0))=FALSE)=TRUE, "PASSED","FAILED")</f>
        <v>PASSED</v>
      </c>
    </row>
    <row r="835" spans="43:52" x14ac:dyDescent="0.25">
      <c r="AQ835" s="2" t="str">
        <f t="shared" ref="AQ835:AQ898" si="15">AS835&amp;AR835</f>
        <v>AD6</v>
      </c>
      <c r="AR835" s="2">
        <v>6</v>
      </c>
      <c r="AS835" s="2" t="s">
        <v>748</v>
      </c>
      <c r="AT835" s="2" t="s">
        <v>48</v>
      </c>
      <c r="AU835" t="str">
        <f>IF(OR(ISERROR(MATCH(AT835,TC_Pin_Spec!$J$3:$J$38,0))=FALSE,ISERROR(MATCH(AT835,TC_Pin_Spec!$L$3:$L$38,0))=FALSE,ISERROR(MATCH(AT835,TC_Pin_Spec!$Q$3:$Q$58,0))=FALSE,ISERROR(MATCH(AT835,TC_Pin_Spec!$S$3:$S$58,0))=FALSE,ISERROR(MATCH(AT835,TC_Pin_Spec!$U$3:$U$58,0))=FALSE,ISERROR(MATCH(AT835,TC_Pin_Spec!$W$3:$W$58,0))=FALSE,ISERROR(MATCH(AT835,TC_Pin_Spec!$Y$3:$Y$58,0))=FALSE,ISERROR(MATCH(AT835,TC_Pin_Spec!$AA$3:$AA$58,0))=FALSE,ISERROR(MATCH(AT835,TC_Pin_Spec!$AC$3:$AC$58,0))=FALSE,ISERROR(MATCH(AT835,TC_Pin_Spec!$AE$3:$AE$58,0))=FALSE)=TRUE, "PASSED","FAILED")</f>
        <v>PASSED</v>
      </c>
      <c r="AW835" s="2">
        <v>6500</v>
      </c>
      <c r="AX835" s="2">
        <v>13500</v>
      </c>
      <c r="AY835" s="2" t="s">
        <v>48</v>
      </c>
      <c r="AZ835" t="str">
        <f>IF(OR(ISERROR(MATCH(AY835,TC_Pin_Spec!$J$3:$J$38,0))=FALSE,ISERROR(MATCH(AY835,TC_Pin_Spec!$L$3:$L$38,0))=FALSE,ISERROR(MATCH(AY835,TC_Pin_Spec!$Q$3:$Q$58,0))=FALSE,ISERROR(MATCH(AY835,TC_Pin_Spec!$S$3:$S$58,0))=FALSE,ISERROR(MATCH(AY835,TC_Pin_Spec!$U$3:$U$58,0))=FALSE,ISERROR(MATCH(AY835,TC_Pin_Spec!$W$3:$W$58,0))=FALSE,ISERROR(MATCH(AY835,TC_Pin_Spec!$Y$3:$Y$58,0))=FALSE,ISERROR(MATCH(AY835,TC_Pin_Spec!$AA$3:$AA$58,0))=FALSE,ISERROR(MATCH(AY835,TC_Pin_Spec!$AC$3:$AC$58,0))=FALSE,ISERROR(MATCH(AY835,TC_Pin_Spec!$AE$3:$AE$58,0))=FALSE)=TRUE, "PASSED","FAILED")</f>
        <v>PASSED</v>
      </c>
    </row>
    <row r="836" spans="43:52" x14ac:dyDescent="0.25">
      <c r="AQ836" s="2" t="str">
        <f t="shared" si="15"/>
        <v>AD7</v>
      </c>
      <c r="AR836" s="2">
        <v>7</v>
      </c>
      <c r="AS836" s="2" t="s">
        <v>748</v>
      </c>
      <c r="AT836" s="2" t="s">
        <v>48</v>
      </c>
      <c r="AU836" t="str">
        <f>IF(OR(ISERROR(MATCH(AT836,TC_Pin_Spec!$J$3:$J$38,0))=FALSE,ISERROR(MATCH(AT836,TC_Pin_Spec!$L$3:$L$38,0))=FALSE,ISERROR(MATCH(AT836,TC_Pin_Spec!$Q$3:$Q$58,0))=FALSE,ISERROR(MATCH(AT836,TC_Pin_Spec!$S$3:$S$58,0))=FALSE,ISERROR(MATCH(AT836,TC_Pin_Spec!$U$3:$U$58,0))=FALSE,ISERROR(MATCH(AT836,TC_Pin_Spec!$W$3:$W$58,0))=FALSE,ISERROR(MATCH(AT836,TC_Pin_Spec!$Y$3:$Y$58,0))=FALSE,ISERROR(MATCH(AT836,TC_Pin_Spec!$AA$3:$AA$58,0))=FALSE,ISERROR(MATCH(AT836,TC_Pin_Spec!$AC$3:$AC$58,0))=FALSE,ISERROR(MATCH(AT836,TC_Pin_Spec!$AE$3:$AE$58,0))=FALSE)=TRUE, "PASSED","FAILED")</f>
        <v>PASSED</v>
      </c>
      <c r="AW836" s="2">
        <v>7500</v>
      </c>
      <c r="AX836" s="2">
        <v>13500</v>
      </c>
      <c r="AY836" s="2" t="s">
        <v>48</v>
      </c>
      <c r="AZ836" t="str">
        <f>IF(OR(ISERROR(MATCH(AY836,TC_Pin_Spec!$J$3:$J$38,0))=FALSE,ISERROR(MATCH(AY836,TC_Pin_Spec!$L$3:$L$38,0))=FALSE,ISERROR(MATCH(AY836,TC_Pin_Spec!$Q$3:$Q$58,0))=FALSE,ISERROR(MATCH(AY836,TC_Pin_Spec!$S$3:$S$58,0))=FALSE,ISERROR(MATCH(AY836,TC_Pin_Spec!$U$3:$U$58,0))=FALSE,ISERROR(MATCH(AY836,TC_Pin_Spec!$W$3:$W$58,0))=FALSE,ISERROR(MATCH(AY836,TC_Pin_Spec!$Y$3:$Y$58,0))=FALSE,ISERROR(MATCH(AY836,TC_Pin_Spec!$AA$3:$AA$58,0))=FALSE,ISERROR(MATCH(AY836,TC_Pin_Spec!$AC$3:$AC$58,0))=FALSE,ISERROR(MATCH(AY836,TC_Pin_Spec!$AE$3:$AE$58,0))=FALSE)=TRUE, "PASSED","FAILED")</f>
        <v>PASSED</v>
      </c>
    </row>
    <row r="837" spans="43:52" x14ac:dyDescent="0.25">
      <c r="AQ837" s="2" t="str">
        <f t="shared" si="15"/>
        <v>AD8</v>
      </c>
      <c r="AR837" s="2">
        <v>8</v>
      </c>
      <c r="AS837" s="2" t="s">
        <v>748</v>
      </c>
      <c r="AT837" s="2" t="s">
        <v>48</v>
      </c>
      <c r="AU837" t="str">
        <f>IF(OR(ISERROR(MATCH(AT837,TC_Pin_Spec!$J$3:$J$38,0))=FALSE,ISERROR(MATCH(AT837,TC_Pin_Spec!$L$3:$L$38,0))=FALSE,ISERROR(MATCH(AT837,TC_Pin_Spec!$Q$3:$Q$58,0))=FALSE,ISERROR(MATCH(AT837,TC_Pin_Spec!$S$3:$S$58,0))=FALSE,ISERROR(MATCH(AT837,TC_Pin_Spec!$U$3:$U$58,0))=FALSE,ISERROR(MATCH(AT837,TC_Pin_Spec!$W$3:$W$58,0))=FALSE,ISERROR(MATCH(AT837,TC_Pin_Spec!$Y$3:$Y$58,0))=FALSE,ISERROR(MATCH(AT837,TC_Pin_Spec!$AA$3:$AA$58,0))=FALSE,ISERROR(MATCH(AT837,TC_Pin_Spec!$AC$3:$AC$58,0))=FALSE,ISERROR(MATCH(AT837,TC_Pin_Spec!$AE$3:$AE$58,0))=FALSE)=TRUE, "PASSED","FAILED")</f>
        <v>PASSED</v>
      </c>
      <c r="AW837" s="2">
        <v>8500</v>
      </c>
      <c r="AX837" s="2">
        <v>13500</v>
      </c>
      <c r="AY837" s="2" t="s">
        <v>48</v>
      </c>
      <c r="AZ837" t="str">
        <f>IF(OR(ISERROR(MATCH(AY837,TC_Pin_Spec!$J$3:$J$38,0))=FALSE,ISERROR(MATCH(AY837,TC_Pin_Spec!$L$3:$L$38,0))=FALSE,ISERROR(MATCH(AY837,TC_Pin_Spec!$Q$3:$Q$58,0))=FALSE,ISERROR(MATCH(AY837,TC_Pin_Spec!$S$3:$S$58,0))=FALSE,ISERROR(MATCH(AY837,TC_Pin_Spec!$U$3:$U$58,0))=FALSE,ISERROR(MATCH(AY837,TC_Pin_Spec!$W$3:$W$58,0))=FALSE,ISERROR(MATCH(AY837,TC_Pin_Spec!$Y$3:$Y$58,0))=FALSE,ISERROR(MATCH(AY837,TC_Pin_Spec!$AA$3:$AA$58,0))=FALSE,ISERROR(MATCH(AY837,TC_Pin_Spec!$AC$3:$AC$58,0))=FALSE,ISERROR(MATCH(AY837,TC_Pin_Spec!$AE$3:$AE$58,0))=FALSE)=TRUE, "PASSED","FAILED")</f>
        <v>PASSED</v>
      </c>
    </row>
    <row r="838" spans="43:52" x14ac:dyDescent="0.25">
      <c r="AQ838" s="2" t="str">
        <f t="shared" si="15"/>
        <v>AD9</v>
      </c>
      <c r="AR838" s="2">
        <v>9</v>
      </c>
      <c r="AS838" s="2" t="s">
        <v>748</v>
      </c>
      <c r="AT838" s="2" t="s">
        <v>753</v>
      </c>
      <c r="AU838" t="str">
        <f>IF(OR(ISERROR(MATCH(AT838,TC_Pin_Spec!$J$3:$J$38,0))=FALSE,ISERROR(MATCH(AT838,TC_Pin_Spec!$L$3:$L$38,0))=FALSE,ISERROR(MATCH(AT838,TC_Pin_Spec!$Q$3:$Q$58,0))=FALSE,ISERROR(MATCH(AT838,TC_Pin_Spec!$S$3:$S$58,0))=FALSE,ISERROR(MATCH(AT838,TC_Pin_Spec!$U$3:$U$58,0))=FALSE,ISERROR(MATCH(AT838,TC_Pin_Spec!$W$3:$W$58,0))=FALSE,ISERROR(MATCH(AT838,TC_Pin_Spec!$Y$3:$Y$58,0))=FALSE,ISERROR(MATCH(AT838,TC_Pin_Spec!$AA$3:$AA$58,0))=FALSE,ISERROR(MATCH(AT838,TC_Pin_Spec!$AC$3:$AC$58,0))=FALSE,ISERROR(MATCH(AT838,TC_Pin_Spec!$AE$3:$AE$58,0))=FALSE)=TRUE, "PASSED","FAILED")</f>
        <v>PASSED</v>
      </c>
      <c r="AW838" s="2">
        <v>9500</v>
      </c>
      <c r="AX838" s="2">
        <v>13500</v>
      </c>
      <c r="AY838" s="2" t="s">
        <v>753</v>
      </c>
      <c r="AZ838" t="str">
        <f>IF(OR(ISERROR(MATCH(AY838,TC_Pin_Spec!$J$3:$J$38,0))=FALSE,ISERROR(MATCH(AY838,TC_Pin_Spec!$L$3:$L$38,0))=FALSE,ISERROR(MATCH(AY838,TC_Pin_Spec!$Q$3:$Q$58,0))=FALSE,ISERROR(MATCH(AY838,TC_Pin_Spec!$S$3:$S$58,0))=FALSE,ISERROR(MATCH(AY838,TC_Pin_Spec!$U$3:$U$58,0))=FALSE,ISERROR(MATCH(AY838,TC_Pin_Spec!$W$3:$W$58,0))=FALSE,ISERROR(MATCH(AY838,TC_Pin_Spec!$Y$3:$Y$58,0))=FALSE,ISERROR(MATCH(AY838,TC_Pin_Spec!$AA$3:$AA$58,0))=FALSE,ISERROR(MATCH(AY838,TC_Pin_Spec!$AC$3:$AC$58,0))=FALSE,ISERROR(MATCH(AY838,TC_Pin_Spec!$AE$3:$AE$58,0))=FALSE)=TRUE, "PASSED","FAILED")</f>
        <v>PASSED</v>
      </c>
    </row>
    <row r="839" spans="43:52" x14ac:dyDescent="0.25">
      <c r="AQ839" s="2" t="str">
        <f t="shared" si="15"/>
        <v>AD10</v>
      </c>
      <c r="AR839" s="2">
        <v>10</v>
      </c>
      <c r="AS839" s="2" t="s">
        <v>748</v>
      </c>
      <c r="AT839" s="2" t="s">
        <v>753</v>
      </c>
      <c r="AU839" t="str">
        <f>IF(OR(ISERROR(MATCH(AT839,TC_Pin_Spec!$J$3:$J$38,0))=FALSE,ISERROR(MATCH(AT839,TC_Pin_Spec!$L$3:$L$38,0))=FALSE,ISERROR(MATCH(AT839,TC_Pin_Spec!$Q$3:$Q$58,0))=FALSE,ISERROR(MATCH(AT839,TC_Pin_Spec!$S$3:$S$58,0))=FALSE,ISERROR(MATCH(AT839,TC_Pin_Spec!$U$3:$U$58,0))=FALSE,ISERROR(MATCH(AT839,TC_Pin_Spec!$W$3:$W$58,0))=FALSE,ISERROR(MATCH(AT839,TC_Pin_Spec!$Y$3:$Y$58,0))=FALSE,ISERROR(MATCH(AT839,TC_Pin_Spec!$AA$3:$AA$58,0))=FALSE,ISERROR(MATCH(AT839,TC_Pin_Spec!$AC$3:$AC$58,0))=FALSE,ISERROR(MATCH(AT839,TC_Pin_Spec!$AE$3:$AE$58,0))=FALSE)=TRUE, "PASSED","FAILED")</f>
        <v>PASSED</v>
      </c>
      <c r="AW839" s="2">
        <v>10500</v>
      </c>
      <c r="AX839" s="2">
        <v>13500</v>
      </c>
      <c r="AY839" s="2" t="s">
        <v>753</v>
      </c>
      <c r="AZ839" t="str">
        <f>IF(OR(ISERROR(MATCH(AY839,TC_Pin_Spec!$J$3:$J$38,0))=FALSE,ISERROR(MATCH(AY839,TC_Pin_Spec!$L$3:$L$38,0))=FALSE,ISERROR(MATCH(AY839,TC_Pin_Spec!$Q$3:$Q$58,0))=FALSE,ISERROR(MATCH(AY839,TC_Pin_Spec!$S$3:$S$58,0))=FALSE,ISERROR(MATCH(AY839,TC_Pin_Spec!$U$3:$U$58,0))=FALSE,ISERROR(MATCH(AY839,TC_Pin_Spec!$W$3:$W$58,0))=FALSE,ISERROR(MATCH(AY839,TC_Pin_Spec!$Y$3:$Y$58,0))=FALSE,ISERROR(MATCH(AY839,TC_Pin_Spec!$AA$3:$AA$58,0))=FALSE,ISERROR(MATCH(AY839,TC_Pin_Spec!$AC$3:$AC$58,0))=FALSE,ISERROR(MATCH(AY839,TC_Pin_Spec!$AE$3:$AE$58,0))=FALSE)=TRUE, "PASSED","FAILED")</f>
        <v>PASSED</v>
      </c>
    </row>
    <row r="840" spans="43:52" x14ac:dyDescent="0.25">
      <c r="AQ840" s="2" t="str">
        <f t="shared" si="15"/>
        <v>AD11</v>
      </c>
      <c r="AR840" s="2">
        <v>11</v>
      </c>
      <c r="AS840" s="2" t="s">
        <v>748</v>
      </c>
      <c r="AT840" s="2" t="s">
        <v>711</v>
      </c>
      <c r="AU840" t="str">
        <f>IF(OR(ISERROR(MATCH(AT840,TC_Pin_Spec!$J$3:$J$38,0))=FALSE,ISERROR(MATCH(AT840,TC_Pin_Spec!$L$3:$L$38,0))=FALSE,ISERROR(MATCH(AT840,TC_Pin_Spec!$Q$3:$Q$58,0))=FALSE,ISERROR(MATCH(AT840,TC_Pin_Spec!$S$3:$S$58,0))=FALSE,ISERROR(MATCH(AT840,TC_Pin_Spec!$U$3:$U$58,0))=FALSE,ISERROR(MATCH(AT840,TC_Pin_Spec!$W$3:$W$58,0))=FALSE,ISERROR(MATCH(AT840,TC_Pin_Spec!$Y$3:$Y$58,0))=FALSE,ISERROR(MATCH(AT840,TC_Pin_Spec!$AA$3:$AA$58,0))=FALSE,ISERROR(MATCH(AT840,TC_Pin_Spec!$AC$3:$AC$58,0))=FALSE,ISERROR(MATCH(AT840,TC_Pin_Spec!$AE$3:$AE$58,0))=FALSE)=TRUE, "PASSED","FAILED")</f>
        <v>PASSED</v>
      </c>
      <c r="AW840" s="2">
        <v>11500</v>
      </c>
      <c r="AX840" s="2">
        <v>13500</v>
      </c>
      <c r="AY840" s="2" t="s">
        <v>711</v>
      </c>
      <c r="AZ840" t="str">
        <f>IF(OR(ISERROR(MATCH(AY840,TC_Pin_Spec!$J$3:$J$38,0))=FALSE,ISERROR(MATCH(AY840,TC_Pin_Spec!$L$3:$L$38,0))=FALSE,ISERROR(MATCH(AY840,TC_Pin_Spec!$Q$3:$Q$58,0))=FALSE,ISERROR(MATCH(AY840,TC_Pin_Spec!$S$3:$S$58,0))=FALSE,ISERROR(MATCH(AY840,TC_Pin_Spec!$U$3:$U$58,0))=FALSE,ISERROR(MATCH(AY840,TC_Pin_Spec!$W$3:$W$58,0))=FALSE,ISERROR(MATCH(AY840,TC_Pin_Spec!$Y$3:$Y$58,0))=FALSE,ISERROR(MATCH(AY840,TC_Pin_Spec!$AA$3:$AA$58,0))=FALSE,ISERROR(MATCH(AY840,TC_Pin_Spec!$AC$3:$AC$58,0))=FALSE,ISERROR(MATCH(AY840,TC_Pin_Spec!$AE$3:$AE$58,0))=FALSE)=TRUE, "PASSED","FAILED")</f>
        <v>PASSED</v>
      </c>
    </row>
    <row r="841" spans="43:52" x14ac:dyDescent="0.25">
      <c r="AQ841" s="2" t="str">
        <f t="shared" si="15"/>
        <v>AD12</v>
      </c>
      <c r="AR841" s="2">
        <v>12</v>
      </c>
      <c r="AS841" s="2" t="s">
        <v>748</v>
      </c>
      <c r="AT841" s="2" t="s">
        <v>48</v>
      </c>
      <c r="AU841" t="str">
        <f>IF(OR(ISERROR(MATCH(AT841,TC_Pin_Spec!$J$3:$J$38,0))=FALSE,ISERROR(MATCH(AT841,TC_Pin_Spec!$L$3:$L$38,0))=FALSE,ISERROR(MATCH(AT841,TC_Pin_Spec!$Q$3:$Q$58,0))=FALSE,ISERROR(MATCH(AT841,TC_Pin_Spec!$S$3:$S$58,0))=FALSE,ISERROR(MATCH(AT841,TC_Pin_Spec!$U$3:$U$58,0))=FALSE,ISERROR(MATCH(AT841,TC_Pin_Spec!$W$3:$W$58,0))=FALSE,ISERROR(MATCH(AT841,TC_Pin_Spec!$Y$3:$Y$58,0))=FALSE,ISERROR(MATCH(AT841,TC_Pin_Spec!$AA$3:$AA$58,0))=FALSE,ISERROR(MATCH(AT841,TC_Pin_Spec!$AC$3:$AC$58,0))=FALSE,ISERROR(MATCH(AT841,TC_Pin_Spec!$AE$3:$AE$58,0))=FALSE)=TRUE, "PASSED","FAILED")</f>
        <v>PASSED</v>
      </c>
      <c r="AW841" s="2">
        <v>12500</v>
      </c>
      <c r="AX841" s="2">
        <v>13500</v>
      </c>
      <c r="AY841" s="2" t="s">
        <v>48</v>
      </c>
      <c r="AZ841" t="str">
        <f>IF(OR(ISERROR(MATCH(AY841,TC_Pin_Spec!$J$3:$J$38,0))=FALSE,ISERROR(MATCH(AY841,TC_Pin_Spec!$L$3:$L$38,0))=FALSE,ISERROR(MATCH(AY841,TC_Pin_Spec!$Q$3:$Q$58,0))=FALSE,ISERROR(MATCH(AY841,TC_Pin_Spec!$S$3:$S$58,0))=FALSE,ISERROR(MATCH(AY841,TC_Pin_Spec!$U$3:$U$58,0))=FALSE,ISERROR(MATCH(AY841,TC_Pin_Spec!$W$3:$W$58,0))=FALSE,ISERROR(MATCH(AY841,TC_Pin_Spec!$Y$3:$Y$58,0))=FALSE,ISERROR(MATCH(AY841,TC_Pin_Spec!$AA$3:$AA$58,0))=FALSE,ISERROR(MATCH(AY841,TC_Pin_Spec!$AC$3:$AC$58,0))=FALSE,ISERROR(MATCH(AY841,TC_Pin_Spec!$AE$3:$AE$58,0))=FALSE)=TRUE, "PASSED","FAILED")</f>
        <v>PASSED</v>
      </c>
    </row>
    <row r="842" spans="43:52" x14ac:dyDescent="0.25">
      <c r="AQ842" s="2" t="str">
        <f t="shared" si="15"/>
        <v>AD13</v>
      </c>
      <c r="AR842" s="2">
        <v>13</v>
      </c>
      <c r="AS842" s="2" t="s">
        <v>748</v>
      </c>
      <c r="AT842" s="2" t="s">
        <v>754</v>
      </c>
      <c r="AU842" t="str">
        <f>IF(OR(ISERROR(MATCH(AT842,TC_Pin_Spec!$J$3:$J$38,0))=FALSE,ISERROR(MATCH(AT842,TC_Pin_Spec!$L$3:$L$38,0))=FALSE,ISERROR(MATCH(AT842,TC_Pin_Spec!$Q$3:$Q$58,0))=FALSE,ISERROR(MATCH(AT842,TC_Pin_Spec!$S$3:$S$58,0))=FALSE,ISERROR(MATCH(AT842,TC_Pin_Spec!$U$3:$U$58,0))=FALSE,ISERROR(MATCH(AT842,TC_Pin_Spec!$W$3:$W$58,0))=FALSE,ISERROR(MATCH(AT842,TC_Pin_Spec!$Y$3:$Y$58,0))=FALSE,ISERROR(MATCH(AT842,TC_Pin_Spec!$AA$3:$AA$58,0))=FALSE,ISERROR(MATCH(AT842,TC_Pin_Spec!$AC$3:$AC$58,0))=FALSE,ISERROR(MATCH(AT842,TC_Pin_Spec!$AE$3:$AE$58,0))=FALSE)=TRUE, "PASSED","FAILED")</f>
        <v>PASSED</v>
      </c>
      <c r="AW842" s="2">
        <v>13500</v>
      </c>
      <c r="AX842" s="2">
        <v>13500</v>
      </c>
      <c r="AY842" s="2" t="s">
        <v>754</v>
      </c>
      <c r="AZ842" t="str">
        <f>IF(OR(ISERROR(MATCH(AY842,TC_Pin_Spec!$J$3:$J$38,0))=FALSE,ISERROR(MATCH(AY842,TC_Pin_Spec!$L$3:$L$38,0))=FALSE,ISERROR(MATCH(AY842,TC_Pin_Spec!$Q$3:$Q$58,0))=FALSE,ISERROR(MATCH(AY842,TC_Pin_Spec!$S$3:$S$58,0))=FALSE,ISERROR(MATCH(AY842,TC_Pin_Spec!$U$3:$U$58,0))=FALSE,ISERROR(MATCH(AY842,TC_Pin_Spec!$W$3:$W$58,0))=FALSE,ISERROR(MATCH(AY842,TC_Pin_Spec!$Y$3:$Y$58,0))=FALSE,ISERROR(MATCH(AY842,TC_Pin_Spec!$AA$3:$AA$58,0))=FALSE,ISERROR(MATCH(AY842,TC_Pin_Spec!$AC$3:$AC$58,0))=FALSE,ISERROR(MATCH(AY842,TC_Pin_Spec!$AE$3:$AE$58,0))=FALSE)=TRUE, "PASSED","FAILED")</f>
        <v>PASSED</v>
      </c>
    </row>
    <row r="843" spans="43:52" x14ac:dyDescent="0.25">
      <c r="AQ843" s="2" t="str">
        <f t="shared" si="15"/>
        <v>AD14</v>
      </c>
      <c r="AR843" s="2">
        <v>14</v>
      </c>
      <c r="AS843" s="2" t="s">
        <v>748</v>
      </c>
      <c r="AT843" s="2" t="s">
        <v>754</v>
      </c>
      <c r="AU843" t="str">
        <f>IF(OR(ISERROR(MATCH(AT843,TC_Pin_Spec!$J$3:$J$38,0))=FALSE,ISERROR(MATCH(AT843,TC_Pin_Spec!$L$3:$L$38,0))=FALSE,ISERROR(MATCH(AT843,TC_Pin_Spec!$Q$3:$Q$58,0))=FALSE,ISERROR(MATCH(AT843,TC_Pin_Spec!$S$3:$S$58,0))=FALSE,ISERROR(MATCH(AT843,TC_Pin_Spec!$U$3:$U$58,0))=FALSE,ISERROR(MATCH(AT843,TC_Pin_Spec!$W$3:$W$58,0))=FALSE,ISERROR(MATCH(AT843,TC_Pin_Spec!$Y$3:$Y$58,0))=FALSE,ISERROR(MATCH(AT843,TC_Pin_Spec!$AA$3:$AA$58,0))=FALSE,ISERROR(MATCH(AT843,TC_Pin_Spec!$AC$3:$AC$58,0))=FALSE,ISERROR(MATCH(AT843,TC_Pin_Spec!$AE$3:$AE$58,0))=FALSE)=TRUE, "PASSED","FAILED")</f>
        <v>PASSED</v>
      </c>
      <c r="AW843" s="2">
        <v>14500</v>
      </c>
      <c r="AX843" s="2">
        <v>13500</v>
      </c>
      <c r="AY843" s="2" t="s">
        <v>754</v>
      </c>
      <c r="AZ843" t="str">
        <f>IF(OR(ISERROR(MATCH(AY843,TC_Pin_Spec!$J$3:$J$38,0))=FALSE,ISERROR(MATCH(AY843,TC_Pin_Spec!$L$3:$L$38,0))=FALSE,ISERROR(MATCH(AY843,TC_Pin_Spec!$Q$3:$Q$58,0))=FALSE,ISERROR(MATCH(AY843,TC_Pin_Spec!$S$3:$S$58,0))=FALSE,ISERROR(MATCH(AY843,TC_Pin_Spec!$U$3:$U$58,0))=FALSE,ISERROR(MATCH(AY843,TC_Pin_Spec!$W$3:$W$58,0))=FALSE,ISERROR(MATCH(AY843,TC_Pin_Spec!$Y$3:$Y$58,0))=FALSE,ISERROR(MATCH(AY843,TC_Pin_Spec!$AA$3:$AA$58,0))=FALSE,ISERROR(MATCH(AY843,TC_Pin_Spec!$AC$3:$AC$58,0))=FALSE,ISERROR(MATCH(AY843,TC_Pin_Spec!$AE$3:$AE$58,0))=FALSE)=TRUE, "PASSED","FAILED")</f>
        <v>PASSED</v>
      </c>
    </row>
    <row r="844" spans="43:52" x14ac:dyDescent="0.25">
      <c r="AQ844" s="2" t="str">
        <f t="shared" si="15"/>
        <v>AD15</v>
      </c>
      <c r="AR844" s="2">
        <v>15</v>
      </c>
      <c r="AS844" s="2" t="s">
        <v>748</v>
      </c>
      <c r="AT844" s="2" t="s">
        <v>48</v>
      </c>
      <c r="AU844" t="str">
        <f>IF(OR(ISERROR(MATCH(AT844,TC_Pin_Spec!$J$3:$J$38,0))=FALSE,ISERROR(MATCH(AT844,TC_Pin_Spec!$L$3:$L$38,0))=FALSE,ISERROR(MATCH(AT844,TC_Pin_Spec!$Q$3:$Q$58,0))=FALSE,ISERROR(MATCH(AT844,TC_Pin_Spec!$S$3:$S$58,0))=FALSE,ISERROR(MATCH(AT844,TC_Pin_Spec!$U$3:$U$58,0))=FALSE,ISERROR(MATCH(AT844,TC_Pin_Spec!$W$3:$W$58,0))=FALSE,ISERROR(MATCH(AT844,TC_Pin_Spec!$Y$3:$Y$58,0))=FALSE,ISERROR(MATCH(AT844,TC_Pin_Spec!$AA$3:$AA$58,0))=FALSE,ISERROR(MATCH(AT844,TC_Pin_Spec!$AC$3:$AC$58,0))=FALSE,ISERROR(MATCH(AT844,TC_Pin_Spec!$AE$3:$AE$58,0))=FALSE)=TRUE, "PASSED","FAILED")</f>
        <v>PASSED</v>
      </c>
      <c r="AW844" s="2">
        <v>15500</v>
      </c>
      <c r="AX844" s="2">
        <v>13500</v>
      </c>
      <c r="AY844" s="2" t="s">
        <v>48</v>
      </c>
      <c r="AZ844" t="str">
        <f>IF(OR(ISERROR(MATCH(AY844,TC_Pin_Spec!$J$3:$J$38,0))=FALSE,ISERROR(MATCH(AY844,TC_Pin_Spec!$L$3:$L$38,0))=FALSE,ISERROR(MATCH(AY844,TC_Pin_Spec!$Q$3:$Q$58,0))=FALSE,ISERROR(MATCH(AY844,TC_Pin_Spec!$S$3:$S$58,0))=FALSE,ISERROR(MATCH(AY844,TC_Pin_Spec!$U$3:$U$58,0))=FALSE,ISERROR(MATCH(AY844,TC_Pin_Spec!$W$3:$W$58,0))=FALSE,ISERROR(MATCH(AY844,TC_Pin_Spec!$Y$3:$Y$58,0))=FALSE,ISERROR(MATCH(AY844,TC_Pin_Spec!$AA$3:$AA$58,0))=FALSE,ISERROR(MATCH(AY844,TC_Pin_Spec!$AC$3:$AC$58,0))=FALSE,ISERROR(MATCH(AY844,TC_Pin_Spec!$AE$3:$AE$58,0))=FALSE)=TRUE, "PASSED","FAILED")</f>
        <v>PASSED</v>
      </c>
    </row>
    <row r="845" spans="43:52" x14ac:dyDescent="0.25">
      <c r="AQ845" s="2" t="str">
        <f t="shared" si="15"/>
        <v>AD16</v>
      </c>
      <c r="AR845" s="2">
        <v>16</v>
      </c>
      <c r="AS845" s="2" t="s">
        <v>748</v>
      </c>
      <c r="AT845" s="2" t="s">
        <v>48</v>
      </c>
      <c r="AU845" t="str">
        <f>IF(OR(ISERROR(MATCH(AT845,TC_Pin_Spec!$J$3:$J$38,0))=FALSE,ISERROR(MATCH(AT845,TC_Pin_Spec!$L$3:$L$38,0))=FALSE,ISERROR(MATCH(AT845,TC_Pin_Spec!$Q$3:$Q$58,0))=FALSE,ISERROR(MATCH(AT845,TC_Pin_Spec!$S$3:$S$58,0))=FALSE,ISERROR(MATCH(AT845,TC_Pin_Spec!$U$3:$U$58,0))=FALSE,ISERROR(MATCH(AT845,TC_Pin_Spec!$W$3:$W$58,0))=FALSE,ISERROR(MATCH(AT845,TC_Pin_Spec!$Y$3:$Y$58,0))=FALSE,ISERROR(MATCH(AT845,TC_Pin_Spec!$AA$3:$AA$58,0))=FALSE,ISERROR(MATCH(AT845,TC_Pin_Spec!$AC$3:$AC$58,0))=FALSE,ISERROR(MATCH(AT845,TC_Pin_Spec!$AE$3:$AE$58,0))=FALSE)=TRUE, "PASSED","FAILED")</f>
        <v>PASSED</v>
      </c>
      <c r="AW845" s="2">
        <v>16500</v>
      </c>
      <c r="AX845" s="2">
        <v>13500</v>
      </c>
      <c r="AY845" s="2" t="s">
        <v>48</v>
      </c>
      <c r="AZ845" t="str">
        <f>IF(OR(ISERROR(MATCH(AY845,TC_Pin_Spec!$J$3:$J$38,0))=FALSE,ISERROR(MATCH(AY845,TC_Pin_Spec!$L$3:$L$38,0))=FALSE,ISERROR(MATCH(AY845,TC_Pin_Spec!$Q$3:$Q$58,0))=FALSE,ISERROR(MATCH(AY845,TC_Pin_Spec!$S$3:$S$58,0))=FALSE,ISERROR(MATCH(AY845,TC_Pin_Spec!$U$3:$U$58,0))=FALSE,ISERROR(MATCH(AY845,TC_Pin_Spec!$W$3:$W$58,0))=FALSE,ISERROR(MATCH(AY845,TC_Pin_Spec!$Y$3:$Y$58,0))=FALSE,ISERROR(MATCH(AY845,TC_Pin_Spec!$AA$3:$AA$58,0))=FALSE,ISERROR(MATCH(AY845,TC_Pin_Spec!$AC$3:$AC$58,0))=FALSE,ISERROR(MATCH(AY845,TC_Pin_Spec!$AE$3:$AE$58,0))=FALSE)=TRUE, "PASSED","FAILED")</f>
        <v>PASSED</v>
      </c>
    </row>
    <row r="846" spans="43:52" x14ac:dyDescent="0.25">
      <c r="AQ846" s="2" t="str">
        <f t="shared" si="15"/>
        <v>AD17</v>
      </c>
      <c r="AR846" s="2">
        <v>17</v>
      </c>
      <c r="AS846" s="2" t="s">
        <v>748</v>
      </c>
      <c r="AT846" s="2" t="s">
        <v>48</v>
      </c>
      <c r="AU846" t="str">
        <f>IF(OR(ISERROR(MATCH(AT846,TC_Pin_Spec!$J$3:$J$38,0))=FALSE,ISERROR(MATCH(AT846,TC_Pin_Spec!$L$3:$L$38,0))=FALSE,ISERROR(MATCH(AT846,TC_Pin_Spec!$Q$3:$Q$58,0))=FALSE,ISERROR(MATCH(AT846,TC_Pin_Spec!$S$3:$S$58,0))=FALSE,ISERROR(MATCH(AT846,TC_Pin_Spec!$U$3:$U$58,0))=FALSE,ISERROR(MATCH(AT846,TC_Pin_Spec!$W$3:$W$58,0))=FALSE,ISERROR(MATCH(AT846,TC_Pin_Spec!$Y$3:$Y$58,0))=FALSE,ISERROR(MATCH(AT846,TC_Pin_Spec!$AA$3:$AA$58,0))=FALSE,ISERROR(MATCH(AT846,TC_Pin_Spec!$AC$3:$AC$58,0))=FALSE,ISERROR(MATCH(AT846,TC_Pin_Spec!$AE$3:$AE$58,0))=FALSE)=TRUE, "PASSED","FAILED")</f>
        <v>PASSED</v>
      </c>
      <c r="AW846" s="2">
        <v>17500</v>
      </c>
      <c r="AX846" s="2">
        <v>13500</v>
      </c>
      <c r="AY846" s="2" t="s">
        <v>48</v>
      </c>
      <c r="AZ846" t="str">
        <f>IF(OR(ISERROR(MATCH(AY846,TC_Pin_Spec!$J$3:$J$38,0))=FALSE,ISERROR(MATCH(AY846,TC_Pin_Spec!$L$3:$L$38,0))=FALSE,ISERROR(MATCH(AY846,TC_Pin_Spec!$Q$3:$Q$58,0))=FALSE,ISERROR(MATCH(AY846,TC_Pin_Spec!$S$3:$S$58,0))=FALSE,ISERROR(MATCH(AY846,TC_Pin_Spec!$U$3:$U$58,0))=FALSE,ISERROR(MATCH(AY846,TC_Pin_Spec!$W$3:$W$58,0))=FALSE,ISERROR(MATCH(AY846,TC_Pin_Spec!$Y$3:$Y$58,0))=FALSE,ISERROR(MATCH(AY846,TC_Pin_Spec!$AA$3:$AA$58,0))=FALSE,ISERROR(MATCH(AY846,TC_Pin_Spec!$AC$3:$AC$58,0))=FALSE,ISERROR(MATCH(AY846,TC_Pin_Spec!$AE$3:$AE$58,0))=FALSE)=TRUE, "PASSED","FAILED")</f>
        <v>PASSED</v>
      </c>
    </row>
    <row r="847" spans="43:52" x14ac:dyDescent="0.25">
      <c r="AQ847" s="2" t="str">
        <f t="shared" si="15"/>
        <v>AD18</v>
      </c>
      <c r="AR847" s="2">
        <v>18</v>
      </c>
      <c r="AS847" s="2" t="s">
        <v>748</v>
      </c>
      <c r="AT847" s="2" t="s">
        <v>48</v>
      </c>
      <c r="AU847" t="str">
        <f>IF(OR(ISERROR(MATCH(AT847,TC_Pin_Spec!$J$3:$J$38,0))=FALSE,ISERROR(MATCH(AT847,TC_Pin_Spec!$L$3:$L$38,0))=FALSE,ISERROR(MATCH(AT847,TC_Pin_Spec!$Q$3:$Q$58,0))=FALSE,ISERROR(MATCH(AT847,TC_Pin_Spec!$S$3:$S$58,0))=FALSE,ISERROR(MATCH(AT847,TC_Pin_Spec!$U$3:$U$58,0))=FALSE,ISERROR(MATCH(AT847,TC_Pin_Spec!$W$3:$W$58,0))=FALSE,ISERROR(MATCH(AT847,TC_Pin_Spec!$Y$3:$Y$58,0))=FALSE,ISERROR(MATCH(AT847,TC_Pin_Spec!$AA$3:$AA$58,0))=FALSE,ISERROR(MATCH(AT847,TC_Pin_Spec!$AC$3:$AC$58,0))=FALSE,ISERROR(MATCH(AT847,TC_Pin_Spec!$AE$3:$AE$58,0))=FALSE)=TRUE, "PASSED","FAILED")</f>
        <v>PASSED</v>
      </c>
      <c r="AW847" s="2">
        <v>18500</v>
      </c>
      <c r="AX847" s="2">
        <v>13500</v>
      </c>
      <c r="AY847" s="2" t="s">
        <v>48</v>
      </c>
      <c r="AZ847" t="str">
        <f>IF(OR(ISERROR(MATCH(AY847,TC_Pin_Spec!$J$3:$J$38,0))=FALSE,ISERROR(MATCH(AY847,TC_Pin_Spec!$L$3:$L$38,0))=FALSE,ISERROR(MATCH(AY847,TC_Pin_Spec!$Q$3:$Q$58,0))=FALSE,ISERROR(MATCH(AY847,TC_Pin_Spec!$S$3:$S$58,0))=FALSE,ISERROR(MATCH(AY847,TC_Pin_Spec!$U$3:$U$58,0))=FALSE,ISERROR(MATCH(AY847,TC_Pin_Spec!$W$3:$W$58,0))=FALSE,ISERROR(MATCH(AY847,TC_Pin_Spec!$Y$3:$Y$58,0))=FALSE,ISERROR(MATCH(AY847,TC_Pin_Spec!$AA$3:$AA$58,0))=FALSE,ISERROR(MATCH(AY847,TC_Pin_Spec!$AC$3:$AC$58,0))=FALSE,ISERROR(MATCH(AY847,TC_Pin_Spec!$AE$3:$AE$58,0))=FALSE)=TRUE, "PASSED","FAILED")</f>
        <v>PASSED</v>
      </c>
    </row>
    <row r="848" spans="43:52" x14ac:dyDescent="0.25">
      <c r="AQ848" s="2" t="str">
        <f t="shared" si="15"/>
        <v>AD19</v>
      </c>
      <c r="AR848" s="2">
        <v>19</v>
      </c>
      <c r="AS848" s="2" t="s">
        <v>748</v>
      </c>
      <c r="AT848" s="2" t="s">
        <v>48</v>
      </c>
      <c r="AU848" t="str">
        <f>IF(OR(ISERROR(MATCH(AT848,TC_Pin_Spec!$J$3:$J$38,0))=FALSE,ISERROR(MATCH(AT848,TC_Pin_Spec!$L$3:$L$38,0))=FALSE,ISERROR(MATCH(AT848,TC_Pin_Spec!$Q$3:$Q$58,0))=FALSE,ISERROR(MATCH(AT848,TC_Pin_Spec!$S$3:$S$58,0))=FALSE,ISERROR(MATCH(AT848,TC_Pin_Spec!$U$3:$U$58,0))=FALSE,ISERROR(MATCH(AT848,TC_Pin_Spec!$W$3:$W$58,0))=FALSE,ISERROR(MATCH(AT848,TC_Pin_Spec!$Y$3:$Y$58,0))=FALSE,ISERROR(MATCH(AT848,TC_Pin_Spec!$AA$3:$AA$58,0))=FALSE,ISERROR(MATCH(AT848,TC_Pin_Spec!$AC$3:$AC$58,0))=FALSE,ISERROR(MATCH(AT848,TC_Pin_Spec!$AE$3:$AE$58,0))=FALSE)=TRUE, "PASSED","FAILED")</f>
        <v>PASSED</v>
      </c>
      <c r="AW848" s="2">
        <v>19500</v>
      </c>
      <c r="AX848" s="2">
        <v>13500</v>
      </c>
      <c r="AY848" s="2" t="s">
        <v>48</v>
      </c>
      <c r="AZ848" t="str">
        <f>IF(OR(ISERROR(MATCH(AY848,TC_Pin_Spec!$J$3:$J$38,0))=FALSE,ISERROR(MATCH(AY848,TC_Pin_Spec!$L$3:$L$38,0))=FALSE,ISERROR(MATCH(AY848,TC_Pin_Spec!$Q$3:$Q$58,0))=FALSE,ISERROR(MATCH(AY848,TC_Pin_Spec!$S$3:$S$58,0))=FALSE,ISERROR(MATCH(AY848,TC_Pin_Spec!$U$3:$U$58,0))=FALSE,ISERROR(MATCH(AY848,TC_Pin_Spec!$W$3:$W$58,0))=FALSE,ISERROR(MATCH(AY848,TC_Pin_Spec!$Y$3:$Y$58,0))=FALSE,ISERROR(MATCH(AY848,TC_Pin_Spec!$AA$3:$AA$58,0))=FALSE,ISERROR(MATCH(AY848,TC_Pin_Spec!$AC$3:$AC$58,0))=FALSE,ISERROR(MATCH(AY848,TC_Pin_Spec!$AE$3:$AE$58,0))=FALSE)=TRUE, "PASSED","FAILED")</f>
        <v>PASSED</v>
      </c>
    </row>
    <row r="849" spans="43:52" x14ac:dyDescent="0.25">
      <c r="AQ849" s="2" t="str">
        <f t="shared" si="15"/>
        <v>AD20</v>
      </c>
      <c r="AR849" s="2">
        <v>20</v>
      </c>
      <c r="AS849" s="2" t="s">
        <v>748</v>
      </c>
      <c r="AT849" s="2" t="s">
        <v>48</v>
      </c>
      <c r="AU849" t="str">
        <f>IF(OR(ISERROR(MATCH(AT849,TC_Pin_Spec!$J$3:$J$38,0))=FALSE,ISERROR(MATCH(AT849,TC_Pin_Spec!$L$3:$L$38,0))=FALSE,ISERROR(MATCH(AT849,TC_Pin_Spec!$Q$3:$Q$58,0))=FALSE,ISERROR(MATCH(AT849,TC_Pin_Spec!$S$3:$S$58,0))=FALSE,ISERROR(MATCH(AT849,TC_Pin_Spec!$U$3:$U$58,0))=FALSE,ISERROR(MATCH(AT849,TC_Pin_Spec!$W$3:$W$58,0))=FALSE,ISERROR(MATCH(AT849,TC_Pin_Spec!$Y$3:$Y$58,0))=FALSE,ISERROR(MATCH(AT849,TC_Pin_Spec!$AA$3:$AA$58,0))=FALSE,ISERROR(MATCH(AT849,TC_Pin_Spec!$AC$3:$AC$58,0))=FALSE,ISERROR(MATCH(AT849,TC_Pin_Spec!$AE$3:$AE$58,0))=FALSE)=TRUE, "PASSED","FAILED")</f>
        <v>PASSED</v>
      </c>
      <c r="AW849" s="2">
        <v>20500</v>
      </c>
      <c r="AX849" s="2">
        <v>13500</v>
      </c>
      <c r="AY849" s="2" t="s">
        <v>48</v>
      </c>
      <c r="AZ849" t="str">
        <f>IF(OR(ISERROR(MATCH(AY849,TC_Pin_Spec!$J$3:$J$38,0))=FALSE,ISERROR(MATCH(AY849,TC_Pin_Spec!$L$3:$L$38,0))=FALSE,ISERROR(MATCH(AY849,TC_Pin_Spec!$Q$3:$Q$58,0))=FALSE,ISERROR(MATCH(AY849,TC_Pin_Spec!$S$3:$S$58,0))=FALSE,ISERROR(MATCH(AY849,TC_Pin_Spec!$U$3:$U$58,0))=FALSE,ISERROR(MATCH(AY849,TC_Pin_Spec!$W$3:$W$58,0))=FALSE,ISERROR(MATCH(AY849,TC_Pin_Spec!$Y$3:$Y$58,0))=FALSE,ISERROR(MATCH(AY849,TC_Pin_Spec!$AA$3:$AA$58,0))=FALSE,ISERROR(MATCH(AY849,TC_Pin_Spec!$AC$3:$AC$58,0))=FALSE,ISERROR(MATCH(AY849,TC_Pin_Spec!$AE$3:$AE$58,0))=FALSE)=TRUE, "PASSED","FAILED")</f>
        <v>PASSED</v>
      </c>
    </row>
    <row r="850" spans="43:52" x14ac:dyDescent="0.25">
      <c r="AQ850" s="2" t="str">
        <f t="shared" si="15"/>
        <v>AD21</v>
      </c>
      <c r="AR850" s="2">
        <v>21</v>
      </c>
      <c r="AS850" s="2" t="s">
        <v>748</v>
      </c>
      <c r="AT850" s="2" t="s">
        <v>48</v>
      </c>
      <c r="AU850" t="str">
        <f>IF(OR(ISERROR(MATCH(AT850,TC_Pin_Spec!$J$3:$J$38,0))=FALSE,ISERROR(MATCH(AT850,TC_Pin_Spec!$L$3:$L$38,0))=FALSE,ISERROR(MATCH(AT850,TC_Pin_Spec!$Q$3:$Q$58,0))=FALSE,ISERROR(MATCH(AT850,TC_Pin_Spec!$S$3:$S$58,0))=FALSE,ISERROR(MATCH(AT850,TC_Pin_Spec!$U$3:$U$58,0))=FALSE,ISERROR(MATCH(AT850,TC_Pin_Spec!$W$3:$W$58,0))=FALSE,ISERROR(MATCH(AT850,TC_Pin_Spec!$Y$3:$Y$58,0))=FALSE,ISERROR(MATCH(AT850,TC_Pin_Spec!$AA$3:$AA$58,0))=FALSE,ISERROR(MATCH(AT850,TC_Pin_Spec!$AC$3:$AC$58,0))=FALSE,ISERROR(MATCH(AT850,TC_Pin_Spec!$AE$3:$AE$58,0))=FALSE)=TRUE, "PASSED","FAILED")</f>
        <v>PASSED</v>
      </c>
      <c r="AW850" s="2">
        <v>21500</v>
      </c>
      <c r="AX850" s="2">
        <v>13500</v>
      </c>
      <c r="AY850" s="2" t="s">
        <v>48</v>
      </c>
      <c r="AZ850" t="str">
        <f>IF(OR(ISERROR(MATCH(AY850,TC_Pin_Spec!$J$3:$J$38,0))=FALSE,ISERROR(MATCH(AY850,TC_Pin_Spec!$L$3:$L$38,0))=FALSE,ISERROR(MATCH(AY850,TC_Pin_Spec!$Q$3:$Q$58,0))=FALSE,ISERROR(MATCH(AY850,TC_Pin_Spec!$S$3:$S$58,0))=FALSE,ISERROR(MATCH(AY850,TC_Pin_Spec!$U$3:$U$58,0))=FALSE,ISERROR(MATCH(AY850,TC_Pin_Spec!$W$3:$W$58,0))=FALSE,ISERROR(MATCH(AY850,TC_Pin_Spec!$Y$3:$Y$58,0))=FALSE,ISERROR(MATCH(AY850,TC_Pin_Spec!$AA$3:$AA$58,0))=FALSE,ISERROR(MATCH(AY850,TC_Pin_Spec!$AC$3:$AC$58,0))=FALSE,ISERROR(MATCH(AY850,TC_Pin_Spec!$AE$3:$AE$58,0))=FALSE)=TRUE, "PASSED","FAILED")</f>
        <v>PASSED</v>
      </c>
    </row>
    <row r="851" spans="43:52" x14ac:dyDescent="0.25">
      <c r="AQ851" s="2" t="str">
        <f t="shared" si="15"/>
        <v>AD22</v>
      </c>
      <c r="AR851" s="2">
        <v>22</v>
      </c>
      <c r="AS851" s="2" t="s">
        <v>748</v>
      </c>
      <c r="AT851" s="2" t="s">
        <v>48</v>
      </c>
      <c r="AU851" t="str">
        <f>IF(OR(ISERROR(MATCH(AT851,TC_Pin_Spec!$J$3:$J$38,0))=FALSE,ISERROR(MATCH(AT851,TC_Pin_Spec!$L$3:$L$38,0))=FALSE,ISERROR(MATCH(AT851,TC_Pin_Spec!$Q$3:$Q$58,0))=FALSE,ISERROR(MATCH(AT851,TC_Pin_Spec!$S$3:$S$58,0))=FALSE,ISERROR(MATCH(AT851,TC_Pin_Spec!$U$3:$U$58,0))=FALSE,ISERROR(MATCH(AT851,TC_Pin_Spec!$W$3:$W$58,0))=FALSE,ISERROR(MATCH(AT851,TC_Pin_Spec!$Y$3:$Y$58,0))=FALSE,ISERROR(MATCH(AT851,TC_Pin_Spec!$AA$3:$AA$58,0))=FALSE,ISERROR(MATCH(AT851,TC_Pin_Spec!$AC$3:$AC$58,0))=FALSE,ISERROR(MATCH(AT851,TC_Pin_Spec!$AE$3:$AE$58,0))=FALSE)=TRUE, "PASSED","FAILED")</f>
        <v>PASSED</v>
      </c>
      <c r="AW851" s="2">
        <v>22500</v>
      </c>
      <c r="AX851" s="2">
        <v>13500</v>
      </c>
      <c r="AY851" s="2" t="s">
        <v>48</v>
      </c>
      <c r="AZ851" t="str">
        <f>IF(OR(ISERROR(MATCH(AY851,TC_Pin_Spec!$J$3:$J$38,0))=FALSE,ISERROR(MATCH(AY851,TC_Pin_Spec!$L$3:$L$38,0))=FALSE,ISERROR(MATCH(AY851,TC_Pin_Spec!$Q$3:$Q$58,0))=FALSE,ISERROR(MATCH(AY851,TC_Pin_Spec!$S$3:$S$58,0))=FALSE,ISERROR(MATCH(AY851,TC_Pin_Spec!$U$3:$U$58,0))=FALSE,ISERROR(MATCH(AY851,TC_Pin_Spec!$W$3:$W$58,0))=FALSE,ISERROR(MATCH(AY851,TC_Pin_Spec!$Y$3:$Y$58,0))=FALSE,ISERROR(MATCH(AY851,TC_Pin_Spec!$AA$3:$AA$58,0))=FALSE,ISERROR(MATCH(AY851,TC_Pin_Spec!$AC$3:$AC$58,0))=FALSE,ISERROR(MATCH(AY851,TC_Pin_Spec!$AE$3:$AE$58,0))=FALSE)=TRUE, "PASSED","FAILED")</f>
        <v>PASSED</v>
      </c>
    </row>
    <row r="852" spans="43:52" x14ac:dyDescent="0.25">
      <c r="AQ852" s="2" t="str">
        <f t="shared" si="15"/>
        <v>AD23</v>
      </c>
      <c r="AR852" s="2">
        <v>23</v>
      </c>
      <c r="AS852" s="2" t="s">
        <v>748</v>
      </c>
      <c r="AT852" s="2" t="s">
        <v>48</v>
      </c>
      <c r="AU852" t="str">
        <f>IF(OR(ISERROR(MATCH(AT852,TC_Pin_Spec!$J$3:$J$38,0))=FALSE,ISERROR(MATCH(AT852,TC_Pin_Spec!$L$3:$L$38,0))=FALSE,ISERROR(MATCH(AT852,TC_Pin_Spec!$Q$3:$Q$58,0))=FALSE,ISERROR(MATCH(AT852,TC_Pin_Spec!$S$3:$S$58,0))=FALSE,ISERROR(MATCH(AT852,TC_Pin_Spec!$U$3:$U$58,0))=FALSE,ISERROR(MATCH(AT852,TC_Pin_Spec!$W$3:$W$58,0))=FALSE,ISERROR(MATCH(AT852,TC_Pin_Spec!$Y$3:$Y$58,0))=FALSE,ISERROR(MATCH(AT852,TC_Pin_Spec!$AA$3:$AA$58,0))=FALSE,ISERROR(MATCH(AT852,TC_Pin_Spec!$AC$3:$AC$58,0))=FALSE,ISERROR(MATCH(AT852,TC_Pin_Spec!$AE$3:$AE$58,0))=FALSE)=TRUE, "PASSED","FAILED")</f>
        <v>PASSED</v>
      </c>
      <c r="AW852" s="2">
        <v>23500</v>
      </c>
      <c r="AX852" s="2">
        <v>13500</v>
      </c>
      <c r="AY852" s="2" t="s">
        <v>48</v>
      </c>
      <c r="AZ852" t="str">
        <f>IF(OR(ISERROR(MATCH(AY852,TC_Pin_Spec!$J$3:$J$38,0))=FALSE,ISERROR(MATCH(AY852,TC_Pin_Spec!$L$3:$L$38,0))=FALSE,ISERROR(MATCH(AY852,TC_Pin_Spec!$Q$3:$Q$58,0))=FALSE,ISERROR(MATCH(AY852,TC_Pin_Spec!$S$3:$S$58,0))=FALSE,ISERROR(MATCH(AY852,TC_Pin_Spec!$U$3:$U$58,0))=FALSE,ISERROR(MATCH(AY852,TC_Pin_Spec!$W$3:$W$58,0))=FALSE,ISERROR(MATCH(AY852,TC_Pin_Spec!$Y$3:$Y$58,0))=FALSE,ISERROR(MATCH(AY852,TC_Pin_Spec!$AA$3:$AA$58,0))=FALSE,ISERROR(MATCH(AY852,TC_Pin_Spec!$AC$3:$AC$58,0))=FALSE,ISERROR(MATCH(AY852,TC_Pin_Spec!$AE$3:$AE$58,0))=FALSE)=TRUE, "PASSED","FAILED")</f>
        <v>PASSED</v>
      </c>
    </row>
    <row r="853" spans="43:52" x14ac:dyDescent="0.25">
      <c r="AQ853" s="2" t="str">
        <f t="shared" si="15"/>
        <v>AD24</v>
      </c>
      <c r="AR853" s="2">
        <v>24</v>
      </c>
      <c r="AS853" s="2" t="s">
        <v>748</v>
      </c>
      <c r="AT853" s="2" t="s">
        <v>48</v>
      </c>
      <c r="AU853" t="str">
        <f>IF(OR(ISERROR(MATCH(AT853,TC_Pin_Spec!$J$3:$J$38,0))=FALSE,ISERROR(MATCH(AT853,TC_Pin_Spec!$L$3:$L$38,0))=FALSE,ISERROR(MATCH(AT853,TC_Pin_Spec!$Q$3:$Q$58,0))=FALSE,ISERROR(MATCH(AT853,TC_Pin_Spec!$S$3:$S$58,0))=FALSE,ISERROR(MATCH(AT853,TC_Pin_Spec!$U$3:$U$58,0))=FALSE,ISERROR(MATCH(AT853,TC_Pin_Spec!$W$3:$W$58,0))=FALSE,ISERROR(MATCH(AT853,TC_Pin_Spec!$Y$3:$Y$58,0))=FALSE,ISERROR(MATCH(AT853,TC_Pin_Spec!$AA$3:$AA$58,0))=FALSE,ISERROR(MATCH(AT853,TC_Pin_Spec!$AC$3:$AC$58,0))=FALSE,ISERROR(MATCH(AT853,TC_Pin_Spec!$AE$3:$AE$58,0))=FALSE)=TRUE, "PASSED","FAILED")</f>
        <v>PASSED</v>
      </c>
      <c r="AW853" s="2">
        <v>24500</v>
      </c>
      <c r="AX853" s="2">
        <v>13500</v>
      </c>
      <c r="AY853" s="2" t="s">
        <v>48</v>
      </c>
      <c r="AZ853" t="str">
        <f>IF(OR(ISERROR(MATCH(AY853,TC_Pin_Spec!$J$3:$J$38,0))=FALSE,ISERROR(MATCH(AY853,TC_Pin_Spec!$L$3:$L$38,0))=FALSE,ISERROR(MATCH(AY853,TC_Pin_Spec!$Q$3:$Q$58,0))=FALSE,ISERROR(MATCH(AY853,TC_Pin_Spec!$S$3:$S$58,0))=FALSE,ISERROR(MATCH(AY853,TC_Pin_Spec!$U$3:$U$58,0))=FALSE,ISERROR(MATCH(AY853,TC_Pin_Spec!$W$3:$W$58,0))=FALSE,ISERROR(MATCH(AY853,TC_Pin_Spec!$Y$3:$Y$58,0))=FALSE,ISERROR(MATCH(AY853,TC_Pin_Spec!$AA$3:$AA$58,0))=FALSE,ISERROR(MATCH(AY853,TC_Pin_Spec!$AC$3:$AC$58,0))=FALSE,ISERROR(MATCH(AY853,TC_Pin_Spec!$AE$3:$AE$58,0))=FALSE)=TRUE, "PASSED","FAILED")</f>
        <v>PASSED</v>
      </c>
    </row>
    <row r="854" spans="43:52" x14ac:dyDescent="0.25">
      <c r="AQ854" s="2" t="str">
        <f t="shared" si="15"/>
        <v>AD25</v>
      </c>
      <c r="AR854" s="2">
        <v>25</v>
      </c>
      <c r="AS854" s="2" t="s">
        <v>748</v>
      </c>
      <c r="AT854" s="2" t="s">
        <v>48</v>
      </c>
      <c r="AU854" t="str">
        <f>IF(OR(ISERROR(MATCH(AT854,TC_Pin_Spec!$J$3:$J$38,0))=FALSE,ISERROR(MATCH(AT854,TC_Pin_Spec!$L$3:$L$38,0))=FALSE,ISERROR(MATCH(AT854,TC_Pin_Spec!$Q$3:$Q$58,0))=FALSE,ISERROR(MATCH(AT854,TC_Pin_Spec!$S$3:$S$58,0))=FALSE,ISERROR(MATCH(AT854,TC_Pin_Spec!$U$3:$U$58,0))=FALSE,ISERROR(MATCH(AT854,TC_Pin_Spec!$W$3:$W$58,0))=FALSE,ISERROR(MATCH(AT854,TC_Pin_Spec!$Y$3:$Y$58,0))=FALSE,ISERROR(MATCH(AT854,TC_Pin_Spec!$AA$3:$AA$58,0))=FALSE,ISERROR(MATCH(AT854,TC_Pin_Spec!$AC$3:$AC$58,0))=FALSE,ISERROR(MATCH(AT854,TC_Pin_Spec!$AE$3:$AE$58,0))=FALSE)=TRUE, "PASSED","FAILED")</f>
        <v>PASSED</v>
      </c>
      <c r="AW854" s="2">
        <v>25500</v>
      </c>
      <c r="AX854" s="2">
        <v>13500</v>
      </c>
      <c r="AY854" s="2" t="s">
        <v>48</v>
      </c>
      <c r="AZ854" t="str">
        <f>IF(OR(ISERROR(MATCH(AY854,TC_Pin_Spec!$J$3:$J$38,0))=FALSE,ISERROR(MATCH(AY854,TC_Pin_Spec!$L$3:$L$38,0))=FALSE,ISERROR(MATCH(AY854,TC_Pin_Spec!$Q$3:$Q$58,0))=FALSE,ISERROR(MATCH(AY854,TC_Pin_Spec!$S$3:$S$58,0))=FALSE,ISERROR(MATCH(AY854,TC_Pin_Spec!$U$3:$U$58,0))=FALSE,ISERROR(MATCH(AY854,TC_Pin_Spec!$W$3:$W$58,0))=FALSE,ISERROR(MATCH(AY854,TC_Pin_Spec!$Y$3:$Y$58,0))=FALSE,ISERROR(MATCH(AY854,TC_Pin_Spec!$AA$3:$AA$58,0))=FALSE,ISERROR(MATCH(AY854,TC_Pin_Spec!$AC$3:$AC$58,0))=FALSE,ISERROR(MATCH(AY854,TC_Pin_Spec!$AE$3:$AE$58,0))=FALSE)=TRUE, "PASSED","FAILED")</f>
        <v>PASSED</v>
      </c>
    </row>
    <row r="855" spans="43:52" x14ac:dyDescent="0.25">
      <c r="AQ855" s="2" t="str">
        <f t="shared" si="15"/>
        <v>AD26</v>
      </c>
      <c r="AR855" s="2">
        <v>26</v>
      </c>
      <c r="AS855" s="2" t="s">
        <v>748</v>
      </c>
      <c r="AT855" s="2" t="s">
        <v>48</v>
      </c>
      <c r="AU855" t="str">
        <f>IF(OR(ISERROR(MATCH(AT855,TC_Pin_Spec!$J$3:$J$38,0))=FALSE,ISERROR(MATCH(AT855,TC_Pin_Spec!$L$3:$L$38,0))=FALSE,ISERROR(MATCH(AT855,TC_Pin_Spec!$Q$3:$Q$58,0))=FALSE,ISERROR(MATCH(AT855,TC_Pin_Spec!$S$3:$S$58,0))=FALSE,ISERROR(MATCH(AT855,TC_Pin_Spec!$U$3:$U$58,0))=FALSE,ISERROR(MATCH(AT855,TC_Pin_Spec!$W$3:$W$58,0))=FALSE,ISERROR(MATCH(AT855,TC_Pin_Spec!$Y$3:$Y$58,0))=FALSE,ISERROR(MATCH(AT855,TC_Pin_Spec!$AA$3:$AA$58,0))=FALSE,ISERROR(MATCH(AT855,TC_Pin_Spec!$AC$3:$AC$58,0))=FALSE,ISERROR(MATCH(AT855,TC_Pin_Spec!$AE$3:$AE$58,0))=FALSE)=TRUE, "PASSED","FAILED")</f>
        <v>PASSED</v>
      </c>
      <c r="AW855" s="2">
        <v>26500</v>
      </c>
      <c r="AX855" s="2">
        <v>13500</v>
      </c>
      <c r="AY855" s="2" t="s">
        <v>48</v>
      </c>
      <c r="AZ855" t="str">
        <f>IF(OR(ISERROR(MATCH(AY855,TC_Pin_Spec!$J$3:$J$38,0))=FALSE,ISERROR(MATCH(AY855,TC_Pin_Spec!$L$3:$L$38,0))=FALSE,ISERROR(MATCH(AY855,TC_Pin_Spec!$Q$3:$Q$58,0))=FALSE,ISERROR(MATCH(AY855,TC_Pin_Spec!$S$3:$S$58,0))=FALSE,ISERROR(MATCH(AY855,TC_Pin_Spec!$U$3:$U$58,0))=FALSE,ISERROR(MATCH(AY855,TC_Pin_Spec!$W$3:$W$58,0))=FALSE,ISERROR(MATCH(AY855,TC_Pin_Spec!$Y$3:$Y$58,0))=FALSE,ISERROR(MATCH(AY855,TC_Pin_Spec!$AA$3:$AA$58,0))=FALSE,ISERROR(MATCH(AY855,TC_Pin_Spec!$AC$3:$AC$58,0))=FALSE,ISERROR(MATCH(AY855,TC_Pin_Spec!$AE$3:$AE$58,0))=FALSE)=TRUE, "PASSED","FAILED")</f>
        <v>PASSED</v>
      </c>
    </row>
    <row r="856" spans="43:52" x14ac:dyDescent="0.25">
      <c r="AQ856" s="2" t="str">
        <f t="shared" si="15"/>
        <v>AD27</v>
      </c>
      <c r="AR856" s="2">
        <v>27</v>
      </c>
      <c r="AS856" s="2" t="s">
        <v>748</v>
      </c>
      <c r="AT856" s="2" t="s">
        <v>48</v>
      </c>
      <c r="AU856" t="str">
        <f>IF(OR(ISERROR(MATCH(AT856,TC_Pin_Spec!$J$3:$J$38,0))=FALSE,ISERROR(MATCH(AT856,TC_Pin_Spec!$L$3:$L$38,0))=FALSE,ISERROR(MATCH(AT856,TC_Pin_Spec!$Q$3:$Q$58,0))=FALSE,ISERROR(MATCH(AT856,TC_Pin_Spec!$S$3:$S$58,0))=FALSE,ISERROR(MATCH(AT856,TC_Pin_Spec!$U$3:$U$58,0))=FALSE,ISERROR(MATCH(AT856,TC_Pin_Spec!$W$3:$W$58,0))=FALSE,ISERROR(MATCH(AT856,TC_Pin_Spec!$Y$3:$Y$58,0))=FALSE,ISERROR(MATCH(AT856,TC_Pin_Spec!$AA$3:$AA$58,0))=FALSE,ISERROR(MATCH(AT856,TC_Pin_Spec!$AC$3:$AC$58,0))=FALSE,ISERROR(MATCH(AT856,TC_Pin_Spec!$AE$3:$AE$58,0))=FALSE)=TRUE, "PASSED","FAILED")</f>
        <v>PASSED</v>
      </c>
      <c r="AW856" s="2">
        <v>27500</v>
      </c>
      <c r="AX856" s="2">
        <v>13500</v>
      </c>
      <c r="AY856" s="2" t="s">
        <v>48</v>
      </c>
      <c r="AZ856" t="str">
        <f>IF(OR(ISERROR(MATCH(AY856,TC_Pin_Spec!$J$3:$J$38,0))=FALSE,ISERROR(MATCH(AY856,TC_Pin_Spec!$L$3:$L$38,0))=FALSE,ISERROR(MATCH(AY856,TC_Pin_Spec!$Q$3:$Q$58,0))=FALSE,ISERROR(MATCH(AY856,TC_Pin_Spec!$S$3:$S$58,0))=FALSE,ISERROR(MATCH(AY856,TC_Pin_Spec!$U$3:$U$58,0))=FALSE,ISERROR(MATCH(AY856,TC_Pin_Spec!$W$3:$W$58,0))=FALSE,ISERROR(MATCH(AY856,TC_Pin_Spec!$Y$3:$Y$58,0))=FALSE,ISERROR(MATCH(AY856,TC_Pin_Spec!$AA$3:$AA$58,0))=FALSE,ISERROR(MATCH(AY856,TC_Pin_Spec!$AC$3:$AC$58,0))=FALSE,ISERROR(MATCH(AY856,TC_Pin_Spec!$AE$3:$AE$58,0))=FALSE)=TRUE, "PASSED","FAILED")</f>
        <v>PASSED</v>
      </c>
    </row>
    <row r="857" spans="43:52" x14ac:dyDescent="0.25">
      <c r="AQ857" s="2" t="str">
        <f t="shared" si="15"/>
        <v>AD28</v>
      </c>
      <c r="AR857" s="2">
        <v>28</v>
      </c>
      <c r="AS857" s="2" t="s">
        <v>748</v>
      </c>
      <c r="AT857" s="2" t="s">
        <v>48</v>
      </c>
      <c r="AU857" t="str">
        <f>IF(OR(ISERROR(MATCH(AT857,TC_Pin_Spec!$J$3:$J$38,0))=FALSE,ISERROR(MATCH(AT857,TC_Pin_Spec!$L$3:$L$38,0))=FALSE,ISERROR(MATCH(AT857,TC_Pin_Spec!$Q$3:$Q$58,0))=FALSE,ISERROR(MATCH(AT857,TC_Pin_Spec!$S$3:$S$58,0))=FALSE,ISERROR(MATCH(AT857,TC_Pin_Spec!$U$3:$U$58,0))=FALSE,ISERROR(MATCH(AT857,TC_Pin_Spec!$W$3:$W$58,0))=FALSE,ISERROR(MATCH(AT857,TC_Pin_Spec!$Y$3:$Y$58,0))=FALSE,ISERROR(MATCH(AT857,TC_Pin_Spec!$AA$3:$AA$58,0))=FALSE,ISERROR(MATCH(AT857,TC_Pin_Spec!$AC$3:$AC$58,0))=FALSE,ISERROR(MATCH(AT857,TC_Pin_Spec!$AE$3:$AE$58,0))=FALSE)=TRUE, "PASSED","FAILED")</f>
        <v>PASSED</v>
      </c>
      <c r="AW857" s="2">
        <v>28500</v>
      </c>
      <c r="AX857" s="2">
        <v>13500</v>
      </c>
      <c r="AY857" s="2" t="s">
        <v>48</v>
      </c>
      <c r="AZ857" t="str">
        <f>IF(OR(ISERROR(MATCH(AY857,TC_Pin_Spec!$J$3:$J$38,0))=FALSE,ISERROR(MATCH(AY857,TC_Pin_Spec!$L$3:$L$38,0))=FALSE,ISERROR(MATCH(AY857,TC_Pin_Spec!$Q$3:$Q$58,0))=FALSE,ISERROR(MATCH(AY857,TC_Pin_Spec!$S$3:$S$58,0))=FALSE,ISERROR(MATCH(AY857,TC_Pin_Spec!$U$3:$U$58,0))=FALSE,ISERROR(MATCH(AY857,TC_Pin_Spec!$W$3:$W$58,0))=FALSE,ISERROR(MATCH(AY857,TC_Pin_Spec!$Y$3:$Y$58,0))=FALSE,ISERROR(MATCH(AY857,TC_Pin_Spec!$AA$3:$AA$58,0))=FALSE,ISERROR(MATCH(AY857,TC_Pin_Spec!$AC$3:$AC$58,0))=FALSE,ISERROR(MATCH(AY857,TC_Pin_Spec!$AE$3:$AE$58,0))=FALSE)=TRUE, "PASSED","FAILED")</f>
        <v>PASSED</v>
      </c>
    </row>
    <row r="858" spans="43:52" x14ac:dyDescent="0.25">
      <c r="AQ858" s="2" t="str">
        <f t="shared" si="15"/>
        <v>AD29</v>
      </c>
      <c r="AR858" s="2">
        <v>29</v>
      </c>
      <c r="AS858" s="2" t="s">
        <v>748</v>
      </c>
      <c r="AT858" s="2" t="s">
        <v>48</v>
      </c>
      <c r="AU858" t="str">
        <f>IF(OR(ISERROR(MATCH(AT858,TC_Pin_Spec!$J$3:$J$38,0))=FALSE,ISERROR(MATCH(AT858,TC_Pin_Spec!$L$3:$L$38,0))=FALSE,ISERROR(MATCH(AT858,TC_Pin_Spec!$Q$3:$Q$58,0))=FALSE,ISERROR(MATCH(AT858,TC_Pin_Spec!$S$3:$S$58,0))=FALSE,ISERROR(MATCH(AT858,TC_Pin_Spec!$U$3:$U$58,0))=FALSE,ISERROR(MATCH(AT858,TC_Pin_Spec!$W$3:$W$58,0))=FALSE,ISERROR(MATCH(AT858,TC_Pin_Spec!$Y$3:$Y$58,0))=FALSE,ISERROR(MATCH(AT858,TC_Pin_Spec!$AA$3:$AA$58,0))=FALSE,ISERROR(MATCH(AT858,TC_Pin_Spec!$AC$3:$AC$58,0))=FALSE,ISERROR(MATCH(AT858,TC_Pin_Spec!$AE$3:$AE$58,0))=FALSE)=TRUE, "PASSED","FAILED")</f>
        <v>PASSED</v>
      </c>
      <c r="AW858" s="2">
        <v>29500</v>
      </c>
      <c r="AX858" s="2">
        <v>13500</v>
      </c>
      <c r="AY858" s="2" t="s">
        <v>48</v>
      </c>
      <c r="AZ858" t="str">
        <f>IF(OR(ISERROR(MATCH(AY858,TC_Pin_Spec!$J$3:$J$38,0))=FALSE,ISERROR(MATCH(AY858,TC_Pin_Spec!$L$3:$L$38,0))=FALSE,ISERROR(MATCH(AY858,TC_Pin_Spec!$Q$3:$Q$58,0))=FALSE,ISERROR(MATCH(AY858,TC_Pin_Spec!$S$3:$S$58,0))=FALSE,ISERROR(MATCH(AY858,TC_Pin_Spec!$U$3:$U$58,0))=FALSE,ISERROR(MATCH(AY858,TC_Pin_Spec!$W$3:$W$58,0))=FALSE,ISERROR(MATCH(AY858,TC_Pin_Spec!$Y$3:$Y$58,0))=FALSE,ISERROR(MATCH(AY858,TC_Pin_Spec!$AA$3:$AA$58,0))=FALSE,ISERROR(MATCH(AY858,TC_Pin_Spec!$AC$3:$AC$58,0))=FALSE,ISERROR(MATCH(AY858,TC_Pin_Spec!$AE$3:$AE$58,0))=FALSE)=TRUE, "PASSED","FAILED")</f>
        <v>PASSED</v>
      </c>
    </row>
    <row r="859" spans="43:52" x14ac:dyDescent="0.25">
      <c r="AQ859" s="2" t="str">
        <f t="shared" si="15"/>
        <v>AD30</v>
      </c>
      <c r="AR859" s="2">
        <v>30</v>
      </c>
      <c r="AS859" s="2" t="s">
        <v>748</v>
      </c>
      <c r="AT859" s="2" t="s">
        <v>743</v>
      </c>
      <c r="AU859" t="str">
        <f>IF(OR(ISERROR(MATCH(AT859,TC_Pin_Spec!$J$3:$J$38,0))=FALSE,ISERROR(MATCH(AT859,TC_Pin_Spec!$L$3:$L$38,0))=FALSE,ISERROR(MATCH(AT859,TC_Pin_Spec!$Q$3:$Q$58,0))=FALSE,ISERROR(MATCH(AT859,TC_Pin_Spec!$S$3:$S$58,0))=FALSE,ISERROR(MATCH(AT859,TC_Pin_Spec!$U$3:$U$58,0))=FALSE,ISERROR(MATCH(AT859,TC_Pin_Spec!$W$3:$W$58,0))=FALSE,ISERROR(MATCH(AT859,TC_Pin_Spec!$Y$3:$Y$58,0))=FALSE,ISERROR(MATCH(AT859,TC_Pin_Spec!$AA$3:$AA$58,0))=FALSE,ISERROR(MATCH(AT859,TC_Pin_Spec!$AC$3:$AC$58,0))=FALSE,ISERROR(MATCH(AT859,TC_Pin_Spec!$AE$3:$AE$58,0))=FALSE)=TRUE, "PASSED","FAILED")</f>
        <v>PASSED</v>
      </c>
      <c r="AW859" s="2">
        <v>30500</v>
      </c>
      <c r="AX859" s="2">
        <v>13500</v>
      </c>
      <c r="AY859" s="2" t="s">
        <v>743</v>
      </c>
      <c r="AZ859" t="str">
        <f>IF(OR(ISERROR(MATCH(AY859,TC_Pin_Spec!$J$3:$J$38,0))=FALSE,ISERROR(MATCH(AY859,TC_Pin_Spec!$L$3:$L$38,0))=FALSE,ISERROR(MATCH(AY859,TC_Pin_Spec!$Q$3:$Q$58,0))=FALSE,ISERROR(MATCH(AY859,TC_Pin_Spec!$S$3:$S$58,0))=FALSE,ISERROR(MATCH(AY859,TC_Pin_Spec!$U$3:$U$58,0))=FALSE,ISERROR(MATCH(AY859,TC_Pin_Spec!$W$3:$W$58,0))=FALSE,ISERROR(MATCH(AY859,TC_Pin_Spec!$Y$3:$Y$58,0))=FALSE,ISERROR(MATCH(AY859,TC_Pin_Spec!$AA$3:$AA$58,0))=FALSE,ISERROR(MATCH(AY859,TC_Pin_Spec!$AC$3:$AC$58,0))=FALSE,ISERROR(MATCH(AY859,TC_Pin_Spec!$AE$3:$AE$58,0))=FALSE)=TRUE, "PASSED","FAILED")</f>
        <v>PASSED</v>
      </c>
    </row>
    <row r="860" spans="43:52" x14ac:dyDescent="0.25">
      <c r="AQ860" s="2" t="str">
        <f t="shared" si="15"/>
        <v>AD31</v>
      </c>
      <c r="AR860" s="2">
        <v>31</v>
      </c>
      <c r="AS860" s="2" t="s">
        <v>748</v>
      </c>
      <c r="AT860" s="2" t="s">
        <v>755</v>
      </c>
      <c r="AU860" t="str">
        <f>IF(OR(ISERROR(MATCH(AT860,TC_Pin_Spec!$J$3:$J$38,0))=FALSE,ISERROR(MATCH(AT860,TC_Pin_Spec!$L$3:$L$38,0))=FALSE,ISERROR(MATCH(AT860,TC_Pin_Spec!$Q$3:$Q$58,0))=FALSE,ISERROR(MATCH(AT860,TC_Pin_Spec!$S$3:$S$58,0))=FALSE,ISERROR(MATCH(AT860,TC_Pin_Spec!$U$3:$U$58,0))=FALSE,ISERROR(MATCH(AT860,TC_Pin_Spec!$W$3:$W$58,0))=FALSE,ISERROR(MATCH(AT860,TC_Pin_Spec!$Y$3:$Y$58,0))=FALSE,ISERROR(MATCH(AT860,TC_Pin_Spec!$AA$3:$AA$58,0))=FALSE,ISERROR(MATCH(AT860,TC_Pin_Spec!$AC$3:$AC$58,0))=FALSE,ISERROR(MATCH(AT860,TC_Pin_Spec!$AE$3:$AE$58,0))=FALSE)=TRUE, "PASSED","FAILED")</f>
        <v>PASSED</v>
      </c>
      <c r="AW860" s="2">
        <v>31500</v>
      </c>
      <c r="AX860" s="2">
        <v>13500</v>
      </c>
      <c r="AY860" s="2" t="s">
        <v>755</v>
      </c>
      <c r="AZ860" t="str">
        <f>IF(OR(ISERROR(MATCH(AY860,TC_Pin_Spec!$J$3:$J$38,0))=FALSE,ISERROR(MATCH(AY860,TC_Pin_Spec!$L$3:$L$38,0))=FALSE,ISERROR(MATCH(AY860,TC_Pin_Spec!$Q$3:$Q$58,0))=FALSE,ISERROR(MATCH(AY860,TC_Pin_Spec!$S$3:$S$58,0))=FALSE,ISERROR(MATCH(AY860,TC_Pin_Spec!$U$3:$U$58,0))=FALSE,ISERROR(MATCH(AY860,TC_Pin_Spec!$W$3:$W$58,0))=FALSE,ISERROR(MATCH(AY860,TC_Pin_Spec!$Y$3:$Y$58,0))=FALSE,ISERROR(MATCH(AY860,TC_Pin_Spec!$AA$3:$AA$58,0))=FALSE,ISERROR(MATCH(AY860,TC_Pin_Spec!$AC$3:$AC$58,0))=FALSE,ISERROR(MATCH(AY860,TC_Pin_Spec!$AE$3:$AE$58,0))=FALSE)=TRUE, "PASSED","FAILED")</f>
        <v>PASSED</v>
      </c>
    </row>
    <row r="861" spans="43:52" x14ac:dyDescent="0.25">
      <c r="AQ861" s="2" t="str">
        <f t="shared" si="15"/>
        <v>AD32</v>
      </c>
      <c r="AR861" s="2">
        <v>32</v>
      </c>
      <c r="AS861" s="2" t="s">
        <v>748</v>
      </c>
      <c r="AT861" s="2" t="s">
        <v>755</v>
      </c>
      <c r="AU861" t="str">
        <f>IF(OR(ISERROR(MATCH(AT861,TC_Pin_Spec!$J$3:$J$38,0))=FALSE,ISERROR(MATCH(AT861,TC_Pin_Spec!$L$3:$L$38,0))=FALSE,ISERROR(MATCH(AT861,TC_Pin_Spec!$Q$3:$Q$58,0))=FALSE,ISERROR(MATCH(AT861,TC_Pin_Spec!$S$3:$S$58,0))=FALSE,ISERROR(MATCH(AT861,TC_Pin_Spec!$U$3:$U$58,0))=FALSE,ISERROR(MATCH(AT861,TC_Pin_Spec!$W$3:$W$58,0))=FALSE,ISERROR(MATCH(AT861,TC_Pin_Spec!$Y$3:$Y$58,0))=FALSE,ISERROR(MATCH(AT861,TC_Pin_Spec!$AA$3:$AA$58,0))=FALSE,ISERROR(MATCH(AT861,TC_Pin_Spec!$AC$3:$AC$58,0))=FALSE,ISERROR(MATCH(AT861,TC_Pin_Spec!$AE$3:$AE$58,0))=FALSE)=TRUE, "PASSED","FAILED")</f>
        <v>PASSED</v>
      </c>
      <c r="AW861" s="2">
        <v>32500</v>
      </c>
      <c r="AX861" s="2">
        <v>13500</v>
      </c>
      <c r="AY861" s="2" t="s">
        <v>755</v>
      </c>
      <c r="AZ861" t="str">
        <f>IF(OR(ISERROR(MATCH(AY861,TC_Pin_Spec!$J$3:$J$38,0))=FALSE,ISERROR(MATCH(AY861,TC_Pin_Spec!$L$3:$L$38,0))=FALSE,ISERROR(MATCH(AY861,TC_Pin_Spec!$Q$3:$Q$58,0))=FALSE,ISERROR(MATCH(AY861,TC_Pin_Spec!$S$3:$S$58,0))=FALSE,ISERROR(MATCH(AY861,TC_Pin_Spec!$U$3:$U$58,0))=FALSE,ISERROR(MATCH(AY861,TC_Pin_Spec!$W$3:$W$58,0))=FALSE,ISERROR(MATCH(AY861,TC_Pin_Spec!$Y$3:$Y$58,0))=FALSE,ISERROR(MATCH(AY861,TC_Pin_Spec!$AA$3:$AA$58,0))=FALSE,ISERROR(MATCH(AY861,TC_Pin_Spec!$AC$3:$AC$58,0))=FALSE,ISERROR(MATCH(AY861,TC_Pin_Spec!$AE$3:$AE$58,0))=FALSE)=TRUE, "PASSED","FAILED")</f>
        <v>PASSED</v>
      </c>
    </row>
    <row r="862" spans="43:52" x14ac:dyDescent="0.25">
      <c r="AQ862" s="2" t="str">
        <f t="shared" si="15"/>
        <v>AD33</v>
      </c>
      <c r="AR862" s="2">
        <v>33</v>
      </c>
      <c r="AS862" s="2" t="s">
        <v>748</v>
      </c>
      <c r="AT862" s="2" t="s">
        <v>48</v>
      </c>
      <c r="AU862" t="str">
        <f>IF(OR(ISERROR(MATCH(AT862,TC_Pin_Spec!$J$3:$J$38,0))=FALSE,ISERROR(MATCH(AT862,TC_Pin_Spec!$L$3:$L$38,0))=FALSE,ISERROR(MATCH(AT862,TC_Pin_Spec!$Q$3:$Q$58,0))=FALSE,ISERROR(MATCH(AT862,TC_Pin_Spec!$S$3:$S$58,0))=FALSE,ISERROR(MATCH(AT862,TC_Pin_Spec!$U$3:$U$58,0))=FALSE,ISERROR(MATCH(AT862,TC_Pin_Spec!$W$3:$W$58,0))=FALSE,ISERROR(MATCH(AT862,TC_Pin_Spec!$Y$3:$Y$58,0))=FALSE,ISERROR(MATCH(AT862,TC_Pin_Spec!$AA$3:$AA$58,0))=FALSE,ISERROR(MATCH(AT862,TC_Pin_Spec!$AC$3:$AC$58,0))=FALSE,ISERROR(MATCH(AT862,TC_Pin_Spec!$AE$3:$AE$58,0))=FALSE)=TRUE, "PASSED","FAILED")</f>
        <v>PASSED</v>
      </c>
      <c r="AW862" s="2">
        <v>33500</v>
      </c>
      <c r="AX862" s="2">
        <v>13500</v>
      </c>
      <c r="AY862" s="2" t="s">
        <v>48</v>
      </c>
      <c r="AZ862" t="str">
        <f>IF(OR(ISERROR(MATCH(AY862,TC_Pin_Spec!$J$3:$J$38,0))=FALSE,ISERROR(MATCH(AY862,TC_Pin_Spec!$L$3:$L$38,0))=FALSE,ISERROR(MATCH(AY862,TC_Pin_Spec!$Q$3:$Q$58,0))=FALSE,ISERROR(MATCH(AY862,TC_Pin_Spec!$S$3:$S$58,0))=FALSE,ISERROR(MATCH(AY862,TC_Pin_Spec!$U$3:$U$58,0))=FALSE,ISERROR(MATCH(AY862,TC_Pin_Spec!$W$3:$W$58,0))=FALSE,ISERROR(MATCH(AY862,TC_Pin_Spec!$Y$3:$Y$58,0))=FALSE,ISERROR(MATCH(AY862,TC_Pin_Spec!$AA$3:$AA$58,0))=FALSE,ISERROR(MATCH(AY862,TC_Pin_Spec!$AC$3:$AC$58,0))=FALSE,ISERROR(MATCH(AY862,TC_Pin_Spec!$AE$3:$AE$58,0))=FALSE)=TRUE, "PASSED","FAILED")</f>
        <v>PASSED</v>
      </c>
    </row>
    <row r="863" spans="43:52" x14ac:dyDescent="0.25">
      <c r="AQ863" s="2" t="str">
        <f t="shared" si="15"/>
        <v>AD34</v>
      </c>
      <c r="AR863" s="2">
        <v>34</v>
      </c>
      <c r="AS863" s="2" t="s">
        <v>748</v>
      </c>
      <c r="AT863" s="2" t="s">
        <v>756</v>
      </c>
      <c r="AU863" t="str">
        <f>IF(OR(ISERROR(MATCH(AT863,TC_Pin_Spec!$J$3:$J$38,0))=FALSE,ISERROR(MATCH(AT863,TC_Pin_Spec!$L$3:$L$38,0))=FALSE,ISERROR(MATCH(AT863,TC_Pin_Spec!$Q$3:$Q$58,0))=FALSE,ISERROR(MATCH(AT863,TC_Pin_Spec!$S$3:$S$58,0))=FALSE,ISERROR(MATCH(AT863,TC_Pin_Spec!$U$3:$U$58,0))=FALSE,ISERROR(MATCH(AT863,TC_Pin_Spec!$W$3:$W$58,0))=FALSE,ISERROR(MATCH(AT863,TC_Pin_Spec!$Y$3:$Y$58,0))=FALSE,ISERROR(MATCH(AT863,TC_Pin_Spec!$AA$3:$AA$58,0))=FALSE,ISERROR(MATCH(AT863,TC_Pin_Spec!$AC$3:$AC$58,0))=FALSE,ISERROR(MATCH(AT863,TC_Pin_Spec!$AE$3:$AE$58,0))=FALSE)=TRUE, "PASSED","FAILED")</f>
        <v>PASSED</v>
      </c>
      <c r="AW863" s="2">
        <v>34500</v>
      </c>
      <c r="AX863" s="2">
        <v>13500</v>
      </c>
      <c r="AY863" s="2" t="s">
        <v>756</v>
      </c>
      <c r="AZ863" t="str">
        <f>IF(OR(ISERROR(MATCH(AY863,TC_Pin_Spec!$J$3:$J$38,0))=FALSE,ISERROR(MATCH(AY863,TC_Pin_Spec!$L$3:$L$38,0))=FALSE,ISERROR(MATCH(AY863,TC_Pin_Spec!$Q$3:$Q$58,0))=FALSE,ISERROR(MATCH(AY863,TC_Pin_Spec!$S$3:$S$58,0))=FALSE,ISERROR(MATCH(AY863,TC_Pin_Spec!$U$3:$U$58,0))=FALSE,ISERROR(MATCH(AY863,TC_Pin_Spec!$W$3:$W$58,0))=FALSE,ISERROR(MATCH(AY863,TC_Pin_Spec!$Y$3:$Y$58,0))=FALSE,ISERROR(MATCH(AY863,TC_Pin_Spec!$AA$3:$AA$58,0))=FALSE,ISERROR(MATCH(AY863,TC_Pin_Spec!$AC$3:$AC$58,0))=FALSE,ISERROR(MATCH(AY863,TC_Pin_Spec!$AE$3:$AE$58,0))=FALSE)=TRUE, "PASSED","FAILED")</f>
        <v>PASSED</v>
      </c>
    </row>
    <row r="864" spans="43:52" x14ac:dyDescent="0.25">
      <c r="AQ864" s="2" t="str">
        <f t="shared" si="15"/>
        <v>AD35</v>
      </c>
      <c r="AR864" s="2">
        <v>35</v>
      </c>
      <c r="AS864" s="2" t="s">
        <v>748</v>
      </c>
      <c r="AT864" s="2" t="s">
        <v>757</v>
      </c>
      <c r="AU864" t="str">
        <f>IF(OR(ISERROR(MATCH(AT864,TC_Pin_Spec!$J$3:$J$38,0))=FALSE,ISERROR(MATCH(AT864,TC_Pin_Spec!$L$3:$L$38,0))=FALSE,ISERROR(MATCH(AT864,TC_Pin_Spec!$Q$3:$Q$58,0))=FALSE,ISERROR(MATCH(AT864,TC_Pin_Spec!$S$3:$S$58,0))=FALSE,ISERROR(MATCH(AT864,TC_Pin_Spec!$U$3:$U$58,0))=FALSE,ISERROR(MATCH(AT864,TC_Pin_Spec!$W$3:$W$58,0))=FALSE,ISERROR(MATCH(AT864,TC_Pin_Spec!$Y$3:$Y$58,0))=FALSE,ISERROR(MATCH(AT864,TC_Pin_Spec!$AA$3:$AA$58,0))=FALSE,ISERROR(MATCH(AT864,TC_Pin_Spec!$AC$3:$AC$58,0))=FALSE,ISERROR(MATCH(AT864,TC_Pin_Spec!$AE$3:$AE$58,0))=FALSE)=TRUE, "PASSED","FAILED")</f>
        <v>PASSED</v>
      </c>
      <c r="AW864" s="2">
        <v>35500</v>
      </c>
      <c r="AX864" s="2">
        <v>13500</v>
      </c>
      <c r="AY864" s="2" t="s">
        <v>757</v>
      </c>
      <c r="AZ864" t="str">
        <f>IF(OR(ISERROR(MATCH(AY864,TC_Pin_Spec!$J$3:$J$38,0))=FALSE,ISERROR(MATCH(AY864,TC_Pin_Spec!$L$3:$L$38,0))=FALSE,ISERROR(MATCH(AY864,TC_Pin_Spec!$Q$3:$Q$58,0))=FALSE,ISERROR(MATCH(AY864,TC_Pin_Spec!$S$3:$S$58,0))=FALSE,ISERROR(MATCH(AY864,TC_Pin_Spec!$U$3:$U$58,0))=FALSE,ISERROR(MATCH(AY864,TC_Pin_Spec!$W$3:$W$58,0))=FALSE,ISERROR(MATCH(AY864,TC_Pin_Spec!$Y$3:$Y$58,0))=FALSE,ISERROR(MATCH(AY864,TC_Pin_Spec!$AA$3:$AA$58,0))=FALSE,ISERROR(MATCH(AY864,TC_Pin_Spec!$AC$3:$AC$58,0))=FALSE,ISERROR(MATCH(AY864,TC_Pin_Spec!$AE$3:$AE$58,0))=FALSE)=TRUE, "PASSED","FAILED")</f>
        <v>PASSED</v>
      </c>
    </row>
    <row r="865" spans="43:52" x14ac:dyDescent="0.25">
      <c r="AQ865" s="2" t="str">
        <f t="shared" si="15"/>
        <v>AD36</v>
      </c>
      <c r="AR865" s="2">
        <v>36</v>
      </c>
      <c r="AS865" s="2" t="s">
        <v>748</v>
      </c>
      <c r="AT865" s="2" t="s">
        <v>758</v>
      </c>
      <c r="AU865" t="str">
        <f>IF(OR(ISERROR(MATCH(AT865,TC_Pin_Spec!$J$3:$J$38,0))=FALSE,ISERROR(MATCH(AT865,TC_Pin_Spec!$L$3:$L$38,0))=FALSE,ISERROR(MATCH(AT865,TC_Pin_Spec!$Q$3:$Q$58,0))=FALSE,ISERROR(MATCH(AT865,TC_Pin_Spec!$S$3:$S$58,0))=FALSE,ISERROR(MATCH(AT865,TC_Pin_Spec!$U$3:$U$58,0))=FALSE,ISERROR(MATCH(AT865,TC_Pin_Spec!$W$3:$W$58,0))=FALSE,ISERROR(MATCH(AT865,TC_Pin_Spec!$Y$3:$Y$58,0))=FALSE,ISERROR(MATCH(AT865,TC_Pin_Spec!$AA$3:$AA$58,0))=FALSE,ISERROR(MATCH(AT865,TC_Pin_Spec!$AC$3:$AC$58,0))=FALSE,ISERROR(MATCH(AT865,TC_Pin_Spec!$AE$3:$AE$58,0))=FALSE)=TRUE, "PASSED","FAILED")</f>
        <v>PASSED</v>
      </c>
      <c r="AW865" s="2">
        <v>36500</v>
      </c>
      <c r="AX865" s="2">
        <v>13500</v>
      </c>
      <c r="AY865" s="2" t="s">
        <v>758</v>
      </c>
      <c r="AZ865" t="str">
        <f>IF(OR(ISERROR(MATCH(AY865,TC_Pin_Spec!$J$3:$J$38,0))=FALSE,ISERROR(MATCH(AY865,TC_Pin_Spec!$L$3:$L$38,0))=FALSE,ISERROR(MATCH(AY865,TC_Pin_Spec!$Q$3:$Q$58,0))=FALSE,ISERROR(MATCH(AY865,TC_Pin_Spec!$S$3:$S$58,0))=FALSE,ISERROR(MATCH(AY865,TC_Pin_Spec!$U$3:$U$58,0))=FALSE,ISERROR(MATCH(AY865,TC_Pin_Spec!$W$3:$W$58,0))=FALSE,ISERROR(MATCH(AY865,TC_Pin_Spec!$Y$3:$Y$58,0))=FALSE,ISERROR(MATCH(AY865,TC_Pin_Spec!$AA$3:$AA$58,0))=FALSE,ISERROR(MATCH(AY865,TC_Pin_Spec!$AC$3:$AC$58,0))=FALSE,ISERROR(MATCH(AY865,TC_Pin_Spec!$AE$3:$AE$58,0))=FALSE)=TRUE, "PASSED","FAILED")</f>
        <v>PASSED</v>
      </c>
    </row>
    <row r="866" spans="43:52" x14ac:dyDescent="0.25">
      <c r="AQ866" s="2" t="str">
        <f t="shared" si="15"/>
        <v>AE1</v>
      </c>
      <c r="AR866" s="2">
        <v>1</v>
      </c>
      <c r="AS866" s="2" t="s">
        <v>759</v>
      </c>
      <c r="AT866" s="2" t="s">
        <v>760</v>
      </c>
      <c r="AU866" t="str">
        <f>IF(OR(ISERROR(MATCH(AT866,TC_Pin_Spec!$J$3:$J$38,0))=FALSE,ISERROR(MATCH(AT866,TC_Pin_Spec!$L$3:$L$38,0))=FALSE,ISERROR(MATCH(AT866,TC_Pin_Spec!$Q$3:$Q$58,0))=FALSE,ISERROR(MATCH(AT866,TC_Pin_Spec!$S$3:$S$58,0))=FALSE,ISERROR(MATCH(AT866,TC_Pin_Spec!$U$3:$U$58,0))=FALSE,ISERROR(MATCH(AT866,TC_Pin_Spec!$W$3:$W$58,0))=FALSE,ISERROR(MATCH(AT866,TC_Pin_Spec!$Y$3:$Y$58,0))=FALSE,ISERROR(MATCH(AT866,TC_Pin_Spec!$AA$3:$AA$58,0))=FALSE,ISERROR(MATCH(AT866,TC_Pin_Spec!$AC$3:$AC$58,0))=FALSE,ISERROR(MATCH(AT866,TC_Pin_Spec!$AE$3:$AE$58,0))=FALSE)=TRUE, "PASSED","FAILED")</f>
        <v>PASSED</v>
      </c>
      <c r="AW866" s="2">
        <v>1500</v>
      </c>
      <c r="AX866" s="2">
        <v>12500</v>
      </c>
      <c r="AY866" s="2" t="s">
        <v>760</v>
      </c>
      <c r="AZ866" t="str">
        <f>IF(OR(ISERROR(MATCH(AY866,TC_Pin_Spec!$J$3:$J$38,0))=FALSE,ISERROR(MATCH(AY866,TC_Pin_Spec!$L$3:$L$38,0))=FALSE,ISERROR(MATCH(AY866,TC_Pin_Spec!$Q$3:$Q$58,0))=FALSE,ISERROR(MATCH(AY866,TC_Pin_Spec!$S$3:$S$58,0))=FALSE,ISERROR(MATCH(AY866,TC_Pin_Spec!$U$3:$U$58,0))=FALSE,ISERROR(MATCH(AY866,TC_Pin_Spec!$W$3:$W$58,0))=FALSE,ISERROR(MATCH(AY866,TC_Pin_Spec!$Y$3:$Y$58,0))=FALSE,ISERROR(MATCH(AY866,TC_Pin_Spec!$AA$3:$AA$58,0))=FALSE,ISERROR(MATCH(AY866,TC_Pin_Spec!$AC$3:$AC$58,0))=FALSE,ISERROR(MATCH(AY866,TC_Pin_Spec!$AE$3:$AE$58,0))=FALSE)=TRUE, "PASSED","FAILED")</f>
        <v>PASSED</v>
      </c>
    </row>
    <row r="867" spans="43:52" x14ac:dyDescent="0.25">
      <c r="AQ867" s="2" t="str">
        <f t="shared" si="15"/>
        <v>AE2</v>
      </c>
      <c r="AR867" s="2">
        <v>2</v>
      </c>
      <c r="AS867" s="2" t="s">
        <v>759</v>
      </c>
      <c r="AT867" s="2" t="s">
        <v>761</v>
      </c>
      <c r="AU867" t="str">
        <f>IF(OR(ISERROR(MATCH(AT867,TC_Pin_Spec!$J$3:$J$38,0))=FALSE,ISERROR(MATCH(AT867,TC_Pin_Spec!$L$3:$L$38,0))=FALSE,ISERROR(MATCH(AT867,TC_Pin_Spec!$Q$3:$Q$58,0))=FALSE,ISERROR(MATCH(AT867,TC_Pin_Spec!$S$3:$S$58,0))=FALSE,ISERROR(MATCH(AT867,TC_Pin_Spec!$U$3:$U$58,0))=FALSE,ISERROR(MATCH(AT867,TC_Pin_Spec!$W$3:$W$58,0))=FALSE,ISERROR(MATCH(AT867,TC_Pin_Spec!$Y$3:$Y$58,0))=FALSE,ISERROR(MATCH(AT867,TC_Pin_Spec!$AA$3:$AA$58,0))=FALSE,ISERROR(MATCH(AT867,TC_Pin_Spec!$AC$3:$AC$58,0))=FALSE,ISERROR(MATCH(AT867,TC_Pin_Spec!$AE$3:$AE$58,0))=FALSE)=TRUE, "PASSED","FAILED")</f>
        <v>PASSED</v>
      </c>
      <c r="AW867" s="2">
        <v>2500</v>
      </c>
      <c r="AX867" s="2">
        <v>12500</v>
      </c>
      <c r="AY867" s="2" t="s">
        <v>761</v>
      </c>
      <c r="AZ867" t="str">
        <f>IF(OR(ISERROR(MATCH(AY867,TC_Pin_Spec!$J$3:$J$38,0))=FALSE,ISERROR(MATCH(AY867,TC_Pin_Spec!$L$3:$L$38,0))=FALSE,ISERROR(MATCH(AY867,TC_Pin_Spec!$Q$3:$Q$58,0))=FALSE,ISERROR(MATCH(AY867,TC_Pin_Spec!$S$3:$S$58,0))=FALSE,ISERROR(MATCH(AY867,TC_Pin_Spec!$U$3:$U$58,0))=FALSE,ISERROR(MATCH(AY867,TC_Pin_Spec!$W$3:$W$58,0))=FALSE,ISERROR(MATCH(AY867,TC_Pin_Spec!$Y$3:$Y$58,0))=FALSE,ISERROR(MATCH(AY867,TC_Pin_Spec!$AA$3:$AA$58,0))=FALSE,ISERROR(MATCH(AY867,TC_Pin_Spec!$AC$3:$AC$58,0))=FALSE,ISERROR(MATCH(AY867,TC_Pin_Spec!$AE$3:$AE$58,0))=FALSE)=TRUE, "PASSED","FAILED")</f>
        <v>PASSED</v>
      </c>
    </row>
    <row r="868" spans="43:52" x14ac:dyDescent="0.25">
      <c r="AQ868" s="2" t="str">
        <f t="shared" si="15"/>
        <v>AE3</v>
      </c>
      <c r="AR868" s="2">
        <v>3</v>
      </c>
      <c r="AS868" s="2" t="s">
        <v>759</v>
      </c>
      <c r="AT868" s="2" t="s">
        <v>762</v>
      </c>
      <c r="AU868" t="str">
        <f>IF(OR(ISERROR(MATCH(AT868,TC_Pin_Spec!$J$3:$J$38,0))=FALSE,ISERROR(MATCH(AT868,TC_Pin_Spec!$L$3:$L$38,0))=FALSE,ISERROR(MATCH(AT868,TC_Pin_Spec!$Q$3:$Q$58,0))=FALSE,ISERROR(MATCH(AT868,TC_Pin_Spec!$S$3:$S$58,0))=FALSE,ISERROR(MATCH(AT868,TC_Pin_Spec!$U$3:$U$58,0))=FALSE,ISERROR(MATCH(AT868,TC_Pin_Spec!$W$3:$W$58,0))=FALSE,ISERROR(MATCH(AT868,TC_Pin_Spec!$Y$3:$Y$58,0))=FALSE,ISERROR(MATCH(AT868,TC_Pin_Spec!$AA$3:$AA$58,0))=FALSE,ISERROR(MATCH(AT868,TC_Pin_Spec!$AC$3:$AC$58,0))=FALSE,ISERROR(MATCH(AT868,TC_Pin_Spec!$AE$3:$AE$58,0))=FALSE)=TRUE, "PASSED","FAILED")</f>
        <v>PASSED</v>
      </c>
      <c r="AW868" s="2">
        <v>3500</v>
      </c>
      <c r="AX868" s="2">
        <v>12500</v>
      </c>
      <c r="AY868" s="2" t="s">
        <v>762</v>
      </c>
      <c r="AZ868" t="str">
        <f>IF(OR(ISERROR(MATCH(AY868,TC_Pin_Spec!$J$3:$J$38,0))=FALSE,ISERROR(MATCH(AY868,TC_Pin_Spec!$L$3:$L$38,0))=FALSE,ISERROR(MATCH(AY868,TC_Pin_Spec!$Q$3:$Q$58,0))=FALSE,ISERROR(MATCH(AY868,TC_Pin_Spec!$S$3:$S$58,0))=FALSE,ISERROR(MATCH(AY868,TC_Pin_Spec!$U$3:$U$58,0))=FALSE,ISERROR(MATCH(AY868,TC_Pin_Spec!$W$3:$W$58,0))=FALSE,ISERROR(MATCH(AY868,TC_Pin_Spec!$Y$3:$Y$58,0))=FALSE,ISERROR(MATCH(AY868,TC_Pin_Spec!$AA$3:$AA$58,0))=FALSE,ISERROR(MATCH(AY868,TC_Pin_Spec!$AC$3:$AC$58,0))=FALSE,ISERROR(MATCH(AY868,TC_Pin_Spec!$AE$3:$AE$58,0))=FALSE)=TRUE, "PASSED","FAILED")</f>
        <v>PASSED</v>
      </c>
    </row>
    <row r="869" spans="43:52" x14ac:dyDescent="0.25">
      <c r="AQ869" s="2" t="str">
        <f t="shared" si="15"/>
        <v>AE4</v>
      </c>
      <c r="AR869" s="2">
        <v>4</v>
      </c>
      <c r="AS869" s="2" t="s">
        <v>759</v>
      </c>
      <c r="AT869" s="2" t="s">
        <v>48</v>
      </c>
      <c r="AU869" t="str">
        <f>IF(OR(ISERROR(MATCH(AT869,TC_Pin_Spec!$J$3:$J$38,0))=FALSE,ISERROR(MATCH(AT869,TC_Pin_Spec!$L$3:$L$38,0))=FALSE,ISERROR(MATCH(AT869,TC_Pin_Spec!$Q$3:$Q$58,0))=FALSE,ISERROR(MATCH(AT869,TC_Pin_Spec!$S$3:$S$58,0))=FALSE,ISERROR(MATCH(AT869,TC_Pin_Spec!$U$3:$U$58,0))=FALSE,ISERROR(MATCH(AT869,TC_Pin_Spec!$W$3:$W$58,0))=FALSE,ISERROR(MATCH(AT869,TC_Pin_Spec!$Y$3:$Y$58,0))=FALSE,ISERROR(MATCH(AT869,TC_Pin_Spec!$AA$3:$AA$58,0))=FALSE,ISERROR(MATCH(AT869,TC_Pin_Spec!$AC$3:$AC$58,0))=FALSE,ISERROR(MATCH(AT869,TC_Pin_Spec!$AE$3:$AE$58,0))=FALSE)=TRUE, "PASSED","FAILED")</f>
        <v>PASSED</v>
      </c>
      <c r="AW869" s="2">
        <v>4500</v>
      </c>
      <c r="AX869" s="2">
        <v>12500</v>
      </c>
      <c r="AY869" s="2" t="s">
        <v>48</v>
      </c>
      <c r="AZ869" t="str">
        <f>IF(OR(ISERROR(MATCH(AY869,TC_Pin_Spec!$J$3:$J$38,0))=FALSE,ISERROR(MATCH(AY869,TC_Pin_Spec!$L$3:$L$38,0))=FALSE,ISERROR(MATCH(AY869,TC_Pin_Spec!$Q$3:$Q$58,0))=FALSE,ISERROR(MATCH(AY869,TC_Pin_Spec!$S$3:$S$58,0))=FALSE,ISERROR(MATCH(AY869,TC_Pin_Spec!$U$3:$U$58,0))=FALSE,ISERROR(MATCH(AY869,TC_Pin_Spec!$W$3:$W$58,0))=FALSE,ISERROR(MATCH(AY869,TC_Pin_Spec!$Y$3:$Y$58,0))=FALSE,ISERROR(MATCH(AY869,TC_Pin_Spec!$AA$3:$AA$58,0))=FALSE,ISERROR(MATCH(AY869,TC_Pin_Spec!$AC$3:$AC$58,0))=FALSE,ISERROR(MATCH(AY869,TC_Pin_Spec!$AE$3:$AE$58,0))=FALSE)=TRUE, "PASSED","FAILED")</f>
        <v>PASSED</v>
      </c>
    </row>
    <row r="870" spans="43:52" x14ac:dyDescent="0.25">
      <c r="AQ870" s="2" t="str">
        <f t="shared" si="15"/>
        <v>AE5</v>
      </c>
      <c r="AR870" s="2">
        <v>5</v>
      </c>
      <c r="AS870" s="2" t="s">
        <v>759</v>
      </c>
      <c r="AT870" s="2" t="s">
        <v>763</v>
      </c>
      <c r="AU870" t="str">
        <f>IF(OR(ISERROR(MATCH(AT870,TC_Pin_Spec!$J$3:$J$38,0))=FALSE,ISERROR(MATCH(AT870,TC_Pin_Spec!$L$3:$L$38,0))=FALSE,ISERROR(MATCH(AT870,TC_Pin_Spec!$Q$3:$Q$58,0))=FALSE,ISERROR(MATCH(AT870,TC_Pin_Spec!$S$3:$S$58,0))=FALSE,ISERROR(MATCH(AT870,TC_Pin_Spec!$U$3:$U$58,0))=FALSE,ISERROR(MATCH(AT870,TC_Pin_Spec!$W$3:$W$58,0))=FALSE,ISERROR(MATCH(AT870,TC_Pin_Spec!$Y$3:$Y$58,0))=FALSE,ISERROR(MATCH(AT870,TC_Pin_Spec!$AA$3:$AA$58,0))=FALSE,ISERROR(MATCH(AT870,TC_Pin_Spec!$AC$3:$AC$58,0))=FALSE,ISERROR(MATCH(AT870,TC_Pin_Spec!$AE$3:$AE$58,0))=FALSE)=TRUE, "PASSED","FAILED")</f>
        <v>PASSED</v>
      </c>
      <c r="AW870" s="2">
        <v>5500</v>
      </c>
      <c r="AX870" s="2">
        <v>12500</v>
      </c>
      <c r="AY870" s="2" t="s">
        <v>763</v>
      </c>
      <c r="AZ870" t="str">
        <f>IF(OR(ISERROR(MATCH(AY870,TC_Pin_Spec!$J$3:$J$38,0))=FALSE,ISERROR(MATCH(AY870,TC_Pin_Spec!$L$3:$L$38,0))=FALSE,ISERROR(MATCH(AY870,TC_Pin_Spec!$Q$3:$Q$58,0))=FALSE,ISERROR(MATCH(AY870,TC_Pin_Spec!$S$3:$S$58,0))=FALSE,ISERROR(MATCH(AY870,TC_Pin_Spec!$U$3:$U$58,0))=FALSE,ISERROR(MATCH(AY870,TC_Pin_Spec!$W$3:$W$58,0))=FALSE,ISERROR(MATCH(AY870,TC_Pin_Spec!$Y$3:$Y$58,0))=FALSE,ISERROR(MATCH(AY870,TC_Pin_Spec!$AA$3:$AA$58,0))=FALSE,ISERROR(MATCH(AY870,TC_Pin_Spec!$AC$3:$AC$58,0))=FALSE,ISERROR(MATCH(AY870,TC_Pin_Spec!$AE$3:$AE$58,0))=FALSE)=TRUE, "PASSED","FAILED")</f>
        <v>PASSED</v>
      </c>
    </row>
    <row r="871" spans="43:52" x14ac:dyDescent="0.25">
      <c r="AQ871" s="2" t="str">
        <f t="shared" si="15"/>
        <v>AE6</v>
      </c>
      <c r="AR871" s="2">
        <v>6</v>
      </c>
      <c r="AS871" s="2" t="s">
        <v>759</v>
      </c>
      <c r="AT871" s="2" t="s">
        <v>48</v>
      </c>
      <c r="AU871" t="str">
        <f>IF(OR(ISERROR(MATCH(AT871,TC_Pin_Spec!$J$3:$J$38,0))=FALSE,ISERROR(MATCH(AT871,TC_Pin_Spec!$L$3:$L$38,0))=FALSE,ISERROR(MATCH(AT871,TC_Pin_Spec!$Q$3:$Q$58,0))=FALSE,ISERROR(MATCH(AT871,TC_Pin_Spec!$S$3:$S$58,0))=FALSE,ISERROR(MATCH(AT871,TC_Pin_Spec!$U$3:$U$58,0))=FALSE,ISERROR(MATCH(AT871,TC_Pin_Spec!$W$3:$W$58,0))=FALSE,ISERROR(MATCH(AT871,TC_Pin_Spec!$Y$3:$Y$58,0))=FALSE,ISERROR(MATCH(AT871,TC_Pin_Spec!$AA$3:$AA$58,0))=FALSE,ISERROR(MATCH(AT871,TC_Pin_Spec!$AC$3:$AC$58,0))=FALSE,ISERROR(MATCH(AT871,TC_Pin_Spec!$AE$3:$AE$58,0))=FALSE)=TRUE, "PASSED","FAILED")</f>
        <v>PASSED</v>
      </c>
      <c r="AW871" s="2">
        <v>6500</v>
      </c>
      <c r="AX871" s="2">
        <v>12500</v>
      </c>
      <c r="AY871" s="2" t="s">
        <v>48</v>
      </c>
      <c r="AZ871" t="str">
        <f>IF(OR(ISERROR(MATCH(AY871,TC_Pin_Spec!$J$3:$J$38,0))=FALSE,ISERROR(MATCH(AY871,TC_Pin_Spec!$L$3:$L$38,0))=FALSE,ISERROR(MATCH(AY871,TC_Pin_Spec!$Q$3:$Q$58,0))=FALSE,ISERROR(MATCH(AY871,TC_Pin_Spec!$S$3:$S$58,0))=FALSE,ISERROR(MATCH(AY871,TC_Pin_Spec!$U$3:$U$58,0))=FALSE,ISERROR(MATCH(AY871,TC_Pin_Spec!$W$3:$W$58,0))=FALSE,ISERROR(MATCH(AY871,TC_Pin_Spec!$Y$3:$Y$58,0))=FALSE,ISERROR(MATCH(AY871,TC_Pin_Spec!$AA$3:$AA$58,0))=FALSE,ISERROR(MATCH(AY871,TC_Pin_Spec!$AC$3:$AC$58,0))=FALSE,ISERROR(MATCH(AY871,TC_Pin_Spec!$AE$3:$AE$58,0))=FALSE)=TRUE, "PASSED","FAILED")</f>
        <v>PASSED</v>
      </c>
    </row>
    <row r="872" spans="43:52" x14ac:dyDescent="0.25">
      <c r="AQ872" s="2" t="str">
        <f t="shared" si="15"/>
        <v>AE7</v>
      </c>
      <c r="AR872" s="2">
        <v>7</v>
      </c>
      <c r="AS872" s="2" t="s">
        <v>759</v>
      </c>
      <c r="AT872" s="2" t="s">
        <v>764</v>
      </c>
      <c r="AU872" t="str">
        <f>IF(OR(ISERROR(MATCH(AT872,TC_Pin_Spec!$J$3:$J$38,0))=FALSE,ISERROR(MATCH(AT872,TC_Pin_Spec!$L$3:$L$38,0))=FALSE,ISERROR(MATCH(AT872,TC_Pin_Spec!$Q$3:$Q$58,0))=FALSE,ISERROR(MATCH(AT872,TC_Pin_Spec!$S$3:$S$58,0))=FALSE,ISERROR(MATCH(AT872,TC_Pin_Spec!$U$3:$U$58,0))=FALSE,ISERROR(MATCH(AT872,TC_Pin_Spec!$W$3:$W$58,0))=FALSE,ISERROR(MATCH(AT872,TC_Pin_Spec!$Y$3:$Y$58,0))=FALSE,ISERROR(MATCH(AT872,TC_Pin_Spec!$AA$3:$AA$58,0))=FALSE,ISERROR(MATCH(AT872,TC_Pin_Spec!$AC$3:$AC$58,0))=FALSE,ISERROR(MATCH(AT872,TC_Pin_Spec!$AE$3:$AE$58,0))=FALSE)=TRUE, "PASSED","FAILED")</f>
        <v>PASSED</v>
      </c>
      <c r="AW872" s="2">
        <v>7500</v>
      </c>
      <c r="AX872" s="2">
        <v>12500</v>
      </c>
      <c r="AY872" s="2" t="s">
        <v>764</v>
      </c>
      <c r="AZ872" t="str">
        <f>IF(OR(ISERROR(MATCH(AY872,TC_Pin_Spec!$J$3:$J$38,0))=FALSE,ISERROR(MATCH(AY872,TC_Pin_Spec!$L$3:$L$38,0))=FALSE,ISERROR(MATCH(AY872,TC_Pin_Spec!$Q$3:$Q$58,0))=FALSE,ISERROR(MATCH(AY872,TC_Pin_Spec!$S$3:$S$58,0))=FALSE,ISERROR(MATCH(AY872,TC_Pin_Spec!$U$3:$U$58,0))=FALSE,ISERROR(MATCH(AY872,TC_Pin_Spec!$W$3:$W$58,0))=FALSE,ISERROR(MATCH(AY872,TC_Pin_Spec!$Y$3:$Y$58,0))=FALSE,ISERROR(MATCH(AY872,TC_Pin_Spec!$AA$3:$AA$58,0))=FALSE,ISERROR(MATCH(AY872,TC_Pin_Spec!$AC$3:$AC$58,0))=FALSE,ISERROR(MATCH(AY872,TC_Pin_Spec!$AE$3:$AE$58,0))=FALSE)=TRUE, "PASSED","FAILED")</f>
        <v>PASSED</v>
      </c>
    </row>
    <row r="873" spans="43:52" x14ac:dyDescent="0.25">
      <c r="AQ873" s="2" t="str">
        <f t="shared" si="15"/>
        <v>AE8</v>
      </c>
      <c r="AR873" s="2">
        <v>8</v>
      </c>
      <c r="AS873" s="2" t="s">
        <v>759</v>
      </c>
      <c r="AT873" s="2" t="s">
        <v>48</v>
      </c>
      <c r="AU873" t="str">
        <f>IF(OR(ISERROR(MATCH(AT873,TC_Pin_Spec!$J$3:$J$38,0))=FALSE,ISERROR(MATCH(AT873,TC_Pin_Spec!$L$3:$L$38,0))=FALSE,ISERROR(MATCH(AT873,TC_Pin_Spec!$Q$3:$Q$58,0))=FALSE,ISERROR(MATCH(AT873,TC_Pin_Spec!$S$3:$S$58,0))=FALSE,ISERROR(MATCH(AT873,TC_Pin_Spec!$U$3:$U$58,0))=FALSE,ISERROR(MATCH(AT873,TC_Pin_Spec!$W$3:$W$58,0))=FALSE,ISERROR(MATCH(AT873,TC_Pin_Spec!$Y$3:$Y$58,0))=FALSE,ISERROR(MATCH(AT873,TC_Pin_Spec!$AA$3:$AA$58,0))=FALSE,ISERROR(MATCH(AT873,TC_Pin_Spec!$AC$3:$AC$58,0))=FALSE,ISERROR(MATCH(AT873,TC_Pin_Spec!$AE$3:$AE$58,0))=FALSE)=TRUE, "PASSED","FAILED")</f>
        <v>PASSED</v>
      </c>
      <c r="AW873" s="2">
        <v>8500</v>
      </c>
      <c r="AX873" s="2">
        <v>12500</v>
      </c>
      <c r="AY873" s="2" t="s">
        <v>48</v>
      </c>
      <c r="AZ873" t="str">
        <f>IF(OR(ISERROR(MATCH(AY873,TC_Pin_Spec!$J$3:$J$38,0))=FALSE,ISERROR(MATCH(AY873,TC_Pin_Spec!$L$3:$L$38,0))=FALSE,ISERROR(MATCH(AY873,TC_Pin_Spec!$Q$3:$Q$58,0))=FALSE,ISERROR(MATCH(AY873,TC_Pin_Spec!$S$3:$S$58,0))=FALSE,ISERROR(MATCH(AY873,TC_Pin_Spec!$U$3:$U$58,0))=FALSE,ISERROR(MATCH(AY873,TC_Pin_Spec!$W$3:$W$58,0))=FALSE,ISERROR(MATCH(AY873,TC_Pin_Spec!$Y$3:$Y$58,0))=FALSE,ISERROR(MATCH(AY873,TC_Pin_Spec!$AA$3:$AA$58,0))=FALSE,ISERROR(MATCH(AY873,TC_Pin_Spec!$AC$3:$AC$58,0))=FALSE,ISERROR(MATCH(AY873,TC_Pin_Spec!$AE$3:$AE$58,0))=FALSE)=TRUE, "PASSED","FAILED")</f>
        <v>PASSED</v>
      </c>
    </row>
    <row r="874" spans="43:52" x14ac:dyDescent="0.25">
      <c r="AQ874" s="2" t="str">
        <f t="shared" si="15"/>
        <v>AE9</v>
      </c>
      <c r="AR874" s="2">
        <v>9</v>
      </c>
      <c r="AS874" s="2" t="s">
        <v>759</v>
      </c>
      <c r="AT874" s="2" t="s">
        <v>48</v>
      </c>
      <c r="AU874" t="str">
        <f>IF(OR(ISERROR(MATCH(AT874,TC_Pin_Spec!$J$3:$J$38,0))=FALSE,ISERROR(MATCH(AT874,TC_Pin_Spec!$L$3:$L$38,0))=FALSE,ISERROR(MATCH(AT874,TC_Pin_Spec!$Q$3:$Q$58,0))=FALSE,ISERROR(MATCH(AT874,TC_Pin_Spec!$S$3:$S$58,0))=FALSE,ISERROR(MATCH(AT874,TC_Pin_Spec!$U$3:$U$58,0))=FALSE,ISERROR(MATCH(AT874,TC_Pin_Spec!$W$3:$W$58,0))=FALSE,ISERROR(MATCH(AT874,TC_Pin_Spec!$Y$3:$Y$58,0))=FALSE,ISERROR(MATCH(AT874,TC_Pin_Spec!$AA$3:$AA$58,0))=FALSE,ISERROR(MATCH(AT874,TC_Pin_Spec!$AC$3:$AC$58,0))=FALSE,ISERROR(MATCH(AT874,TC_Pin_Spec!$AE$3:$AE$58,0))=FALSE)=TRUE, "PASSED","FAILED")</f>
        <v>PASSED</v>
      </c>
      <c r="AW874" s="2">
        <v>9500</v>
      </c>
      <c r="AX874" s="2">
        <v>12500</v>
      </c>
      <c r="AY874" s="2" t="s">
        <v>48</v>
      </c>
      <c r="AZ874" t="str">
        <f>IF(OR(ISERROR(MATCH(AY874,TC_Pin_Spec!$J$3:$J$38,0))=FALSE,ISERROR(MATCH(AY874,TC_Pin_Spec!$L$3:$L$38,0))=FALSE,ISERROR(MATCH(AY874,TC_Pin_Spec!$Q$3:$Q$58,0))=FALSE,ISERROR(MATCH(AY874,TC_Pin_Spec!$S$3:$S$58,0))=FALSE,ISERROR(MATCH(AY874,TC_Pin_Spec!$U$3:$U$58,0))=FALSE,ISERROR(MATCH(AY874,TC_Pin_Spec!$W$3:$W$58,0))=FALSE,ISERROR(MATCH(AY874,TC_Pin_Spec!$Y$3:$Y$58,0))=FALSE,ISERROR(MATCH(AY874,TC_Pin_Spec!$AA$3:$AA$58,0))=FALSE,ISERROR(MATCH(AY874,TC_Pin_Spec!$AC$3:$AC$58,0))=FALSE,ISERROR(MATCH(AY874,TC_Pin_Spec!$AE$3:$AE$58,0))=FALSE)=TRUE, "PASSED","FAILED")</f>
        <v>PASSED</v>
      </c>
    </row>
    <row r="875" spans="43:52" x14ac:dyDescent="0.25">
      <c r="AQ875" s="2" t="str">
        <f t="shared" si="15"/>
        <v>AE10</v>
      </c>
      <c r="AR875" s="2">
        <v>10</v>
      </c>
      <c r="AS875" s="2" t="s">
        <v>759</v>
      </c>
      <c r="AT875" s="2" t="s">
        <v>48</v>
      </c>
      <c r="AU875" t="str">
        <f>IF(OR(ISERROR(MATCH(AT875,TC_Pin_Spec!$J$3:$J$38,0))=FALSE,ISERROR(MATCH(AT875,TC_Pin_Spec!$L$3:$L$38,0))=FALSE,ISERROR(MATCH(AT875,TC_Pin_Spec!$Q$3:$Q$58,0))=FALSE,ISERROR(MATCH(AT875,TC_Pin_Spec!$S$3:$S$58,0))=FALSE,ISERROR(MATCH(AT875,TC_Pin_Spec!$U$3:$U$58,0))=FALSE,ISERROR(MATCH(AT875,TC_Pin_Spec!$W$3:$W$58,0))=FALSE,ISERROR(MATCH(AT875,TC_Pin_Spec!$Y$3:$Y$58,0))=FALSE,ISERROR(MATCH(AT875,TC_Pin_Spec!$AA$3:$AA$58,0))=FALSE,ISERROR(MATCH(AT875,TC_Pin_Spec!$AC$3:$AC$58,0))=FALSE,ISERROR(MATCH(AT875,TC_Pin_Spec!$AE$3:$AE$58,0))=FALSE)=TRUE, "PASSED","FAILED")</f>
        <v>PASSED</v>
      </c>
      <c r="AW875" s="2">
        <v>10500</v>
      </c>
      <c r="AX875" s="2">
        <v>12500</v>
      </c>
      <c r="AY875" s="2" t="s">
        <v>48</v>
      </c>
      <c r="AZ875" t="str">
        <f>IF(OR(ISERROR(MATCH(AY875,TC_Pin_Spec!$J$3:$J$38,0))=FALSE,ISERROR(MATCH(AY875,TC_Pin_Spec!$L$3:$L$38,0))=FALSE,ISERROR(MATCH(AY875,TC_Pin_Spec!$Q$3:$Q$58,0))=FALSE,ISERROR(MATCH(AY875,TC_Pin_Spec!$S$3:$S$58,0))=FALSE,ISERROR(MATCH(AY875,TC_Pin_Spec!$U$3:$U$58,0))=FALSE,ISERROR(MATCH(AY875,TC_Pin_Spec!$W$3:$W$58,0))=FALSE,ISERROR(MATCH(AY875,TC_Pin_Spec!$Y$3:$Y$58,0))=FALSE,ISERROR(MATCH(AY875,TC_Pin_Spec!$AA$3:$AA$58,0))=FALSE,ISERROR(MATCH(AY875,TC_Pin_Spec!$AC$3:$AC$58,0))=FALSE,ISERROR(MATCH(AY875,TC_Pin_Spec!$AE$3:$AE$58,0))=FALSE)=TRUE, "PASSED","FAILED")</f>
        <v>PASSED</v>
      </c>
    </row>
    <row r="876" spans="43:52" x14ac:dyDescent="0.25">
      <c r="AQ876" s="2" t="str">
        <f t="shared" si="15"/>
        <v>AE11</v>
      </c>
      <c r="AR876" s="2">
        <v>11</v>
      </c>
      <c r="AS876" s="2" t="s">
        <v>759</v>
      </c>
      <c r="AT876" s="2" t="s">
        <v>48</v>
      </c>
      <c r="AU876" t="str">
        <f>IF(OR(ISERROR(MATCH(AT876,TC_Pin_Spec!$J$3:$J$38,0))=FALSE,ISERROR(MATCH(AT876,TC_Pin_Spec!$L$3:$L$38,0))=FALSE,ISERROR(MATCH(AT876,TC_Pin_Spec!$Q$3:$Q$58,0))=FALSE,ISERROR(MATCH(AT876,TC_Pin_Spec!$S$3:$S$58,0))=FALSE,ISERROR(MATCH(AT876,TC_Pin_Spec!$U$3:$U$58,0))=FALSE,ISERROR(MATCH(AT876,TC_Pin_Spec!$W$3:$W$58,0))=FALSE,ISERROR(MATCH(AT876,TC_Pin_Spec!$Y$3:$Y$58,0))=FALSE,ISERROR(MATCH(AT876,TC_Pin_Spec!$AA$3:$AA$58,0))=FALSE,ISERROR(MATCH(AT876,TC_Pin_Spec!$AC$3:$AC$58,0))=FALSE,ISERROR(MATCH(AT876,TC_Pin_Spec!$AE$3:$AE$58,0))=FALSE)=TRUE, "PASSED","FAILED")</f>
        <v>PASSED</v>
      </c>
      <c r="AW876" s="2">
        <v>11500</v>
      </c>
      <c r="AX876" s="2">
        <v>12500</v>
      </c>
      <c r="AY876" s="2" t="s">
        <v>48</v>
      </c>
      <c r="AZ876" t="str">
        <f>IF(OR(ISERROR(MATCH(AY876,TC_Pin_Spec!$J$3:$J$38,0))=FALSE,ISERROR(MATCH(AY876,TC_Pin_Spec!$L$3:$L$38,0))=FALSE,ISERROR(MATCH(AY876,TC_Pin_Spec!$Q$3:$Q$58,0))=FALSE,ISERROR(MATCH(AY876,TC_Pin_Spec!$S$3:$S$58,0))=FALSE,ISERROR(MATCH(AY876,TC_Pin_Spec!$U$3:$U$58,0))=FALSE,ISERROR(MATCH(AY876,TC_Pin_Spec!$W$3:$W$58,0))=FALSE,ISERROR(MATCH(AY876,TC_Pin_Spec!$Y$3:$Y$58,0))=FALSE,ISERROR(MATCH(AY876,TC_Pin_Spec!$AA$3:$AA$58,0))=FALSE,ISERROR(MATCH(AY876,TC_Pin_Spec!$AC$3:$AC$58,0))=FALSE,ISERROR(MATCH(AY876,TC_Pin_Spec!$AE$3:$AE$58,0))=FALSE)=TRUE, "PASSED","FAILED")</f>
        <v>PASSED</v>
      </c>
    </row>
    <row r="877" spans="43:52" x14ac:dyDescent="0.25">
      <c r="AQ877" s="2" t="str">
        <f t="shared" si="15"/>
        <v>AE12</v>
      </c>
      <c r="AR877" s="2">
        <v>12</v>
      </c>
      <c r="AS877" s="2" t="s">
        <v>759</v>
      </c>
      <c r="AT877" s="2" t="s">
        <v>48</v>
      </c>
      <c r="AU877" t="str">
        <f>IF(OR(ISERROR(MATCH(AT877,TC_Pin_Spec!$J$3:$J$38,0))=FALSE,ISERROR(MATCH(AT877,TC_Pin_Spec!$L$3:$L$38,0))=FALSE,ISERROR(MATCH(AT877,TC_Pin_Spec!$Q$3:$Q$58,0))=FALSE,ISERROR(MATCH(AT877,TC_Pin_Spec!$S$3:$S$58,0))=FALSE,ISERROR(MATCH(AT877,TC_Pin_Spec!$U$3:$U$58,0))=FALSE,ISERROR(MATCH(AT877,TC_Pin_Spec!$W$3:$W$58,0))=FALSE,ISERROR(MATCH(AT877,TC_Pin_Spec!$Y$3:$Y$58,0))=FALSE,ISERROR(MATCH(AT877,TC_Pin_Spec!$AA$3:$AA$58,0))=FALSE,ISERROR(MATCH(AT877,TC_Pin_Spec!$AC$3:$AC$58,0))=FALSE,ISERROR(MATCH(AT877,TC_Pin_Spec!$AE$3:$AE$58,0))=FALSE)=TRUE, "PASSED","FAILED")</f>
        <v>PASSED</v>
      </c>
      <c r="AW877" s="2">
        <v>12500</v>
      </c>
      <c r="AX877" s="2">
        <v>12500</v>
      </c>
      <c r="AY877" s="2" t="s">
        <v>48</v>
      </c>
      <c r="AZ877" t="str">
        <f>IF(OR(ISERROR(MATCH(AY877,TC_Pin_Spec!$J$3:$J$38,0))=FALSE,ISERROR(MATCH(AY877,TC_Pin_Spec!$L$3:$L$38,0))=FALSE,ISERROR(MATCH(AY877,TC_Pin_Spec!$Q$3:$Q$58,0))=FALSE,ISERROR(MATCH(AY877,TC_Pin_Spec!$S$3:$S$58,0))=FALSE,ISERROR(MATCH(AY877,TC_Pin_Spec!$U$3:$U$58,0))=FALSE,ISERROR(MATCH(AY877,TC_Pin_Spec!$W$3:$W$58,0))=FALSE,ISERROR(MATCH(AY877,TC_Pin_Spec!$Y$3:$Y$58,0))=FALSE,ISERROR(MATCH(AY877,TC_Pin_Spec!$AA$3:$AA$58,0))=FALSE,ISERROR(MATCH(AY877,TC_Pin_Spec!$AC$3:$AC$58,0))=FALSE,ISERROR(MATCH(AY877,TC_Pin_Spec!$AE$3:$AE$58,0))=FALSE)=TRUE, "PASSED","FAILED")</f>
        <v>PASSED</v>
      </c>
    </row>
    <row r="878" spans="43:52" x14ac:dyDescent="0.25">
      <c r="AQ878" s="2" t="str">
        <f t="shared" si="15"/>
        <v>AE13</v>
      </c>
      <c r="AR878" s="2">
        <v>13</v>
      </c>
      <c r="AS878" s="2" t="s">
        <v>759</v>
      </c>
      <c r="AT878" s="2" t="s">
        <v>48</v>
      </c>
      <c r="AU878" t="str">
        <f>IF(OR(ISERROR(MATCH(AT878,TC_Pin_Spec!$J$3:$J$38,0))=FALSE,ISERROR(MATCH(AT878,TC_Pin_Spec!$L$3:$L$38,0))=FALSE,ISERROR(MATCH(AT878,TC_Pin_Spec!$Q$3:$Q$58,0))=FALSE,ISERROR(MATCH(AT878,TC_Pin_Spec!$S$3:$S$58,0))=FALSE,ISERROR(MATCH(AT878,TC_Pin_Spec!$U$3:$U$58,0))=FALSE,ISERROR(MATCH(AT878,TC_Pin_Spec!$W$3:$W$58,0))=FALSE,ISERROR(MATCH(AT878,TC_Pin_Spec!$Y$3:$Y$58,0))=FALSE,ISERROR(MATCH(AT878,TC_Pin_Spec!$AA$3:$AA$58,0))=FALSE,ISERROR(MATCH(AT878,TC_Pin_Spec!$AC$3:$AC$58,0))=FALSE,ISERROR(MATCH(AT878,TC_Pin_Spec!$AE$3:$AE$58,0))=FALSE)=TRUE, "PASSED","FAILED")</f>
        <v>PASSED</v>
      </c>
      <c r="AW878" s="2">
        <v>13500</v>
      </c>
      <c r="AX878" s="2">
        <v>12500</v>
      </c>
      <c r="AY878" s="2" t="s">
        <v>48</v>
      </c>
      <c r="AZ878" t="str">
        <f>IF(OR(ISERROR(MATCH(AY878,TC_Pin_Spec!$J$3:$J$38,0))=FALSE,ISERROR(MATCH(AY878,TC_Pin_Spec!$L$3:$L$38,0))=FALSE,ISERROR(MATCH(AY878,TC_Pin_Spec!$Q$3:$Q$58,0))=FALSE,ISERROR(MATCH(AY878,TC_Pin_Spec!$S$3:$S$58,0))=FALSE,ISERROR(MATCH(AY878,TC_Pin_Spec!$U$3:$U$58,0))=FALSE,ISERROR(MATCH(AY878,TC_Pin_Spec!$W$3:$W$58,0))=FALSE,ISERROR(MATCH(AY878,TC_Pin_Spec!$Y$3:$Y$58,0))=FALSE,ISERROR(MATCH(AY878,TC_Pin_Spec!$AA$3:$AA$58,0))=FALSE,ISERROR(MATCH(AY878,TC_Pin_Spec!$AC$3:$AC$58,0))=FALSE,ISERROR(MATCH(AY878,TC_Pin_Spec!$AE$3:$AE$58,0))=FALSE)=TRUE, "PASSED","FAILED")</f>
        <v>PASSED</v>
      </c>
    </row>
    <row r="879" spans="43:52" x14ac:dyDescent="0.25">
      <c r="AQ879" s="2" t="str">
        <f t="shared" si="15"/>
        <v>AE14</v>
      </c>
      <c r="AR879" s="2">
        <v>14</v>
      </c>
      <c r="AS879" s="2" t="s">
        <v>759</v>
      </c>
      <c r="AT879" s="2" t="s">
        <v>48</v>
      </c>
      <c r="AU879" t="str">
        <f>IF(OR(ISERROR(MATCH(AT879,TC_Pin_Spec!$J$3:$J$38,0))=FALSE,ISERROR(MATCH(AT879,TC_Pin_Spec!$L$3:$L$38,0))=FALSE,ISERROR(MATCH(AT879,TC_Pin_Spec!$Q$3:$Q$58,0))=FALSE,ISERROR(MATCH(AT879,TC_Pin_Spec!$S$3:$S$58,0))=FALSE,ISERROR(MATCH(AT879,TC_Pin_Spec!$U$3:$U$58,0))=FALSE,ISERROR(MATCH(AT879,TC_Pin_Spec!$W$3:$W$58,0))=FALSE,ISERROR(MATCH(AT879,TC_Pin_Spec!$Y$3:$Y$58,0))=FALSE,ISERROR(MATCH(AT879,TC_Pin_Spec!$AA$3:$AA$58,0))=FALSE,ISERROR(MATCH(AT879,TC_Pin_Spec!$AC$3:$AC$58,0))=FALSE,ISERROR(MATCH(AT879,TC_Pin_Spec!$AE$3:$AE$58,0))=FALSE)=TRUE, "PASSED","FAILED")</f>
        <v>PASSED</v>
      </c>
      <c r="AW879" s="2">
        <v>14500</v>
      </c>
      <c r="AX879" s="2">
        <v>12500</v>
      </c>
      <c r="AY879" s="2" t="s">
        <v>48</v>
      </c>
      <c r="AZ879" t="str">
        <f>IF(OR(ISERROR(MATCH(AY879,TC_Pin_Spec!$J$3:$J$38,0))=FALSE,ISERROR(MATCH(AY879,TC_Pin_Spec!$L$3:$L$38,0))=FALSE,ISERROR(MATCH(AY879,TC_Pin_Spec!$Q$3:$Q$58,0))=FALSE,ISERROR(MATCH(AY879,TC_Pin_Spec!$S$3:$S$58,0))=FALSE,ISERROR(MATCH(AY879,TC_Pin_Spec!$U$3:$U$58,0))=FALSE,ISERROR(MATCH(AY879,TC_Pin_Spec!$W$3:$W$58,0))=FALSE,ISERROR(MATCH(AY879,TC_Pin_Spec!$Y$3:$Y$58,0))=FALSE,ISERROR(MATCH(AY879,TC_Pin_Spec!$AA$3:$AA$58,0))=FALSE,ISERROR(MATCH(AY879,TC_Pin_Spec!$AC$3:$AC$58,0))=FALSE,ISERROR(MATCH(AY879,TC_Pin_Spec!$AE$3:$AE$58,0))=FALSE)=TRUE, "PASSED","FAILED")</f>
        <v>PASSED</v>
      </c>
    </row>
    <row r="880" spans="43:52" x14ac:dyDescent="0.25">
      <c r="AQ880" s="2" t="str">
        <f t="shared" si="15"/>
        <v>AE15</v>
      </c>
      <c r="AR880" s="2">
        <v>15</v>
      </c>
      <c r="AS880" s="2" t="s">
        <v>759</v>
      </c>
      <c r="AT880" s="2" t="s">
        <v>48</v>
      </c>
      <c r="AU880" t="str">
        <f>IF(OR(ISERROR(MATCH(AT880,TC_Pin_Spec!$J$3:$J$38,0))=FALSE,ISERROR(MATCH(AT880,TC_Pin_Spec!$L$3:$L$38,0))=FALSE,ISERROR(MATCH(AT880,TC_Pin_Spec!$Q$3:$Q$58,0))=FALSE,ISERROR(MATCH(AT880,TC_Pin_Spec!$S$3:$S$58,0))=FALSE,ISERROR(MATCH(AT880,TC_Pin_Spec!$U$3:$U$58,0))=FALSE,ISERROR(MATCH(AT880,TC_Pin_Spec!$W$3:$W$58,0))=FALSE,ISERROR(MATCH(AT880,TC_Pin_Spec!$Y$3:$Y$58,0))=FALSE,ISERROR(MATCH(AT880,TC_Pin_Spec!$AA$3:$AA$58,0))=FALSE,ISERROR(MATCH(AT880,TC_Pin_Spec!$AC$3:$AC$58,0))=FALSE,ISERROR(MATCH(AT880,TC_Pin_Spec!$AE$3:$AE$58,0))=FALSE)=TRUE, "PASSED","FAILED")</f>
        <v>PASSED</v>
      </c>
      <c r="AW880" s="2">
        <v>15500</v>
      </c>
      <c r="AX880" s="2">
        <v>12500</v>
      </c>
      <c r="AY880" s="2" t="s">
        <v>48</v>
      </c>
      <c r="AZ880" t="str">
        <f>IF(OR(ISERROR(MATCH(AY880,TC_Pin_Spec!$J$3:$J$38,0))=FALSE,ISERROR(MATCH(AY880,TC_Pin_Spec!$L$3:$L$38,0))=FALSE,ISERROR(MATCH(AY880,TC_Pin_Spec!$Q$3:$Q$58,0))=FALSE,ISERROR(MATCH(AY880,TC_Pin_Spec!$S$3:$S$58,0))=FALSE,ISERROR(MATCH(AY880,TC_Pin_Spec!$U$3:$U$58,0))=FALSE,ISERROR(MATCH(AY880,TC_Pin_Spec!$W$3:$W$58,0))=FALSE,ISERROR(MATCH(AY880,TC_Pin_Spec!$Y$3:$Y$58,0))=FALSE,ISERROR(MATCH(AY880,TC_Pin_Spec!$AA$3:$AA$58,0))=FALSE,ISERROR(MATCH(AY880,TC_Pin_Spec!$AC$3:$AC$58,0))=FALSE,ISERROR(MATCH(AY880,TC_Pin_Spec!$AE$3:$AE$58,0))=FALSE)=TRUE, "PASSED","FAILED")</f>
        <v>PASSED</v>
      </c>
    </row>
    <row r="881" spans="43:52" x14ac:dyDescent="0.25">
      <c r="AQ881" s="2" t="str">
        <f t="shared" si="15"/>
        <v>AE16</v>
      </c>
      <c r="AR881" s="2">
        <v>16</v>
      </c>
      <c r="AS881" s="2" t="s">
        <v>759</v>
      </c>
      <c r="AT881" s="2" t="s">
        <v>48</v>
      </c>
      <c r="AU881" t="str">
        <f>IF(OR(ISERROR(MATCH(AT881,TC_Pin_Spec!$J$3:$J$38,0))=FALSE,ISERROR(MATCH(AT881,TC_Pin_Spec!$L$3:$L$38,0))=FALSE,ISERROR(MATCH(AT881,TC_Pin_Spec!$Q$3:$Q$58,0))=FALSE,ISERROR(MATCH(AT881,TC_Pin_Spec!$S$3:$S$58,0))=FALSE,ISERROR(MATCH(AT881,TC_Pin_Spec!$U$3:$U$58,0))=FALSE,ISERROR(MATCH(AT881,TC_Pin_Spec!$W$3:$W$58,0))=FALSE,ISERROR(MATCH(AT881,TC_Pin_Spec!$Y$3:$Y$58,0))=FALSE,ISERROR(MATCH(AT881,TC_Pin_Spec!$AA$3:$AA$58,0))=FALSE,ISERROR(MATCH(AT881,TC_Pin_Spec!$AC$3:$AC$58,0))=FALSE,ISERROR(MATCH(AT881,TC_Pin_Spec!$AE$3:$AE$58,0))=FALSE)=TRUE, "PASSED","FAILED")</f>
        <v>PASSED</v>
      </c>
      <c r="AW881" s="2">
        <v>16500</v>
      </c>
      <c r="AX881" s="2">
        <v>12500</v>
      </c>
      <c r="AY881" s="2" t="s">
        <v>48</v>
      </c>
      <c r="AZ881" t="str">
        <f>IF(OR(ISERROR(MATCH(AY881,TC_Pin_Spec!$J$3:$J$38,0))=FALSE,ISERROR(MATCH(AY881,TC_Pin_Spec!$L$3:$L$38,0))=FALSE,ISERROR(MATCH(AY881,TC_Pin_Spec!$Q$3:$Q$58,0))=FALSE,ISERROR(MATCH(AY881,TC_Pin_Spec!$S$3:$S$58,0))=FALSE,ISERROR(MATCH(AY881,TC_Pin_Spec!$U$3:$U$58,0))=FALSE,ISERROR(MATCH(AY881,TC_Pin_Spec!$W$3:$W$58,0))=FALSE,ISERROR(MATCH(AY881,TC_Pin_Spec!$Y$3:$Y$58,0))=FALSE,ISERROR(MATCH(AY881,TC_Pin_Spec!$AA$3:$AA$58,0))=FALSE,ISERROR(MATCH(AY881,TC_Pin_Spec!$AC$3:$AC$58,0))=FALSE,ISERROR(MATCH(AY881,TC_Pin_Spec!$AE$3:$AE$58,0))=FALSE)=TRUE, "PASSED","FAILED")</f>
        <v>PASSED</v>
      </c>
    </row>
    <row r="882" spans="43:52" x14ac:dyDescent="0.25">
      <c r="AQ882" s="2" t="str">
        <f t="shared" si="15"/>
        <v>AE17</v>
      </c>
      <c r="AR882" s="2">
        <v>17</v>
      </c>
      <c r="AS882" s="2" t="s">
        <v>759</v>
      </c>
      <c r="AT882" s="2" t="s">
        <v>48</v>
      </c>
      <c r="AU882" t="str">
        <f>IF(OR(ISERROR(MATCH(AT882,TC_Pin_Spec!$J$3:$J$38,0))=FALSE,ISERROR(MATCH(AT882,TC_Pin_Spec!$L$3:$L$38,0))=FALSE,ISERROR(MATCH(AT882,TC_Pin_Spec!$Q$3:$Q$58,0))=FALSE,ISERROR(MATCH(AT882,TC_Pin_Spec!$S$3:$S$58,0))=FALSE,ISERROR(MATCH(AT882,TC_Pin_Spec!$U$3:$U$58,0))=FALSE,ISERROR(MATCH(AT882,TC_Pin_Spec!$W$3:$W$58,0))=FALSE,ISERROR(MATCH(AT882,TC_Pin_Spec!$Y$3:$Y$58,0))=FALSE,ISERROR(MATCH(AT882,TC_Pin_Spec!$AA$3:$AA$58,0))=FALSE,ISERROR(MATCH(AT882,TC_Pin_Spec!$AC$3:$AC$58,0))=FALSE,ISERROR(MATCH(AT882,TC_Pin_Spec!$AE$3:$AE$58,0))=FALSE)=TRUE, "PASSED","FAILED")</f>
        <v>PASSED</v>
      </c>
      <c r="AW882" s="2">
        <v>17500</v>
      </c>
      <c r="AX882" s="2">
        <v>12500</v>
      </c>
      <c r="AY882" s="2" t="s">
        <v>48</v>
      </c>
      <c r="AZ882" t="str">
        <f>IF(OR(ISERROR(MATCH(AY882,TC_Pin_Spec!$J$3:$J$38,0))=FALSE,ISERROR(MATCH(AY882,TC_Pin_Spec!$L$3:$L$38,0))=FALSE,ISERROR(MATCH(AY882,TC_Pin_Spec!$Q$3:$Q$58,0))=FALSE,ISERROR(MATCH(AY882,TC_Pin_Spec!$S$3:$S$58,0))=FALSE,ISERROR(MATCH(AY882,TC_Pin_Spec!$U$3:$U$58,0))=FALSE,ISERROR(MATCH(AY882,TC_Pin_Spec!$W$3:$W$58,0))=FALSE,ISERROR(MATCH(AY882,TC_Pin_Spec!$Y$3:$Y$58,0))=FALSE,ISERROR(MATCH(AY882,TC_Pin_Spec!$AA$3:$AA$58,0))=FALSE,ISERROR(MATCH(AY882,TC_Pin_Spec!$AC$3:$AC$58,0))=FALSE,ISERROR(MATCH(AY882,TC_Pin_Spec!$AE$3:$AE$58,0))=FALSE)=TRUE, "PASSED","FAILED")</f>
        <v>PASSED</v>
      </c>
    </row>
    <row r="883" spans="43:52" x14ac:dyDescent="0.25">
      <c r="AQ883" s="2" t="str">
        <f t="shared" si="15"/>
        <v>AE18</v>
      </c>
      <c r="AR883" s="2">
        <v>18</v>
      </c>
      <c r="AS883" s="2" t="s">
        <v>759</v>
      </c>
      <c r="AT883" s="2" t="s">
        <v>48</v>
      </c>
      <c r="AU883" t="str">
        <f>IF(OR(ISERROR(MATCH(AT883,TC_Pin_Spec!$J$3:$J$38,0))=FALSE,ISERROR(MATCH(AT883,TC_Pin_Spec!$L$3:$L$38,0))=FALSE,ISERROR(MATCH(AT883,TC_Pin_Spec!$Q$3:$Q$58,0))=FALSE,ISERROR(MATCH(AT883,TC_Pin_Spec!$S$3:$S$58,0))=FALSE,ISERROR(MATCH(AT883,TC_Pin_Spec!$U$3:$U$58,0))=FALSE,ISERROR(MATCH(AT883,TC_Pin_Spec!$W$3:$W$58,0))=FALSE,ISERROR(MATCH(AT883,TC_Pin_Spec!$Y$3:$Y$58,0))=FALSE,ISERROR(MATCH(AT883,TC_Pin_Spec!$AA$3:$AA$58,0))=FALSE,ISERROR(MATCH(AT883,TC_Pin_Spec!$AC$3:$AC$58,0))=FALSE,ISERROR(MATCH(AT883,TC_Pin_Spec!$AE$3:$AE$58,0))=FALSE)=TRUE, "PASSED","FAILED")</f>
        <v>PASSED</v>
      </c>
      <c r="AW883" s="2">
        <v>18500</v>
      </c>
      <c r="AX883" s="2">
        <v>12500</v>
      </c>
      <c r="AY883" s="2" t="s">
        <v>48</v>
      </c>
      <c r="AZ883" t="str">
        <f>IF(OR(ISERROR(MATCH(AY883,TC_Pin_Spec!$J$3:$J$38,0))=FALSE,ISERROR(MATCH(AY883,TC_Pin_Spec!$L$3:$L$38,0))=FALSE,ISERROR(MATCH(AY883,TC_Pin_Spec!$Q$3:$Q$58,0))=FALSE,ISERROR(MATCH(AY883,TC_Pin_Spec!$S$3:$S$58,0))=FALSE,ISERROR(MATCH(AY883,TC_Pin_Spec!$U$3:$U$58,0))=FALSE,ISERROR(MATCH(AY883,TC_Pin_Spec!$W$3:$W$58,0))=FALSE,ISERROR(MATCH(AY883,TC_Pin_Spec!$Y$3:$Y$58,0))=FALSE,ISERROR(MATCH(AY883,TC_Pin_Spec!$AA$3:$AA$58,0))=FALSE,ISERROR(MATCH(AY883,TC_Pin_Spec!$AC$3:$AC$58,0))=FALSE,ISERROR(MATCH(AY883,TC_Pin_Spec!$AE$3:$AE$58,0))=FALSE)=TRUE, "PASSED","FAILED")</f>
        <v>PASSED</v>
      </c>
    </row>
    <row r="884" spans="43:52" x14ac:dyDescent="0.25">
      <c r="AQ884" s="2" t="str">
        <f t="shared" si="15"/>
        <v>AE19</v>
      </c>
      <c r="AR884" s="2">
        <v>19</v>
      </c>
      <c r="AS884" s="2" t="s">
        <v>759</v>
      </c>
      <c r="AT884" s="2" t="s">
        <v>48</v>
      </c>
      <c r="AU884" t="str">
        <f>IF(OR(ISERROR(MATCH(AT884,TC_Pin_Spec!$J$3:$J$38,0))=FALSE,ISERROR(MATCH(AT884,TC_Pin_Spec!$L$3:$L$38,0))=FALSE,ISERROR(MATCH(AT884,TC_Pin_Spec!$Q$3:$Q$58,0))=FALSE,ISERROR(MATCH(AT884,TC_Pin_Spec!$S$3:$S$58,0))=FALSE,ISERROR(MATCH(AT884,TC_Pin_Spec!$U$3:$U$58,0))=FALSE,ISERROR(MATCH(AT884,TC_Pin_Spec!$W$3:$W$58,0))=FALSE,ISERROR(MATCH(AT884,TC_Pin_Spec!$Y$3:$Y$58,0))=FALSE,ISERROR(MATCH(AT884,TC_Pin_Spec!$AA$3:$AA$58,0))=FALSE,ISERROR(MATCH(AT884,TC_Pin_Spec!$AC$3:$AC$58,0))=FALSE,ISERROR(MATCH(AT884,TC_Pin_Spec!$AE$3:$AE$58,0))=FALSE)=TRUE, "PASSED","FAILED")</f>
        <v>PASSED</v>
      </c>
      <c r="AW884" s="2">
        <v>19500</v>
      </c>
      <c r="AX884" s="2">
        <v>12500</v>
      </c>
      <c r="AY884" s="2" t="s">
        <v>48</v>
      </c>
      <c r="AZ884" t="str">
        <f>IF(OR(ISERROR(MATCH(AY884,TC_Pin_Spec!$J$3:$J$38,0))=FALSE,ISERROR(MATCH(AY884,TC_Pin_Spec!$L$3:$L$38,0))=FALSE,ISERROR(MATCH(AY884,TC_Pin_Spec!$Q$3:$Q$58,0))=FALSE,ISERROR(MATCH(AY884,TC_Pin_Spec!$S$3:$S$58,0))=FALSE,ISERROR(MATCH(AY884,TC_Pin_Spec!$U$3:$U$58,0))=FALSE,ISERROR(MATCH(AY884,TC_Pin_Spec!$W$3:$W$58,0))=FALSE,ISERROR(MATCH(AY884,TC_Pin_Spec!$Y$3:$Y$58,0))=FALSE,ISERROR(MATCH(AY884,TC_Pin_Spec!$AA$3:$AA$58,0))=FALSE,ISERROR(MATCH(AY884,TC_Pin_Spec!$AC$3:$AC$58,0))=FALSE,ISERROR(MATCH(AY884,TC_Pin_Spec!$AE$3:$AE$58,0))=FALSE)=TRUE, "PASSED","FAILED")</f>
        <v>PASSED</v>
      </c>
    </row>
    <row r="885" spans="43:52" x14ac:dyDescent="0.25">
      <c r="AQ885" s="2" t="str">
        <f t="shared" si="15"/>
        <v>AE20</v>
      </c>
      <c r="AR885" s="2">
        <v>20</v>
      </c>
      <c r="AS885" s="2" t="s">
        <v>759</v>
      </c>
      <c r="AT885" s="2" t="s">
        <v>48</v>
      </c>
      <c r="AU885" t="str">
        <f>IF(OR(ISERROR(MATCH(AT885,TC_Pin_Spec!$J$3:$J$38,0))=FALSE,ISERROR(MATCH(AT885,TC_Pin_Spec!$L$3:$L$38,0))=FALSE,ISERROR(MATCH(AT885,TC_Pin_Spec!$Q$3:$Q$58,0))=FALSE,ISERROR(MATCH(AT885,TC_Pin_Spec!$S$3:$S$58,0))=FALSE,ISERROR(MATCH(AT885,TC_Pin_Spec!$U$3:$U$58,0))=FALSE,ISERROR(MATCH(AT885,TC_Pin_Spec!$W$3:$W$58,0))=FALSE,ISERROR(MATCH(AT885,TC_Pin_Spec!$Y$3:$Y$58,0))=FALSE,ISERROR(MATCH(AT885,TC_Pin_Spec!$AA$3:$AA$58,0))=FALSE,ISERROR(MATCH(AT885,TC_Pin_Spec!$AC$3:$AC$58,0))=FALSE,ISERROR(MATCH(AT885,TC_Pin_Spec!$AE$3:$AE$58,0))=FALSE)=TRUE, "PASSED","FAILED")</f>
        <v>PASSED</v>
      </c>
      <c r="AW885" s="2">
        <v>20500</v>
      </c>
      <c r="AX885" s="2">
        <v>12500</v>
      </c>
      <c r="AY885" s="2" t="s">
        <v>48</v>
      </c>
      <c r="AZ885" t="str">
        <f>IF(OR(ISERROR(MATCH(AY885,TC_Pin_Spec!$J$3:$J$38,0))=FALSE,ISERROR(MATCH(AY885,TC_Pin_Spec!$L$3:$L$38,0))=FALSE,ISERROR(MATCH(AY885,TC_Pin_Spec!$Q$3:$Q$58,0))=FALSE,ISERROR(MATCH(AY885,TC_Pin_Spec!$S$3:$S$58,0))=FALSE,ISERROR(MATCH(AY885,TC_Pin_Spec!$U$3:$U$58,0))=FALSE,ISERROR(MATCH(AY885,TC_Pin_Spec!$W$3:$W$58,0))=FALSE,ISERROR(MATCH(AY885,TC_Pin_Spec!$Y$3:$Y$58,0))=FALSE,ISERROR(MATCH(AY885,TC_Pin_Spec!$AA$3:$AA$58,0))=FALSE,ISERROR(MATCH(AY885,TC_Pin_Spec!$AC$3:$AC$58,0))=FALSE,ISERROR(MATCH(AY885,TC_Pin_Spec!$AE$3:$AE$58,0))=FALSE)=TRUE, "PASSED","FAILED")</f>
        <v>PASSED</v>
      </c>
    </row>
    <row r="886" spans="43:52" x14ac:dyDescent="0.25">
      <c r="AQ886" s="2" t="str">
        <f t="shared" si="15"/>
        <v>AE21</v>
      </c>
      <c r="AR886" s="2">
        <v>21</v>
      </c>
      <c r="AS886" s="2" t="s">
        <v>759</v>
      </c>
      <c r="AT886" s="2" t="s">
        <v>48</v>
      </c>
      <c r="AU886" t="str">
        <f>IF(OR(ISERROR(MATCH(AT886,TC_Pin_Spec!$J$3:$J$38,0))=FALSE,ISERROR(MATCH(AT886,TC_Pin_Spec!$L$3:$L$38,0))=FALSE,ISERROR(MATCH(AT886,TC_Pin_Spec!$Q$3:$Q$58,0))=FALSE,ISERROR(MATCH(AT886,TC_Pin_Spec!$S$3:$S$58,0))=FALSE,ISERROR(MATCH(AT886,TC_Pin_Spec!$U$3:$U$58,0))=FALSE,ISERROR(MATCH(AT886,TC_Pin_Spec!$W$3:$W$58,0))=FALSE,ISERROR(MATCH(AT886,TC_Pin_Spec!$Y$3:$Y$58,0))=FALSE,ISERROR(MATCH(AT886,TC_Pin_Spec!$AA$3:$AA$58,0))=FALSE,ISERROR(MATCH(AT886,TC_Pin_Spec!$AC$3:$AC$58,0))=FALSE,ISERROR(MATCH(AT886,TC_Pin_Spec!$AE$3:$AE$58,0))=FALSE)=TRUE, "PASSED","FAILED")</f>
        <v>PASSED</v>
      </c>
      <c r="AW886" s="2">
        <v>21500</v>
      </c>
      <c r="AX886" s="2">
        <v>12500</v>
      </c>
      <c r="AY886" s="2" t="s">
        <v>48</v>
      </c>
      <c r="AZ886" t="str">
        <f>IF(OR(ISERROR(MATCH(AY886,TC_Pin_Spec!$J$3:$J$38,0))=FALSE,ISERROR(MATCH(AY886,TC_Pin_Spec!$L$3:$L$38,0))=FALSE,ISERROR(MATCH(AY886,TC_Pin_Spec!$Q$3:$Q$58,0))=FALSE,ISERROR(MATCH(AY886,TC_Pin_Spec!$S$3:$S$58,0))=FALSE,ISERROR(MATCH(AY886,TC_Pin_Spec!$U$3:$U$58,0))=FALSE,ISERROR(MATCH(AY886,TC_Pin_Spec!$W$3:$W$58,0))=FALSE,ISERROR(MATCH(AY886,TC_Pin_Spec!$Y$3:$Y$58,0))=FALSE,ISERROR(MATCH(AY886,TC_Pin_Spec!$AA$3:$AA$58,0))=FALSE,ISERROR(MATCH(AY886,TC_Pin_Spec!$AC$3:$AC$58,0))=FALSE,ISERROR(MATCH(AY886,TC_Pin_Spec!$AE$3:$AE$58,0))=FALSE)=TRUE, "PASSED","FAILED")</f>
        <v>PASSED</v>
      </c>
    </row>
    <row r="887" spans="43:52" x14ac:dyDescent="0.25">
      <c r="AQ887" s="2" t="str">
        <f t="shared" si="15"/>
        <v>AE22</v>
      </c>
      <c r="AR887" s="2">
        <v>22</v>
      </c>
      <c r="AS887" s="2" t="s">
        <v>759</v>
      </c>
      <c r="AT887" s="2" t="s">
        <v>48</v>
      </c>
      <c r="AU887" t="str">
        <f>IF(OR(ISERROR(MATCH(AT887,TC_Pin_Spec!$J$3:$J$38,0))=FALSE,ISERROR(MATCH(AT887,TC_Pin_Spec!$L$3:$L$38,0))=FALSE,ISERROR(MATCH(AT887,TC_Pin_Spec!$Q$3:$Q$58,0))=FALSE,ISERROR(MATCH(AT887,TC_Pin_Spec!$S$3:$S$58,0))=FALSE,ISERROR(MATCH(AT887,TC_Pin_Spec!$U$3:$U$58,0))=FALSE,ISERROR(MATCH(AT887,TC_Pin_Spec!$W$3:$W$58,0))=FALSE,ISERROR(MATCH(AT887,TC_Pin_Spec!$Y$3:$Y$58,0))=FALSE,ISERROR(MATCH(AT887,TC_Pin_Spec!$AA$3:$AA$58,0))=FALSE,ISERROR(MATCH(AT887,TC_Pin_Spec!$AC$3:$AC$58,0))=FALSE,ISERROR(MATCH(AT887,TC_Pin_Spec!$AE$3:$AE$58,0))=FALSE)=TRUE, "PASSED","FAILED")</f>
        <v>PASSED</v>
      </c>
      <c r="AW887" s="2">
        <v>22500</v>
      </c>
      <c r="AX887" s="2">
        <v>12500</v>
      </c>
      <c r="AY887" s="2" t="s">
        <v>48</v>
      </c>
      <c r="AZ887" t="str">
        <f>IF(OR(ISERROR(MATCH(AY887,TC_Pin_Spec!$J$3:$J$38,0))=FALSE,ISERROR(MATCH(AY887,TC_Pin_Spec!$L$3:$L$38,0))=FALSE,ISERROR(MATCH(AY887,TC_Pin_Spec!$Q$3:$Q$58,0))=FALSE,ISERROR(MATCH(AY887,TC_Pin_Spec!$S$3:$S$58,0))=FALSE,ISERROR(MATCH(AY887,TC_Pin_Spec!$U$3:$U$58,0))=FALSE,ISERROR(MATCH(AY887,TC_Pin_Spec!$W$3:$W$58,0))=FALSE,ISERROR(MATCH(AY887,TC_Pin_Spec!$Y$3:$Y$58,0))=FALSE,ISERROR(MATCH(AY887,TC_Pin_Spec!$AA$3:$AA$58,0))=FALSE,ISERROR(MATCH(AY887,TC_Pin_Spec!$AC$3:$AC$58,0))=FALSE,ISERROR(MATCH(AY887,TC_Pin_Spec!$AE$3:$AE$58,0))=FALSE)=TRUE, "PASSED","FAILED")</f>
        <v>PASSED</v>
      </c>
    </row>
    <row r="888" spans="43:52" x14ac:dyDescent="0.25">
      <c r="AQ888" s="2" t="str">
        <f t="shared" si="15"/>
        <v>AE23</v>
      </c>
      <c r="AR888" s="2">
        <v>23</v>
      </c>
      <c r="AS888" s="2" t="s">
        <v>759</v>
      </c>
      <c r="AT888" s="2" t="s">
        <v>48</v>
      </c>
      <c r="AU888" t="str">
        <f>IF(OR(ISERROR(MATCH(AT888,TC_Pin_Spec!$J$3:$J$38,0))=FALSE,ISERROR(MATCH(AT888,TC_Pin_Spec!$L$3:$L$38,0))=FALSE,ISERROR(MATCH(AT888,TC_Pin_Spec!$Q$3:$Q$58,0))=FALSE,ISERROR(MATCH(AT888,TC_Pin_Spec!$S$3:$S$58,0))=FALSE,ISERROR(MATCH(AT888,TC_Pin_Spec!$U$3:$U$58,0))=FALSE,ISERROR(MATCH(AT888,TC_Pin_Spec!$W$3:$W$58,0))=FALSE,ISERROR(MATCH(AT888,TC_Pin_Spec!$Y$3:$Y$58,0))=FALSE,ISERROR(MATCH(AT888,TC_Pin_Spec!$AA$3:$AA$58,0))=FALSE,ISERROR(MATCH(AT888,TC_Pin_Spec!$AC$3:$AC$58,0))=FALSE,ISERROR(MATCH(AT888,TC_Pin_Spec!$AE$3:$AE$58,0))=FALSE)=TRUE, "PASSED","FAILED")</f>
        <v>PASSED</v>
      </c>
      <c r="AW888" s="2">
        <v>23500</v>
      </c>
      <c r="AX888" s="2">
        <v>12500</v>
      </c>
      <c r="AY888" s="2" t="s">
        <v>48</v>
      </c>
      <c r="AZ888" t="str">
        <f>IF(OR(ISERROR(MATCH(AY888,TC_Pin_Spec!$J$3:$J$38,0))=FALSE,ISERROR(MATCH(AY888,TC_Pin_Spec!$L$3:$L$38,0))=FALSE,ISERROR(MATCH(AY888,TC_Pin_Spec!$Q$3:$Q$58,0))=FALSE,ISERROR(MATCH(AY888,TC_Pin_Spec!$S$3:$S$58,0))=FALSE,ISERROR(MATCH(AY888,TC_Pin_Spec!$U$3:$U$58,0))=FALSE,ISERROR(MATCH(AY888,TC_Pin_Spec!$W$3:$W$58,0))=FALSE,ISERROR(MATCH(AY888,TC_Pin_Spec!$Y$3:$Y$58,0))=FALSE,ISERROR(MATCH(AY888,TC_Pin_Spec!$AA$3:$AA$58,0))=FALSE,ISERROR(MATCH(AY888,TC_Pin_Spec!$AC$3:$AC$58,0))=FALSE,ISERROR(MATCH(AY888,TC_Pin_Spec!$AE$3:$AE$58,0))=FALSE)=TRUE, "PASSED","FAILED")</f>
        <v>PASSED</v>
      </c>
    </row>
    <row r="889" spans="43:52" x14ac:dyDescent="0.25">
      <c r="AQ889" s="2" t="str">
        <f t="shared" si="15"/>
        <v>AE24</v>
      </c>
      <c r="AR889" s="2">
        <v>24</v>
      </c>
      <c r="AS889" s="2" t="s">
        <v>759</v>
      </c>
      <c r="AT889" s="2" t="s">
        <v>48</v>
      </c>
      <c r="AU889" t="str">
        <f>IF(OR(ISERROR(MATCH(AT889,TC_Pin_Spec!$J$3:$J$38,0))=FALSE,ISERROR(MATCH(AT889,TC_Pin_Spec!$L$3:$L$38,0))=FALSE,ISERROR(MATCH(AT889,TC_Pin_Spec!$Q$3:$Q$58,0))=FALSE,ISERROR(MATCH(AT889,TC_Pin_Spec!$S$3:$S$58,0))=FALSE,ISERROR(MATCH(AT889,TC_Pin_Spec!$U$3:$U$58,0))=FALSE,ISERROR(MATCH(AT889,TC_Pin_Spec!$W$3:$W$58,0))=FALSE,ISERROR(MATCH(AT889,TC_Pin_Spec!$Y$3:$Y$58,0))=FALSE,ISERROR(MATCH(AT889,TC_Pin_Spec!$AA$3:$AA$58,0))=FALSE,ISERROR(MATCH(AT889,TC_Pin_Spec!$AC$3:$AC$58,0))=FALSE,ISERROR(MATCH(AT889,TC_Pin_Spec!$AE$3:$AE$58,0))=FALSE)=TRUE, "PASSED","FAILED")</f>
        <v>PASSED</v>
      </c>
      <c r="AW889" s="2">
        <v>24500</v>
      </c>
      <c r="AX889" s="2">
        <v>12500</v>
      </c>
      <c r="AY889" s="2" t="s">
        <v>48</v>
      </c>
      <c r="AZ889" t="str">
        <f>IF(OR(ISERROR(MATCH(AY889,TC_Pin_Spec!$J$3:$J$38,0))=FALSE,ISERROR(MATCH(AY889,TC_Pin_Spec!$L$3:$L$38,0))=FALSE,ISERROR(MATCH(AY889,TC_Pin_Spec!$Q$3:$Q$58,0))=FALSE,ISERROR(MATCH(AY889,TC_Pin_Spec!$S$3:$S$58,0))=FALSE,ISERROR(MATCH(AY889,TC_Pin_Spec!$U$3:$U$58,0))=FALSE,ISERROR(MATCH(AY889,TC_Pin_Spec!$W$3:$W$58,0))=FALSE,ISERROR(MATCH(AY889,TC_Pin_Spec!$Y$3:$Y$58,0))=FALSE,ISERROR(MATCH(AY889,TC_Pin_Spec!$AA$3:$AA$58,0))=FALSE,ISERROR(MATCH(AY889,TC_Pin_Spec!$AC$3:$AC$58,0))=FALSE,ISERROR(MATCH(AY889,TC_Pin_Spec!$AE$3:$AE$58,0))=FALSE)=TRUE, "PASSED","FAILED")</f>
        <v>PASSED</v>
      </c>
    </row>
    <row r="890" spans="43:52" x14ac:dyDescent="0.25">
      <c r="AQ890" s="2" t="str">
        <f t="shared" si="15"/>
        <v>AE25</v>
      </c>
      <c r="AR890" s="2">
        <v>25</v>
      </c>
      <c r="AS890" s="2" t="s">
        <v>759</v>
      </c>
      <c r="AT890" s="2" t="s">
        <v>48</v>
      </c>
      <c r="AU890" t="str">
        <f>IF(OR(ISERROR(MATCH(AT890,TC_Pin_Spec!$J$3:$J$38,0))=FALSE,ISERROR(MATCH(AT890,TC_Pin_Spec!$L$3:$L$38,0))=FALSE,ISERROR(MATCH(AT890,TC_Pin_Spec!$Q$3:$Q$58,0))=FALSE,ISERROR(MATCH(AT890,TC_Pin_Spec!$S$3:$S$58,0))=FALSE,ISERROR(MATCH(AT890,TC_Pin_Spec!$U$3:$U$58,0))=FALSE,ISERROR(MATCH(AT890,TC_Pin_Spec!$W$3:$W$58,0))=FALSE,ISERROR(MATCH(AT890,TC_Pin_Spec!$Y$3:$Y$58,0))=FALSE,ISERROR(MATCH(AT890,TC_Pin_Spec!$AA$3:$AA$58,0))=FALSE,ISERROR(MATCH(AT890,TC_Pin_Spec!$AC$3:$AC$58,0))=FALSE,ISERROR(MATCH(AT890,TC_Pin_Spec!$AE$3:$AE$58,0))=FALSE)=TRUE, "PASSED","FAILED")</f>
        <v>PASSED</v>
      </c>
      <c r="AW890" s="2">
        <v>25500</v>
      </c>
      <c r="AX890" s="2">
        <v>12500</v>
      </c>
      <c r="AY890" s="2" t="s">
        <v>48</v>
      </c>
      <c r="AZ890" t="str">
        <f>IF(OR(ISERROR(MATCH(AY890,TC_Pin_Spec!$J$3:$J$38,0))=FALSE,ISERROR(MATCH(AY890,TC_Pin_Spec!$L$3:$L$38,0))=FALSE,ISERROR(MATCH(AY890,TC_Pin_Spec!$Q$3:$Q$58,0))=FALSE,ISERROR(MATCH(AY890,TC_Pin_Spec!$S$3:$S$58,0))=FALSE,ISERROR(MATCH(AY890,TC_Pin_Spec!$U$3:$U$58,0))=FALSE,ISERROR(MATCH(AY890,TC_Pin_Spec!$W$3:$W$58,0))=FALSE,ISERROR(MATCH(AY890,TC_Pin_Spec!$Y$3:$Y$58,0))=FALSE,ISERROR(MATCH(AY890,TC_Pin_Spec!$AA$3:$AA$58,0))=FALSE,ISERROR(MATCH(AY890,TC_Pin_Spec!$AC$3:$AC$58,0))=FALSE,ISERROR(MATCH(AY890,TC_Pin_Spec!$AE$3:$AE$58,0))=FALSE)=TRUE, "PASSED","FAILED")</f>
        <v>PASSED</v>
      </c>
    </row>
    <row r="891" spans="43:52" x14ac:dyDescent="0.25">
      <c r="AQ891" s="2" t="str">
        <f t="shared" si="15"/>
        <v>AE26</v>
      </c>
      <c r="AR891" s="2">
        <v>26</v>
      </c>
      <c r="AS891" s="2" t="s">
        <v>759</v>
      </c>
      <c r="AT891" s="2" t="s">
        <v>48</v>
      </c>
      <c r="AU891" t="str">
        <f>IF(OR(ISERROR(MATCH(AT891,TC_Pin_Spec!$J$3:$J$38,0))=FALSE,ISERROR(MATCH(AT891,TC_Pin_Spec!$L$3:$L$38,0))=FALSE,ISERROR(MATCH(AT891,TC_Pin_Spec!$Q$3:$Q$58,0))=FALSE,ISERROR(MATCH(AT891,TC_Pin_Spec!$S$3:$S$58,0))=FALSE,ISERROR(MATCH(AT891,TC_Pin_Spec!$U$3:$U$58,0))=FALSE,ISERROR(MATCH(AT891,TC_Pin_Spec!$W$3:$W$58,0))=FALSE,ISERROR(MATCH(AT891,TC_Pin_Spec!$Y$3:$Y$58,0))=FALSE,ISERROR(MATCH(AT891,TC_Pin_Spec!$AA$3:$AA$58,0))=FALSE,ISERROR(MATCH(AT891,TC_Pin_Spec!$AC$3:$AC$58,0))=FALSE,ISERROR(MATCH(AT891,TC_Pin_Spec!$AE$3:$AE$58,0))=FALSE)=TRUE, "PASSED","FAILED")</f>
        <v>PASSED</v>
      </c>
      <c r="AW891" s="2">
        <v>26500</v>
      </c>
      <c r="AX891" s="2">
        <v>12500</v>
      </c>
      <c r="AY891" s="2" t="s">
        <v>48</v>
      </c>
      <c r="AZ891" t="str">
        <f>IF(OR(ISERROR(MATCH(AY891,TC_Pin_Spec!$J$3:$J$38,0))=FALSE,ISERROR(MATCH(AY891,TC_Pin_Spec!$L$3:$L$38,0))=FALSE,ISERROR(MATCH(AY891,TC_Pin_Spec!$Q$3:$Q$58,0))=FALSE,ISERROR(MATCH(AY891,TC_Pin_Spec!$S$3:$S$58,0))=FALSE,ISERROR(MATCH(AY891,TC_Pin_Spec!$U$3:$U$58,0))=FALSE,ISERROR(MATCH(AY891,TC_Pin_Spec!$W$3:$W$58,0))=FALSE,ISERROR(MATCH(AY891,TC_Pin_Spec!$Y$3:$Y$58,0))=FALSE,ISERROR(MATCH(AY891,TC_Pin_Spec!$AA$3:$AA$58,0))=FALSE,ISERROR(MATCH(AY891,TC_Pin_Spec!$AC$3:$AC$58,0))=FALSE,ISERROR(MATCH(AY891,TC_Pin_Spec!$AE$3:$AE$58,0))=FALSE)=TRUE, "PASSED","FAILED")</f>
        <v>PASSED</v>
      </c>
    </row>
    <row r="892" spans="43:52" x14ac:dyDescent="0.25">
      <c r="AQ892" s="2" t="str">
        <f t="shared" si="15"/>
        <v>AE27</v>
      </c>
      <c r="AR892" s="2">
        <v>27</v>
      </c>
      <c r="AS892" s="2" t="s">
        <v>759</v>
      </c>
      <c r="AT892" s="2" t="s">
        <v>48</v>
      </c>
      <c r="AU892" t="str">
        <f>IF(OR(ISERROR(MATCH(AT892,TC_Pin_Spec!$J$3:$J$38,0))=FALSE,ISERROR(MATCH(AT892,TC_Pin_Spec!$L$3:$L$38,0))=FALSE,ISERROR(MATCH(AT892,TC_Pin_Spec!$Q$3:$Q$58,0))=FALSE,ISERROR(MATCH(AT892,TC_Pin_Spec!$S$3:$S$58,0))=FALSE,ISERROR(MATCH(AT892,TC_Pin_Spec!$U$3:$U$58,0))=FALSE,ISERROR(MATCH(AT892,TC_Pin_Spec!$W$3:$W$58,0))=FALSE,ISERROR(MATCH(AT892,TC_Pin_Spec!$Y$3:$Y$58,0))=FALSE,ISERROR(MATCH(AT892,TC_Pin_Spec!$AA$3:$AA$58,0))=FALSE,ISERROR(MATCH(AT892,TC_Pin_Spec!$AC$3:$AC$58,0))=FALSE,ISERROR(MATCH(AT892,TC_Pin_Spec!$AE$3:$AE$58,0))=FALSE)=TRUE, "PASSED","FAILED")</f>
        <v>PASSED</v>
      </c>
      <c r="AW892" s="2">
        <v>27500</v>
      </c>
      <c r="AX892" s="2">
        <v>12500</v>
      </c>
      <c r="AY892" s="2" t="s">
        <v>48</v>
      </c>
      <c r="AZ892" t="str">
        <f>IF(OR(ISERROR(MATCH(AY892,TC_Pin_Spec!$J$3:$J$38,0))=FALSE,ISERROR(MATCH(AY892,TC_Pin_Spec!$L$3:$L$38,0))=FALSE,ISERROR(MATCH(AY892,TC_Pin_Spec!$Q$3:$Q$58,0))=FALSE,ISERROR(MATCH(AY892,TC_Pin_Spec!$S$3:$S$58,0))=FALSE,ISERROR(MATCH(AY892,TC_Pin_Spec!$U$3:$U$58,0))=FALSE,ISERROR(MATCH(AY892,TC_Pin_Spec!$W$3:$W$58,0))=FALSE,ISERROR(MATCH(AY892,TC_Pin_Spec!$Y$3:$Y$58,0))=FALSE,ISERROR(MATCH(AY892,TC_Pin_Spec!$AA$3:$AA$58,0))=FALSE,ISERROR(MATCH(AY892,TC_Pin_Spec!$AC$3:$AC$58,0))=FALSE,ISERROR(MATCH(AY892,TC_Pin_Spec!$AE$3:$AE$58,0))=FALSE)=TRUE, "PASSED","FAILED")</f>
        <v>PASSED</v>
      </c>
    </row>
    <row r="893" spans="43:52" x14ac:dyDescent="0.25">
      <c r="AQ893" s="2" t="str">
        <f t="shared" si="15"/>
        <v>AE28</v>
      </c>
      <c r="AR893" s="2">
        <v>28</v>
      </c>
      <c r="AS893" s="2" t="s">
        <v>759</v>
      </c>
      <c r="AT893" s="2" t="s">
        <v>765</v>
      </c>
      <c r="AU893" t="str">
        <f>IF(OR(ISERROR(MATCH(AT893,TC_Pin_Spec!$J$3:$J$38,0))=FALSE,ISERROR(MATCH(AT893,TC_Pin_Spec!$L$3:$L$38,0))=FALSE,ISERROR(MATCH(AT893,TC_Pin_Spec!$Q$3:$Q$58,0))=FALSE,ISERROR(MATCH(AT893,TC_Pin_Spec!$S$3:$S$58,0))=FALSE,ISERROR(MATCH(AT893,TC_Pin_Spec!$U$3:$U$58,0))=FALSE,ISERROR(MATCH(AT893,TC_Pin_Spec!$W$3:$W$58,0))=FALSE,ISERROR(MATCH(AT893,TC_Pin_Spec!$Y$3:$Y$58,0))=FALSE,ISERROR(MATCH(AT893,TC_Pin_Spec!$AA$3:$AA$58,0))=FALSE,ISERROR(MATCH(AT893,TC_Pin_Spec!$AC$3:$AC$58,0))=FALSE,ISERROR(MATCH(AT893,TC_Pin_Spec!$AE$3:$AE$58,0))=FALSE)=TRUE, "PASSED","FAILED")</f>
        <v>PASSED</v>
      </c>
      <c r="AW893" s="2">
        <v>28500</v>
      </c>
      <c r="AX893" s="2">
        <v>12500</v>
      </c>
      <c r="AY893" s="2" t="s">
        <v>765</v>
      </c>
      <c r="AZ893" t="str">
        <f>IF(OR(ISERROR(MATCH(AY893,TC_Pin_Spec!$J$3:$J$38,0))=FALSE,ISERROR(MATCH(AY893,TC_Pin_Spec!$L$3:$L$38,0))=FALSE,ISERROR(MATCH(AY893,TC_Pin_Spec!$Q$3:$Q$58,0))=FALSE,ISERROR(MATCH(AY893,TC_Pin_Spec!$S$3:$S$58,0))=FALSE,ISERROR(MATCH(AY893,TC_Pin_Spec!$U$3:$U$58,0))=FALSE,ISERROR(MATCH(AY893,TC_Pin_Spec!$W$3:$W$58,0))=FALSE,ISERROR(MATCH(AY893,TC_Pin_Spec!$Y$3:$Y$58,0))=FALSE,ISERROR(MATCH(AY893,TC_Pin_Spec!$AA$3:$AA$58,0))=FALSE,ISERROR(MATCH(AY893,TC_Pin_Spec!$AC$3:$AC$58,0))=FALSE,ISERROR(MATCH(AY893,TC_Pin_Spec!$AE$3:$AE$58,0))=FALSE)=TRUE, "PASSED","FAILED")</f>
        <v>PASSED</v>
      </c>
    </row>
    <row r="894" spans="43:52" x14ac:dyDescent="0.25">
      <c r="AQ894" s="2" t="str">
        <f t="shared" si="15"/>
        <v>AE29</v>
      </c>
      <c r="AR894" s="2">
        <v>29</v>
      </c>
      <c r="AS894" s="2" t="s">
        <v>759</v>
      </c>
      <c r="AT894" s="2" t="s">
        <v>48</v>
      </c>
      <c r="AU894" t="str">
        <f>IF(OR(ISERROR(MATCH(AT894,TC_Pin_Spec!$J$3:$J$38,0))=FALSE,ISERROR(MATCH(AT894,TC_Pin_Spec!$L$3:$L$38,0))=FALSE,ISERROR(MATCH(AT894,TC_Pin_Spec!$Q$3:$Q$58,0))=FALSE,ISERROR(MATCH(AT894,TC_Pin_Spec!$S$3:$S$58,0))=FALSE,ISERROR(MATCH(AT894,TC_Pin_Spec!$U$3:$U$58,0))=FALSE,ISERROR(MATCH(AT894,TC_Pin_Spec!$W$3:$W$58,0))=FALSE,ISERROR(MATCH(AT894,TC_Pin_Spec!$Y$3:$Y$58,0))=FALSE,ISERROR(MATCH(AT894,TC_Pin_Spec!$AA$3:$AA$58,0))=FALSE,ISERROR(MATCH(AT894,TC_Pin_Spec!$AC$3:$AC$58,0))=FALSE,ISERROR(MATCH(AT894,TC_Pin_Spec!$AE$3:$AE$58,0))=FALSE)=TRUE, "PASSED","FAILED")</f>
        <v>PASSED</v>
      </c>
      <c r="AW894" s="2">
        <v>29500</v>
      </c>
      <c r="AX894" s="2">
        <v>12500</v>
      </c>
      <c r="AY894" s="2" t="s">
        <v>48</v>
      </c>
      <c r="AZ894" t="str">
        <f>IF(OR(ISERROR(MATCH(AY894,TC_Pin_Spec!$J$3:$J$38,0))=FALSE,ISERROR(MATCH(AY894,TC_Pin_Spec!$L$3:$L$38,0))=FALSE,ISERROR(MATCH(AY894,TC_Pin_Spec!$Q$3:$Q$58,0))=FALSE,ISERROR(MATCH(AY894,TC_Pin_Spec!$S$3:$S$58,0))=FALSE,ISERROR(MATCH(AY894,TC_Pin_Spec!$U$3:$U$58,0))=FALSE,ISERROR(MATCH(AY894,TC_Pin_Spec!$W$3:$W$58,0))=FALSE,ISERROR(MATCH(AY894,TC_Pin_Spec!$Y$3:$Y$58,0))=FALSE,ISERROR(MATCH(AY894,TC_Pin_Spec!$AA$3:$AA$58,0))=FALSE,ISERROR(MATCH(AY894,TC_Pin_Spec!$AC$3:$AC$58,0))=FALSE,ISERROR(MATCH(AY894,TC_Pin_Spec!$AE$3:$AE$58,0))=FALSE)=TRUE, "PASSED","FAILED")</f>
        <v>PASSED</v>
      </c>
    </row>
    <row r="895" spans="43:52" x14ac:dyDescent="0.25">
      <c r="AQ895" s="2" t="str">
        <f t="shared" si="15"/>
        <v>AE30</v>
      </c>
      <c r="AR895" s="2">
        <v>30</v>
      </c>
      <c r="AS895" s="2" t="s">
        <v>759</v>
      </c>
      <c r="AT895" s="2" t="s">
        <v>48</v>
      </c>
      <c r="AU895" t="str">
        <f>IF(OR(ISERROR(MATCH(AT895,TC_Pin_Spec!$J$3:$J$38,0))=FALSE,ISERROR(MATCH(AT895,TC_Pin_Spec!$L$3:$L$38,0))=FALSE,ISERROR(MATCH(AT895,TC_Pin_Spec!$Q$3:$Q$58,0))=FALSE,ISERROR(MATCH(AT895,TC_Pin_Spec!$S$3:$S$58,0))=FALSE,ISERROR(MATCH(AT895,TC_Pin_Spec!$U$3:$U$58,0))=FALSE,ISERROR(MATCH(AT895,TC_Pin_Spec!$W$3:$W$58,0))=FALSE,ISERROR(MATCH(AT895,TC_Pin_Spec!$Y$3:$Y$58,0))=FALSE,ISERROR(MATCH(AT895,TC_Pin_Spec!$AA$3:$AA$58,0))=FALSE,ISERROR(MATCH(AT895,TC_Pin_Spec!$AC$3:$AC$58,0))=FALSE,ISERROR(MATCH(AT895,TC_Pin_Spec!$AE$3:$AE$58,0))=FALSE)=TRUE, "PASSED","FAILED")</f>
        <v>PASSED</v>
      </c>
      <c r="AW895" s="2">
        <v>30500</v>
      </c>
      <c r="AX895" s="2">
        <v>12500</v>
      </c>
      <c r="AY895" s="2" t="s">
        <v>48</v>
      </c>
      <c r="AZ895" t="str">
        <f>IF(OR(ISERROR(MATCH(AY895,TC_Pin_Spec!$J$3:$J$38,0))=FALSE,ISERROR(MATCH(AY895,TC_Pin_Spec!$L$3:$L$38,0))=FALSE,ISERROR(MATCH(AY895,TC_Pin_Spec!$Q$3:$Q$58,0))=FALSE,ISERROR(MATCH(AY895,TC_Pin_Spec!$S$3:$S$58,0))=FALSE,ISERROR(MATCH(AY895,TC_Pin_Spec!$U$3:$U$58,0))=FALSE,ISERROR(MATCH(AY895,TC_Pin_Spec!$W$3:$W$58,0))=FALSE,ISERROR(MATCH(AY895,TC_Pin_Spec!$Y$3:$Y$58,0))=FALSE,ISERROR(MATCH(AY895,TC_Pin_Spec!$AA$3:$AA$58,0))=FALSE,ISERROR(MATCH(AY895,TC_Pin_Spec!$AC$3:$AC$58,0))=FALSE,ISERROR(MATCH(AY895,TC_Pin_Spec!$AE$3:$AE$58,0))=FALSE)=TRUE, "PASSED","FAILED")</f>
        <v>PASSED</v>
      </c>
    </row>
    <row r="896" spans="43:52" x14ac:dyDescent="0.25">
      <c r="AQ896" s="2" t="str">
        <f t="shared" si="15"/>
        <v>AE31</v>
      </c>
      <c r="AR896" s="2">
        <v>31</v>
      </c>
      <c r="AS896" s="2" t="s">
        <v>759</v>
      </c>
      <c r="AT896" s="2" t="s">
        <v>766</v>
      </c>
      <c r="AU896" t="str">
        <f>IF(OR(ISERROR(MATCH(AT896,TC_Pin_Spec!$J$3:$J$38,0))=FALSE,ISERROR(MATCH(AT896,TC_Pin_Spec!$L$3:$L$38,0))=FALSE,ISERROR(MATCH(AT896,TC_Pin_Spec!$Q$3:$Q$58,0))=FALSE,ISERROR(MATCH(AT896,TC_Pin_Spec!$S$3:$S$58,0))=FALSE,ISERROR(MATCH(AT896,TC_Pin_Spec!$U$3:$U$58,0))=FALSE,ISERROR(MATCH(AT896,TC_Pin_Spec!$W$3:$W$58,0))=FALSE,ISERROR(MATCH(AT896,TC_Pin_Spec!$Y$3:$Y$58,0))=FALSE,ISERROR(MATCH(AT896,TC_Pin_Spec!$AA$3:$AA$58,0))=FALSE,ISERROR(MATCH(AT896,TC_Pin_Spec!$AC$3:$AC$58,0))=FALSE,ISERROR(MATCH(AT896,TC_Pin_Spec!$AE$3:$AE$58,0))=FALSE)=TRUE, "PASSED","FAILED")</f>
        <v>PASSED</v>
      </c>
      <c r="AW896" s="2">
        <v>31500</v>
      </c>
      <c r="AX896" s="2">
        <v>12500</v>
      </c>
      <c r="AY896" s="2" t="s">
        <v>766</v>
      </c>
      <c r="AZ896" t="str">
        <f>IF(OR(ISERROR(MATCH(AY896,TC_Pin_Spec!$J$3:$J$38,0))=FALSE,ISERROR(MATCH(AY896,TC_Pin_Spec!$L$3:$L$38,0))=FALSE,ISERROR(MATCH(AY896,TC_Pin_Spec!$Q$3:$Q$58,0))=FALSE,ISERROR(MATCH(AY896,TC_Pin_Spec!$S$3:$S$58,0))=FALSE,ISERROR(MATCH(AY896,TC_Pin_Spec!$U$3:$U$58,0))=FALSE,ISERROR(MATCH(AY896,TC_Pin_Spec!$W$3:$W$58,0))=FALSE,ISERROR(MATCH(AY896,TC_Pin_Spec!$Y$3:$Y$58,0))=FALSE,ISERROR(MATCH(AY896,TC_Pin_Spec!$AA$3:$AA$58,0))=FALSE,ISERROR(MATCH(AY896,TC_Pin_Spec!$AC$3:$AC$58,0))=FALSE,ISERROR(MATCH(AY896,TC_Pin_Spec!$AE$3:$AE$58,0))=FALSE)=TRUE, "PASSED","FAILED")</f>
        <v>PASSED</v>
      </c>
    </row>
    <row r="897" spans="43:52" x14ac:dyDescent="0.25">
      <c r="AQ897" s="2" t="str">
        <f t="shared" si="15"/>
        <v>AE32</v>
      </c>
      <c r="AR897" s="2">
        <v>32</v>
      </c>
      <c r="AS897" s="2" t="s">
        <v>759</v>
      </c>
      <c r="AT897" s="2" t="s">
        <v>766</v>
      </c>
      <c r="AU897" t="str">
        <f>IF(OR(ISERROR(MATCH(AT897,TC_Pin_Spec!$J$3:$J$38,0))=FALSE,ISERROR(MATCH(AT897,TC_Pin_Spec!$L$3:$L$38,0))=FALSE,ISERROR(MATCH(AT897,TC_Pin_Spec!$Q$3:$Q$58,0))=FALSE,ISERROR(MATCH(AT897,TC_Pin_Spec!$S$3:$S$58,0))=FALSE,ISERROR(MATCH(AT897,TC_Pin_Spec!$U$3:$U$58,0))=FALSE,ISERROR(MATCH(AT897,TC_Pin_Spec!$W$3:$W$58,0))=FALSE,ISERROR(MATCH(AT897,TC_Pin_Spec!$Y$3:$Y$58,0))=FALSE,ISERROR(MATCH(AT897,TC_Pin_Spec!$AA$3:$AA$58,0))=FALSE,ISERROR(MATCH(AT897,TC_Pin_Spec!$AC$3:$AC$58,0))=FALSE,ISERROR(MATCH(AT897,TC_Pin_Spec!$AE$3:$AE$58,0))=FALSE)=TRUE, "PASSED","FAILED")</f>
        <v>PASSED</v>
      </c>
      <c r="AW897" s="2">
        <v>32500</v>
      </c>
      <c r="AX897" s="2">
        <v>12500</v>
      </c>
      <c r="AY897" s="2" t="s">
        <v>766</v>
      </c>
      <c r="AZ897" t="str">
        <f>IF(OR(ISERROR(MATCH(AY897,TC_Pin_Spec!$J$3:$J$38,0))=FALSE,ISERROR(MATCH(AY897,TC_Pin_Spec!$L$3:$L$38,0))=FALSE,ISERROR(MATCH(AY897,TC_Pin_Spec!$Q$3:$Q$58,0))=FALSE,ISERROR(MATCH(AY897,TC_Pin_Spec!$S$3:$S$58,0))=FALSE,ISERROR(MATCH(AY897,TC_Pin_Spec!$U$3:$U$58,0))=FALSE,ISERROR(MATCH(AY897,TC_Pin_Spec!$W$3:$W$58,0))=FALSE,ISERROR(MATCH(AY897,TC_Pin_Spec!$Y$3:$Y$58,0))=FALSE,ISERROR(MATCH(AY897,TC_Pin_Spec!$AA$3:$AA$58,0))=FALSE,ISERROR(MATCH(AY897,TC_Pin_Spec!$AC$3:$AC$58,0))=FALSE,ISERROR(MATCH(AY897,TC_Pin_Spec!$AE$3:$AE$58,0))=FALSE)=TRUE, "PASSED","FAILED")</f>
        <v>PASSED</v>
      </c>
    </row>
    <row r="898" spans="43:52" x14ac:dyDescent="0.25">
      <c r="AQ898" s="2" t="str">
        <f t="shared" si="15"/>
        <v>AE33</v>
      </c>
      <c r="AR898" s="2">
        <v>33</v>
      </c>
      <c r="AS898" s="2" t="s">
        <v>759</v>
      </c>
      <c r="AT898" s="2" t="s">
        <v>48</v>
      </c>
      <c r="AU898" t="str">
        <f>IF(OR(ISERROR(MATCH(AT898,TC_Pin_Spec!$J$3:$J$38,0))=FALSE,ISERROR(MATCH(AT898,TC_Pin_Spec!$L$3:$L$38,0))=FALSE,ISERROR(MATCH(AT898,TC_Pin_Spec!$Q$3:$Q$58,0))=FALSE,ISERROR(MATCH(AT898,TC_Pin_Spec!$S$3:$S$58,0))=FALSE,ISERROR(MATCH(AT898,TC_Pin_Spec!$U$3:$U$58,0))=FALSE,ISERROR(MATCH(AT898,TC_Pin_Spec!$W$3:$W$58,0))=FALSE,ISERROR(MATCH(AT898,TC_Pin_Spec!$Y$3:$Y$58,0))=FALSE,ISERROR(MATCH(AT898,TC_Pin_Spec!$AA$3:$AA$58,0))=FALSE,ISERROR(MATCH(AT898,TC_Pin_Spec!$AC$3:$AC$58,0))=FALSE,ISERROR(MATCH(AT898,TC_Pin_Spec!$AE$3:$AE$58,0))=FALSE)=TRUE, "PASSED","FAILED")</f>
        <v>PASSED</v>
      </c>
      <c r="AW898" s="2">
        <v>33500</v>
      </c>
      <c r="AX898" s="2">
        <v>12500</v>
      </c>
      <c r="AY898" s="2" t="s">
        <v>48</v>
      </c>
      <c r="AZ898" t="str">
        <f>IF(OR(ISERROR(MATCH(AY898,TC_Pin_Spec!$J$3:$J$38,0))=FALSE,ISERROR(MATCH(AY898,TC_Pin_Spec!$L$3:$L$38,0))=FALSE,ISERROR(MATCH(AY898,TC_Pin_Spec!$Q$3:$Q$58,0))=FALSE,ISERROR(MATCH(AY898,TC_Pin_Spec!$S$3:$S$58,0))=FALSE,ISERROR(MATCH(AY898,TC_Pin_Spec!$U$3:$U$58,0))=FALSE,ISERROR(MATCH(AY898,TC_Pin_Spec!$W$3:$W$58,0))=FALSE,ISERROR(MATCH(AY898,TC_Pin_Spec!$Y$3:$Y$58,0))=FALSE,ISERROR(MATCH(AY898,TC_Pin_Spec!$AA$3:$AA$58,0))=FALSE,ISERROR(MATCH(AY898,TC_Pin_Spec!$AC$3:$AC$58,0))=FALSE,ISERROR(MATCH(AY898,TC_Pin_Spec!$AE$3:$AE$58,0))=FALSE)=TRUE, "PASSED","FAILED")</f>
        <v>PASSED</v>
      </c>
    </row>
    <row r="899" spans="43:52" x14ac:dyDescent="0.25">
      <c r="AQ899" s="2" t="str">
        <f t="shared" ref="AQ899:AQ962" si="16">AS899&amp;AR899</f>
        <v>AE34</v>
      </c>
      <c r="AR899" s="2">
        <v>34</v>
      </c>
      <c r="AS899" s="2" t="s">
        <v>759</v>
      </c>
      <c r="AT899" s="2" t="s">
        <v>767</v>
      </c>
      <c r="AU899" t="str">
        <f>IF(OR(ISERROR(MATCH(AT899,TC_Pin_Spec!$J$3:$J$38,0))=FALSE,ISERROR(MATCH(AT899,TC_Pin_Spec!$L$3:$L$38,0))=FALSE,ISERROR(MATCH(AT899,TC_Pin_Spec!$Q$3:$Q$58,0))=FALSE,ISERROR(MATCH(AT899,TC_Pin_Spec!$S$3:$S$58,0))=FALSE,ISERROR(MATCH(AT899,TC_Pin_Spec!$U$3:$U$58,0))=FALSE,ISERROR(MATCH(AT899,TC_Pin_Spec!$W$3:$W$58,0))=FALSE,ISERROR(MATCH(AT899,TC_Pin_Spec!$Y$3:$Y$58,0))=FALSE,ISERROR(MATCH(AT899,TC_Pin_Spec!$AA$3:$AA$58,0))=FALSE,ISERROR(MATCH(AT899,TC_Pin_Spec!$AC$3:$AC$58,0))=FALSE,ISERROR(MATCH(AT899,TC_Pin_Spec!$AE$3:$AE$58,0))=FALSE)=TRUE, "PASSED","FAILED")</f>
        <v>PASSED</v>
      </c>
      <c r="AW899" s="2">
        <v>34500</v>
      </c>
      <c r="AX899" s="2">
        <v>12500</v>
      </c>
      <c r="AY899" s="2" t="s">
        <v>767</v>
      </c>
      <c r="AZ899" t="str">
        <f>IF(OR(ISERROR(MATCH(AY899,TC_Pin_Spec!$J$3:$J$38,0))=FALSE,ISERROR(MATCH(AY899,TC_Pin_Spec!$L$3:$L$38,0))=FALSE,ISERROR(MATCH(AY899,TC_Pin_Spec!$Q$3:$Q$58,0))=FALSE,ISERROR(MATCH(AY899,TC_Pin_Spec!$S$3:$S$58,0))=FALSE,ISERROR(MATCH(AY899,TC_Pin_Spec!$U$3:$U$58,0))=FALSE,ISERROR(MATCH(AY899,TC_Pin_Spec!$W$3:$W$58,0))=FALSE,ISERROR(MATCH(AY899,TC_Pin_Spec!$Y$3:$Y$58,0))=FALSE,ISERROR(MATCH(AY899,TC_Pin_Spec!$AA$3:$AA$58,0))=FALSE,ISERROR(MATCH(AY899,TC_Pin_Spec!$AC$3:$AC$58,0))=FALSE,ISERROR(MATCH(AY899,TC_Pin_Spec!$AE$3:$AE$58,0))=FALSE)=TRUE, "PASSED","FAILED")</f>
        <v>PASSED</v>
      </c>
    </row>
    <row r="900" spans="43:52" x14ac:dyDescent="0.25">
      <c r="AQ900" s="2" t="str">
        <f t="shared" si="16"/>
        <v>AE35</v>
      </c>
      <c r="AR900" s="2">
        <v>35</v>
      </c>
      <c r="AS900" s="2" t="s">
        <v>759</v>
      </c>
      <c r="AT900" s="2" t="s">
        <v>768</v>
      </c>
      <c r="AU900" t="str">
        <f>IF(OR(ISERROR(MATCH(AT900,TC_Pin_Spec!$J$3:$J$38,0))=FALSE,ISERROR(MATCH(AT900,TC_Pin_Spec!$L$3:$L$38,0))=FALSE,ISERROR(MATCH(AT900,TC_Pin_Spec!$Q$3:$Q$58,0))=FALSE,ISERROR(MATCH(AT900,TC_Pin_Spec!$S$3:$S$58,0))=FALSE,ISERROR(MATCH(AT900,TC_Pin_Spec!$U$3:$U$58,0))=FALSE,ISERROR(MATCH(AT900,TC_Pin_Spec!$W$3:$W$58,0))=FALSE,ISERROR(MATCH(AT900,TC_Pin_Spec!$Y$3:$Y$58,0))=FALSE,ISERROR(MATCH(AT900,TC_Pin_Spec!$AA$3:$AA$58,0))=FALSE,ISERROR(MATCH(AT900,TC_Pin_Spec!$AC$3:$AC$58,0))=FALSE,ISERROR(MATCH(AT900,TC_Pin_Spec!$AE$3:$AE$58,0))=FALSE)=TRUE, "PASSED","FAILED")</f>
        <v>PASSED</v>
      </c>
      <c r="AW900" s="2">
        <v>35500</v>
      </c>
      <c r="AX900" s="2">
        <v>12500</v>
      </c>
      <c r="AY900" s="2" t="s">
        <v>768</v>
      </c>
      <c r="AZ900" t="str">
        <f>IF(OR(ISERROR(MATCH(AY900,TC_Pin_Spec!$J$3:$J$38,0))=FALSE,ISERROR(MATCH(AY900,TC_Pin_Spec!$L$3:$L$38,0))=FALSE,ISERROR(MATCH(AY900,TC_Pin_Spec!$Q$3:$Q$58,0))=FALSE,ISERROR(MATCH(AY900,TC_Pin_Spec!$S$3:$S$58,0))=FALSE,ISERROR(MATCH(AY900,TC_Pin_Spec!$U$3:$U$58,0))=FALSE,ISERROR(MATCH(AY900,TC_Pin_Spec!$W$3:$W$58,0))=FALSE,ISERROR(MATCH(AY900,TC_Pin_Spec!$Y$3:$Y$58,0))=FALSE,ISERROR(MATCH(AY900,TC_Pin_Spec!$AA$3:$AA$58,0))=FALSE,ISERROR(MATCH(AY900,TC_Pin_Spec!$AC$3:$AC$58,0))=FALSE,ISERROR(MATCH(AY900,TC_Pin_Spec!$AE$3:$AE$58,0))=FALSE)=TRUE, "PASSED","FAILED")</f>
        <v>PASSED</v>
      </c>
    </row>
    <row r="901" spans="43:52" x14ac:dyDescent="0.25">
      <c r="AQ901" s="2" t="str">
        <f t="shared" si="16"/>
        <v>AE36</v>
      </c>
      <c r="AR901" s="2">
        <v>36</v>
      </c>
      <c r="AS901" s="2" t="s">
        <v>759</v>
      </c>
      <c r="AT901" s="2" t="s">
        <v>769</v>
      </c>
      <c r="AU901" t="str">
        <f>IF(OR(ISERROR(MATCH(AT901,TC_Pin_Spec!$J$3:$J$38,0))=FALSE,ISERROR(MATCH(AT901,TC_Pin_Spec!$L$3:$L$38,0))=FALSE,ISERROR(MATCH(AT901,TC_Pin_Spec!$Q$3:$Q$58,0))=FALSE,ISERROR(MATCH(AT901,TC_Pin_Spec!$S$3:$S$58,0))=FALSE,ISERROR(MATCH(AT901,TC_Pin_Spec!$U$3:$U$58,0))=FALSE,ISERROR(MATCH(AT901,TC_Pin_Spec!$W$3:$W$58,0))=FALSE,ISERROR(MATCH(AT901,TC_Pin_Spec!$Y$3:$Y$58,0))=FALSE,ISERROR(MATCH(AT901,TC_Pin_Spec!$AA$3:$AA$58,0))=FALSE,ISERROR(MATCH(AT901,TC_Pin_Spec!$AC$3:$AC$58,0))=FALSE,ISERROR(MATCH(AT901,TC_Pin_Spec!$AE$3:$AE$58,0))=FALSE)=TRUE, "PASSED","FAILED")</f>
        <v>PASSED</v>
      </c>
      <c r="AW901" s="2">
        <v>36500</v>
      </c>
      <c r="AX901" s="2">
        <v>12500</v>
      </c>
      <c r="AY901" s="2" t="s">
        <v>769</v>
      </c>
      <c r="AZ901" t="str">
        <f>IF(OR(ISERROR(MATCH(AY901,TC_Pin_Spec!$J$3:$J$38,0))=FALSE,ISERROR(MATCH(AY901,TC_Pin_Spec!$L$3:$L$38,0))=FALSE,ISERROR(MATCH(AY901,TC_Pin_Spec!$Q$3:$Q$58,0))=FALSE,ISERROR(MATCH(AY901,TC_Pin_Spec!$S$3:$S$58,0))=FALSE,ISERROR(MATCH(AY901,TC_Pin_Spec!$U$3:$U$58,0))=FALSE,ISERROR(MATCH(AY901,TC_Pin_Spec!$W$3:$W$58,0))=FALSE,ISERROR(MATCH(AY901,TC_Pin_Spec!$Y$3:$Y$58,0))=FALSE,ISERROR(MATCH(AY901,TC_Pin_Spec!$AA$3:$AA$58,0))=FALSE,ISERROR(MATCH(AY901,TC_Pin_Spec!$AC$3:$AC$58,0))=FALSE,ISERROR(MATCH(AY901,TC_Pin_Spec!$AE$3:$AE$58,0))=FALSE)=TRUE, "PASSED","FAILED")</f>
        <v>PASSED</v>
      </c>
    </row>
    <row r="902" spans="43:52" x14ac:dyDescent="0.25">
      <c r="AQ902" s="2" t="str">
        <f t="shared" si="16"/>
        <v>AF1</v>
      </c>
      <c r="AR902" s="2">
        <v>1</v>
      </c>
      <c r="AS902" s="2" t="s">
        <v>770</v>
      </c>
      <c r="AT902" s="2" t="s">
        <v>771</v>
      </c>
      <c r="AU902" t="str">
        <f>IF(OR(ISERROR(MATCH(AT902,TC_Pin_Spec!$J$3:$J$38,0))=FALSE,ISERROR(MATCH(AT902,TC_Pin_Spec!$L$3:$L$38,0))=FALSE,ISERROR(MATCH(AT902,TC_Pin_Spec!$Q$3:$Q$58,0))=FALSE,ISERROR(MATCH(AT902,TC_Pin_Spec!$S$3:$S$58,0))=FALSE,ISERROR(MATCH(AT902,TC_Pin_Spec!$U$3:$U$58,0))=FALSE,ISERROR(MATCH(AT902,TC_Pin_Spec!$W$3:$W$58,0))=FALSE,ISERROR(MATCH(AT902,TC_Pin_Spec!$Y$3:$Y$58,0))=FALSE,ISERROR(MATCH(AT902,TC_Pin_Spec!$AA$3:$AA$58,0))=FALSE,ISERROR(MATCH(AT902,TC_Pin_Spec!$AC$3:$AC$58,0))=FALSE,ISERROR(MATCH(AT902,TC_Pin_Spec!$AE$3:$AE$58,0))=FALSE)=TRUE, "PASSED","FAILED")</f>
        <v>PASSED</v>
      </c>
      <c r="AW902" s="2">
        <v>1500</v>
      </c>
      <c r="AX902" s="2">
        <v>11500</v>
      </c>
      <c r="AY902" s="2" t="s">
        <v>771</v>
      </c>
      <c r="AZ902" t="str">
        <f>IF(OR(ISERROR(MATCH(AY902,TC_Pin_Spec!$J$3:$J$38,0))=FALSE,ISERROR(MATCH(AY902,TC_Pin_Spec!$L$3:$L$38,0))=FALSE,ISERROR(MATCH(AY902,TC_Pin_Spec!$Q$3:$Q$58,0))=FALSE,ISERROR(MATCH(AY902,TC_Pin_Spec!$S$3:$S$58,0))=FALSE,ISERROR(MATCH(AY902,TC_Pin_Spec!$U$3:$U$58,0))=FALSE,ISERROR(MATCH(AY902,TC_Pin_Spec!$W$3:$W$58,0))=FALSE,ISERROR(MATCH(AY902,TC_Pin_Spec!$Y$3:$Y$58,0))=FALSE,ISERROR(MATCH(AY902,TC_Pin_Spec!$AA$3:$AA$58,0))=FALSE,ISERROR(MATCH(AY902,TC_Pin_Spec!$AC$3:$AC$58,0))=FALSE,ISERROR(MATCH(AY902,TC_Pin_Spec!$AE$3:$AE$58,0))=FALSE)=TRUE, "PASSED","FAILED")</f>
        <v>PASSED</v>
      </c>
    </row>
    <row r="903" spans="43:52" x14ac:dyDescent="0.25">
      <c r="AQ903" s="2" t="str">
        <f t="shared" si="16"/>
        <v>AF2</v>
      </c>
      <c r="AR903" s="2">
        <v>2</v>
      </c>
      <c r="AS903" s="2" t="s">
        <v>770</v>
      </c>
      <c r="AT903" s="2" t="s">
        <v>48</v>
      </c>
      <c r="AU903" t="str">
        <f>IF(OR(ISERROR(MATCH(AT903,TC_Pin_Spec!$J$3:$J$38,0))=FALSE,ISERROR(MATCH(AT903,TC_Pin_Spec!$L$3:$L$38,0))=FALSE,ISERROR(MATCH(AT903,TC_Pin_Spec!$Q$3:$Q$58,0))=FALSE,ISERROR(MATCH(AT903,TC_Pin_Spec!$S$3:$S$58,0))=FALSE,ISERROR(MATCH(AT903,TC_Pin_Spec!$U$3:$U$58,0))=FALSE,ISERROR(MATCH(AT903,TC_Pin_Spec!$W$3:$W$58,0))=FALSE,ISERROR(MATCH(AT903,TC_Pin_Spec!$Y$3:$Y$58,0))=FALSE,ISERROR(MATCH(AT903,TC_Pin_Spec!$AA$3:$AA$58,0))=FALSE,ISERROR(MATCH(AT903,TC_Pin_Spec!$AC$3:$AC$58,0))=FALSE,ISERROR(MATCH(AT903,TC_Pin_Spec!$AE$3:$AE$58,0))=FALSE)=TRUE, "PASSED","FAILED")</f>
        <v>PASSED</v>
      </c>
      <c r="AW903" s="2">
        <v>2500</v>
      </c>
      <c r="AX903" s="2">
        <v>11500</v>
      </c>
      <c r="AY903" s="2" t="s">
        <v>48</v>
      </c>
      <c r="AZ903" t="str">
        <f>IF(OR(ISERROR(MATCH(AY903,TC_Pin_Spec!$J$3:$J$38,0))=FALSE,ISERROR(MATCH(AY903,TC_Pin_Spec!$L$3:$L$38,0))=FALSE,ISERROR(MATCH(AY903,TC_Pin_Spec!$Q$3:$Q$58,0))=FALSE,ISERROR(MATCH(AY903,TC_Pin_Spec!$S$3:$S$58,0))=FALSE,ISERROR(MATCH(AY903,TC_Pin_Spec!$U$3:$U$58,0))=FALSE,ISERROR(MATCH(AY903,TC_Pin_Spec!$W$3:$W$58,0))=FALSE,ISERROR(MATCH(AY903,TC_Pin_Spec!$Y$3:$Y$58,0))=FALSE,ISERROR(MATCH(AY903,TC_Pin_Spec!$AA$3:$AA$58,0))=FALSE,ISERROR(MATCH(AY903,TC_Pin_Spec!$AC$3:$AC$58,0))=FALSE,ISERROR(MATCH(AY903,TC_Pin_Spec!$AE$3:$AE$58,0))=FALSE)=TRUE, "PASSED","FAILED")</f>
        <v>PASSED</v>
      </c>
    </row>
    <row r="904" spans="43:52" x14ac:dyDescent="0.25">
      <c r="AQ904" s="2" t="str">
        <f t="shared" si="16"/>
        <v>AF3</v>
      </c>
      <c r="AR904" s="2">
        <v>3</v>
      </c>
      <c r="AS904" s="2" t="s">
        <v>770</v>
      </c>
      <c r="AT904" s="2" t="s">
        <v>48</v>
      </c>
      <c r="AU904" t="str">
        <f>IF(OR(ISERROR(MATCH(AT904,TC_Pin_Spec!$J$3:$J$38,0))=FALSE,ISERROR(MATCH(AT904,TC_Pin_Spec!$L$3:$L$38,0))=FALSE,ISERROR(MATCH(AT904,TC_Pin_Spec!$Q$3:$Q$58,0))=FALSE,ISERROR(MATCH(AT904,TC_Pin_Spec!$S$3:$S$58,0))=FALSE,ISERROR(MATCH(AT904,TC_Pin_Spec!$U$3:$U$58,0))=FALSE,ISERROR(MATCH(AT904,TC_Pin_Spec!$W$3:$W$58,0))=FALSE,ISERROR(MATCH(AT904,TC_Pin_Spec!$Y$3:$Y$58,0))=FALSE,ISERROR(MATCH(AT904,TC_Pin_Spec!$AA$3:$AA$58,0))=FALSE,ISERROR(MATCH(AT904,TC_Pin_Spec!$AC$3:$AC$58,0))=FALSE,ISERROR(MATCH(AT904,TC_Pin_Spec!$AE$3:$AE$58,0))=FALSE)=TRUE, "PASSED","FAILED")</f>
        <v>PASSED</v>
      </c>
      <c r="AW904" s="2">
        <v>3500</v>
      </c>
      <c r="AX904" s="2">
        <v>11500</v>
      </c>
      <c r="AY904" s="2" t="s">
        <v>48</v>
      </c>
      <c r="AZ904" t="str">
        <f>IF(OR(ISERROR(MATCH(AY904,TC_Pin_Spec!$J$3:$J$38,0))=FALSE,ISERROR(MATCH(AY904,TC_Pin_Spec!$L$3:$L$38,0))=FALSE,ISERROR(MATCH(AY904,TC_Pin_Spec!$Q$3:$Q$58,0))=FALSE,ISERROR(MATCH(AY904,TC_Pin_Spec!$S$3:$S$58,0))=FALSE,ISERROR(MATCH(AY904,TC_Pin_Spec!$U$3:$U$58,0))=FALSE,ISERROR(MATCH(AY904,TC_Pin_Spec!$W$3:$W$58,0))=FALSE,ISERROR(MATCH(AY904,TC_Pin_Spec!$Y$3:$Y$58,0))=FALSE,ISERROR(MATCH(AY904,TC_Pin_Spec!$AA$3:$AA$58,0))=FALSE,ISERROR(MATCH(AY904,TC_Pin_Spec!$AC$3:$AC$58,0))=FALSE,ISERROR(MATCH(AY904,TC_Pin_Spec!$AE$3:$AE$58,0))=FALSE)=TRUE, "PASSED","FAILED")</f>
        <v>PASSED</v>
      </c>
    </row>
    <row r="905" spans="43:52" x14ac:dyDescent="0.25">
      <c r="AQ905" s="2" t="str">
        <f t="shared" si="16"/>
        <v>AF4</v>
      </c>
      <c r="AR905" s="2">
        <v>4</v>
      </c>
      <c r="AS905" s="2" t="s">
        <v>770</v>
      </c>
      <c r="AT905" s="2" t="s">
        <v>48</v>
      </c>
      <c r="AU905" t="str">
        <f>IF(OR(ISERROR(MATCH(AT905,TC_Pin_Spec!$J$3:$J$38,0))=FALSE,ISERROR(MATCH(AT905,TC_Pin_Spec!$L$3:$L$38,0))=FALSE,ISERROR(MATCH(AT905,TC_Pin_Spec!$Q$3:$Q$58,0))=FALSE,ISERROR(MATCH(AT905,TC_Pin_Spec!$S$3:$S$58,0))=FALSE,ISERROR(MATCH(AT905,TC_Pin_Spec!$U$3:$U$58,0))=FALSE,ISERROR(MATCH(AT905,TC_Pin_Spec!$W$3:$W$58,0))=FALSE,ISERROR(MATCH(AT905,TC_Pin_Spec!$Y$3:$Y$58,0))=FALSE,ISERROR(MATCH(AT905,TC_Pin_Spec!$AA$3:$AA$58,0))=FALSE,ISERROR(MATCH(AT905,TC_Pin_Spec!$AC$3:$AC$58,0))=FALSE,ISERROR(MATCH(AT905,TC_Pin_Spec!$AE$3:$AE$58,0))=FALSE)=TRUE, "PASSED","FAILED")</f>
        <v>PASSED</v>
      </c>
      <c r="AW905" s="2">
        <v>4500</v>
      </c>
      <c r="AX905" s="2">
        <v>11500</v>
      </c>
      <c r="AY905" s="2" t="s">
        <v>48</v>
      </c>
      <c r="AZ905" t="str">
        <f>IF(OR(ISERROR(MATCH(AY905,TC_Pin_Spec!$J$3:$J$38,0))=FALSE,ISERROR(MATCH(AY905,TC_Pin_Spec!$L$3:$L$38,0))=FALSE,ISERROR(MATCH(AY905,TC_Pin_Spec!$Q$3:$Q$58,0))=FALSE,ISERROR(MATCH(AY905,TC_Pin_Spec!$S$3:$S$58,0))=FALSE,ISERROR(MATCH(AY905,TC_Pin_Spec!$U$3:$U$58,0))=FALSE,ISERROR(MATCH(AY905,TC_Pin_Spec!$W$3:$W$58,0))=FALSE,ISERROR(MATCH(AY905,TC_Pin_Spec!$Y$3:$Y$58,0))=FALSE,ISERROR(MATCH(AY905,TC_Pin_Spec!$AA$3:$AA$58,0))=FALSE,ISERROR(MATCH(AY905,TC_Pin_Spec!$AC$3:$AC$58,0))=FALSE,ISERROR(MATCH(AY905,TC_Pin_Spec!$AE$3:$AE$58,0))=FALSE)=TRUE, "PASSED","FAILED")</f>
        <v>PASSED</v>
      </c>
    </row>
    <row r="906" spans="43:52" x14ac:dyDescent="0.25">
      <c r="AQ906" s="2" t="str">
        <f t="shared" si="16"/>
        <v>AF5</v>
      </c>
      <c r="AR906" s="2">
        <v>5</v>
      </c>
      <c r="AS906" s="2" t="s">
        <v>770</v>
      </c>
      <c r="AT906" s="2" t="s">
        <v>48</v>
      </c>
      <c r="AU906" t="str">
        <f>IF(OR(ISERROR(MATCH(AT906,TC_Pin_Spec!$J$3:$J$38,0))=FALSE,ISERROR(MATCH(AT906,TC_Pin_Spec!$L$3:$L$38,0))=FALSE,ISERROR(MATCH(AT906,TC_Pin_Spec!$Q$3:$Q$58,0))=FALSE,ISERROR(MATCH(AT906,TC_Pin_Spec!$S$3:$S$58,0))=FALSE,ISERROR(MATCH(AT906,TC_Pin_Spec!$U$3:$U$58,0))=FALSE,ISERROR(MATCH(AT906,TC_Pin_Spec!$W$3:$W$58,0))=FALSE,ISERROR(MATCH(AT906,TC_Pin_Spec!$Y$3:$Y$58,0))=FALSE,ISERROR(MATCH(AT906,TC_Pin_Spec!$AA$3:$AA$58,0))=FALSE,ISERROR(MATCH(AT906,TC_Pin_Spec!$AC$3:$AC$58,0))=FALSE,ISERROR(MATCH(AT906,TC_Pin_Spec!$AE$3:$AE$58,0))=FALSE)=TRUE, "PASSED","FAILED")</f>
        <v>PASSED</v>
      </c>
      <c r="AW906" s="2">
        <v>5500</v>
      </c>
      <c r="AX906" s="2">
        <v>11500</v>
      </c>
      <c r="AY906" s="2" t="s">
        <v>48</v>
      </c>
      <c r="AZ906" t="str">
        <f>IF(OR(ISERROR(MATCH(AY906,TC_Pin_Spec!$J$3:$J$38,0))=FALSE,ISERROR(MATCH(AY906,TC_Pin_Spec!$L$3:$L$38,0))=FALSE,ISERROR(MATCH(AY906,TC_Pin_Spec!$Q$3:$Q$58,0))=FALSE,ISERROR(MATCH(AY906,TC_Pin_Spec!$S$3:$S$58,0))=FALSE,ISERROR(MATCH(AY906,TC_Pin_Spec!$U$3:$U$58,0))=FALSE,ISERROR(MATCH(AY906,TC_Pin_Spec!$W$3:$W$58,0))=FALSE,ISERROR(MATCH(AY906,TC_Pin_Spec!$Y$3:$Y$58,0))=FALSE,ISERROR(MATCH(AY906,TC_Pin_Spec!$AA$3:$AA$58,0))=FALSE,ISERROR(MATCH(AY906,TC_Pin_Spec!$AC$3:$AC$58,0))=FALSE,ISERROR(MATCH(AY906,TC_Pin_Spec!$AE$3:$AE$58,0))=FALSE)=TRUE, "PASSED","FAILED")</f>
        <v>PASSED</v>
      </c>
    </row>
    <row r="907" spans="43:52" x14ac:dyDescent="0.25">
      <c r="AQ907" s="2" t="str">
        <f t="shared" si="16"/>
        <v>AF6</v>
      </c>
      <c r="AR907" s="2">
        <v>6</v>
      </c>
      <c r="AS907" s="2" t="s">
        <v>770</v>
      </c>
      <c r="AT907" s="2" t="s">
        <v>48</v>
      </c>
      <c r="AU907" t="str">
        <f>IF(OR(ISERROR(MATCH(AT907,TC_Pin_Spec!$J$3:$J$38,0))=FALSE,ISERROR(MATCH(AT907,TC_Pin_Spec!$L$3:$L$38,0))=FALSE,ISERROR(MATCH(AT907,TC_Pin_Spec!$Q$3:$Q$58,0))=FALSE,ISERROR(MATCH(AT907,TC_Pin_Spec!$S$3:$S$58,0))=FALSE,ISERROR(MATCH(AT907,TC_Pin_Spec!$U$3:$U$58,0))=FALSE,ISERROR(MATCH(AT907,TC_Pin_Spec!$W$3:$W$58,0))=FALSE,ISERROR(MATCH(AT907,TC_Pin_Spec!$Y$3:$Y$58,0))=FALSE,ISERROR(MATCH(AT907,TC_Pin_Spec!$AA$3:$AA$58,0))=FALSE,ISERROR(MATCH(AT907,TC_Pin_Spec!$AC$3:$AC$58,0))=FALSE,ISERROR(MATCH(AT907,TC_Pin_Spec!$AE$3:$AE$58,0))=FALSE)=TRUE, "PASSED","FAILED")</f>
        <v>PASSED</v>
      </c>
      <c r="AW907" s="2">
        <v>6500</v>
      </c>
      <c r="AX907" s="2">
        <v>11500</v>
      </c>
      <c r="AY907" s="2" t="s">
        <v>48</v>
      </c>
      <c r="AZ907" t="str">
        <f>IF(OR(ISERROR(MATCH(AY907,TC_Pin_Spec!$J$3:$J$38,0))=FALSE,ISERROR(MATCH(AY907,TC_Pin_Spec!$L$3:$L$38,0))=FALSE,ISERROR(MATCH(AY907,TC_Pin_Spec!$Q$3:$Q$58,0))=FALSE,ISERROR(MATCH(AY907,TC_Pin_Spec!$S$3:$S$58,0))=FALSE,ISERROR(MATCH(AY907,TC_Pin_Spec!$U$3:$U$58,0))=FALSE,ISERROR(MATCH(AY907,TC_Pin_Spec!$W$3:$W$58,0))=FALSE,ISERROR(MATCH(AY907,TC_Pin_Spec!$Y$3:$Y$58,0))=FALSE,ISERROR(MATCH(AY907,TC_Pin_Spec!$AA$3:$AA$58,0))=FALSE,ISERROR(MATCH(AY907,TC_Pin_Spec!$AC$3:$AC$58,0))=FALSE,ISERROR(MATCH(AY907,TC_Pin_Spec!$AE$3:$AE$58,0))=FALSE)=TRUE, "PASSED","FAILED")</f>
        <v>PASSED</v>
      </c>
    </row>
    <row r="908" spans="43:52" x14ac:dyDescent="0.25">
      <c r="AQ908" s="2" t="str">
        <f t="shared" si="16"/>
        <v>AF7</v>
      </c>
      <c r="AR908" s="2">
        <v>7</v>
      </c>
      <c r="AS908" s="2" t="s">
        <v>770</v>
      </c>
      <c r="AT908" s="2" t="s">
        <v>764</v>
      </c>
      <c r="AU908" t="str">
        <f>IF(OR(ISERROR(MATCH(AT908,TC_Pin_Spec!$J$3:$J$38,0))=FALSE,ISERROR(MATCH(AT908,TC_Pin_Spec!$L$3:$L$38,0))=FALSE,ISERROR(MATCH(AT908,TC_Pin_Spec!$Q$3:$Q$58,0))=FALSE,ISERROR(MATCH(AT908,TC_Pin_Spec!$S$3:$S$58,0))=FALSE,ISERROR(MATCH(AT908,TC_Pin_Spec!$U$3:$U$58,0))=FALSE,ISERROR(MATCH(AT908,TC_Pin_Spec!$W$3:$W$58,0))=FALSE,ISERROR(MATCH(AT908,TC_Pin_Spec!$Y$3:$Y$58,0))=FALSE,ISERROR(MATCH(AT908,TC_Pin_Spec!$AA$3:$AA$58,0))=FALSE,ISERROR(MATCH(AT908,TC_Pin_Spec!$AC$3:$AC$58,0))=FALSE,ISERROR(MATCH(AT908,TC_Pin_Spec!$AE$3:$AE$58,0))=FALSE)=TRUE, "PASSED","FAILED")</f>
        <v>PASSED</v>
      </c>
      <c r="AW908" s="2">
        <v>7500</v>
      </c>
      <c r="AX908" s="2">
        <v>11500</v>
      </c>
      <c r="AY908" s="2" t="s">
        <v>764</v>
      </c>
      <c r="AZ908" t="str">
        <f>IF(OR(ISERROR(MATCH(AY908,TC_Pin_Spec!$J$3:$J$38,0))=FALSE,ISERROR(MATCH(AY908,TC_Pin_Spec!$L$3:$L$38,0))=FALSE,ISERROR(MATCH(AY908,TC_Pin_Spec!$Q$3:$Q$58,0))=FALSE,ISERROR(MATCH(AY908,TC_Pin_Spec!$S$3:$S$58,0))=FALSE,ISERROR(MATCH(AY908,TC_Pin_Spec!$U$3:$U$58,0))=FALSE,ISERROR(MATCH(AY908,TC_Pin_Spec!$W$3:$W$58,0))=FALSE,ISERROR(MATCH(AY908,TC_Pin_Spec!$Y$3:$Y$58,0))=FALSE,ISERROR(MATCH(AY908,TC_Pin_Spec!$AA$3:$AA$58,0))=FALSE,ISERROR(MATCH(AY908,TC_Pin_Spec!$AC$3:$AC$58,0))=FALSE,ISERROR(MATCH(AY908,TC_Pin_Spec!$AE$3:$AE$58,0))=FALSE)=TRUE, "PASSED","FAILED")</f>
        <v>PASSED</v>
      </c>
    </row>
    <row r="909" spans="43:52" x14ac:dyDescent="0.25">
      <c r="AQ909" s="2" t="str">
        <f t="shared" si="16"/>
        <v>AF8</v>
      </c>
      <c r="AR909" s="2">
        <v>8</v>
      </c>
      <c r="AS909" s="2" t="s">
        <v>770</v>
      </c>
      <c r="AT909" s="2" t="s">
        <v>48</v>
      </c>
      <c r="AU909" t="str">
        <f>IF(OR(ISERROR(MATCH(AT909,TC_Pin_Spec!$J$3:$J$38,0))=FALSE,ISERROR(MATCH(AT909,TC_Pin_Spec!$L$3:$L$38,0))=FALSE,ISERROR(MATCH(AT909,TC_Pin_Spec!$Q$3:$Q$58,0))=FALSE,ISERROR(MATCH(AT909,TC_Pin_Spec!$S$3:$S$58,0))=FALSE,ISERROR(MATCH(AT909,TC_Pin_Spec!$U$3:$U$58,0))=FALSE,ISERROR(MATCH(AT909,TC_Pin_Spec!$W$3:$W$58,0))=FALSE,ISERROR(MATCH(AT909,TC_Pin_Spec!$Y$3:$Y$58,0))=FALSE,ISERROR(MATCH(AT909,TC_Pin_Spec!$AA$3:$AA$58,0))=FALSE,ISERROR(MATCH(AT909,TC_Pin_Spec!$AC$3:$AC$58,0))=FALSE,ISERROR(MATCH(AT909,TC_Pin_Spec!$AE$3:$AE$58,0))=FALSE)=TRUE, "PASSED","FAILED")</f>
        <v>PASSED</v>
      </c>
      <c r="AW909" s="2">
        <v>8500</v>
      </c>
      <c r="AX909" s="2">
        <v>11500</v>
      </c>
      <c r="AY909" s="2" t="s">
        <v>48</v>
      </c>
      <c r="AZ909" t="str">
        <f>IF(OR(ISERROR(MATCH(AY909,TC_Pin_Spec!$J$3:$J$38,0))=FALSE,ISERROR(MATCH(AY909,TC_Pin_Spec!$L$3:$L$38,0))=FALSE,ISERROR(MATCH(AY909,TC_Pin_Spec!$Q$3:$Q$58,0))=FALSE,ISERROR(MATCH(AY909,TC_Pin_Spec!$S$3:$S$58,0))=FALSE,ISERROR(MATCH(AY909,TC_Pin_Spec!$U$3:$U$58,0))=FALSE,ISERROR(MATCH(AY909,TC_Pin_Spec!$W$3:$W$58,0))=FALSE,ISERROR(MATCH(AY909,TC_Pin_Spec!$Y$3:$Y$58,0))=FALSE,ISERROR(MATCH(AY909,TC_Pin_Spec!$AA$3:$AA$58,0))=FALSE,ISERROR(MATCH(AY909,TC_Pin_Spec!$AC$3:$AC$58,0))=FALSE,ISERROR(MATCH(AY909,TC_Pin_Spec!$AE$3:$AE$58,0))=FALSE)=TRUE, "PASSED","FAILED")</f>
        <v>PASSED</v>
      </c>
    </row>
    <row r="910" spans="43:52" x14ac:dyDescent="0.25">
      <c r="AQ910" s="2" t="str">
        <f t="shared" si="16"/>
        <v>AF9</v>
      </c>
      <c r="AR910" s="2">
        <v>9</v>
      </c>
      <c r="AS910" s="2" t="s">
        <v>770</v>
      </c>
      <c r="AT910" s="2" t="s">
        <v>772</v>
      </c>
      <c r="AU910" t="str">
        <f>IF(OR(ISERROR(MATCH(AT910,TC_Pin_Spec!$J$3:$J$38,0))=FALSE,ISERROR(MATCH(AT910,TC_Pin_Spec!$L$3:$L$38,0))=FALSE,ISERROR(MATCH(AT910,TC_Pin_Spec!$Q$3:$Q$58,0))=FALSE,ISERROR(MATCH(AT910,TC_Pin_Spec!$S$3:$S$58,0))=FALSE,ISERROR(MATCH(AT910,TC_Pin_Spec!$U$3:$U$58,0))=FALSE,ISERROR(MATCH(AT910,TC_Pin_Spec!$W$3:$W$58,0))=FALSE,ISERROR(MATCH(AT910,TC_Pin_Spec!$Y$3:$Y$58,0))=FALSE,ISERROR(MATCH(AT910,TC_Pin_Spec!$AA$3:$AA$58,0))=FALSE,ISERROR(MATCH(AT910,TC_Pin_Spec!$AC$3:$AC$58,0))=FALSE,ISERROR(MATCH(AT910,TC_Pin_Spec!$AE$3:$AE$58,0))=FALSE)=TRUE, "PASSED","FAILED")</f>
        <v>PASSED</v>
      </c>
      <c r="AW910" s="2">
        <v>9500</v>
      </c>
      <c r="AX910" s="2">
        <v>11500</v>
      </c>
      <c r="AY910" s="2" t="s">
        <v>772</v>
      </c>
      <c r="AZ910" t="str">
        <f>IF(OR(ISERROR(MATCH(AY910,TC_Pin_Spec!$J$3:$J$38,0))=FALSE,ISERROR(MATCH(AY910,TC_Pin_Spec!$L$3:$L$38,0))=FALSE,ISERROR(MATCH(AY910,TC_Pin_Spec!$Q$3:$Q$58,0))=FALSE,ISERROR(MATCH(AY910,TC_Pin_Spec!$S$3:$S$58,0))=FALSE,ISERROR(MATCH(AY910,TC_Pin_Spec!$U$3:$U$58,0))=FALSE,ISERROR(MATCH(AY910,TC_Pin_Spec!$W$3:$W$58,0))=FALSE,ISERROR(MATCH(AY910,TC_Pin_Spec!$Y$3:$Y$58,0))=FALSE,ISERROR(MATCH(AY910,TC_Pin_Spec!$AA$3:$AA$58,0))=FALSE,ISERROR(MATCH(AY910,TC_Pin_Spec!$AC$3:$AC$58,0))=FALSE,ISERROR(MATCH(AY910,TC_Pin_Spec!$AE$3:$AE$58,0))=FALSE)=TRUE, "PASSED","FAILED")</f>
        <v>PASSED</v>
      </c>
    </row>
    <row r="911" spans="43:52" x14ac:dyDescent="0.25">
      <c r="AQ911" s="2" t="str">
        <f t="shared" si="16"/>
        <v>AF10</v>
      </c>
      <c r="AR911" s="2">
        <v>10</v>
      </c>
      <c r="AS911" s="2" t="s">
        <v>770</v>
      </c>
      <c r="AT911" s="2" t="s">
        <v>48</v>
      </c>
      <c r="AU911" t="str">
        <f>IF(OR(ISERROR(MATCH(AT911,TC_Pin_Spec!$J$3:$J$38,0))=FALSE,ISERROR(MATCH(AT911,TC_Pin_Spec!$L$3:$L$38,0))=FALSE,ISERROR(MATCH(AT911,TC_Pin_Spec!$Q$3:$Q$58,0))=FALSE,ISERROR(MATCH(AT911,TC_Pin_Spec!$S$3:$S$58,0))=FALSE,ISERROR(MATCH(AT911,TC_Pin_Spec!$U$3:$U$58,0))=FALSE,ISERROR(MATCH(AT911,TC_Pin_Spec!$W$3:$W$58,0))=FALSE,ISERROR(MATCH(AT911,TC_Pin_Spec!$Y$3:$Y$58,0))=FALSE,ISERROR(MATCH(AT911,TC_Pin_Spec!$AA$3:$AA$58,0))=FALSE,ISERROR(MATCH(AT911,TC_Pin_Spec!$AC$3:$AC$58,0))=FALSE,ISERROR(MATCH(AT911,TC_Pin_Spec!$AE$3:$AE$58,0))=FALSE)=TRUE, "PASSED","FAILED")</f>
        <v>PASSED</v>
      </c>
      <c r="AW911" s="2">
        <v>10500</v>
      </c>
      <c r="AX911" s="2">
        <v>11500</v>
      </c>
      <c r="AY911" s="2" t="s">
        <v>48</v>
      </c>
      <c r="AZ911" t="str">
        <f>IF(OR(ISERROR(MATCH(AY911,TC_Pin_Spec!$J$3:$J$38,0))=FALSE,ISERROR(MATCH(AY911,TC_Pin_Spec!$L$3:$L$38,0))=FALSE,ISERROR(MATCH(AY911,TC_Pin_Spec!$Q$3:$Q$58,0))=FALSE,ISERROR(MATCH(AY911,TC_Pin_Spec!$S$3:$S$58,0))=FALSE,ISERROR(MATCH(AY911,TC_Pin_Spec!$U$3:$U$58,0))=FALSE,ISERROR(MATCH(AY911,TC_Pin_Spec!$W$3:$W$58,0))=FALSE,ISERROR(MATCH(AY911,TC_Pin_Spec!$Y$3:$Y$58,0))=FALSE,ISERROR(MATCH(AY911,TC_Pin_Spec!$AA$3:$AA$58,0))=FALSE,ISERROR(MATCH(AY911,TC_Pin_Spec!$AC$3:$AC$58,0))=FALSE,ISERROR(MATCH(AY911,TC_Pin_Spec!$AE$3:$AE$58,0))=FALSE)=TRUE, "PASSED","FAILED")</f>
        <v>PASSED</v>
      </c>
    </row>
    <row r="912" spans="43:52" x14ac:dyDescent="0.25">
      <c r="AQ912" s="2" t="str">
        <f t="shared" si="16"/>
        <v>AF11</v>
      </c>
      <c r="AR912" s="2">
        <v>11</v>
      </c>
      <c r="AS912" s="2" t="s">
        <v>770</v>
      </c>
      <c r="AT912" s="2" t="s">
        <v>48</v>
      </c>
      <c r="AU912" t="str">
        <f>IF(OR(ISERROR(MATCH(AT912,TC_Pin_Spec!$J$3:$J$38,0))=FALSE,ISERROR(MATCH(AT912,TC_Pin_Spec!$L$3:$L$38,0))=FALSE,ISERROR(MATCH(AT912,TC_Pin_Spec!$Q$3:$Q$58,0))=FALSE,ISERROR(MATCH(AT912,TC_Pin_Spec!$S$3:$S$58,0))=FALSE,ISERROR(MATCH(AT912,TC_Pin_Spec!$U$3:$U$58,0))=FALSE,ISERROR(MATCH(AT912,TC_Pin_Spec!$W$3:$W$58,0))=FALSE,ISERROR(MATCH(AT912,TC_Pin_Spec!$Y$3:$Y$58,0))=FALSE,ISERROR(MATCH(AT912,TC_Pin_Spec!$AA$3:$AA$58,0))=FALSE,ISERROR(MATCH(AT912,TC_Pin_Spec!$AC$3:$AC$58,0))=FALSE,ISERROR(MATCH(AT912,TC_Pin_Spec!$AE$3:$AE$58,0))=FALSE)=TRUE, "PASSED","FAILED")</f>
        <v>PASSED</v>
      </c>
      <c r="AW912" s="2">
        <v>11500</v>
      </c>
      <c r="AX912" s="2">
        <v>11500</v>
      </c>
      <c r="AY912" s="2" t="s">
        <v>48</v>
      </c>
      <c r="AZ912" t="str">
        <f>IF(OR(ISERROR(MATCH(AY912,TC_Pin_Spec!$J$3:$J$38,0))=FALSE,ISERROR(MATCH(AY912,TC_Pin_Spec!$L$3:$L$38,0))=FALSE,ISERROR(MATCH(AY912,TC_Pin_Spec!$Q$3:$Q$58,0))=FALSE,ISERROR(MATCH(AY912,TC_Pin_Spec!$S$3:$S$58,0))=FALSE,ISERROR(MATCH(AY912,TC_Pin_Spec!$U$3:$U$58,0))=FALSE,ISERROR(MATCH(AY912,TC_Pin_Spec!$W$3:$W$58,0))=FALSE,ISERROR(MATCH(AY912,TC_Pin_Spec!$Y$3:$Y$58,0))=FALSE,ISERROR(MATCH(AY912,TC_Pin_Spec!$AA$3:$AA$58,0))=FALSE,ISERROR(MATCH(AY912,TC_Pin_Spec!$AC$3:$AC$58,0))=FALSE,ISERROR(MATCH(AY912,TC_Pin_Spec!$AE$3:$AE$58,0))=FALSE)=TRUE, "PASSED","FAILED")</f>
        <v>PASSED</v>
      </c>
    </row>
    <row r="913" spans="43:52" x14ac:dyDescent="0.25">
      <c r="AQ913" s="2" t="str">
        <f t="shared" si="16"/>
        <v>AF12</v>
      </c>
      <c r="AR913" s="2">
        <v>12</v>
      </c>
      <c r="AS913" s="2" t="s">
        <v>770</v>
      </c>
      <c r="AT913" s="2" t="s">
        <v>48</v>
      </c>
      <c r="AU913" t="str">
        <f>IF(OR(ISERROR(MATCH(AT913,TC_Pin_Spec!$J$3:$J$38,0))=FALSE,ISERROR(MATCH(AT913,TC_Pin_Spec!$L$3:$L$38,0))=FALSE,ISERROR(MATCH(AT913,TC_Pin_Spec!$Q$3:$Q$58,0))=FALSE,ISERROR(MATCH(AT913,TC_Pin_Spec!$S$3:$S$58,0))=FALSE,ISERROR(MATCH(AT913,TC_Pin_Spec!$U$3:$U$58,0))=FALSE,ISERROR(MATCH(AT913,TC_Pin_Spec!$W$3:$W$58,0))=FALSE,ISERROR(MATCH(AT913,TC_Pin_Spec!$Y$3:$Y$58,0))=FALSE,ISERROR(MATCH(AT913,TC_Pin_Spec!$AA$3:$AA$58,0))=FALSE,ISERROR(MATCH(AT913,TC_Pin_Spec!$AC$3:$AC$58,0))=FALSE,ISERROR(MATCH(AT913,TC_Pin_Spec!$AE$3:$AE$58,0))=FALSE)=TRUE, "PASSED","FAILED")</f>
        <v>PASSED</v>
      </c>
      <c r="AW913" s="2">
        <v>12500</v>
      </c>
      <c r="AX913" s="2">
        <v>11500</v>
      </c>
      <c r="AY913" s="2" t="s">
        <v>48</v>
      </c>
      <c r="AZ913" t="str">
        <f>IF(OR(ISERROR(MATCH(AY913,TC_Pin_Spec!$J$3:$J$38,0))=FALSE,ISERROR(MATCH(AY913,TC_Pin_Spec!$L$3:$L$38,0))=FALSE,ISERROR(MATCH(AY913,TC_Pin_Spec!$Q$3:$Q$58,0))=FALSE,ISERROR(MATCH(AY913,TC_Pin_Spec!$S$3:$S$58,0))=FALSE,ISERROR(MATCH(AY913,TC_Pin_Spec!$U$3:$U$58,0))=FALSE,ISERROR(MATCH(AY913,TC_Pin_Spec!$W$3:$W$58,0))=FALSE,ISERROR(MATCH(AY913,TC_Pin_Spec!$Y$3:$Y$58,0))=FALSE,ISERROR(MATCH(AY913,TC_Pin_Spec!$AA$3:$AA$58,0))=FALSE,ISERROR(MATCH(AY913,TC_Pin_Spec!$AC$3:$AC$58,0))=FALSE,ISERROR(MATCH(AY913,TC_Pin_Spec!$AE$3:$AE$58,0))=FALSE)=TRUE, "PASSED","FAILED")</f>
        <v>PASSED</v>
      </c>
    </row>
    <row r="914" spans="43:52" x14ac:dyDescent="0.25">
      <c r="AQ914" s="2" t="str">
        <f t="shared" si="16"/>
        <v>AF13</v>
      </c>
      <c r="AR914" s="2">
        <v>13</v>
      </c>
      <c r="AS914" s="2" t="s">
        <v>770</v>
      </c>
      <c r="AT914" s="2" t="s">
        <v>48</v>
      </c>
      <c r="AU914" t="str">
        <f>IF(OR(ISERROR(MATCH(AT914,TC_Pin_Spec!$J$3:$J$38,0))=FALSE,ISERROR(MATCH(AT914,TC_Pin_Spec!$L$3:$L$38,0))=FALSE,ISERROR(MATCH(AT914,TC_Pin_Spec!$Q$3:$Q$58,0))=FALSE,ISERROR(MATCH(AT914,TC_Pin_Spec!$S$3:$S$58,0))=FALSE,ISERROR(MATCH(AT914,TC_Pin_Spec!$U$3:$U$58,0))=FALSE,ISERROR(MATCH(AT914,TC_Pin_Spec!$W$3:$W$58,0))=FALSE,ISERROR(MATCH(AT914,TC_Pin_Spec!$Y$3:$Y$58,0))=FALSE,ISERROR(MATCH(AT914,TC_Pin_Spec!$AA$3:$AA$58,0))=FALSE,ISERROR(MATCH(AT914,TC_Pin_Spec!$AC$3:$AC$58,0))=FALSE,ISERROR(MATCH(AT914,TC_Pin_Spec!$AE$3:$AE$58,0))=FALSE)=TRUE, "PASSED","FAILED")</f>
        <v>PASSED</v>
      </c>
      <c r="AW914" s="2">
        <v>13500</v>
      </c>
      <c r="AX914" s="2">
        <v>11500</v>
      </c>
      <c r="AY914" s="2" t="s">
        <v>48</v>
      </c>
      <c r="AZ914" t="str">
        <f>IF(OR(ISERROR(MATCH(AY914,TC_Pin_Spec!$J$3:$J$38,0))=FALSE,ISERROR(MATCH(AY914,TC_Pin_Spec!$L$3:$L$38,0))=FALSE,ISERROR(MATCH(AY914,TC_Pin_Spec!$Q$3:$Q$58,0))=FALSE,ISERROR(MATCH(AY914,TC_Pin_Spec!$S$3:$S$58,0))=FALSE,ISERROR(MATCH(AY914,TC_Pin_Spec!$U$3:$U$58,0))=FALSE,ISERROR(MATCH(AY914,TC_Pin_Spec!$W$3:$W$58,0))=FALSE,ISERROR(MATCH(AY914,TC_Pin_Spec!$Y$3:$Y$58,0))=FALSE,ISERROR(MATCH(AY914,TC_Pin_Spec!$AA$3:$AA$58,0))=FALSE,ISERROR(MATCH(AY914,TC_Pin_Spec!$AC$3:$AC$58,0))=FALSE,ISERROR(MATCH(AY914,TC_Pin_Spec!$AE$3:$AE$58,0))=FALSE)=TRUE, "PASSED","FAILED")</f>
        <v>PASSED</v>
      </c>
    </row>
    <row r="915" spans="43:52" x14ac:dyDescent="0.25">
      <c r="AQ915" s="2" t="str">
        <f t="shared" si="16"/>
        <v>AF14</v>
      </c>
      <c r="AR915" s="2">
        <v>14</v>
      </c>
      <c r="AS915" s="2" t="s">
        <v>770</v>
      </c>
      <c r="AT915" s="2" t="s">
        <v>48</v>
      </c>
      <c r="AU915" t="str">
        <f>IF(OR(ISERROR(MATCH(AT915,TC_Pin_Spec!$J$3:$J$38,0))=FALSE,ISERROR(MATCH(AT915,TC_Pin_Spec!$L$3:$L$38,0))=FALSE,ISERROR(MATCH(AT915,TC_Pin_Spec!$Q$3:$Q$58,0))=FALSE,ISERROR(MATCH(AT915,TC_Pin_Spec!$S$3:$S$58,0))=FALSE,ISERROR(MATCH(AT915,TC_Pin_Spec!$U$3:$U$58,0))=FALSE,ISERROR(MATCH(AT915,TC_Pin_Spec!$W$3:$W$58,0))=FALSE,ISERROR(MATCH(AT915,TC_Pin_Spec!$Y$3:$Y$58,0))=FALSE,ISERROR(MATCH(AT915,TC_Pin_Spec!$AA$3:$AA$58,0))=FALSE,ISERROR(MATCH(AT915,TC_Pin_Spec!$AC$3:$AC$58,0))=FALSE,ISERROR(MATCH(AT915,TC_Pin_Spec!$AE$3:$AE$58,0))=FALSE)=TRUE, "PASSED","FAILED")</f>
        <v>PASSED</v>
      </c>
      <c r="AW915" s="2">
        <v>14500</v>
      </c>
      <c r="AX915" s="2">
        <v>11500</v>
      </c>
      <c r="AY915" s="2" t="s">
        <v>48</v>
      </c>
      <c r="AZ915" t="str">
        <f>IF(OR(ISERROR(MATCH(AY915,TC_Pin_Spec!$J$3:$J$38,0))=FALSE,ISERROR(MATCH(AY915,TC_Pin_Spec!$L$3:$L$38,0))=FALSE,ISERROR(MATCH(AY915,TC_Pin_Spec!$Q$3:$Q$58,0))=FALSE,ISERROR(MATCH(AY915,TC_Pin_Spec!$S$3:$S$58,0))=FALSE,ISERROR(MATCH(AY915,TC_Pin_Spec!$U$3:$U$58,0))=FALSE,ISERROR(MATCH(AY915,TC_Pin_Spec!$W$3:$W$58,0))=FALSE,ISERROR(MATCH(AY915,TC_Pin_Spec!$Y$3:$Y$58,0))=FALSE,ISERROR(MATCH(AY915,TC_Pin_Spec!$AA$3:$AA$58,0))=FALSE,ISERROR(MATCH(AY915,TC_Pin_Spec!$AC$3:$AC$58,0))=FALSE,ISERROR(MATCH(AY915,TC_Pin_Spec!$AE$3:$AE$58,0))=FALSE)=TRUE, "PASSED","FAILED")</f>
        <v>PASSED</v>
      </c>
    </row>
    <row r="916" spans="43:52" x14ac:dyDescent="0.25">
      <c r="AQ916" s="2" t="str">
        <f t="shared" si="16"/>
        <v>AF15</v>
      </c>
      <c r="AR916" s="2">
        <v>15</v>
      </c>
      <c r="AS916" s="2" t="s">
        <v>770</v>
      </c>
      <c r="AT916" s="2" t="s">
        <v>48</v>
      </c>
      <c r="AU916" t="str">
        <f>IF(OR(ISERROR(MATCH(AT916,TC_Pin_Spec!$J$3:$J$38,0))=FALSE,ISERROR(MATCH(AT916,TC_Pin_Spec!$L$3:$L$38,0))=FALSE,ISERROR(MATCH(AT916,TC_Pin_Spec!$Q$3:$Q$58,0))=FALSE,ISERROR(MATCH(AT916,TC_Pin_Spec!$S$3:$S$58,0))=FALSE,ISERROR(MATCH(AT916,TC_Pin_Spec!$U$3:$U$58,0))=FALSE,ISERROR(MATCH(AT916,TC_Pin_Spec!$W$3:$W$58,0))=FALSE,ISERROR(MATCH(AT916,TC_Pin_Spec!$Y$3:$Y$58,0))=FALSE,ISERROR(MATCH(AT916,TC_Pin_Spec!$AA$3:$AA$58,0))=FALSE,ISERROR(MATCH(AT916,TC_Pin_Spec!$AC$3:$AC$58,0))=FALSE,ISERROR(MATCH(AT916,TC_Pin_Spec!$AE$3:$AE$58,0))=FALSE)=TRUE, "PASSED","FAILED")</f>
        <v>PASSED</v>
      </c>
      <c r="AW916" s="2">
        <v>15500</v>
      </c>
      <c r="AX916" s="2">
        <v>11500</v>
      </c>
      <c r="AY916" s="2" t="s">
        <v>48</v>
      </c>
      <c r="AZ916" t="str">
        <f>IF(OR(ISERROR(MATCH(AY916,TC_Pin_Spec!$J$3:$J$38,0))=FALSE,ISERROR(MATCH(AY916,TC_Pin_Spec!$L$3:$L$38,0))=FALSE,ISERROR(MATCH(AY916,TC_Pin_Spec!$Q$3:$Q$58,0))=FALSE,ISERROR(MATCH(AY916,TC_Pin_Spec!$S$3:$S$58,0))=FALSE,ISERROR(MATCH(AY916,TC_Pin_Spec!$U$3:$U$58,0))=FALSE,ISERROR(MATCH(AY916,TC_Pin_Spec!$W$3:$W$58,0))=FALSE,ISERROR(MATCH(AY916,TC_Pin_Spec!$Y$3:$Y$58,0))=FALSE,ISERROR(MATCH(AY916,TC_Pin_Spec!$AA$3:$AA$58,0))=FALSE,ISERROR(MATCH(AY916,TC_Pin_Spec!$AC$3:$AC$58,0))=FALSE,ISERROR(MATCH(AY916,TC_Pin_Spec!$AE$3:$AE$58,0))=FALSE)=TRUE, "PASSED","FAILED")</f>
        <v>PASSED</v>
      </c>
    </row>
    <row r="917" spans="43:52" x14ac:dyDescent="0.25">
      <c r="AQ917" s="2" t="str">
        <f t="shared" si="16"/>
        <v>AF16</v>
      </c>
      <c r="AR917" s="2">
        <v>16</v>
      </c>
      <c r="AS917" s="2" t="s">
        <v>770</v>
      </c>
      <c r="AT917" s="2" t="s">
        <v>48</v>
      </c>
      <c r="AU917" t="str">
        <f>IF(OR(ISERROR(MATCH(AT917,TC_Pin_Spec!$J$3:$J$38,0))=FALSE,ISERROR(MATCH(AT917,TC_Pin_Spec!$L$3:$L$38,0))=FALSE,ISERROR(MATCH(AT917,TC_Pin_Spec!$Q$3:$Q$58,0))=FALSE,ISERROR(MATCH(AT917,TC_Pin_Spec!$S$3:$S$58,0))=FALSE,ISERROR(MATCH(AT917,TC_Pin_Spec!$U$3:$U$58,0))=FALSE,ISERROR(MATCH(AT917,TC_Pin_Spec!$W$3:$W$58,0))=FALSE,ISERROR(MATCH(AT917,TC_Pin_Spec!$Y$3:$Y$58,0))=FALSE,ISERROR(MATCH(AT917,TC_Pin_Spec!$AA$3:$AA$58,0))=FALSE,ISERROR(MATCH(AT917,TC_Pin_Spec!$AC$3:$AC$58,0))=FALSE,ISERROR(MATCH(AT917,TC_Pin_Spec!$AE$3:$AE$58,0))=FALSE)=TRUE, "PASSED","FAILED")</f>
        <v>PASSED</v>
      </c>
      <c r="AW917" s="2">
        <v>16500</v>
      </c>
      <c r="AX917" s="2">
        <v>11500</v>
      </c>
      <c r="AY917" s="2" t="s">
        <v>48</v>
      </c>
      <c r="AZ917" t="str">
        <f>IF(OR(ISERROR(MATCH(AY917,TC_Pin_Spec!$J$3:$J$38,0))=FALSE,ISERROR(MATCH(AY917,TC_Pin_Spec!$L$3:$L$38,0))=FALSE,ISERROR(MATCH(AY917,TC_Pin_Spec!$Q$3:$Q$58,0))=FALSE,ISERROR(MATCH(AY917,TC_Pin_Spec!$S$3:$S$58,0))=FALSE,ISERROR(MATCH(AY917,TC_Pin_Spec!$U$3:$U$58,0))=FALSE,ISERROR(MATCH(AY917,TC_Pin_Spec!$W$3:$W$58,0))=FALSE,ISERROR(MATCH(AY917,TC_Pin_Spec!$Y$3:$Y$58,0))=FALSE,ISERROR(MATCH(AY917,TC_Pin_Spec!$AA$3:$AA$58,0))=FALSE,ISERROR(MATCH(AY917,TC_Pin_Spec!$AC$3:$AC$58,0))=FALSE,ISERROR(MATCH(AY917,TC_Pin_Spec!$AE$3:$AE$58,0))=FALSE)=TRUE, "PASSED","FAILED")</f>
        <v>PASSED</v>
      </c>
    </row>
    <row r="918" spans="43:52" x14ac:dyDescent="0.25">
      <c r="AQ918" s="2" t="str">
        <f t="shared" si="16"/>
        <v>AF17</v>
      </c>
      <c r="AR918" s="2">
        <v>17</v>
      </c>
      <c r="AS918" s="2" t="s">
        <v>770</v>
      </c>
      <c r="AT918" s="2" t="s">
        <v>48</v>
      </c>
      <c r="AU918" t="str">
        <f>IF(OR(ISERROR(MATCH(AT918,TC_Pin_Spec!$J$3:$J$38,0))=FALSE,ISERROR(MATCH(AT918,TC_Pin_Spec!$L$3:$L$38,0))=FALSE,ISERROR(MATCH(AT918,TC_Pin_Spec!$Q$3:$Q$58,0))=FALSE,ISERROR(MATCH(AT918,TC_Pin_Spec!$S$3:$S$58,0))=FALSE,ISERROR(MATCH(AT918,TC_Pin_Spec!$U$3:$U$58,0))=FALSE,ISERROR(MATCH(AT918,TC_Pin_Spec!$W$3:$W$58,0))=FALSE,ISERROR(MATCH(AT918,TC_Pin_Spec!$Y$3:$Y$58,0))=FALSE,ISERROR(MATCH(AT918,TC_Pin_Spec!$AA$3:$AA$58,0))=FALSE,ISERROR(MATCH(AT918,TC_Pin_Spec!$AC$3:$AC$58,0))=FALSE,ISERROR(MATCH(AT918,TC_Pin_Spec!$AE$3:$AE$58,0))=FALSE)=TRUE, "PASSED","FAILED")</f>
        <v>PASSED</v>
      </c>
      <c r="AW918" s="2">
        <v>17500</v>
      </c>
      <c r="AX918" s="2">
        <v>11500</v>
      </c>
      <c r="AY918" s="2" t="s">
        <v>48</v>
      </c>
      <c r="AZ918" t="str">
        <f>IF(OR(ISERROR(MATCH(AY918,TC_Pin_Spec!$J$3:$J$38,0))=FALSE,ISERROR(MATCH(AY918,TC_Pin_Spec!$L$3:$L$38,0))=FALSE,ISERROR(MATCH(AY918,TC_Pin_Spec!$Q$3:$Q$58,0))=FALSE,ISERROR(MATCH(AY918,TC_Pin_Spec!$S$3:$S$58,0))=FALSE,ISERROR(MATCH(AY918,TC_Pin_Spec!$U$3:$U$58,0))=FALSE,ISERROR(MATCH(AY918,TC_Pin_Spec!$W$3:$W$58,0))=FALSE,ISERROR(MATCH(AY918,TC_Pin_Spec!$Y$3:$Y$58,0))=FALSE,ISERROR(MATCH(AY918,TC_Pin_Spec!$AA$3:$AA$58,0))=FALSE,ISERROR(MATCH(AY918,TC_Pin_Spec!$AC$3:$AC$58,0))=FALSE,ISERROR(MATCH(AY918,TC_Pin_Spec!$AE$3:$AE$58,0))=FALSE)=TRUE, "PASSED","FAILED")</f>
        <v>PASSED</v>
      </c>
    </row>
    <row r="919" spans="43:52" x14ac:dyDescent="0.25">
      <c r="AQ919" s="2" t="str">
        <f t="shared" si="16"/>
        <v>AF18</v>
      </c>
      <c r="AR919" s="2">
        <v>18</v>
      </c>
      <c r="AS919" s="2" t="s">
        <v>770</v>
      </c>
      <c r="AT919" s="2" t="s">
        <v>48</v>
      </c>
      <c r="AU919" t="str">
        <f>IF(OR(ISERROR(MATCH(AT919,TC_Pin_Spec!$J$3:$J$38,0))=FALSE,ISERROR(MATCH(AT919,TC_Pin_Spec!$L$3:$L$38,0))=FALSE,ISERROR(MATCH(AT919,TC_Pin_Spec!$Q$3:$Q$58,0))=FALSE,ISERROR(MATCH(AT919,TC_Pin_Spec!$S$3:$S$58,0))=FALSE,ISERROR(MATCH(AT919,TC_Pin_Spec!$U$3:$U$58,0))=FALSE,ISERROR(MATCH(AT919,TC_Pin_Spec!$W$3:$W$58,0))=FALSE,ISERROR(MATCH(AT919,TC_Pin_Spec!$Y$3:$Y$58,0))=FALSE,ISERROR(MATCH(AT919,TC_Pin_Spec!$AA$3:$AA$58,0))=FALSE,ISERROR(MATCH(AT919,TC_Pin_Spec!$AC$3:$AC$58,0))=FALSE,ISERROR(MATCH(AT919,TC_Pin_Spec!$AE$3:$AE$58,0))=FALSE)=TRUE, "PASSED","FAILED")</f>
        <v>PASSED</v>
      </c>
      <c r="AW919" s="2">
        <v>18500</v>
      </c>
      <c r="AX919" s="2">
        <v>11500</v>
      </c>
      <c r="AY919" s="2" t="s">
        <v>48</v>
      </c>
      <c r="AZ919" t="str">
        <f>IF(OR(ISERROR(MATCH(AY919,TC_Pin_Spec!$J$3:$J$38,0))=FALSE,ISERROR(MATCH(AY919,TC_Pin_Spec!$L$3:$L$38,0))=FALSE,ISERROR(MATCH(AY919,TC_Pin_Spec!$Q$3:$Q$58,0))=FALSE,ISERROR(MATCH(AY919,TC_Pin_Spec!$S$3:$S$58,0))=FALSE,ISERROR(MATCH(AY919,TC_Pin_Spec!$U$3:$U$58,0))=FALSE,ISERROR(MATCH(AY919,TC_Pin_Spec!$W$3:$W$58,0))=FALSE,ISERROR(MATCH(AY919,TC_Pin_Spec!$Y$3:$Y$58,0))=FALSE,ISERROR(MATCH(AY919,TC_Pin_Spec!$AA$3:$AA$58,0))=FALSE,ISERROR(MATCH(AY919,TC_Pin_Spec!$AC$3:$AC$58,0))=FALSE,ISERROR(MATCH(AY919,TC_Pin_Spec!$AE$3:$AE$58,0))=FALSE)=TRUE, "PASSED","FAILED")</f>
        <v>PASSED</v>
      </c>
    </row>
    <row r="920" spans="43:52" x14ac:dyDescent="0.25">
      <c r="AQ920" s="2" t="str">
        <f t="shared" si="16"/>
        <v>AF19</v>
      </c>
      <c r="AR920" s="2">
        <v>19</v>
      </c>
      <c r="AS920" s="2" t="s">
        <v>770</v>
      </c>
      <c r="AT920" s="2" t="s">
        <v>48</v>
      </c>
      <c r="AU920" t="str">
        <f>IF(OR(ISERROR(MATCH(AT920,TC_Pin_Spec!$J$3:$J$38,0))=FALSE,ISERROR(MATCH(AT920,TC_Pin_Spec!$L$3:$L$38,0))=FALSE,ISERROR(MATCH(AT920,TC_Pin_Spec!$Q$3:$Q$58,0))=FALSE,ISERROR(MATCH(AT920,TC_Pin_Spec!$S$3:$S$58,0))=FALSE,ISERROR(MATCH(AT920,TC_Pin_Spec!$U$3:$U$58,0))=FALSE,ISERROR(MATCH(AT920,TC_Pin_Spec!$W$3:$W$58,0))=FALSE,ISERROR(MATCH(AT920,TC_Pin_Spec!$Y$3:$Y$58,0))=FALSE,ISERROR(MATCH(AT920,TC_Pin_Spec!$AA$3:$AA$58,0))=FALSE,ISERROR(MATCH(AT920,TC_Pin_Spec!$AC$3:$AC$58,0))=FALSE,ISERROR(MATCH(AT920,TC_Pin_Spec!$AE$3:$AE$58,0))=FALSE)=TRUE, "PASSED","FAILED")</f>
        <v>PASSED</v>
      </c>
      <c r="AW920" s="2">
        <v>19500</v>
      </c>
      <c r="AX920" s="2">
        <v>11500</v>
      </c>
      <c r="AY920" s="2" t="s">
        <v>48</v>
      </c>
      <c r="AZ920" t="str">
        <f>IF(OR(ISERROR(MATCH(AY920,TC_Pin_Spec!$J$3:$J$38,0))=FALSE,ISERROR(MATCH(AY920,TC_Pin_Spec!$L$3:$L$38,0))=FALSE,ISERROR(MATCH(AY920,TC_Pin_Spec!$Q$3:$Q$58,0))=FALSE,ISERROR(MATCH(AY920,TC_Pin_Spec!$S$3:$S$58,0))=FALSE,ISERROR(MATCH(AY920,TC_Pin_Spec!$U$3:$U$58,0))=FALSE,ISERROR(MATCH(AY920,TC_Pin_Spec!$W$3:$W$58,0))=FALSE,ISERROR(MATCH(AY920,TC_Pin_Spec!$Y$3:$Y$58,0))=FALSE,ISERROR(MATCH(AY920,TC_Pin_Spec!$AA$3:$AA$58,0))=FALSE,ISERROR(MATCH(AY920,TC_Pin_Spec!$AC$3:$AC$58,0))=FALSE,ISERROR(MATCH(AY920,TC_Pin_Spec!$AE$3:$AE$58,0))=FALSE)=TRUE, "PASSED","FAILED")</f>
        <v>PASSED</v>
      </c>
    </row>
    <row r="921" spans="43:52" x14ac:dyDescent="0.25">
      <c r="AQ921" s="2" t="str">
        <f t="shared" si="16"/>
        <v>AF20</v>
      </c>
      <c r="AR921" s="2">
        <v>20</v>
      </c>
      <c r="AS921" s="2" t="s">
        <v>770</v>
      </c>
      <c r="AT921" s="2" t="s">
        <v>48</v>
      </c>
      <c r="AU921" t="str">
        <f>IF(OR(ISERROR(MATCH(AT921,TC_Pin_Spec!$J$3:$J$38,0))=FALSE,ISERROR(MATCH(AT921,TC_Pin_Spec!$L$3:$L$38,0))=FALSE,ISERROR(MATCH(AT921,TC_Pin_Spec!$Q$3:$Q$58,0))=FALSE,ISERROR(MATCH(AT921,TC_Pin_Spec!$S$3:$S$58,0))=FALSE,ISERROR(MATCH(AT921,TC_Pin_Spec!$U$3:$U$58,0))=FALSE,ISERROR(MATCH(AT921,TC_Pin_Spec!$W$3:$W$58,0))=FALSE,ISERROR(MATCH(AT921,TC_Pin_Spec!$Y$3:$Y$58,0))=FALSE,ISERROR(MATCH(AT921,TC_Pin_Spec!$AA$3:$AA$58,0))=FALSE,ISERROR(MATCH(AT921,TC_Pin_Spec!$AC$3:$AC$58,0))=FALSE,ISERROR(MATCH(AT921,TC_Pin_Spec!$AE$3:$AE$58,0))=FALSE)=TRUE, "PASSED","FAILED")</f>
        <v>PASSED</v>
      </c>
      <c r="AW921" s="2">
        <v>20500</v>
      </c>
      <c r="AX921" s="2">
        <v>11500</v>
      </c>
      <c r="AY921" s="2" t="s">
        <v>48</v>
      </c>
      <c r="AZ921" t="str">
        <f>IF(OR(ISERROR(MATCH(AY921,TC_Pin_Spec!$J$3:$J$38,0))=FALSE,ISERROR(MATCH(AY921,TC_Pin_Spec!$L$3:$L$38,0))=FALSE,ISERROR(MATCH(AY921,TC_Pin_Spec!$Q$3:$Q$58,0))=FALSE,ISERROR(MATCH(AY921,TC_Pin_Spec!$S$3:$S$58,0))=FALSE,ISERROR(MATCH(AY921,TC_Pin_Spec!$U$3:$U$58,0))=FALSE,ISERROR(MATCH(AY921,TC_Pin_Spec!$W$3:$W$58,0))=FALSE,ISERROR(MATCH(AY921,TC_Pin_Spec!$Y$3:$Y$58,0))=FALSE,ISERROR(MATCH(AY921,TC_Pin_Spec!$AA$3:$AA$58,0))=FALSE,ISERROR(MATCH(AY921,TC_Pin_Spec!$AC$3:$AC$58,0))=FALSE,ISERROR(MATCH(AY921,TC_Pin_Spec!$AE$3:$AE$58,0))=FALSE)=TRUE, "PASSED","FAILED")</f>
        <v>PASSED</v>
      </c>
    </row>
    <row r="922" spans="43:52" x14ac:dyDescent="0.25">
      <c r="AQ922" s="2" t="str">
        <f t="shared" si="16"/>
        <v>AF21</v>
      </c>
      <c r="AR922" s="2">
        <v>21</v>
      </c>
      <c r="AS922" s="2" t="s">
        <v>770</v>
      </c>
      <c r="AT922" s="2" t="s">
        <v>48</v>
      </c>
      <c r="AU922" t="str">
        <f>IF(OR(ISERROR(MATCH(AT922,TC_Pin_Spec!$J$3:$J$38,0))=FALSE,ISERROR(MATCH(AT922,TC_Pin_Spec!$L$3:$L$38,0))=FALSE,ISERROR(MATCH(AT922,TC_Pin_Spec!$Q$3:$Q$58,0))=FALSE,ISERROR(MATCH(AT922,TC_Pin_Spec!$S$3:$S$58,0))=FALSE,ISERROR(MATCH(AT922,TC_Pin_Spec!$U$3:$U$58,0))=FALSE,ISERROR(MATCH(AT922,TC_Pin_Spec!$W$3:$W$58,0))=FALSE,ISERROR(MATCH(AT922,TC_Pin_Spec!$Y$3:$Y$58,0))=FALSE,ISERROR(MATCH(AT922,TC_Pin_Spec!$AA$3:$AA$58,0))=FALSE,ISERROR(MATCH(AT922,TC_Pin_Spec!$AC$3:$AC$58,0))=FALSE,ISERROR(MATCH(AT922,TC_Pin_Spec!$AE$3:$AE$58,0))=FALSE)=TRUE, "PASSED","FAILED")</f>
        <v>PASSED</v>
      </c>
      <c r="AW922" s="2">
        <v>21500</v>
      </c>
      <c r="AX922" s="2">
        <v>11500</v>
      </c>
      <c r="AY922" s="2" t="s">
        <v>48</v>
      </c>
      <c r="AZ922" t="str">
        <f>IF(OR(ISERROR(MATCH(AY922,TC_Pin_Spec!$J$3:$J$38,0))=FALSE,ISERROR(MATCH(AY922,TC_Pin_Spec!$L$3:$L$38,0))=FALSE,ISERROR(MATCH(AY922,TC_Pin_Spec!$Q$3:$Q$58,0))=FALSE,ISERROR(MATCH(AY922,TC_Pin_Spec!$S$3:$S$58,0))=FALSE,ISERROR(MATCH(AY922,TC_Pin_Spec!$U$3:$U$58,0))=FALSE,ISERROR(MATCH(AY922,TC_Pin_Spec!$W$3:$W$58,0))=FALSE,ISERROR(MATCH(AY922,TC_Pin_Spec!$Y$3:$Y$58,0))=FALSE,ISERROR(MATCH(AY922,TC_Pin_Spec!$AA$3:$AA$58,0))=FALSE,ISERROR(MATCH(AY922,TC_Pin_Spec!$AC$3:$AC$58,0))=FALSE,ISERROR(MATCH(AY922,TC_Pin_Spec!$AE$3:$AE$58,0))=FALSE)=TRUE, "PASSED","FAILED")</f>
        <v>PASSED</v>
      </c>
    </row>
    <row r="923" spans="43:52" x14ac:dyDescent="0.25">
      <c r="AQ923" s="2" t="str">
        <f t="shared" si="16"/>
        <v>AF22</v>
      </c>
      <c r="AR923" s="2">
        <v>22</v>
      </c>
      <c r="AS923" s="2" t="s">
        <v>770</v>
      </c>
      <c r="AT923" s="2" t="s">
        <v>48</v>
      </c>
      <c r="AU923" t="str">
        <f>IF(OR(ISERROR(MATCH(AT923,TC_Pin_Spec!$J$3:$J$38,0))=FALSE,ISERROR(MATCH(AT923,TC_Pin_Spec!$L$3:$L$38,0))=FALSE,ISERROR(MATCH(AT923,TC_Pin_Spec!$Q$3:$Q$58,0))=FALSE,ISERROR(MATCH(AT923,TC_Pin_Spec!$S$3:$S$58,0))=FALSE,ISERROR(MATCH(AT923,TC_Pin_Spec!$U$3:$U$58,0))=FALSE,ISERROR(MATCH(AT923,TC_Pin_Spec!$W$3:$W$58,0))=FALSE,ISERROR(MATCH(AT923,TC_Pin_Spec!$Y$3:$Y$58,0))=FALSE,ISERROR(MATCH(AT923,TC_Pin_Spec!$AA$3:$AA$58,0))=FALSE,ISERROR(MATCH(AT923,TC_Pin_Spec!$AC$3:$AC$58,0))=FALSE,ISERROR(MATCH(AT923,TC_Pin_Spec!$AE$3:$AE$58,0))=FALSE)=TRUE, "PASSED","FAILED")</f>
        <v>PASSED</v>
      </c>
      <c r="AW923" s="2">
        <v>22500</v>
      </c>
      <c r="AX923" s="2">
        <v>11500</v>
      </c>
      <c r="AY923" s="2" t="s">
        <v>48</v>
      </c>
      <c r="AZ923" t="str">
        <f>IF(OR(ISERROR(MATCH(AY923,TC_Pin_Spec!$J$3:$J$38,0))=FALSE,ISERROR(MATCH(AY923,TC_Pin_Spec!$L$3:$L$38,0))=FALSE,ISERROR(MATCH(AY923,TC_Pin_Spec!$Q$3:$Q$58,0))=FALSE,ISERROR(MATCH(AY923,TC_Pin_Spec!$S$3:$S$58,0))=FALSE,ISERROR(MATCH(AY923,TC_Pin_Spec!$U$3:$U$58,0))=FALSE,ISERROR(MATCH(AY923,TC_Pin_Spec!$W$3:$W$58,0))=FALSE,ISERROR(MATCH(AY923,TC_Pin_Spec!$Y$3:$Y$58,0))=FALSE,ISERROR(MATCH(AY923,TC_Pin_Spec!$AA$3:$AA$58,0))=FALSE,ISERROR(MATCH(AY923,TC_Pin_Spec!$AC$3:$AC$58,0))=FALSE,ISERROR(MATCH(AY923,TC_Pin_Spec!$AE$3:$AE$58,0))=FALSE)=TRUE, "PASSED","FAILED")</f>
        <v>PASSED</v>
      </c>
    </row>
    <row r="924" spans="43:52" x14ac:dyDescent="0.25">
      <c r="AQ924" s="2" t="str">
        <f t="shared" si="16"/>
        <v>AF23</v>
      </c>
      <c r="AR924" s="2">
        <v>23</v>
      </c>
      <c r="AS924" s="2" t="s">
        <v>770</v>
      </c>
      <c r="AT924" s="2" t="s">
        <v>48</v>
      </c>
      <c r="AU924" t="str">
        <f>IF(OR(ISERROR(MATCH(AT924,TC_Pin_Spec!$J$3:$J$38,0))=FALSE,ISERROR(MATCH(AT924,TC_Pin_Spec!$L$3:$L$38,0))=FALSE,ISERROR(MATCH(AT924,TC_Pin_Spec!$Q$3:$Q$58,0))=FALSE,ISERROR(MATCH(AT924,TC_Pin_Spec!$S$3:$S$58,0))=FALSE,ISERROR(MATCH(AT924,TC_Pin_Spec!$U$3:$U$58,0))=FALSE,ISERROR(MATCH(AT924,TC_Pin_Spec!$W$3:$W$58,0))=FALSE,ISERROR(MATCH(AT924,TC_Pin_Spec!$Y$3:$Y$58,0))=FALSE,ISERROR(MATCH(AT924,TC_Pin_Spec!$AA$3:$AA$58,0))=FALSE,ISERROR(MATCH(AT924,TC_Pin_Spec!$AC$3:$AC$58,0))=FALSE,ISERROR(MATCH(AT924,TC_Pin_Spec!$AE$3:$AE$58,0))=FALSE)=TRUE, "PASSED","FAILED")</f>
        <v>PASSED</v>
      </c>
      <c r="AW924" s="2">
        <v>23500</v>
      </c>
      <c r="AX924" s="2">
        <v>11500</v>
      </c>
      <c r="AY924" s="2" t="s">
        <v>48</v>
      </c>
      <c r="AZ924" t="str">
        <f>IF(OR(ISERROR(MATCH(AY924,TC_Pin_Spec!$J$3:$J$38,0))=FALSE,ISERROR(MATCH(AY924,TC_Pin_Spec!$L$3:$L$38,0))=FALSE,ISERROR(MATCH(AY924,TC_Pin_Spec!$Q$3:$Q$58,0))=FALSE,ISERROR(MATCH(AY924,TC_Pin_Spec!$S$3:$S$58,0))=FALSE,ISERROR(MATCH(AY924,TC_Pin_Spec!$U$3:$U$58,0))=FALSE,ISERROR(MATCH(AY924,TC_Pin_Spec!$W$3:$W$58,0))=FALSE,ISERROR(MATCH(AY924,TC_Pin_Spec!$Y$3:$Y$58,0))=FALSE,ISERROR(MATCH(AY924,TC_Pin_Spec!$AA$3:$AA$58,0))=FALSE,ISERROR(MATCH(AY924,TC_Pin_Spec!$AC$3:$AC$58,0))=FALSE,ISERROR(MATCH(AY924,TC_Pin_Spec!$AE$3:$AE$58,0))=FALSE)=TRUE, "PASSED","FAILED")</f>
        <v>PASSED</v>
      </c>
    </row>
    <row r="925" spans="43:52" x14ac:dyDescent="0.25">
      <c r="AQ925" s="2" t="str">
        <f t="shared" si="16"/>
        <v>AF24</v>
      </c>
      <c r="AR925" s="2">
        <v>24</v>
      </c>
      <c r="AS925" s="2" t="s">
        <v>770</v>
      </c>
      <c r="AT925" s="2" t="s">
        <v>48</v>
      </c>
      <c r="AU925" t="str">
        <f>IF(OR(ISERROR(MATCH(AT925,TC_Pin_Spec!$J$3:$J$38,0))=FALSE,ISERROR(MATCH(AT925,TC_Pin_Spec!$L$3:$L$38,0))=FALSE,ISERROR(MATCH(AT925,TC_Pin_Spec!$Q$3:$Q$58,0))=FALSE,ISERROR(MATCH(AT925,TC_Pin_Spec!$S$3:$S$58,0))=FALSE,ISERROR(MATCH(AT925,TC_Pin_Spec!$U$3:$U$58,0))=FALSE,ISERROR(MATCH(AT925,TC_Pin_Spec!$W$3:$W$58,0))=FALSE,ISERROR(MATCH(AT925,TC_Pin_Spec!$Y$3:$Y$58,0))=FALSE,ISERROR(MATCH(AT925,TC_Pin_Spec!$AA$3:$AA$58,0))=FALSE,ISERROR(MATCH(AT925,TC_Pin_Spec!$AC$3:$AC$58,0))=FALSE,ISERROR(MATCH(AT925,TC_Pin_Spec!$AE$3:$AE$58,0))=FALSE)=TRUE, "PASSED","FAILED")</f>
        <v>PASSED</v>
      </c>
      <c r="AW925" s="2">
        <v>24500</v>
      </c>
      <c r="AX925" s="2">
        <v>11500</v>
      </c>
      <c r="AY925" s="2" t="s">
        <v>48</v>
      </c>
      <c r="AZ925" t="str">
        <f>IF(OR(ISERROR(MATCH(AY925,TC_Pin_Spec!$J$3:$J$38,0))=FALSE,ISERROR(MATCH(AY925,TC_Pin_Spec!$L$3:$L$38,0))=FALSE,ISERROR(MATCH(AY925,TC_Pin_Spec!$Q$3:$Q$58,0))=FALSE,ISERROR(MATCH(AY925,TC_Pin_Spec!$S$3:$S$58,0))=FALSE,ISERROR(MATCH(AY925,TC_Pin_Spec!$U$3:$U$58,0))=FALSE,ISERROR(MATCH(AY925,TC_Pin_Spec!$W$3:$W$58,0))=FALSE,ISERROR(MATCH(AY925,TC_Pin_Spec!$Y$3:$Y$58,0))=FALSE,ISERROR(MATCH(AY925,TC_Pin_Spec!$AA$3:$AA$58,0))=FALSE,ISERROR(MATCH(AY925,TC_Pin_Spec!$AC$3:$AC$58,0))=FALSE,ISERROR(MATCH(AY925,TC_Pin_Spec!$AE$3:$AE$58,0))=FALSE)=TRUE, "PASSED","FAILED")</f>
        <v>PASSED</v>
      </c>
    </row>
    <row r="926" spans="43:52" x14ac:dyDescent="0.25">
      <c r="AQ926" s="2" t="str">
        <f t="shared" si="16"/>
        <v>AF25</v>
      </c>
      <c r="AR926" s="2">
        <v>25</v>
      </c>
      <c r="AS926" s="2" t="s">
        <v>770</v>
      </c>
      <c r="AT926" s="2" t="s">
        <v>48</v>
      </c>
      <c r="AU926" t="str">
        <f>IF(OR(ISERROR(MATCH(AT926,TC_Pin_Spec!$J$3:$J$38,0))=FALSE,ISERROR(MATCH(AT926,TC_Pin_Spec!$L$3:$L$38,0))=FALSE,ISERROR(MATCH(AT926,TC_Pin_Spec!$Q$3:$Q$58,0))=FALSE,ISERROR(MATCH(AT926,TC_Pin_Spec!$S$3:$S$58,0))=FALSE,ISERROR(MATCH(AT926,TC_Pin_Spec!$U$3:$U$58,0))=FALSE,ISERROR(MATCH(AT926,TC_Pin_Spec!$W$3:$W$58,0))=FALSE,ISERROR(MATCH(AT926,TC_Pin_Spec!$Y$3:$Y$58,0))=FALSE,ISERROR(MATCH(AT926,TC_Pin_Spec!$AA$3:$AA$58,0))=FALSE,ISERROR(MATCH(AT926,TC_Pin_Spec!$AC$3:$AC$58,0))=FALSE,ISERROR(MATCH(AT926,TC_Pin_Spec!$AE$3:$AE$58,0))=FALSE)=TRUE, "PASSED","FAILED")</f>
        <v>PASSED</v>
      </c>
      <c r="AW926" s="2">
        <v>25500</v>
      </c>
      <c r="AX926" s="2">
        <v>11500</v>
      </c>
      <c r="AY926" s="2" t="s">
        <v>48</v>
      </c>
      <c r="AZ926" t="str">
        <f>IF(OR(ISERROR(MATCH(AY926,TC_Pin_Spec!$J$3:$J$38,0))=FALSE,ISERROR(MATCH(AY926,TC_Pin_Spec!$L$3:$L$38,0))=FALSE,ISERROR(MATCH(AY926,TC_Pin_Spec!$Q$3:$Q$58,0))=FALSE,ISERROR(MATCH(AY926,TC_Pin_Spec!$S$3:$S$58,0))=FALSE,ISERROR(MATCH(AY926,TC_Pin_Spec!$U$3:$U$58,0))=FALSE,ISERROR(MATCH(AY926,TC_Pin_Spec!$W$3:$W$58,0))=FALSE,ISERROR(MATCH(AY926,TC_Pin_Spec!$Y$3:$Y$58,0))=FALSE,ISERROR(MATCH(AY926,TC_Pin_Spec!$AA$3:$AA$58,0))=FALSE,ISERROR(MATCH(AY926,TC_Pin_Spec!$AC$3:$AC$58,0))=FALSE,ISERROR(MATCH(AY926,TC_Pin_Spec!$AE$3:$AE$58,0))=FALSE)=TRUE, "PASSED","FAILED")</f>
        <v>PASSED</v>
      </c>
    </row>
    <row r="927" spans="43:52" x14ac:dyDescent="0.25">
      <c r="AQ927" s="2" t="str">
        <f t="shared" si="16"/>
        <v>AF26</v>
      </c>
      <c r="AR927" s="2">
        <v>26</v>
      </c>
      <c r="AS927" s="2" t="s">
        <v>770</v>
      </c>
      <c r="AT927" s="2" t="s">
        <v>48</v>
      </c>
      <c r="AU927" t="str">
        <f>IF(OR(ISERROR(MATCH(AT927,TC_Pin_Spec!$J$3:$J$38,0))=FALSE,ISERROR(MATCH(AT927,TC_Pin_Spec!$L$3:$L$38,0))=FALSE,ISERROR(MATCH(AT927,TC_Pin_Spec!$Q$3:$Q$58,0))=FALSE,ISERROR(MATCH(AT927,TC_Pin_Spec!$S$3:$S$58,0))=FALSE,ISERROR(MATCH(AT927,TC_Pin_Spec!$U$3:$U$58,0))=FALSE,ISERROR(MATCH(AT927,TC_Pin_Spec!$W$3:$W$58,0))=FALSE,ISERROR(MATCH(AT927,TC_Pin_Spec!$Y$3:$Y$58,0))=FALSE,ISERROR(MATCH(AT927,TC_Pin_Spec!$AA$3:$AA$58,0))=FALSE,ISERROR(MATCH(AT927,TC_Pin_Spec!$AC$3:$AC$58,0))=FALSE,ISERROR(MATCH(AT927,TC_Pin_Spec!$AE$3:$AE$58,0))=FALSE)=TRUE, "PASSED","FAILED")</f>
        <v>PASSED</v>
      </c>
      <c r="AW927" s="2">
        <v>26500</v>
      </c>
      <c r="AX927" s="2">
        <v>11500</v>
      </c>
      <c r="AY927" s="2" t="s">
        <v>48</v>
      </c>
      <c r="AZ927" t="str">
        <f>IF(OR(ISERROR(MATCH(AY927,TC_Pin_Spec!$J$3:$J$38,0))=FALSE,ISERROR(MATCH(AY927,TC_Pin_Spec!$L$3:$L$38,0))=FALSE,ISERROR(MATCH(AY927,TC_Pin_Spec!$Q$3:$Q$58,0))=FALSE,ISERROR(MATCH(AY927,TC_Pin_Spec!$S$3:$S$58,0))=FALSE,ISERROR(MATCH(AY927,TC_Pin_Spec!$U$3:$U$58,0))=FALSE,ISERROR(MATCH(AY927,TC_Pin_Spec!$W$3:$W$58,0))=FALSE,ISERROR(MATCH(AY927,TC_Pin_Spec!$Y$3:$Y$58,0))=FALSE,ISERROR(MATCH(AY927,TC_Pin_Spec!$AA$3:$AA$58,0))=FALSE,ISERROR(MATCH(AY927,TC_Pin_Spec!$AC$3:$AC$58,0))=FALSE,ISERROR(MATCH(AY927,TC_Pin_Spec!$AE$3:$AE$58,0))=FALSE)=TRUE, "PASSED","FAILED")</f>
        <v>PASSED</v>
      </c>
    </row>
    <row r="928" spans="43:52" x14ac:dyDescent="0.25">
      <c r="AQ928" s="2" t="str">
        <f t="shared" si="16"/>
        <v>AF27</v>
      </c>
      <c r="AR928" s="2">
        <v>27</v>
      </c>
      <c r="AS928" s="2" t="s">
        <v>770</v>
      </c>
      <c r="AT928" s="2" t="s">
        <v>48</v>
      </c>
      <c r="AU928" t="str">
        <f>IF(OR(ISERROR(MATCH(AT928,TC_Pin_Spec!$J$3:$J$38,0))=FALSE,ISERROR(MATCH(AT928,TC_Pin_Spec!$L$3:$L$38,0))=FALSE,ISERROR(MATCH(AT928,TC_Pin_Spec!$Q$3:$Q$58,0))=FALSE,ISERROR(MATCH(AT928,TC_Pin_Spec!$S$3:$S$58,0))=FALSE,ISERROR(MATCH(AT928,TC_Pin_Spec!$U$3:$U$58,0))=FALSE,ISERROR(MATCH(AT928,TC_Pin_Spec!$W$3:$W$58,0))=FALSE,ISERROR(MATCH(AT928,TC_Pin_Spec!$Y$3:$Y$58,0))=FALSE,ISERROR(MATCH(AT928,TC_Pin_Spec!$AA$3:$AA$58,0))=FALSE,ISERROR(MATCH(AT928,TC_Pin_Spec!$AC$3:$AC$58,0))=FALSE,ISERROR(MATCH(AT928,TC_Pin_Spec!$AE$3:$AE$58,0))=FALSE)=TRUE, "PASSED","FAILED")</f>
        <v>PASSED</v>
      </c>
      <c r="AW928" s="2">
        <v>27500</v>
      </c>
      <c r="AX928" s="2">
        <v>11500</v>
      </c>
      <c r="AY928" s="2" t="s">
        <v>48</v>
      </c>
      <c r="AZ928" t="str">
        <f>IF(OR(ISERROR(MATCH(AY928,TC_Pin_Spec!$J$3:$J$38,0))=FALSE,ISERROR(MATCH(AY928,TC_Pin_Spec!$L$3:$L$38,0))=FALSE,ISERROR(MATCH(AY928,TC_Pin_Spec!$Q$3:$Q$58,0))=FALSE,ISERROR(MATCH(AY928,TC_Pin_Spec!$S$3:$S$58,0))=FALSE,ISERROR(MATCH(AY928,TC_Pin_Spec!$U$3:$U$58,0))=FALSE,ISERROR(MATCH(AY928,TC_Pin_Spec!$W$3:$W$58,0))=FALSE,ISERROR(MATCH(AY928,TC_Pin_Spec!$Y$3:$Y$58,0))=FALSE,ISERROR(MATCH(AY928,TC_Pin_Spec!$AA$3:$AA$58,0))=FALSE,ISERROR(MATCH(AY928,TC_Pin_Spec!$AC$3:$AC$58,0))=FALSE,ISERROR(MATCH(AY928,TC_Pin_Spec!$AE$3:$AE$58,0))=FALSE)=TRUE, "PASSED","FAILED")</f>
        <v>PASSED</v>
      </c>
    </row>
    <row r="929" spans="43:52" x14ac:dyDescent="0.25">
      <c r="AQ929" s="2" t="str">
        <f t="shared" si="16"/>
        <v>AF28</v>
      </c>
      <c r="AR929" s="2">
        <v>28</v>
      </c>
      <c r="AS929" s="2" t="s">
        <v>770</v>
      </c>
      <c r="AT929" s="2" t="s">
        <v>765</v>
      </c>
      <c r="AU929" t="str">
        <f>IF(OR(ISERROR(MATCH(AT929,TC_Pin_Spec!$J$3:$J$38,0))=FALSE,ISERROR(MATCH(AT929,TC_Pin_Spec!$L$3:$L$38,0))=FALSE,ISERROR(MATCH(AT929,TC_Pin_Spec!$Q$3:$Q$58,0))=FALSE,ISERROR(MATCH(AT929,TC_Pin_Spec!$S$3:$S$58,0))=FALSE,ISERROR(MATCH(AT929,TC_Pin_Spec!$U$3:$U$58,0))=FALSE,ISERROR(MATCH(AT929,TC_Pin_Spec!$W$3:$W$58,0))=FALSE,ISERROR(MATCH(AT929,TC_Pin_Spec!$Y$3:$Y$58,0))=FALSE,ISERROR(MATCH(AT929,TC_Pin_Spec!$AA$3:$AA$58,0))=FALSE,ISERROR(MATCH(AT929,TC_Pin_Spec!$AC$3:$AC$58,0))=FALSE,ISERROR(MATCH(AT929,TC_Pin_Spec!$AE$3:$AE$58,0))=FALSE)=TRUE, "PASSED","FAILED")</f>
        <v>PASSED</v>
      </c>
      <c r="AW929" s="2">
        <v>28500</v>
      </c>
      <c r="AX929" s="2">
        <v>11500</v>
      </c>
      <c r="AY929" s="2" t="s">
        <v>765</v>
      </c>
      <c r="AZ929" t="str">
        <f>IF(OR(ISERROR(MATCH(AY929,TC_Pin_Spec!$J$3:$J$38,0))=FALSE,ISERROR(MATCH(AY929,TC_Pin_Spec!$L$3:$L$38,0))=FALSE,ISERROR(MATCH(AY929,TC_Pin_Spec!$Q$3:$Q$58,0))=FALSE,ISERROR(MATCH(AY929,TC_Pin_Spec!$S$3:$S$58,0))=FALSE,ISERROR(MATCH(AY929,TC_Pin_Spec!$U$3:$U$58,0))=FALSE,ISERROR(MATCH(AY929,TC_Pin_Spec!$W$3:$W$58,0))=FALSE,ISERROR(MATCH(AY929,TC_Pin_Spec!$Y$3:$Y$58,0))=FALSE,ISERROR(MATCH(AY929,TC_Pin_Spec!$AA$3:$AA$58,0))=FALSE,ISERROR(MATCH(AY929,TC_Pin_Spec!$AC$3:$AC$58,0))=FALSE,ISERROR(MATCH(AY929,TC_Pin_Spec!$AE$3:$AE$58,0))=FALSE)=TRUE, "PASSED","FAILED")</f>
        <v>PASSED</v>
      </c>
    </row>
    <row r="930" spans="43:52" x14ac:dyDescent="0.25">
      <c r="AQ930" s="2" t="str">
        <f t="shared" si="16"/>
        <v>AF29</v>
      </c>
      <c r="AR930" s="2">
        <v>29</v>
      </c>
      <c r="AS930" s="2" t="s">
        <v>770</v>
      </c>
      <c r="AT930" s="2" t="s">
        <v>48</v>
      </c>
      <c r="AU930" t="str">
        <f>IF(OR(ISERROR(MATCH(AT930,TC_Pin_Spec!$J$3:$J$38,0))=FALSE,ISERROR(MATCH(AT930,TC_Pin_Spec!$L$3:$L$38,0))=FALSE,ISERROR(MATCH(AT930,TC_Pin_Spec!$Q$3:$Q$58,0))=FALSE,ISERROR(MATCH(AT930,TC_Pin_Spec!$S$3:$S$58,0))=FALSE,ISERROR(MATCH(AT930,TC_Pin_Spec!$U$3:$U$58,0))=FALSE,ISERROR(MATCH(AT930,TC_Pin_Spec!$W$3:$W$58,0))=FALSE,ISERROR(MATCH(AT930,TC_Pin_Spec!$Y$3:$Y$58,0))=FALSE,ISERROR(MATCH(AT930,TC_Pin_Spec!$AA$3:$AA$58,0))=FALSE,ISERROR(MATCH(AT930,TC_Pin_Spec!$AC$3:$AC$58,0))=FALSE,ISERROR(MATCH(AT930,TC_Pin_Spec!$AE$3:$AE$58,0))=FALSE)=TRUE, "PASSED","FAILED")</f>
        <v>PASSED</v>
      </c>
      <c r="AW930" s="2">
        <v>29500</v>
      </c>
      <c r="AX930" s="2">
        <v>11500</v>
      </c>
      <c r="AY930" s="2" t="s">
        <v>48</v>
      </c>
      <c r="AZ930" t="str">
        <f>IF(OR(ISERROR(MATCH(AY930,TC_Pin_Spec!$J$3:$J$38,0))=FALSE,ISERROR(MATCH(AY930,TC_Pin_Spec!$L$3:$L$38,0))=FALSE,ISERROR(MATCH(AY930,TC_Pin_Spec!$Q$3:$Q$58,0))=FALSE,ISERROR(MATCH(AY930,TC_Pin_Spec!$S$3:$S$58,0))=FALSE,ISERROR(MATCH(AY930,TC_Pin_Spec!$U$3:$U$58,0))=FALSE,ISERROR(MATCH(AY930,TC_Pin_Spec!$W$3:$W$58,0))=FALSE,ISERROR(MATCH(AY930,TC_Pin_Spec!$Y$3:$Y$58,0))=FALSE,ISERROR(MATCH(AY930,TC_Pin_Spec!$AA$3:$AA$58,0))=FALSE,ISERROR(MATCH(AY930,TC_Pin_Spec!$AC$3:$AC$58,0))=FALSE,ISERROR(MATCH(AY930,TC_Pin_Spec!$AE$3:$AE$58,0))=FALSE)=TRUE, "PASSED","FAILED")</f>
        <v>PASSED</v>
      </c>
    </row>
    <row r="931" spans="43:52" x14ac:dyDescent="0.25">
      <c r="AQ931" s="2" t="str">
        <f t="shared" si="16"/>
        <v>AF30</v>
      </c>
      <c r="AR931" s="2">
        <v>30</v>
      </c>
      <c r="AS931" s="2" t="s">
        <v>770</v>
      </c>
      <c r="AT931" s="2" t="s">
        <v>743</v>
      </c>
      <c r="AU931" t="str">
        <f>IF(OR(ISERROR(MATCH(AT931,TC_Pin_Spec!$J$3:$J$38,0))=FALSE,ISERROR(MATCH(AT931,TC_Pin_Spec!$L$3:$L$38,0))=FALSE,ISERROR(MATCH(AT931,TC_Pin_Spec!$Q$3:$Q$58,0))=FALSE,ISERROR(MATCH(AT931,TC_Pin_Spec!$S$3:$S$58,0))=FALSE,ISERROR(MATCH(AT931,TC_Pin_Spec!$U$3:$U$58,0))=FALSE,ISERROR(MATCH(AT931,TC_Pin_Spec!$W$3:$W$58,0))=FALSE,ISERROR(MATCH(AT931,TC_Pin_Spec!$Y$3:$Y$58,0))=FALSE,ISERROR(MATCH(AT931,TC_Pin_Spec!$AA$3:$AA$58,0))=FALSE,ISERROR(MATCH(AT931,TC_Pin_Spec!$AC$3:$AC$58,0))=FALSE,ISERROR(MATCH(AT931,TC_Pin_Spec!$AE$3:$AE$58,0))=FALSE)=TRUE, "PASSED","FAILED")</f>
        <v>PASSED</v>
      </c>
      <c r="AW931" s="2">
        <v>30500</v>
      </c>
      <c r="AX931" s="2">
        <v>11500</v>
      </c>
      <c r="AY931" s="2" t="s">
        <v>743</v>
      </c>
      <c r="AZ931" t="str">
        <f>IF(OR(ISERROR(MATCH(AY931,TC_Pin_Spec!$J$3:$J$38,0))=FALSE,ISERROR(MATCH(AY931,TC_Pin_Spec!$L$3:$L$38,0))=FALSE,ISERROR(MATCH(AY931,TC_Pin_Spec!$Q$3:$Q$58,0))=FALSE,ISERROR(MATCH(AY931,TC_Pin_Spec!$S$3:$S$58,0))=FALSE,ISERROR(MATCH(AY931,TC_Pin_Spec!$U$3:$U$58,0))=FALSE,ISERROR(MATCH(AY931,TC_Pin_Spec!$W$3:$W$58,0))=FALSE,ISERROR(MATCH(AY931,TC_Pin_Spec!$Y$3:$Y$58,0))=FALSE,ISERROR(MATCH(AY931,TC_Pin_Spec!$AA$3:$AA$58,0))=FALSE,ISERROR(MATCH(AY931,TC_Pin_Spec!$AC$3:$AC$58,0))=FALSE,ISERROR(MATCH(AY931,TC_Pin_Spec!$AE$3:$AE$58,0))=FALSE)=TRUE, "PASSED","FAILED")</f>
        <v>PASSED</v>
      </c>
    </row>
    <row r="932" spans="43:52" x14ac:dyDescent="0.25">
      <c r="AQ932" s="2" t="str">
        <f t="shared" si="16"/>
        <v>AF31</v>
      </c>
      <c r="AR932" s="2">
        <v>31</v>
      </c>
      <c r="AS932" s="2" t="s">
        <v>770</v>
      </c>
      <c r="AT932" s="2" t="s">
        <v>48</v>
      </c>
      <c r="AU932" t="str">
        <f>IF(OR(ISERROR(MATCH(AT932,TC_Pin_Spec!$J$3:$J$38,0))=FALSE,ISERROR(MATCH(AT932,TC_Pin_Spec!$L$3:$L$38,0))=FALSE,ISERROR(MATCH(AT932,TC_Pin_Spec!$Q$3:$Q$58,0))=FALSE,ISERROR(MATCH(AT932,TC_Pin_Spec!$S$3:$S$58,0))=FALSE,ISERROR(MATCH(AT932,TC_Pin_Spec!$U$3:$U$58,0))=FALSE,ISERROR(MATCH(AT932,TC_Pin_Spec!$W$3:$W$58,0))=FALSE,ISERROR(MATCH(AT932,TC_Pin_Spec!$Y$3:$Y$58,0))=FALSE,ISERROR(MATCH(AT932,TC_Pin_Spec!$AA$3:$AA$58,0))=FALSE,ISERROR(MATCH(AT932,TC_Pin_Spec!$AC$3:$AC$58,0))=FALSE,ISERROR(MATCH(AT932,TC_Pin_Spec!$AE$3:$AE$58,0))=FALSE)=TRUE, "PASSED","FAILED")</f>
        <v>PASSED</v>
      </c>
      <c r="AW932" s="2">
        <v>31500</v>
      </c>
      <c r="AX932" s="2">
        <v>11500</v>
      </c>
      <c r="AY932" s="2" t="s">
        <v>48</v>
      </c>
      <c r="AZ932" t="str">
        <f>IF(OR(ISERROR(MATCH(AY932,TC_Pin_Spec!$J$3:$J$38,0))=FALSE,ISERROR(MATCH(AY932,TC_Pin_Spec!$L$3:$L$38,0))=FALSE,ISERROR(MATCH(AY932,TC_Pin_Spec!$Q$3:$Q$58,0))=FALSE,ISERROR(MATCH(AY932,TC_Pin_Spec!$S$3:$S$58,0))=FALSE,ISERROR(MATCH(AY932,TC_Pin_Spec!$U$3:$U$58,0))=FALSE,ISERROR(MATCH(AY932,TC_Pin_Spec!$W$3:$W$58,0))=FALSE,ISERROR(MATCH(AY932,TC_Pin_Spec!$Y$3:$Y$58,0))=FALSE,ISERROR(MATCH(AY932,TC_Pin_Spec!$AA$3:$AA$58,0))=FALSE,ISERROR(MATCH(AY932,TC_Pin_Spec!$AC$3:$AC$58,0))=FALSE,ISERROR(MATCH(AY932,TC_Pin_Spec!$AE$3:$AE$58,0))=FALSE)=TRUE, "PASSED","FAILED")</f>
        <v>PASSED</v>
      </c>
    </row>
    <row r="933" spans="43:52" x14ac:dyDescent="0.25">
      <c r="AQ933" s="2" t="str">
        <f t="shared" si="16"/>
        <v>AF32</v>
      </c>
      <c r="AR933" s="2">
        <v>32</v>
      </c>
      <c r="AS933" s="2" t="s">
        <v>770</v>
      </c>
      <c r="AT933" s="2" t="s">
        <v>48</v>
      </c>
      <c r="AU933" t="str">
        <f>IF(OR(ISERROR(MATCH(AT933,TC_Pin_Spec!$J$3:$J$38,0))=FALSE,ISERROR(MATCH(AT933,TC_Pin_Spec!$L$3:$L$38,0))=FALSE,ISERROR(MATCH(AT933,TC_Pin_Spec!$Q$3:$Q$58,0))=FALSE,ISERROR(MATCH(AT933,TC_Pin_Spec!$S$3:$S$58,0))=FALSE,ISERROR(MATCH(AT933,TC_Pin_Spec!$U$3:$U$58,0))=FALSE,ISERROR(MATCH(AT933,TC_Pin_Spec!$W$3:$W$58,0))=FALSE,ISERROR(MATCH(AT933,TC_Pin_Spec!$Y$3:$Y$58,0))=FALSE,ISERROR(MATCH(AT933,TC_Pin_Spec!$AA$3:$AA$58,0))=FALSE,ISERROR(MATCH(AT933,TC_Pin_Spec!$AC$3:$AC$58,0))=FALSE,ISERROR(MATCH(AT933,TC_Pin_Spec!$AE$3:$AE$58,0))=FALSE)=TRUE, "PASSED","FAILED")</f>
        <v>PASSED</v>
      </c>
      <c r="AW933" s="2">
        <v>32500</v>
      </c>
      <c r="AX933" s="2">
        <v>11500</v>
      </c>
      <c r="AY933" s="2" t="s">
        <v>48</v>
      </c>
      <c r="AZ933" t="str">
        <f>IF(OR(ISERROR(MATCH(AY933,TC_Pin_Spec!$J$3:$J$38,0))=FALSE,ISERROR(MATCH(AY933,TC_Pin_Spec!$L$3:$L$38,0))=FALSE,ISERROR(MATCH(AY933,TC_Pin_Spec!$Q$3:$Q$58,0))=FALSE,ISERROR(MATCH(AY933,TC_Pin_Spec!$S$3:$S$58,0))=FALSE,ISERROR(MATCH(AY933,TC_Pin_Spec!$U$3:$U$58,0))=FALSE,ISERROR(MATCH(AY933,TC_Pin_Spec!$W$3:$W$58,0))=FALSE,ISERROR(MATCH(AY933,TC_Pin_Spec!$Y$3:$Y$58,0))=FALSE,ISERROR(MATCH(AY933,TC_Pin_Spec!$AA$3:$AA$58,0))=FALSE,ISERROR(MATCH(AY933,TC_Pin_Spec!$AC$3:$AC$58,0))=FALSE,ISERROR(MATCH(AY933,TC_Pin_Spec!$AE$3:$AE$58,0))=FALSE)=TRUE, "PASSED","FAILED")</f>
        <v>PASSED</v>
      </c>
    </row>
    <row r="934" spans="43:52" x14ac:dyDescent="0.25">
      <c r="AQ934" s="2" t="str">
        <f t="shared" si="16"/>
        <v>AF33</v>
      </c>
      <c r="AR934" s="2">
        <v>33</v>
      </c>
      <c r="AS934" s="2" t="s">
        <v>770</v>
      </c>
      <c r="AT934" s="2" t="s">
        <v>48</v>
      </c>
      <c r="AU934" t="str">
        <f>IF(OR(ISERROR(MATCH(AT934,TC_Pin_Spec!$J$3:$J$38,0))=FALSE,ISERROR(MATCH(AT934,TC_Pin_Spec!$L$3:$L$38,0))=FALSE,ISERROR(MATCH(AT934,TC_Pin_Spec!$Q$3:$Q$58,0))=FALSE,ISERROR(MATCH(AT934,TC_Pin_Spec!$S$3:$S$58,0))=FALSE,ISERROR(MATCH(AT934,TC_Pin_Spec!$U$3:$U$58,0))=FALSE,ISERROR(MATCH(AT934,TC_Pin_Spec!$W$3:$W$58,0))=FALSE,ISERROR(MATCH(AT934,TC_Pin_Spec!$Y$3:$Y$58,0))=FALSE,ISERROR(MATCH(AT934,TC_Pin_Spec!$AA$3:$AA$58,0))=FALSE,ISERROR(MATCH(AT934,TC_Pin_Spec!$AC$3:$AC$58,0))=FALSE,ISERROR(MATCH(AT934,TC_Pin_Spec!$AE$3:$AE$58,0))=FALSE)=TRUE, "PASSED","FAILED")</f>
        <v>PASSED</v>
      </c>
      <c r="AW934" s="2">
        <v>33500</v>
      </c>
      <c r="AX934" s="2">
        <v>11500</v>
      </c>
      <c r="AY934" s="2" t="s">
        <v>48</v>
      </c>
      <c r="AZ934" t="str">
        <f>IF(OR(ISERROR(MATCH(AY934,TC_Pin_Spec!$J$3:$J$38,0))=FALSE,ISERROR(MATCH(AY934,TC_Pin_Spec!$L$3:$L$38,0))=FALSE,ISERROR(MATCH(AY934,TC_Pin_Spec!$Q$3:$Q$58,0))=FALSE,ISERROR(MATCH(AY934,TC_Pin_Spec!$S$3:$S$58,0))=FALSE,ISERROR(MATCH(AY934,TC_Pin_Spec!$U$3:$U$58,0))=FALSE,ISERROR(MATCH(AY934,TC_Pin_Spec!$W$3:$W$58,0))=FALSE,ISERROR(MATCH(AY934,TC_Pin_Spec!$Y$3:$Y$58,0))=FALSE,ISERROR(MATCH(AY934,TC_Pin_Spec!$AA$3:$AA$58,0))=FALSE,ISERROR(MATCH(AY934,TC_Pin_Spec!$AC$3:$AC$58,0))=FALSE,ISERROR(MATCH(AY934,TC_Pin_Spec!$AE$3:$AE$58,0))=FALSE)=TRUE, "PASSED","FAILED")</f>
        <v>PASSED</v>
      </c>
    </row>
    <row r="935" spans="43:52" x14ac:dyDescent="0.25">
      <c r="AQ935" s="2" t="str">
        <f t="shared" si="16"/>
        <v>AF34</v>
      </c>
      <c r="AR935" s="2">
        <v>34</v>
      </c>
      <c r="AS935" s="2" t="s">
        <v>770</v>
      </c>
      <c r="AT935" s="2" t="s">
        <v>773</v>
      </c>
      <c r="AU935" t="str">
        <f>IF(OR(ISERROR(MATCH(AT935,TC_Pin_Spec!$J$3:$J$38,0))=FALSE,ISERROR(MATCH(AT935,TC_Pin_Spec!$L$3:$L$38,0))=FALSE,ISERROR(MATCH(AT935,TC_Pin_Spec!$Q$3:$Q$58,0))=FALSE,ISERROR(MATCH(AT935,TC_Pin_Spec!$S$3:$S$58,0))=FALSE,ISERROR(MATCH(AT935,TC_Pin_Spec!$U$3:$U$58,0))=FALSE,ISERROR(MATCH(AT935,TC_Pin_Spec!$W$3:$W$58,0))=FALSE,ISERROR(MATCH(AT935,TC_Pin_Spec!$Y$3:$Y$58,0))=FALSE,ISERROR(MATCH(AT935,TC_Pin_Spec!$AA$3:$AA$58,0))=FALSE,ISERROR(MATCH(AT935,TC_Pin_Spec!$AC$3:$AC$58,0))=FALSE,ISERROR(MATCH(AT935,TC_Pin_Spec!$AE$3:$AE$58,0))=FALSE)=TRUE, "PASSED","FAILED")</f>
        <v>PASSED</v>
      </c>
      <c r="AW935" s="2">
        <v>34500</v>
      </c>
      <c r="AX935" s="2">
        <v>11500</v>
      </c>
      <c r="AY935" s="2" t="s">
        <v>773</v>
      </c>
      <c r="AZ935" t="str">
        <f>IF(OR(ISERROR(MATCH(AY935,TC_Pin_Spec!$J$3:$J$38,0))=FALSE,ISERROR(MATCH(AY935,TC_Pin_Spec!$L$3:$L$38,0))=FALSE,ISERROR(MATCH(AY935,TC_Pin_Spec!$Q$3:$Q$58,0))=FALSE,ISERROR(MATCH(AY935,TC_Pin_Spec!$S$3:$S$58,0))=FALSE,ISERROR(MATCH(AY935,TC_Pin_Spec!$U$3:$U$58,0))=FALSE,ISERROR(MATCH(AY935,TC_Pin_Spec!$W$3:$W$58,0))=FALSE,ISERROR(MATCH(AY935,TC_Pin_Spec!$Y$3:$Y$58,0))=FALSE,ISERROR(MATCH(AY935,TC_Pin_Spec!$AA$3:$AA$58,0))=FALSE,ISERROR(MATCH(AY935,TC_Pin_Spec!$AC$3:$AC$58,0))=FALSE,ISERROR(MATCH(AY935,TC_Pin_Spec!$AE$3:$AE$58,0))=FALSE)=TRUE, "PASSED","FAILED")</f>
        <v>PASSED</v>
      </c>
    </row>
    <row r="936" spans="43:52" x14ac:dyDescent="0.25">
      <c r="AQ936" s="2" t="str">
        <f t="shared" si="16"/>
        <v>AF35</v>
      </c>
      <c r="AR936" s="2">
        <v>35</v>
      </c>
      <c r="AS936" s="2" t="s">
        <v>770</v>
      </c>
      <c r="AT936" s="2" t="s">
        <v>774</v>
      </c>
      <c r="AU936" t="str">
        <f>IF(OR(ISERROR(MATCH(AT936,TC_Pin_Spec!$J$3:$J$38,0))=FALSE,ISERROR(MATCH(AT936,TC_Pin_Spec!$L$3:$L$38,0))=FALSE,ISERROR(MATCH(AT936,TC_Pin_Spec!$Q$3:$Q$58,0))=FALSE,ISERROR(MATCH(AT936,TC_Pin_Spec!$S$3:$S$58,0))=FALSE,ISERROR(MATCH(AT936,TC_Pin_Spec!$U$3:$U$58,0))=FALSE,ISERROR(MATCH(AT936,TC_Pin_Spec!$W$3:$W$58,0))=FALSE,ISERROR(MATCH(AT936,TC_Pin_Spec!$Y$3:$Y$58,0))=FALSE,ISERROR(MATCH(AT936,TC_Pin_Spec!$AA$3:$AA$58,0))=FALSE,ISERROR(MATCH(AT936,TC_Pin_Spec!$AC$3:$AC$58,0))=FALSE,ISERROR(MATCH(AT936,TC_Pin_Spec!$AE$3:$AE$58,0))=FALSE)=TRUE, "PASSED","FAILED")</f>
        <v>PASSED</v>
      </c>
      <c r="AW936" s="2">
        <v>35500</v>
      </c>
      <c r="AX936" s="2">
        <v>11500</v>
      </c>
      <c r="AY936" s="2" t="s">
        <v>774</v>
      </c>
      <c r="AZ936" t="str">
        <f>IF(OR(ISERROR(MATCH(AY936,TC_Pin_Spec!$J$3:$J$38,0))=FALSE,ISERROR(MATCH(AY936,TC_Pin_Spec!$L$3:$L$38,0))=FALSE,ISERROR(MATCH(AY936,TC_Pin_Spec!$Q$3:$Q$58,0))=FALSE,ISERROR(MATCH(AY936,TC_Pin_Spec!$S$3:$S$58,0))=FALSE,ISERROR(MATCH(AY936,TC_Pin_Spec!$U$3:$U$58,0))=FALSE,ISERROR(MATCH(AY936,TC_Pin_Spec!$W$3:$W$58,0))=FALSE,ISERROR(MATCH(AY936,TC_Pin_Spec!$Y$3:$Y$58,0))=FALSE,ISERROR(MATCH(AY936,TC_Pin_Spec!$AA$3:$AA$58,0))=FALSE,ISERROR(MATCH(AY936,TC_Pin_Spec!$AC$3:$AC$58,0))=FALSE,ISERROR(MATCH(AY936,TC_Pin_Spec!$AE$3:$AE$58,0))=FALSE)=TRUE, "PASSED","FAILED")</f>
        <v>PASSED</v>
      </c>
    </row>
    <row r="937" spans="43:52" x14ac:dyDescent="0.25">
      <c r="AQ937" s="2" t="str">
        <f t="shared" si="16"/>
        <v>AF36</v>
      </c>
      <c r="AR937" s="2">
        <v>36</v>
      </c>
      <c r="AS937" s="2" t="s">
        <v>770</v>
      </c>
      <c r="AT937" s="2" t="s">
        <v>775</v>
      </c>
      <c r="AU937" t="str">
        <f>IF(OR(ISERROR(MATCH(AT937,TC_Pin_Spec!$J$3:$J$38,0))=FALSE,ISERROR(MATCH(AT937,TC_Pin_Spec!$L$3:$L$38,0))=FALSE,ISERROR(MATCH(AT937,TC_Pin_Spec!$Q$3:$Q$58,0))=FALSE,ISERROR(MATCH(AT937,TC_Pin_Spec!$S$3:$S$58,0))=FALSE,ISERROR(MATCH(AT937,TC_Pin_Spec!$U$3:$U$58,0))=FALSE,ISERROR(MATCH(AT937,TC_Pin_Spec!$W$3:$W$58,0))=FALSE,ISERROR(MATCH(AT937,TC_Pin_Spec!$Y$3:$Y$58,0))=FALSE,ISERROR(MATCH(AT937,TC_Pin_Spec!$AA$3:$AA$58,0))=FALSE,ISERROR(MATCH(AT937,TC_Pin_Spec!$AC$3:$AC$58,0))=FALSE,ISERROR(MATCH(AT937,TC_Pin_Spec!$AE$3:$AE$58,0))=FALSE)=TRUE, "PASSED","FAILED")</f>
        <v>PASSED</v>
      </c>
      <c r="AW937" s="2">
        <v>36500</v>
      </c>
      <c r="AX937" s="2">
        <v>11500</v>
      </c>
      <c r="AY937" s="2" t="s">
        <v>775</v>
      </c>
      <c r="AZ937" t="str">
        <f>IF(OR(ISERROR(MATCH(AY937,TC_Pin_Spec!$J$3:$J$38,0))=FALSE,ISERROR(MATCH(AY937,TC_Pin_Spec!$L$3:$L$38,0))=FALSE,ISERROR(MATCH(AY937,TC_Pin_Spec!$Q$3:$Q$58,0))=FALSE,ISERROR(MATCH(AY937,TC_Pin_Spec!$S$3:$S$58,0))=FALSE,ISERROR(MATCH(AY937,TC_Pin_Spec!$U$3:$U$58,0))=FALSE,ISERROR(MATCH(AY937,TC_Pin_Spec!$W$3:$W$58,0))=FALSE,ISERROR(MATCH(AY937,TC_Pin_Spec!$Y$3:$Y$58,0))=FALSE,ISERROR(MATCH(AY937,TC_Pin_Spec!$AA$3:$AA$58,0))=FALSE,ISERROR(MATCH(AY937,TC_Pin_Spec!$AC$3:$AC$58,0))=FALSE,ISERROR(MATCH(AY937,TC_Pin_Spec!$AE$3:$AE$58,0))=FALSE)=TRUE, "PASSED","FAILED")</f>
        <v>PASSED</v>
      </c>
    </row>
    <row r="938" spans="43:52" x14ac:dyDescent="0.25">
      <c r="AQ938" s="2" t="str">
        <f t="shared" si="16"/>
        <v>AG1</v>
      </c>
      <c r="AR938" s="2">
        <v>1</v>
      </c>
      <c r="AS938" s="2" t="s">
        <v>776</v>
      </c>
      <c r="AT938" s="2" t="s">
        <v>777</v>
      </c>
      <c r="AU938" t="str">
        <f>IF(OR(ISERROR(MATCH(AT938,TC_Pin_Spec!$J$3:$J$38,0))=FALSE,ISERROR(MATCH(AT938,TC_Pin_Spec!$L$3:$L$38,0))=FALSE,ISERROR(MATCH(AT938,TC_Pin_Spec!$Q$3:$Q$58,0))=FALSE,ISERROR(MATCH(AT938,TC_Pin_Spec!$S$3:$S$58,0))=FALSE,ISERROR(MATCH(AT938,TC_Pin_Spec!$U$3:$U$58,0))=FALSE,ISERROR(MATCH(AT938,TC_Pin_Spec!$W$3:$W$58,0))=FALSE,ISERROR(MATCH(AT938,TC_Pin_Spec!$Y$3:$Y$58,0))=FALSE,ISERROR(MATCH(AT938,TC_Pin_Spec!$AA$3:$AA$58,0))=FALSE,ISERROR(MATCH(AT938,TC_Pin_Spec!$AC$3:$AC$58,0))=FALSE,ISERROR(MATCH(AT938,TC_Pin_Spec!$AE$3:$AE$58,0))=FALSE)=TRUE, "PASSED","FAILED")</f>
        <v>PASSED</v>
      </c>
      <c r="AW938" s="2">
        <v>1500</v>
      </c>
      <c r="AX938" s="2">
        <v>10500</v>
      </c>
      <c r="AY938" s="2" t="s">
        <v>777</v>
      </c>
      <c r="AZ938" t="str">
        <f>IF(OR(ISERROR(MATCH(AY938,TC_Pin_Spec!$J$3:$J$38,0))=FALSE,ISERROR(MATCH(AY938,TC_Pin_Spec!$L$3:$L$38,0))=FALSE,ISERROR(MATCH(AY938,TC_Pin_Spec!$Q$3:$Q$58,0))=FALSE,ISERROR(MATCH(AY938,TC_Pin_Spec!$S$3:$S$58,0))=FALSE,ISERROR(MATCH(AY938,TC_Pin_Spec!$U$3:$U$58,0))=FALSE,ISERROR(MATCH(AY938,TC_Pin_Spec!$W$3:$W$58,0))=FALSE,ISERROR(MATCH(AY938,TC_Pin_Spec!$Y$3:$Y$58,0))=FALSE,ISERROR(MATCH(AY938,TC_Pin_Spec!$AA$3:$AA$58,0))=FALSE,ISERROR(MATCH(AY938,TC_Pin_Spec!$AC$3:$AC$58,0))=FALSE,ISERROR(MATCH(AY938,TC_Pin_Spec!$AE$3:$AE$58,0))=FALSE)=TRUE, "PASSED","FAILED")</f>
        <v>PASSED</v>
      </c>
    </row>
    <row r="939" spans="43:52" x14ac:dyDescent="0.25">
      <c r="AQ939" s="2" t="str">
        <f t="shared" si="16"/>
        <v>AG2</v>
      </c>
      <c r="AR939" s="2">
        <v>2</v>
      </c>
      <c r="AS939" s="2" t="s">
        <v>776</v>
      </c>
      <c r="AT939" s="2" t="s">
        <v>778</v>
      </c>
      <c r="AU939" t="str">
        <f>IF(OR(ISERROR(MATCH(AT939,TC_Pin_Spec!$J$3:$J$38,0))=FALSE,ISERROR(MATCH(AT939,TC_Pin_Spec!$L$3:$L$38,0))=FALSE,ISERROR(MATCH(AT939,TC_Pin_Spec!$Q$3:$Q$58,0))=FALSE,ISERROR(MATCH(AT939,TC_Pin_Spec!$S$3:$S$58,0))=FALSE,ISERROR(MATCH(AT939,TC_Pin_Spec!$U$3:$U$58,0))=FALSE,ISERROR(MATCH(AT939,TC_Pin_Spec!$W$3:$W$58,0))=FALSE,ISERROR(MATCH(AT939,TC_Pin_Spec!$Y$3:$Y$58,0))=FALSE,ISERROR(MATCH(AT939,TC_Pin_Spec!$AA$3:$AA$58,0))=FALSE,ISERROR(MATCH(AT939,TC_Pin_Spec!$AC$3:$AC$58,0))=FALSE,ISERROR(MATCH(AT939,TC_Pin_Spec!$AE$3:$AE$58,0))=FALSE)=TRUE, "PASSED","FAILED")</f>
        <v>PASSED</v>
      </c>
      <c r="AW939" s="2">
        <v>2500</v>
      </c>
      <c r="AX939" s="2">
        <v>10500</v>
      </c>
      <c r="AY939" s="2" t="s">
        <v>778</v>
      </c>
      <c r="AZ939" t="str">
        <f>IF(OR(ISERROR(MATCH(AY939,TC_Pin_Spec!$J$3:$J$38,0))=FALSE,ISERROR(MATCH(AY939,TC_Pin_Spec!$L$3:$L$38,0))=FALSE,ISERROR(MATCH(AY939,TC_Pin_Spec!$Q$3:$Q$58,0))=FALSE,ISERROR(MATCH(AY939,TC_Pin_Spec!$S$3:$S$58,0))=FALSE,ISERROR(MATCH(AY939,TC_Pin_Spec!$U$3:$U$58,0))=FALSE,ISERROR(MATCH(AY939,TC_Pin_Spec!$W$3:$W$58,0))=FALSE,ISERROR(MATCH(AY939,TC_Pin_Spec!$Y$3:$Y$58,0))=FALSE,ISERROR(MATCH(AY939,TC_Pin_Spec!$AA$3:$AA$58,0))=FALSE,ISERROR(MATCH(AY939,TC_Pin_Spec!$AC$3:$AC$58,0))=FALSE,ISERROR(MATCH(AY939,TC_Pin_Spec!$AE$3:$AE$58,0))=FALSE)=TRUE, "PASSED","FAILED")</f>
        <v>PASSED</v>
      </c>
    </row>
    <row r="940" spans="43:52" x14ac:dyDescent="0.25">
      <c r="AQ940" s="2" t="str">
        <f t="shared" si="16"/>
        <v>AG3</v>
      </c>
      <c r="AR940" s="2">
        <v>3</v>
      </c>
      <c r="AS940" s="2" t="s">
        <v>776</v>
      </c>
      <c r="AT940" s="2" t="s">
        <v>779</v>
      </c>
      <c r="AU940" t="str">
        <f>IF(OR(ISERROR(MATCH(AT940,TC_Pin_Spec!$J$3:$J$38,0))=FALSE,ISERROR(MATCH(AT940,TC_Pin_Spec!$L$3:$L$38,0))=FALSE,ISERROR(MATCH(AT940,TC_Pin_Spec!$Q$3:$Q$58,0))=FALSE,ISERROR(MATCH(AT940,TC_Pin_Spec!$S$3:$S$58,0))=FALSE,ISERROR(MATCH(AT940,TC_Pin_Spec!$U$3:$U$58,0))=FALSE,ISERROR(MATCH(AT940,TC_Pin_Spec!$W$3:$W$58,0))=FALSE,ISERROR(MATCH(AT940,TC_Pin_Spec!$Y$3:$Y$58,0))=FALSE,ISERROR(MATCH(AT940,TC_Pin_Spec!$AA$3:$AA$58,0))=FALSE,ISERROR(MATCH(AT940,TC_Pin_Spec!$AC$3:$AC$58,0))=FALSE,ISERROR(MATCH(AT940,TC_Pin_Spec!$AE$3:$AE$58,0))=FALSE)=TRUE, "PASSED","FAILED")</f>
        <v>PASSED</v>
      </c>
      <c r="AW940" s="2">
        <v>3500</v>
      </c>
      <c r="AX940" s="2">
        <v>10500</v>
      </c>
      <c r="AY940" s="2" t="s">
        <v>779</v>
      </c>
      <c r="AZ940" t="str">
        <f>IF(OR(ISERROR(MATCH(AY940,TC_Pin_Spec!$J$3:$J$38,0))=FALSE,ISERROR(MATCH(AY940,TC_Pin_Spec!$L$3:$L$38,0))=FALSE,ISERROR(MATCH(AY940,TC_Pin_Spec!$Q$3:$Q$58,0))=FALSE,ISERROR(MATCH(AY940,TC_Pin_Spec!$S$3:$S$58,0))=FALSE,ISERROR(MATCH(AY940,TC_Pin_Spec!$U$3:$U$58,0))=FALSE,ISERROR(MATCH(AY940,TC_Pin_Spec!$W$3:$W$58,0))=FALSE,ISERROR(MATCH(AY940,TC_Pin_Spec!$Y$3:$Y$58,0))=FALSE,ISERROR(MATCH(AY940,TC_Pin_Spec!$AA$3:$AA$58,0))=FALSE,ISERROR(MATCH(AY940,TC_Pin_Spec!$AC$3:$AC$58,0))=FALSE,ISERROR(MATCH(AY940,TC_Pin_Spec!$AE$3:$AE$58,0))=FALSE)=TRUE, "PASSED","FAILED")</f>
        <v>PASSED</v>
      </c>
    </row>
    <row r="941" spans="43:52" x14ac:dyDescent="0.25">
      <c r="AQ941" s="2" t="str">
        <f t="shared" si="16"/>
        <v>AG4</v>
      </c>
      <c r="AR941" s="2">
        <v>4</v>
      </c>
      <c r="AS941" s="2" t="s">
        <v>776</v>
      </c>
      <c r="AT941" s="2" t="s">
        <v>48</v>
      </c>
      <c r="AU941" t="str">
        <f>IF(OR(ISERROR(MATCH(AT941,TC_Pin_Spec!$J$3:$J$38,0))=FALSE,ISERROR(MATCH(AT941,TC_Pin_Spec!$L$3:$L$38,0))=FALSE,ISERROR(MATCH(AT941,TC_Pin_Spec!$Q$3:$Q$58,0))=FALSE,ISERROR(MATCH(AT941,TC_Pin_Spec!$S$3:$S$58,0))=FALSE,ISERROR(MATCH(AT941,TC_Pin_Spec!$U$3:$U$58,0))=FALSE,ISERROR(MATCH(AT941,TC_Pin_Spec!$W$3:$W$58,0))=FALSE,ISERROR(MATCH(AT941,TC_Pin_Spec!$Y$3:$Y$58,0))=FALSE,ISERROR(MATCH(AT941,TC_Pin_Spec!$AA$3:$AA$58,0))=FALSE,ISERROR(MATCH(AT941,TC_Pin_Spec!$AC$3:$AC$58,0))=FALSE,ISERROR(MATCH(AT941,TC_Pin_Spec!$AE$3:$AE$58,0))=FALSE)=TRUE, "PASSED","FAILED")</f>
        <v>PASSED</v>
      </c>
      <c r="AW941" s="2">
        <v>4500</v>
      </c>
      <c r="AX941" s="2">
        <v>10500</v>
      </c>
      <c r="AY941" s="2" t="s">
        <v>48</v>
      </c>
      <c r="AZ941" t="str">
        <f>IF(OR(ISERROR(MATCH(AY941,TC_Pin_Spec!$J$3:$J$38,0))=FALSE,ISERROR(MATCH(AY941,TC_Pin_Spec!$L$3:$L$38,0))=FALSE,ISERROR(MATCH(AY941,TC_Pin_Spec!$Q$3:$Q$58,0))=FALSE,ISERROR(MATCH(AY941,TC_Pin_Spec!$S$3:$S$58,0))=FALSE,ISERROR(MATCH(AY941,TC_Pin_Spec!$U$3:$U$58,0))=FALSE,ISERROR(MATCH(AY941,TC_Pin_Spec!$W$3:$W$58,0))=FALSE,ISERROR(MATCH(AY941,TC_Pin_Spec!$Y$3:$Y$58,0))=FALSE,ISERROR(MATCH(AY941,TC_Pin_Spec!$AA$3:$AA$58,0))=FALSE,ISERROR(MATCH(AY941,TC_Pin_Spec!$AC$3:$AC$58,0))=FALSE,ISERROR(MATCH(AY941,TC_Pin_Spec!$AE$3:$AE$58,0))=FALSE)=TRUE, "PASSED","FAILED")</f>
        <v>PASSED</v>
      </c>
    </row>
    <row r="942" spans="43:52" x14ac:dyDescent="0.25">
      <c r="AQ942" s="2" t="str">
        <f t="shared" si="16"/>
        <v>AG5</v>
      </c>
      <c r="AR942" s="2">
        <v>5</v>
      </c>
      <c r="AS942" s="2" t="s">
        <v>776</v>
      </c>
      <c r="AT942" s="2" t="s">
        <v>780</v>
      </c>
      <c r="AU942" t="str">
        <f>IF(OR(ISERROR(MATCH(AT942,TC_Pin_Spec!$J$3:$J$38,0))=FALSE,ISERROR(MATCH(AT942,TC_Pin_Spec!$L$3:$L$38,0))=FALSE,ISERROR(MATCH(AT942,TC_Pin_Spec!$Q$3:$Q$58,0))=FALSE,ISERROR(MATCH(AT942,TC_Pin_Spec!$S$3:$S$58,0))=FALSE,ISERROR(MATCH(AT942,TC_Pin_Spec!$U$3:$U$58,0))=FALSE,ISERROR(MATCH(AT942,TC_Pin_Spec!$W$3:$W$58,0))=FALSE,ISERROR(MATCH(AT942,TC_Pin_Spec!$Y$3:$Y$58,0))=FALSE,ISERROR(MATCH(AT942,TC_Pin_Spec!$AA$3:$AA$58,0))=FALSE,ISERROR(MATCH(AT942,TC_Pin_Spec!$AC$3:$AC$58,0))=FALSE,ISERROR(MATCH(AT942,TC_Pin_Spec!$AE$3:$AE$58,0))=FALSE)=TRUE, "PASSED","FAILED")</f>
        <v>PASSED</v>
      </c>
      <c r="AW942" s="2">
        <v>5500</v>
      </c>
      <c r="AX942" s="2">
        <v>10500</v>
      </c>
      <c r="AY942" s="2" t="s">
        <v>780</v>
      </c>
      <c r="AZ942" t="str">
        <f>IF(OR(ISERROR(MATCH(AY942,TC_Pin_Spec!$J$3:$J$38,0))=FALSE,ISERROR(MATCH(AY942,TC_Pin_Spec!$L$3:$L$38,0))=FALSE,ISERROR(MATCH(AY942,TC_Pin_Spec!$Q$3:$Q$58,0))=FALSE,ISERROR(MATCH(AY942,TC_Pin_Spec!$S$3:$S$58,0))=FALSE,ISERROR(MATCH(AY942,TC_Pin_Spec!$U$3:$U$58,0))=FALSE,ISERROR(MATCH(AY942,TC_Pin_Spec!$W$3:$W$58,0))=FALSE,ISERROR(MATCH(AY942,TC_Pin_Spec!$Y$3:$Y$58,0))=FALSE,ISERROR(MATCH(AY942,TC_Pin_Spec!$AA$3:$AA$58,0))=FALSE,ISERROR(MATCH(AY942,TC_Pin_Spec!$AC$3:$AC$58,0))=FALSE,ISERROR(MATCH(AY942,TC_Pin_Spec!$AE$3:$AE$58,0))=FALSE)=TRUE, "PASSED","FAILED")</f>
        <v>PASSED</v>
      </c>
    </row>
    <row r="943" spans="43:52" x14ac:dyDescent="0.25">
      <c r="AQ943" s="2" t="str">
        <f t="shared" si="16"/>
        <v>AG6</v>
      </c>
      <c r="AR943" s="2">
        <v>6</v>
      </c>
      <c r="AS943" s="2" t="s">
        <v>776</v>
      </c>
      <c r="AT943" s="2" t="s">
        <v>780</v>
      </c>
      <c r="AU943" t="str">
        <f>IF(OR(ISERROR(MATCH(AT943,TC_Pin_Spec!$J$3:$J$38,0))=FALSE,ISERROR(MATCH(AT943,TC_Pin_Spec!$L$3:$L$38,0))=FALSE,ISERROR(MATCH(AT943,TC_Pin_Spec!$Q$3:$Q$58,0))=FALSE,ISERROR(MATCH(AT943,TC_Pin_Spec!$S$3:$S$58,0))=FALSE,ISERROR(MATCH(AT943,TC_Pin_Spec!$U$3:$U$58,0))=FALSE,ISERROR(MATCH(AT943,TC_Pin_Spec!$W$3:$W$58,0))=FALSE,ISERROR(MATCH(AT943,TC_Pin_Spec!$Y$3:$Y$58,0))=FALSE,ISERROR(MATCH(AT943,TC_Pin_Spec!$AA$3:$AA$58,0))=FALSE,ISERROR(MATCH(AT943,TC_Pin_Spec!$AC$3:$AC$58,0))=FALSE,ISERROR(MATCH(AT943,TC_Pin_Spec!$AE$3:$AE$58,0))=FALSE)=TRUE, "PASSED","FAILED")</f>
        <v>PASSED</v>
      </c>
      <c r="AW943" s="2">
        <v>6500</v>
      </c>
      <c r="AX943" s="2">
        <v>10500</v>
      </c>
      <c r="AY943" s="2" t="s">
        <v>780</v>
      </c>
      <c r="AZ943" t="str">
        <f>IF(OR(ISERROR(MATCH(AY943,TC_Pin_Spec!$J$3:$J$38,0))=FALSE,ISERROR(MATCH(AY943,TC_Pin_Spec!$L$3:$L$38,0))=FALSE,ISERROR(MATCH(AY943,TC_Pin_Spec!$Q$3:$Q$58,0))=FALSE,ISERROR(MATCH(AY943,TC_Pin_Spec!$S$3:$S$58,0))=FALSE,ISERROR(MATCH(AY943,TC_Pin_Spec!$U$3:$U$58,0))=FALSE,ISERROR(MATCH(AY943,TC_Pin_Spec!$W$3:$W$58,0))=FALSE,ISERROR(MATCH(AY943,TC_Pin_Spec!$Y$3:$Y$58,0))=FALSE,ISERROR(MATCH(AY943,TC_Pin_Spec!$AA$3:$AA$58,0))=FALSE,ISERROR(MATCH(AY943,TC_Pin_Spec!$AC$3:$AC$58,0))=FALSE,ISERROR(MATCH(AY943,TC_Pin_Spec!$AE$3:$AE$58,0))=FALSE)=TRUE, "PASSED","FAILED")</f>
        <v>PASSED</v>
      </c>
    </row>
    <row r="944" spans="43:52" x14ac:dyDescent="0.25">
      <c r="AQ944" s="2" t="str">
        <f t="shared" si="16"/>
        <v>AG7</v>
      </c>
      <c r="AR944" s="2">
        <v>7</v>
      </c>
      <c r="AS944" s="2" t="s">
        <v>776</v>
      </c>
      <c r="AT944" s="2" t="s">
        <v>48</v>
      </c>
      <c r="AU944" t="str">
        <f>IF(OR(ISERROR(MATCH(AT944,TC_Pin_Spec!$J$3:$J$38,0))=FALSE,ISERROR(MATCH(AT944,TC_Pin_Spec!$L$3:$L$38,0))=FALSE,ISERROR(MATCH(AT944,TC_Pin_Spec!$Q$3:$Q$58,0))=FALSE,ISERROR(MATCH(AT944,TC_Pin_Spec!$S$3:$S$58,0))=FALSE,ISERROR(MATCH(AT944,TC_Pin_Spec!$U$3:$U$58,0))=FALSE,ISERROR(MATCH(AT944,TC_Pin_Spec!$W$3:$W$58,0))=FALSE,ISERROR(MATCH(AT944,TC_Pin_Spec!$Y$3:$Y$58,0))=FALSE,ISERROR(MATCH(AT944,TC_Pin_Spec!$AA$3:$AA$58,0))=FALSE,ISERROR(MATCH(AT944,TC_Pin_Spec!$AC$3:$AC$58,0))=FALSE,ISERROR(MATCH(AT944,TC_Pin_Spec!$AE$3:$AE$58,0))=FALSE)=TRUE, "PASSED","FAILED")</f>
        <v>PASSED</v>
      </c>
      <c r="AW944" s="2">
        <v>7500</v>
      </c>
      <c r="AX944" s="2">
        <v>10500</v>
      </c>
      <c r="AY944" s="2" t="s">
        <v>48</v>
      </c>
      <c r="AZ944" t="str">
        <f>IF(OR(ISERROR(MATCH(AY944,TC_Pin_Spec!$J$3:$J$38,0))=FALSE,ISERROR(MATCH(AY944,TC_Pin_Spec!$L$3:$L$38,0))=FALSE,ISERROR(MATCH(AY944,TC_Pin_Spec!$Q$3:$Q$58,0))=FALSE,ISERROR(MATCH(AY944,TC_Pin_Spec!$S$3:$S$58,0))=FALSE,ISERROR(MATCH(AY944,TC_Pin_Spec!$U$3:$U$58,0))=FALSE,ISERROR(MATCH(AY944,TC_Pin_Spec!$W$3:$W$58,0))=FALSE,ISERROR(MATCH(AY944,TC_Pin_Spec!$Y$3:$Y$58,0))=FALSE,ISERROR(MATCH(AY944,TC_Pin_Spec!$AA$3:$AA$58,0))=FALSE,ISERROR(MATCH(AY944,TC_Pin_Spec!$AC$3:$AC$58,0))=FALSE,ISERROR(MATCH(AY944,TC_Pin_Spec!$AE$3:$AE$58,0))=FALSE)=TRUE, "PASSED","FAILED")</f>
        <v>PASSED</v>
      </c>
    </row>
    <row r="945" spans="43:52" x14ac:dyDescent="0.25">
      <c r="AQ945" s="2" t="str">
        <f t="shared" si="16"/>
        <v>AG8</v>
      </c>
      <c r="AR945" s="2">
        <v>8</v>
      </c>
      <c r="AS945" s="2" t="s">
        <v>776</v>
      </c>
      <c r="AT945" s="2" t="s">
        <v>48</v>
      </c>
      <c r="AU945" t="str">
        <f>IF(OR(ISERROR(MATCH(AT945,TC_Pin_Spec!$J$3:$J$38,0))=FALSE,ISERROR(MATCH(AT945,TC_Pin_Spec!$L$3:$L$38,0))=FALSE,ISERROR(MATCH(AT945,TC_Pin_Spec!$Q$3:$Q$58,0))=FALSE,ISERROR(MATCH(AT945,TC_Pin_Spec!$S$3:$S$58,0))=FALSE,ISERROR(MATCH(AT945,TC_Pin_Spec!$U$3:$U$58,0))=FALSE,ISERROR(MATCH(AT945,TC_Pin_Spec!$W$3:$W$58,0))=FALSE,ISERROR(MATCH(AT945,TC_Pin_Spec!$Y$3:$Y$58,0))=FALSE,ISERROR(MATCH(AT945,TC_Pin_Spec!$AA$3:$AA$58,0))=FALSE,ISERROR(MATCH(AT945,TC_Pin_Spec!$AC$3:$AC$58,0))=FALSE,ISERROR(MATCH(AT945,TC_Pin_Spec!$AE$3:$AE$58,0))=FALSE)=TRUE, "PASSED","FAILED")</f>
        <v>PASSED</v>
      </c>
      <c r="AW945" s="2">
        <v>8500</v>
      </c>
      <c r="AX945" s="2">
        <v>10500</v>
      </c>
      <c r="AY945" s="2" t="s">
        <v>48</v>
      </c>
      <c r="AZ945" t="str">
        <f>IF(OR(ISERROR(MATCH(AY945,TC_Pin_Spec!$J$3:$J$38,0))=FALSE,ISERROR(MATCH(AY945,TC_Pin_Spec!$L$3:$L$38,0))=FALSE,ISERROR(MATCH(AY945,TC_Pin_Spec!$Q$3:$Q$58,0))=FALSE,ISERROR(MATCH(AY945,TC_Pin_Spec!$S$3:$S$58,0))=FALSE,ISERROR(MATCH(AY945,TC_Pin_Spec!$U$3:$U$58,0))=FALSE,ISERROR(MATCH(AY945,TC_Pin_Spec!$W$3:$W$58,0))=FALSE,ISERROR(MATCH(AY945,TC_Pin_Spec!$Y$3:$Y$58,0))=FALSE,ISERROR(MATCH(AY945,TC_Pin_Spec!$AA$3:$AA$58,0))=FALSE,ISERROR(MATCH(AY945,TC_Pin_Spec!$AC$3:$AC$58,0))=FALSE,ISERROR(MATCH(AY945,TC_Pin_Spec!$AE$3:$AE$58,0))=FALSE)=TRUE, "PASSED","FAILED")</f>
        <v>PASSED</v>
      </c>
    </row>
    <row r="946" spans="43:52" x14ac:dyDescent="0.25">
      <c r="AQ946" s="2" t="str">
        <f t="shared" si="16"/>
        <v>AG9</v>
      </c>
      <c r="AR946" s="2">
        <v>9</v>
      </c>
      <c r="AS946" s="2" t="s">
        <v>776</v>
      </c>
      <c r="AT946" s="2" t="s">
        <v>772</v>
      </c>
      <c r="AU946" t="str">
        <f>IF(OR(ISERROR(MATCH(AT946,TC_Pin_Spec!$J$3:$J$38,0))=FALSE,ISERROR(MATCH(AT946,TC_Pin_Spec!$L$3:$L$38,0))=FALSE,ISERROR(MATCH(AT946,TC_Pin_Spec!$Q$3:$Q$58,0))=FALSE,ISERROR(MATCH(AT946,TC_Pin_Spec!$S$3:$S$58,0))=FALSE,ISERROR(MATCH(AT946,TC_Pin_Spec!$U$3:$U$58,0))=FALSE,ISERROR(MATCH(AT946,TC_Pin_Spec!$W$3:$W$58,0))=FALSE,ISERROR(MATCH(AT946,TC_Pin_Spec!$Y$3:$Y$58,0))=FALSE,ISERROR(MATCH(AT946,TC_Pin_Spec!$AA$3:$AA$58,0))=FALSE,ISERROR(MATCH(AT946,TC_Pin_Spec!$AC$3:$AC$58,0))=FALSE,ISERROR(MATCH(AT946,TC_Pin_Spec!$AE$3:$AE$58,0))=FALSE)=TRUE, "PASSED","FAILED")</f>
        <v>PASSED</v>
      </c>
      <c r="AW946" s="2">
        <v>9500</v>
      </c>
      <c r="AX946" s="2">
        <v>10500</v>
      </c>
      <c r="AY946" s="2" t="s">
        <v>772</v>
      </c>
      <c r="AZ946" t="str">
        <f>IF(OR(ISERROR(MATCH(AY946,TC_Pin_Spec!$J$3:$J$38,0))=FALSE,ISERROR(MATCH(AY946,TC_Pin_Spec!$L$3:$L$38,0))=FALSE,ISERROR(MATCH(AY946,TC_Pin_Spec!$Q$3:$Q$58,0))=FALSE,ISERROR(MATCH(AY946,TC_Pin_Spec!$S$3:$S$58,0))=FALSE,ISERROR(MATCH(AY946,TC_Pin_Spec!$U$3:$U$58,0))=FALSE,ISERROR(MATCH(AY946,TC_Pin_Spec!$W$3:$W$58,0))=FALSE,ISERROR(MATCH(AY946,TC_Pin_Spec!$Y$3:$Y$58,0))=FALSE,ISERROR(MATCH(AY946,TC_Pin_Spec!$AA$3:$AA$58,0))=FALSE,ISERROR(MATCH(AY946,TC_Pin_Spec!$AC$3:$AC$58,0))=FALSE,ISERROR(MATCH(AY946,TC_Pin_Spec!$AE$3:$AE$58,0))=FALSE)=TRUE, "PASSED","FAILED")</f>
        <v>PASSED</v>
      </c>
    </row>
    <row r="947" spans="43:52" x14ac:dyDescent="0.25">
      <c r="AQ947" s="2" t="str">
        <f t="shared" si="16"/>
        <v>AG10</v>
      </c>
      <c r="AR947" s="2">
        <v>10</v>
      </c>
      <c r="AS947" s="2" t="s">
        <v>776</v>
      </c>
      <c r="AT947" s="2" t="s">
        <v>48</v>
      </c>
      <c r="AU947" t="str">
        <f>IF(OR(ISERROR(MATCH(AT947,TC_Pin_Spec!$J$3:$J$38,0))=FALSE,ISERROR(MATCH(AT947,TC_Pin_Spec!$L$3:$L$38,0))=FALSE,ISERROR(MATCH(AT947,TC_Pin_Spec!$Q$3:$Q$58,0))=FALSE,ISERROR(MATCH(AT947,TC_Pin_Spec!$S$3:$S$58,0))=FALSE,ISERROR(MATCH(AT947,TC_Pin_Spec!$U$3:$U$58,0))=FALSE,ISERROR(MATCH(AT947,TC_Pin_Spec!$W$3:$W$58,0))=FALSE,ISERROR(MATCH(AT947,TC_Pin_Spec!$Y$3:$Y$58,0))=FALSE,ISERROR(MATCH(AT947,TC_Pin_Spec!$AA$3:$AA$58,0))=FALSE,ISERROR(MATCH(AT947,TC_Pin_Spec!$AC$3:$AC$58,0))=FALSE,ISERROR(MATCH(AT947,TC_Pin_Spec!$AE$3:$AE$58,0))=FALSE)=TRUE, "PASSED","FAILED")</f>
        <v>PASSED</v>
      </c>
      <c r="AW947" s="2">
        <v>10500</v>
      </c>
      <c r="AX947" s="2">
        <v>10500</v>
      </c>
      <c r="AY947" s="2" t="s">
        <v>48</v>
      </c>
      <c r="AZ947" t="str">
        <f>IF(OR(ISERROR(MATCH(AY947,TC_Pin_Spec!$J$3:$J$38,0))=FALSE,ISERROR(MATCH(AY947,TC_Pin_Spec!$L$3:$L$38,0))=FALSE,ISERROR(MATCH(AY947,TC_Pin_Spec!$Q$3:$Q$58,0))=FALSE,ISERROR(MATCH(AY947,TC_Pin_Spec!$S$3:$S$58,0))=FALSE,ISERROR(MATCH(AY947,TC_Pin_Spec!$U$3:$U$58,0))=FALSE,ISERROR(MATCH(AY947,TC_Pin_Spec!$W$3:$W$58,0))=FALSE,ISERROR(MATCH(AY947,TC_Pin_Spec!$Y$3:$Y$58,0))=FALSE,ISERROR(MATCH(AY947,TC_Pin_Spec!$AA$3:$AA$58,0))=FALSE,ISERROR(MATCH(AY947,TC_Pin_Spec!$AC$3:$AC$58,0))=FALSE,ISERROR(MATCH(AY947,TC_Pin_Spec!$AE$3:$AE$58,0))=FALSE)=TRUE, "PASSED","FAILED")</f>
        <v>PASSED</v>
      </c>
    </row>
    <row r="948" spans="43:52" x14ac:dyDescent="0.25">
      <c r="AQ948" s="2" t="str">
        <f t="shared" si="16"/>
        <v>AG11</v>
      </c>
      <c r="AR948" s="2">
        <v>11</v>
      </c>
      <c r="AS948" s="2" t="s">
        <v>776</v>
      </c>
      <c r="AT948" s="2" t="s">
        <v>48</v>
      </c>
      <c r="AU948" t="str">
        <f>IF(OR(ISERROR(MATCH(AT948,TC_Pin_Spec!$J$3:$J$38,0))=FALSE,ISERROR(MATCH(AT948,TC_Pin_Spec!$L$3:$L$38,0))=FALSE,ISERROR(MATCH(AT948,TC_Pin_Spec!$Q$3:$Q$58,0))=FALSE,ISERROR(MATCH(AT948,TC_Pin_Spec!$S$3:$S$58,0))=FALSE,ISERROR(MATCH(AT948,TC_Pin_Spec!$U$3:$U$58,0))=FALSE,ISERROR(MATCH(AT948,TC_Pin_Spec!$W$3:$W$58,0))=FALSE,ISERROR(MATCH(AT948,TC_Pin_Spec!$Y$3:$Y$58,0))=FALSE,ISERROR(MATCH(AT948,TC_Pin_Spec!$AA$3:$AA$58,0))=FALSE,ISERROR(MATCH(AT948,TC_Pin_Spec!$AC$3:$AC$58,0))=FALSE,ISERROR(MATCH(AT948,TC_Pin_Spec!$AE$3:$AE$58,0))=FALSE)=TRUE, "PASSED","FAILED")</f>
        <v>PASSED</v>
      </c>
      <c r="AW948" s="2">
        <v>11500</v>
      </c>
      <c r="AX948" s="2">
        <v>10500</v>
      </c>
      <c r="AY948" s="2" t="s">
        <v>48</v>
      </c>
      <c r="AZ948" t="str">
        <f>IF(OR(ISERROR(MATCH(AY948,TC_Pin_Spec!$J$3:$J$38,0))=FALSE,ISERROR(MATCH(AY948,TC_Pin_Spec!$L$3:$L$38,0))=FALSE,ISERROR(MATCH(AY948,TC_Pin_Spec!$Q$3:$Q$58,0))=FALSE,ISERROR(MATCH(AY948,TC_Pin_Spec!$S$3:$S$58,0))=FALSE,ISERROR(MATCH(AY948,TC_Pin_Spec!$U$3:$U$58,0))=FALSE,ISERROR(MATCH(AY948,TC_Pin_Spec!$W$3:$W$58,0))=FALSE,ISERROR(MATCH(AY948,TC_Pin_Spec!$Y$3:$Y$58,0))=FALSE,ISERROR(MATCH(AY948,TC_Pin_Spec!$AA$3:$AA$58,0))=FALSE,ISERROR(MATCH(AY948,TC_Pin_Spec!$AC$3:$AC$58,0))=FALSE,ISERROR(MATCH(AY948,TC_Pin_Spec!$AE$3:$AE$58,0))=FALSE)=TRUE, "PASSED","FAILED")</f>
        <v>PASSED</v>
      </c>
    </row>
    <row r="949" spans="43:52" x14ac:dyDescent="0.25">
      <c r="AQ949" s="2" t="str">
        <f t="shared" si="16"/>
        <v>AG12</v>
      </c>
      <c r="AR949" s="2">
        <v>12</v>
      </c>
      <c r="AS949" s="2" t="s">
        <v>776</v>
      </c>
      <c r="AT949" s="2" t="s">
        <v>48</v>
      </c>
      <c r="AU949" t="str">
        <f>IF(OR(ISERROR(MATCH(AT949,TC_Pin_Spec!$J$3:$J$38,0))=FALSE,ISERROR(MATCH(AT949,TC_Pin_Spec!$L$3:$L$38,0))=FALSE,ISERROR(MATCH(AT949,TC_Pin_Spec!$Q$3:$Q$58,0))=FALSE,ISERROR(MATCH(AT949,TC_Pin_Spec!$S$3:$S$58,0))=FALSE,ISERROR(MATCH(AT949,TC_Pin_Spec!$U$3:$U$58,0))=FALSE,ISERROR(MATCH(AT949,TC_Pin_Spec!$W$3:$W$58,0))=FALSE,ISERROR(MATCH(AT949,TC_Pin_Spec!$Y$3:$Y$58,0))=FALSE,ISERROR(MATCH(AT949,TC_Pin_Spec!$AA$3:$AA$58,0))=FALSE,ISERROR(MATCH(AT949,TC_Pin_Spec!$AC$3:$AC$58,0))=FALSE,ISERROR(MATCH(AT949,TC_Pin_Spec!$AE$3:$AE$58,0))=FALSE)=TRUE, "PASSED","FAILED")</f>
        <v>PASSED</v>
      </c>
      <c r="AW949" s="2">
        <v>12500</v>
      </c>
      <c r="AX949" s="2">
        <v>10500</v>
      </c>
      <c r="AY949" s="2" t="s">
        <v>48</v>
      </c>
      <c r="AZ949" t="str">
        <f>IF(OR(ISERROR(MATCH(AY949,TC_Pin_Spec!$J$3:$J$38,0))=FALSE,ISERROR(MATCH(AY949,TC_Pin_Spec!$L$3:$L$38,0))=FALSE,ISERROR(MATCH(AY949,TC_Pin_Spec!$Q$3:$Q$58,0))=FALSE,ISERROR(MATCH(AY949,TC_Pin_Spec!$S$3:$S$58,0))=FALSE,ISERROR(MATCH(AY949,TC_Pin_Spec!$U$3:$U$58,0))=FALSE,ISERROR(MATCH(AY949,TC_Pin_Spec!$W$3:$W$58,0))=FALSE,ISERROR(MATCH(AY949,TC_Pin_Spec!$Y$3:$Y$58,0))=FALSE,ISERROR(MATCH(AY949,TC_Pin_Spec!$AA$3:$AA$58,0))=FALSE,ISERROR(MATCH(AY949,TC_Pin_Spec!$AC$3:$AC$58,0))=FALSE,ISERROR(MATCH(AY949,TC_Pin_Spec!$AE$3:$AE$58,0))=FALSE)=TRUE, "PASSED","FAILED")</f>
        <v>PASSED</v>
      </c>
    </row>
    <row r="950" spans="43:52" x14ac:dyDescent="0.25">
      <c r="AQ950" s="2" t="str">
        <f t="shared" si="16"/>
        <v>AG13</v>
      </c>
      <c r="AR950" s="2">
        <v>13</v>
      </c>
      <c r="AS950" s="2" t="s">
        <v>776</v>
      </c>
      <c r="AT950" s="2" t="s">
        <v>48</v>
      </c>
      <c r="AU950" t="str">
        <f>IF(OR(ISERROR(MATCH(AT950,TC_Pin_Spec!$J$3:$J$38,0))=FALSE,ISERROR(MATCH(AT950,TC_Pin_Spec!$L$3:$L$38,0))=FALSE,ISERROR(MATCH(AT950,TC_Pin_Spec!$Q$3:$Q$58,0))=FALSE,ISERROR(MATCH(AT950,TC_Pin_Spec!$S$3:$S$58,0))=FALSE,ISERROR(MATCH(AT950,TC_Pin_Spec!$U$3:$U$58,0))=FALSE,ISERROR(MATCH(AT950,TC_Pin_Spec!$W$3:$W$58,0))=FALSE,ISERROR(MATCH(AT950,TC_Pin_Spec!$Y$3:$Y$58,0))=FALSE,ISERROR(MATCH(AT950,TC_Pin_Spec!$AA$3:$AA$58,0))=FALSE,ISERROR(MATCH(AT950,TC_Pin_Spec!$AC$3:$AC$58,0))=FALSE,ISERROR(MATCH(AT950,TC_Pin_Spec!$AE$3:$AE$58,0))=FALSE)=TRUE, "PASSED","FAILED")</f>
        <v>PASSED</v>
      </c>
      <c r="AW950" s="2">
        <v>13500</v>
      </c>
      <c r="AX950" s="2">
        <v>10500</v>
      </c>
      <c r="AY950" s="2" t="s">
        <v>48</v>
      </c>
      <c r="AZ950" t="str">
        <f>IF(OR(ISERROR(MATCH(AY950,TC_Pin_Spec!$J$3:$J$38,0))=FALSE,ISERROR(MATCH(AY950,TC_Pin_Spec!$L$3:$L$38,0))=FALSE,ISERROR(MATCH(AY950,TC_Pin_Spec!$Q$3:$Q$58,0))=FALSE,ISERROR(MATCH(AY950,TC_Pin_Spec!$S$3:$S$58,0))=FALSE,ISERROR(MATCH(AY950,TC_Pin_Spec!$U$3:$U$58,0))=FALSE,ISERROR(MATCH(AY950,TC_Pin_Spec!$W$3:$W$58,0))=FALSE,ISERROR(MATCH(AY950,TC_Pin_Spec!$Y$3:$Y$58,0))=FALSE,ISERROR(MATCH(AY950,TC_Pin_Spec!$AA$3:$AA$58,0))=FALSE,ISERROR(MATCH(AY950,TC_Pin_Spec!$AC$3:$AC$58,0))=FALSE,ISERROR(MATCH(AY950,TC_Pin_Spec!$AE$3:$AE$58,0))=FALSE)=TRUE, "PASSED","FAILED")</f>
        <v>PASSED</v>
      </c>
    </row>
    <row r="951" spans="43:52" x14ac:dyDescent="0.25">
      <c r="AQ951" s="2" t="str">
        <f t="shared" si="16"/>
        <v>AG14</v>
      </c>
      <c r="AR951" s="2">
        <v>14</v>
      </c>
      <c r="AS951" s="2" t="s">
        <v>776</v>
      </c>
      <c r="AT951" s="2" t="s">
        <v>48</v>
      </c>
      <c r="AU951" t="str">
        <f>IF(OR(ISERROR(MATCH(AT951,TC_Pin_Spec!$J$3:$J$38,0))=FALSE,ISERROR(MATCH(AT951,TC_Pin_Spec!$L$3:$L$38,0))=FALSE,ISERROR(MATCH(AT951,TC_Pin_Spec!$Q$3:$Q$58,0))=FALSE,ISERROR(MATCH(AT951,TC_Pin_Spec!$S$3:$S$58,0))=FALSE,ISERROR(MATCH(AT951,TC_Pin_Spec!$U$3:$U$58,0))=FALSE,ISERROR(MATCH(AT951,TC_Pin_Spec!$W$3:$W$58,0))=FALSE,ISERROR(MATCH(AT951,TC_Pin_Spec!$Y$3:$Y$58,0))=FALSE,ISERROR(MATCH(AT951,TC_Pin_Spec!$AA$3:$AA$58,0))=FALSE,ISERROR(MATCH(AT951,TC_Pin_Spec!$AC$3:$AC$58,0))=FALSE,ISERROR(MATCH(AT951,TC_Pin_Spec!$AE$3:$AE$58,0))=FALSE)=TRUE, "PASSED","FAILED")</f>
        <v>PASSED</v>
      </c>
      <c r="AW951" s="2">
        <v>14500</v>
      </c>
      <c r="AX951" s="2">
        <v>10500</v>
      </c>
      <c r="AY951" s="2" t="s">
        <v>48</v>
      </c>
      <c r="AZ951" t="str">
        <f>IF(OR(ISERROR(MATCH(AY951,TC_Pin_Spec!$J$3:$J$38,0))=FALSE,ISERROR(MATCH(AY951,TC_Pin_Spec!$L$3:$L$38,0))=FALSE,ISERROR(MATCH(AY951,TC_Pin_Spec!$Q$3:$Q$58,0))=FALSE,ISERROR(MATCH(AY951,TC_Pin_Spec!$S$3:$S$58,0))=FALSE,ISERROR(MATCH(AY951,TC_Pin_Spec!$U$3:$U$58,0))=FALSE,ISERROR(MATCH(AY951,TC_Pin_Spec!$W$3:$W$58,0))=FALSE,ISERROR(MATCH(AY951,TC_Pin_Spec!$Y$3:$Y$58,0))=FALSE,ISERROR(MATCH(AY951,TC_Pin_Spec!$AA$3:$AA$58,0))=FALSE,ISERROR(MATCH(AY951,TC_Pin_Spec!$AC$3:$AC$58,0))=FALSE,ISERROR(MATCH(AY951,TC_Pin_Spec!$AE$3:$AE$58,0))=FALSE)=TRUE, "PASSED","FAILED")</f>
        <v>PASSED</v>
      </c>
    </row>
    <row r="952" spans="43:52" x14ac:dyDescent="0.25">
      <c r="AQ952" s="2" t="str">
        <f t="shared" si="16"/>
        <v>AG15</v>
      </c>
      <c r="AR952" s="2">
        <v>15</v>
      </c>
      <c r="AS952" s="2" t="s">
        <v>776</v>
      </c>
      <c r="AT952" s="2" t="s">
        <v>48</v>
      </c>
      <c r="AU952" t="str">
        <f>IF(OR(ISERROR(MATCH(AT952,TC_Pin_Spec!$J$3:$J$38,0))=FALSE,ISERROR(MATCH(AT952,TC_Pin_Spec!$L$3:$L$38,0))=FALSE,ISERROR(MATCH(AT952,TC_Pin_Spec!$Q$3:$Q$58,0))=FALSE,ISERROR(MATCH(AT952,TC_Pin_Spec!$S$3:$S$58,0))=FALSE,ISERROR(MATCH(AT952,TC_Pin_Spec!$U$3:$U$58,0))=FALSE,ISERROR(MATCH(AT952,TC_Pin_Spec!$W$3:$W$58,0))=FALSE,ISERROR(MATCH(AT952,TC_Pin_Spec!$Y$3:$Y$58,0))=FALSE,ISERROR(MATCH(AT952,TC_Pin_Spec!$AA$3:$AA$58,0))=FALSE,ISERROR(MATCH(AT952,TC_Pin_Spec!$AC$3:$AC$58,0))=FALSE,ISERROR(MATCH(AT952,TC_Pin_Spec!$AE$3:$AE$58,0))=FALSE)=TRUE, "PASSED","FAILED")</f>
        <v>PASSED</v>
      </c>
      <c r="AW952" s="2">
        <v>15500</v>
      </c>
      <c r="AX952" s="2">
        <v>10500</v>
      </c>
      <c r="AY952" s="2" t="s">
        <v>48</v>
      </c>
      <c r="AZ952" t="str">
        <f>IF(OR(ISERROR(MATCH(AY952,TC_Pin_Spec!$J$3:$J$38,0))=FALSE,ISERROR(MATCH(AY952,TC_Pin_Spec!$L$3:$L$38,0))=FALSE,ISERROR(MATCH(AY952,TC_Pin_Spec!$Q$3:$Q$58,0))=FALSE,ISERROR(MATCH(AY952,TC_Pin_Spec!$S$3:$S$58,0))=FALSE,ISERROR(MATCH(AY952,TC_Pin_Spec!$U$3:$U$58,0))=FALSE,ISERROR(MATCH(AY952,TC_Pin_Spec!$W$3:$W$58,0))=FALSE,ISERROR(MATCH(AY952,TC_Pin_Spec!$Y$3:$Y$58,0))=FALSE,ISERROR(MATCH(AY952,TC_Pin_Spec!$AA$3:$AA$58,0))=FALSE,ISERROR(MATCH(AY952,TC_Pin_Spec!$AC$3:$AC$58,0))=FALSE,ISERROR(MATCH(AY952,TC_Pin_Spec!$AE$3:$AE$58,0))=FALSE)=TRUE, "PASSED","FAILED")</f>
        <v>PASSED</v>
      </c>
    </row>
    <row r="953" spans="43:52" x14ac:dyDescent="0.25">
      <c r="AQ953" s="2" t="str">
        <f t="shared" si="16"/>
        <v>AG16</v>
      </c>
      <c r="AR953" s="2">
        <v>16</v>
      </c>
      <c r="AS953" s="2" t="s">
        <v>776</v>
      </c>
      <c r="AT953" s="2" t="s">
        <v>48</v>
      </c>
      <c r="AU953" t="str">
        <f>IF(OR(ISERROR(MATCH(AT953,TC_Pin_Spec!$J$3:$J$38,0))=FALSE,ISERROR(MATCH(AT953,TC_Pin_Spec!$L$3:$L$38,0))=FALSE,ISERROR(MATCH(AT953,TC_Pin_Spec!$Q$3:$Q$58,0))=FALSE,ISERROR(MATCH(AT953,TC_Pin_Spec!$S$3:$S$58,0))=FALSE,ISERROR(MATCH(AT953,TC_Pin_Spec!$U$3:$U$58,0))=FALSE,ISERROR(MATCH(AT953,TC_Pin_Spec!$W$3:$W$58,0))=FALSE,ISERROR(MATCH(AT953,TC_Pin_Spec!$Y$3:$Y$58,0))=FALSE,ISERROR(MATCH(AT953,TC_Pin_Spec!$AA$3:$AA$58,0))=FALSE,ISERROR(MATCH(AT953,TC_Pin_Spec!$AC$3:$AC$58,0))=FALSE,ISERROR(MATCH(AT953,TC_Pin_Spec!$AE$3:$AE$58,0))=FALSE)=TRUE, "PASSED","FAILED")</f>
        <v>PASSED</v>
      </c>
      <c r="AW953" s="2">
        <v>16500</v>
      </c>
      <c r="AX953" s="2">
        <v>10500</v>
      </c>
      <c r="AY953" s="2" t="s">
        <v>48</v>
      </c>
      <c r="AZ953" t="str">
        <f>IF(OR(ISERROR(MATCH(AY953,TC_Pin_Spec!$J$3:$J$38,0))=FALSE,ISERROR(MATCH(AY953,TC_Pin_Spec!$L$3:$L$38,0))=FALSE,ISERROR(MATCH(AY953,TC_Pin_Spec!$Q$3:$Q$58,0))=FALSE,ISERROR(MATCH(AY953,TC_Pin_Spec!$S$3:$S$58,0))=FALSE,ISERROR(MATCH(AY953,TC_Pin_Spec!$U$3:$U$58,0))=FALSE,ISERROR(MATCH(AY953,TC_Pin_Spec!$W$3:$W$58,0))=FALSE,ISERROR(MATCH(AY953,TC_Pin_Spec!$Y$3:$Y$58,0))=FALSE,ISERROR(MATCH(AY953,TC_Pin_Spec!$AA$3:$AA$58,0))=FALSE,ISERROR(MATCH(AY953,TC_Pin_Spec!$AC$3:$AC$58,0))=FALSE,ISERROR(MATCH(AY953,TC_Pin_Spec!$AE$3:$AE$58,0))=FALSE)=TRUE, "PASSED","FAILED")</f>
        <v>PASSED</v>
      </c>
    </row>
    <row r="954" spans="43:52" x14ac:dyDescent="0.25">
      <c r="AQ954" s="2" t="str">
        <f t="shared" si="16"/>
        <v>AG17</v>
      </c>
      <c r="AR954" s="2">
        <v>17</v>
      </c>
      <c r="AS954" s="2" t="s">
        <v>776</v>
      </c>
      <c r="AT954" s="2" t="s">
        <v>48</v>
      </c>
      <c r="AU954" t="str">
        <f>IF(OR(ISERROR(MATCH(AT954,TC_Pin_Spec!$J$3:$J$38,0))=FALSE,ISERROR(MATCH(AT954,TC_Pin_Spec!$L$3:$L$38,0))=FALSE,ISERROR(MATCH(AT954,TC_Pin_Spec!$Q$3:$Q$58,0))=FALSE,ISERROR(MATCH(AT954,TC_Pin_Spec!$S$3:$S$58,0))=FALSE,ISERROR(MATCH(AT954,TC_Pin_Spec!$U$3:$U$58,0))=FALSE,ISERROR(MATCH(AT954,TC_Pin_Spec!$W$3:$W$58,0))=FALSE,ISERROR(MATCH(AT954,TC_Pin_Spec!$Y$3:$Y$58,0))=FALSE,ISERROR(MATCH(AT954,TC_Pin_Spec!$AA$3:$AA$58,0))=FALSE,ISERROR(MATCH(AT954,TC_Pin_Spec!$AC$3:$AC$58,0))=FALSE,ISERROR(MATCH(AT954,TC_Pin_Spec!$AE$3:$AE$58,0))=FALSE)=TRUE, "PASSED","FAILED")</f>
        <v>PASSED</v>
      </c>
      <c r="AW954" s="2">
        <v>17500</v>
      </c>
      <c r="AX954" s="2">
        <v>10500</v>
      </c>
      <c r="AY954" s="2" t="s">
        <v>48</v>
      </c>
      <c r="AZ954" t="str">
        <f>IF(OR(ISERROR(MATCH(AY954,TC_Pin_Spec!$J$3:$J$38,0))=FALSE,ISERROR(MATCH(AY954,TC_Pin_Spec!$L$3:$L$38,0))=FALSE,ISERROR(MATCH(AY954,TC_Pin_Spec!$Q$3:$Q$58,0))=FALSE,ISERROR(MATCH(AY954,TC_Pin_Spec!$S$3:$S$58,0))=FALSE,ISERROR(MATCH(AY954,TC_Pin_Spec!$U$3:$U$58,0))=FALSE,ISERROR(MATCH(AY954,TC_Pin_Spec!$W$3:$W$58,0))=FALSE,ISERROR(MATCH(AY954,TC_Pin_Spec!$Y$3:$Y$58,0))=FALSE,ISERROR(MATCH(AY954,TC_Pin_Spec!$AA$3:$AA$58,0))=FALSE,ISERROR(MATCH(AY954,TC_Pin_Spec!$AC$3:$AC$58,0))=FALSE,ISERROR(MATCH(AY954,TC_Pin_Spec!$AE$3:$AE$58,0))=FALSE)=TRUE, "PASSED","FAILED")</f>
        <v>PASSED</v>
      </c>
    </row>
    <row r="955" spans="43:52" x14ac:dyDescent="0.25">
      <c r="AQ955" s="2" t="str">
        <f t="shared" si="16"/>
        <v>AG18</v>
      </c>
      <c r="AR955" s="2">
        <v>18</v>
      </c>
      <c r="AS955" s="2" t="s">
        <v>776</v>
      </c>
      <c r="AT955" s="2" t="s">
        <v>48</v>
      </c>
      <c r="AU955" t="str">
        <f>IF(OR(ISERROR(MATCH(AT955,TC_Pin_Spec!$J$3:$J$38,0))=FALSE,ISERROR(MATCH(AT955,TC_Pin_Spec!$L$3:$L$38,0))=FALSE,ISERROR(MATCH(AT955,TC_Pin_Spec!$Q$3:$Q$58,0))=FALSE,ISERROR(MATCH(AT955,TC_Pin_Spec!$S$3:$S$58,0))=FALSE,ISERROR(MATCH(AT955,TC_Pin_Spec!$U$3:$U$58,0))=FALSE,ISERROR(MATCH(AT955,TC_Pin_Spec!$W$3:$W$58,0))=FALSE,ISERROR(MATCH(AT955,TC_Pin_Spec!$Y$3:$Y$58,0))=FALSE,ISERROR(MATCH(AT955,TC_Pin_Spec!$AA$3:$AA$58,0))=FALSE,ISERROR(MATCH(AT955,TC_Pin_Spec!$AC$3:$AC$58,0))=FALSE,ISERROR(MATCH(AT955,TC_Pin_Spec!$AE$3:$AE$58,0))=FALSE)=TRUE, "PASSED","FAILED")</f>
        <v>PASSED</v>
      </c>
      <c r="AW955" s="2">
        <v>18500</v>
      </c>
      <c r="AX955" s="2">
        <v>10500</v>
      </c>
      <c r="AY955" s="2" t="s">
        <v>48</v>
      </c>
      <c r="AZ955" t="str">
        <f>IF(OR(ISERROR(MATCH(AY955,TC_Pin_Spec!$J$3:$J$38,0))=FALSE,ISERROR(MATCH(AY955,TC_Pin_Spec!$L$3:$L$38,0))=FALSE,ISERROR(MATCH(AY955,TC_Pin_Spec!$Q$3:$Q$58,0))=FALSE,ISERROR(MATCH(AY955,TC_Pin_Spec!$S$3:$S$58,0))=FALSE,ISERROR(MATCH(AY955,TC_Pin_Spec!$U$3:$U$58,0))=FALSE,ISERROR(MATCH(AY955,TC_Pin_Spec!$W$3:$W$58,0))=FALSE,ISERROR(MATCH(AY955,TC_Pin_Spec!$Y$3:$Y$58,0))=FALSE,ISERROR(MATCH(AY955,TC_Pin_Spec!$AA$3:$AA$58,0))=FALSE,ISERROR(MATCH(AY955,TC_Pin_Spec!$AC$3:$AC$58,0))=FALSE,ISERROR(MATCH(AY955,TC_Pin_Spec!$AE$3:$AE$58,0))=FALSE)=TRUE, "PASSED","FAILED")</f>
        <v>PASSED</v>
      </c>
    </row>
    <row r="956" spans="43:52" x14ac:dyDescent="0.25">
      <c r="AQ956" s="2" t="str">
        <f t="shared" si="16"/>
        <v>AG19</v>
      </c>
      <c r="AR956" s="2">
        <v>19</v>
      </c>
      <c r="AS956" s="2" t="s">
        <v>776</v>
      </c>
      <c r="AT956" s="2" t="s">
        <v>48</v>
      </c>
      <c r="AU956" t="str">
        <f>IF(OR(ISERROR(MATCH(AT956,TC_Pin_Spec!$J$3:$J$38,0))=FALSE,ISERROR(MATCH(AT956,TC_Pin_Spec!$L$3:$L$38,0))=FALSE,ISERROR(MATCH(AT956,TC_Pin_Spec!$Q$3:$Q$58,0))=FALSE,ISERROR(MATCH(AT956,TC_Pin_Spec!$S$3:$S$58,0))=FALSE,ISERROR(MATCH(AT956,TC_Pin_Spec!$U$3:$U$58,0))=FALSE,ISERROR(MATCH(AT956,TC_Pin_Spec!$W$3:$W$58,0))=FALSE,ISERROR(MATCH(AT956,TC_Pin_Spec!$Y$3:$Y$58,0))=FALSE,ISERROR(MATCH(AT956,TC_Pin_Spec!$AA$3:$AA$58,0))=FALSE,ISERROR(MATCH(AT956,TC_Pin_Spec!$AC$3:$AC$58,0))=FALSE,ISERROR(MATCH(AT956,TC_Pin_Spec!$AE$3:$AE$58,0))=FALSE)=TRUE, "PASSED","FAILED")</f>
        <v>PASSED</v>
      </c>
      <c r="AW956" s="2">
        <v>19500</v>
      </c>
      <c r="AX956" s="2">
        <v>10500</v>
      </c>
      <c r="AY956" s="2" t="s">
        <v>48</v>
      </c>
      <c r="AZ956" t="str">
        <f>IF(OR(ISERROR(MATCH(AY956,TC_Pin_Spec!$J$3:$J$38,0))=FALSE,ISERROR(MATCH(AY956,TC_Pin_Spec!$L$3:$L$38,0))=FALSE,ISERROR(MATCH(AY956,TC_Pin_Spec!$Q$3:$Q$58,0))=FALSE,ISERROR(MATCH(AY956,TC_Pin_Spec!$S$3:$S$58,0))=FALSE,ISERROR(MATCH(AY956,TC_Pin_Spec!$U$3:$U$58,0))=FALSE,ISERROR(MATCH(AY956,TC_Pin_Spec!$W$3:$W$58,0))=FALSE,ISERROR(MATCH(AY956,TC_Pin_Spec!$Y$3:$Y$58,0))=FALSE,ISERROR(MATCH(AY956,TC_Pin_Spec!$AA$3:$AA$58,0))=FALSE,ISERROR(MATCH(AY956,TC_Pin_Spec!$AC$3:$AC$58,0))=FALSE,ISERROR(MATCH(AY956,TC_Pin_Spec!$AE$3:$AE$58,0))=FALSE)=TRUE, "PASSED","FAILED")</f>
        <v>PASSED</v>
      </c>
    </row>
    <row r="957" spans="43:52" x14ac:dyDescent="0.25">
      <c r="AQ957" s="2" t="str">
        <f t="shared" si="16"/>
        <v>AG20</v>
      </c>
      <c r="AR957" s="2">
        <v>20</v>
      </c>
      <c r="AS957" s="2" t="s">
        <v>776</v>
      </c>
      <c r="AT957" s="2" t="s">
        <v>48</v>
      </c>
      <c r="AU957" t="str">
        <f>IF(OR(ISERROR(MATCH(AT957,TC_Pin_Spec!$J$3:$J$38,0))=FALSE,ISERROR(MATCH(AT957,TC_Pin_Spec!$L$3:$L$38,0))=FALSE,ISERROR(MATCH(AT957,TC_Pin_Spec!$Q$3:$Q$58,0))=FALSE,ISERROR(MATCH(AT957,TC_Pin_Spec!$S$3:$S$58,0))=FALSE,ISERROR(MATCH(AT957,TC_Pin_Spec!$U$3:$U$58,0))=FALSE,ISERROR(MATCH(AT957,TC_Pin_Spec!$W$3:$W$58,0))=FALSE,ISERROR(MATCH(AT957,TC_Pin_Spec!$Y$3:$Y$58,0))=FALSE,ISERROR(MATCH(AT957,TC_Pin_Spec!$AA$3:$AA$58,0))=FALSE,ISERROR(MATCH(AT957,TC_Pin_Spec!$AC$3:$AC$58,0))=FALSE,ISERROR(MATCH(AT957,TC_Pin_Spec!$AE$3:$AE$58,0))=FALSE)=TRUE, "PASSED","FAILED")</f>
        <v>PASSED</v>
      </c>
      <c r="AW957" s="2">
        <v>20500</v>
      </c>
      <c r="AX957" s="2">
        <v>10500</v>
      </c>
      <c r="AY957" s="2" t="s">
        <v>48</v>
      </c>
      <c r="AZ957" t="str">
        <f>IF(OR(ISERROR(MATCH(AY957,TC_Pin_Spec!$J$3:$J$38,0))=FALSE,ISERROR(MATCH(AY957,TC_Pin_Spec!$L$3:$L$38,0))=FALSE,ISERROR(MATCH(AY957,TC_Pin_Spec!$Q$3:$Q$58,0))=FALSE,ISERROR(MATCH(AY957,TC_Pin_Spec!$S$3:$S$58,0))=FALSE,ISERROR(MATCH(AY957,TC_Pin_Spec!$U$3:$U$58,0))=FALSE,ISERROR(MATCH(AY957,TC_Pin_Spec!$W$3:$W$58,0))=FALSE,ISERROR(MATCH(AY957,TC_Pin_Spec!$Y$3:$Y$58,0))=FALSE,ISERROR(MATCH(AY957,TC_Pin_Spec!$AA$3:$AA$58,0))=FALSE,ISERROR(MATCH(AY957,TC_Pin_Spec!$AC$3:$AC$58,0))=FALSE,ISERROR(MATCH(AY957,TC_Pin_Spec!$AE$3:$AE$58,0))=FALSE)=TRUE, "PASSED","FAILED")</f>
        <v>PASSED</v>
      </c>
    </row>
    <row r="958" spans="43:52" x14ac:dyDescent="0.25">
      <c r="AQ958" s="2" t="str">
        <f t="shared" si="16"/>
        <v>AG21</v>
      </c>
      <c r="AR958" s="2">
        <v>21</v>
      </c>
      <c r="AS958" s="2" t="s">
        <v>776</v>
      </c>
      <c r="AT958" s="2" t="s">
        <v>48</v>
      </c>
      <c r="AU958" t="str">
        <f>IF(OR(ISERROR(MATCH(AT958,TC_Pin_Spec!$J$3:$J$38,0))=FALSE,ISERROR(MATCH(AT958,TC_Pin_Spec!$L$3:$L$38,0))=FALSE,ISERROR(MATCH(AT958,TC_Pin_Spec!$Q$3:$Q$58,0))=FALSE,ISERROR(MATCH(AT958,TC_Pin_Spec!$S$3:$S$58,0))=FALSE,ISERROR(MATCH(AT958,TC_Pin_Spec!$U$3:$U$58,0))=FALSE,ISERROR(MATCH(AT958,TC_Pin_Spec!$W$3:$W$58,0))=FALSE,ISERROR(MATCH(AT958,TC_Pin_Spec!$Y$3:$Y$58,0))=FALSE,ISERROR(MATCH(AT958,TC_Pin_Spec!$AA$3:$AA$58,0))=FALSE,ISERROR(MATCH(AT958,TC_Pin_Spec!$AC$3:$AC$58,0))=FALSE,ISERROR(MATCH(AT958,TC_Pin_Spec!$AE$3:$AE$58,0))=FALSE)=TRUE, "PASSED","FAILED")</f>
        <v>PASSED</v>
      </c>
      <c r="AW958" s="2">
        <v>21500</v>
      </c>
      <c r="AX958" s="2">
        <v>10500</v>
      </c>
      <c r="AY958" s="2" t="s">
        <v>48</v>
      </c>
      <c r="AZ958" t="str">
        <f>IF(OR(ISERROR(MATCH(AY958,TC_Pin_Spec!$J$3:$J$38,0))=FALSE,ISERROR(MATCH(AY958,TC_Pin_Spec!$L$3:$L$38,0))=FALSE,ISERROR(MATCH(AY958,TC_Pin_Spec!$Q$3:$Q$58,0))=FALSE,ISERROR(MATCH(AY958,TC_Pin_Spec!$S$3:$S$58,0))=FALSE,ISERROR(MATCH(AY958,TC_Pin_Spec!$U$3:$U$58,0))=FALSE,ISERROR(MATCH(AY958,TC_Pin_Spec!$W$3:$W$58,0))=FALSE,ISERROR(MATCH(AY958,TC_Pin_Spec!$Y$3:$Y$58,0))=FALSE,ISERROR(MATCH(AY958,TC_Pin_Spec!$AA$3:$AA$58,0))=FALSE,ISERROR(MATCH(AY958,TC_Pin_Spec!$AC$3:$AC$58,0))=FALSE,ISERROR(MATCH(AY958,TC_Pin_Spec!$AE$3:$AE$58,0))=FALSE)=TRUE, "PASSED","FAILED")</f>
        <v>PASSED</v>
      </c>
    </row>
    <row r="959" spans="43:52" x14ac:dyDescent="0.25">
      <c r="AQ959" s="2" t="str">
        <f t="shared" si="16"/>
        <v>AG22</v>
      </c>
      <c r="AR959" s="2">
        <v>22</v>
      </c>
      <c r="AS959" s="2" t="s">
        <v>776</v>
      </c>
      <c r="AT959" s="2" t="s">
        <v>48</v>
      </c>
      <c r="AU959" t="str">
        <f>IF(OR(ISERROR(MATCH(AT959,TC_Pin_Spec!$J$3:$J$38,0))=FALSE,ISERROR(MATCH(AT959,TC_Pin_Spec!$L$3:$L$38,0))=FALSE,ISERROR(MATCH(AT959,TC_Pin_Spec!$Q$3:$Q$58,0))=FALSE,ISERROR(MATCH(AT959,TC_Pin_Spec!$S$3:$S$58,0))=FALSE,ISERROR(MATCH(AT959,TC_Pin_Spec!$U$3:$U$58,0))=FALSE,ISERROR(MATCH(AT959,TC_Pin_Spec!$W$3:$W$58,0))=FALSE,ISERROR(MATCH(AT959,TC_Pin_Spec!$Y$3:$Y$58,0))=FALSE,ISERROR(MATCH(AT959,TC_Pin_Spec!$AA$3:$AA$58,0))=FALSE,ISERROR(MATCH(AT959,TC_Pin_Spec!$AC$3:$AC$58,0))=FALSE,ISERROR(MATCH(AT959,TC_Pin_Spec!$AE$3:$AE$58,0))=FALSE)=TRUE, "PASSED","FAILED")</f>
        <v>PASSED</v>
      </c>
      <c r="AW959" s="2">
        <v>22500</v>
      </c>
      <c r="AX959" s="2">
        <v>10500</v>
      </c>
      <c r="AY959" s="2" t="s">
        <v>48</v>
      </c>
      <c r="AZ959" t="str">
        <f>IF(OR(ISERROR(MATCH(AY959,TC_Pin_Spec!$J$3:$J$38,0))=FALSE,ISERROR(MATCH(AY959,TC_Pin_Spec!$L$3:$L$38,0))=FALSE,ISERROR(MATCH(AY959,TC_Pin_Spec!$Q$3:$Q$58,0))=FALSE,ISERROR(MATCH(AY959,TC_Pin_Spec!$S$3:$S$58,0))=FALSE,ISERROR(MATCH(AY959,TC_Pin_Spec!$U$3:$U$58,0))=FALSE,ISERROR(MATCH(AY959,TC_Pin_Spec!$W$3:$W$58,0))=FALSE,ISERROR(MATCH(AY959,TC_Pin_Spec!$Y$3:$Y$58,0))=FALSE,ISERROR(MATCH(AY959,TC_Pin_Spec!$AA$3:$AA$58,0))=FALSE,ISERROR(MATCH(AY959,TC_Pin_Spec!$AC$3:$AC$58,0))=FALSE,ISERROR(MATCH(AY959,TC_Pin_Spec!$AE$3:$AE$58,0))=FALSE)=TRUE, "PASSED","FAILED")</f>
        <v>PASSED</v>
      </c>
    </row>
    <row r="960" spans="43:52" x14ac:dyDescent="0.25">
      <c r="AQ960" s="2" t="str">
        <f t="shared" si="16"/>
        <v>AG23</v>
      </c>
      <c r="AR960" s="2">
        <v>23</v>
      </c>
      <c r="AS960" s="2" t="s">
        <v>776</v>
      </c>
      <c r="AT960" s="2" t="s">
        <v>48</v>
      </c>
      <c r="AU960" t="str">
        <f>IF(OR(ISERROR(MATCH(AT960,TC_Pin_Spec!$J$3:$J$38,0))=FALSE,ISERROR(MATCH(AT960,TC_Pin_Spec!$L$3:$L$38,0))=FALSE,ISERROR(MATCH(AT960,TC_Pin_Spec!$Q$3:$Q$58,0))=FALSE,ISERROR(MATCH(AT960,TC_Pin_Spec!$S$3:$S$58,0))=FALSE,ISERROR(MATCH(AT960,TC_Pin_Spec!$U$3:$U$58,0))=FALSE,ISERROR(MATCH(AT960,TC_Pin_Spec!$W$3:$W$58,0))=FALSE,ISERROR(MATCH(AT960,TC_Pin_Spec!$Y$3:$Y$58,0))=FALSE,ISERROR(MATCH(AT960,TC_Pin_Spec!$AA$3:$AA$58,0))=FALSE,ISERROR(MATCH(AT960,TC_Pin_Spec!$AC$3:$AC$58,0))=FALSE,ISERROR(MATCH(AT960,TC_Pin_Spec!$AE$3:$AE$58,0))=FALSE)=TRUE, "PASSED","FAILED")</f>
        <v>PASSED</v>
      </c>
      <c r="AW960" s="2">
        <v>23500</v>
      </c>
      <c r="AX960" s="2">
        <v>10500</v>
      </c>
      <c r="AY960" s="2" t="s">
        <v>48</v>
      </c>
      <c r="AZ960" t="str">
        <f>IF(OR(ISERROR(MATCH(AY960,TC_Pin_Spec!$J$3:$J$38,0))=FALSE,ISERROR(MATCH(AY960,TC_Pin_Spec!$L$3:$L$38,0))=FALSE,ISERROR(MATCH(AY960,TC_Pin_Spec!$Q$3:$Q$58,0))=FALSE,ISERROR(MATCH(AY960,TC_Pin_Spec!$S$3:$S$58,0))=FALSE,ISERROR(MATCH(AY960,TC_Pin_Spec!$U$3:$U$58,0))=FALSE,ISERROR(MATCH(AY960,TC_Pin_Spec!$W$3:$W$58,0))=FALSE,ISERROR(MATCH(AY960,TC_Pin_Spec!$Y$3:$Y$58,0))=FALSE,ISERROR(MATCH(AY960,TC_Pin_Spec!$AA$3:$AA$58,0))=FALSE,ISERROR(MATCH(AY960,TC_Pin_Spec!$AC$3:$AC$58,0))=FALSE,ISERROR(MATCH(AY960,TC_Pin_Spec!$AE$3:$AE$58,0))=FALSE)=TRUE, "PASSED","FAILED")</f>
        <v>PASSED</v>
      </c>
    </row>
    <row r="961" spans="43:52" x14ac:dyDescent="0.25">
      <c r="AQ961" s="2" t="str">
        <f t="shared" si="16"/>
        <v>AG24</v>
      </c>
      <c r="AR961" s="2">
        <v>24</v>
      </c>
      <c r="AS961" s="2" t="s">
        <v>776</v>
      </c>
      <c r="AT961" s="2" t="s">
        <v>48</v>
      </c>
      <c r="AU961" t="str">
        <f>IF(OR(ISERROR(MATCH(AT961,TC_Pin_Spec!$J$3:$J$38,0))=FALSE,ISERROR(MATCH(AT961,TC_Pin_Spec!$L$3:$L$38,0))=FALSE,ISERROR(MATCH(AT961,TC_Pin_Spec!$Q$3:$Q$58,0))=FALSE,ISERROR(MATCH(AT961,TC_Pin_Spec!$S$3:$S$58,0))=FALSE,ISERROR(MATCH(AT961,TC_Pin_Spec!$U$3:$U$58,0))=FALSE,ISERROR(MATCH(AT961,TC_Pin_Spec!$W$3:$W$58,0))=FALSE,ISERROR(MATCH(AT961,TC_Pin_Spec!$Y$3:$Y$58,0))=FALSE,ISERROR(MATCH(AT961,TC_Pin_Spec!$AA$3:$AA$58,0))=FALSE,ISERROR(MATCH(AT961,TC_Pin_Spec!$AC$3:$AC$58,0))=FALSE,ISERROR(MATCH(AT961,TC_Pin_Spec!$AE$3:$AE$58,0))=FALSE)=TRUE, "PASSED","FAILED")</f>
        <v>PASSED</v>
      </c>
      <c r="AW961" s="2">
        <v>24500</v>
      </c>
      <c r="AX961" s="2">
        <v>10500</v>
      </c>
      <c r="AY961" s="2" t="s">
        <v>48</v>
      </c>
      <c r="AZ961" t="str">
        <f>IF(OR(ISERROR(MATCH(AY961,TC_Pin_Spec!$J$3:$J$38,0))=FALSE,ISERROR(MATCH(AY961,TC_Pin_Spec!$L$3:$L$38,0))=FALSE,ISERROR(MATCH(AY961,TC_Pin_Spec!$Q$3:$Q$58,0))=FALSE,ISERROR(MATCH(AY961,TC_Pin_Spec!$S$3:$S$58,0))=FALSE,ISERROR(MATCH(AY961,TC_Pin_Spec!$U$3:$U$58,0))=FALSE,ISERROR(MATCH(AY961,TC_Pin_Spec!$W$3:$W$58,0))=FALSE,ISERROR(MATCH(AY961,TC_Pin_Spec!$Y$3:$Y$58,0))=FALSE,ISERROR(MATCH(AY961,TC_Pin_Spec!$AA$3:$AA$58,0))=FALSE,ISERROR(MATCH(AY961,TC_Pin_Spec!$AC$3:$AC$58,0))=FALSE,ISERROR(MATCH(AY961,TC_Pin_Spec!$AE$3:$AE$58,0))=FALSE)=TRUE, "PASSED","FAILED")</f>
        <v>PASSED</v>
      </c>
    </row>
    <row r="962" spans="43:52" x14ac:dyDescent="0.25">
      <c r="AQ962" s="2" t="str">
        <f t="shared" si="16"/>
        <v>AG25</v>
      </c>
      <c r="AR962" s="2">
        <v>25</v>
      </c>
      <c r="AS962" s="2" t="s">
        <v>776</v>
      </c>
      <c r="AT962" s="2" t="s">
        <v>48</v>
      </c>
      <c r="AU962" t="str">
        <f>IF(OR(ISERROR(MATCH(AT962,TC_Pin_Spec!$J$3:$J$38,0))=FALSE,ISERROR(MATCH(AT962,TC_Pin_Spec!$L$3:$L$38,0))=FALSE,ISERROR(MATCH(AT962,TC_Pin_Spec!$Q$3:$Q$58,0))=FALSE,ISERROR(MATCH(AT962,TC_Pin_Spec!$S$3:$S$58,0))=FALSE,ISERROR(MATCH(AT962,TC_Pin_Spec!$U$3:$U$58,0))=FALSE,ISERROR(MATCH(AT962,TC_Pin_Spec!$W$3:$W$58,0))=FALSE,ISERROR(MATCH(AT962,TC_Pin_Spec!$Y$3:$Y$58,0))=FALSE,ISERROR(MATCH(AT962,TC_Pin_Spec!$AA$3:$AA$58,0))=FALSE,ISERROR(MATCH(AT962,TC_Pin_Spec!$AC$3:$AC$58,0))=FALSE,ISERROR(MATCH(AT962,TC_Pin_Spec!$AE$3:$AE$58,0))=FALSE)=TRUE, "PASSED","FAILED")</f>
        <v>PASSED</v>
      </c>
      <c r="AW962" s="2">
        <v>25500</v>
      </c>
      <c r="AX962" s="2">
        <v>10500</v>
      </c>
      <c r="AY962" s="2" t="s">
        <v>48</v>
      </c>
      <c r="AZ962" t="str">
        <f>IF(OR(ISERROR(MATCH(AY962,TC_Pin_Spec!$J$3:$J$38,0))=FALSE,ISERROR(MATCH(AY962,TC_Pin_Spec!$L$3:$L$38,0))=FALSE,ISERROR(MATCH(AY962,TC_Pin_Spec!$Q$3:$Q$58,0))=FALSE,ISERROR(MATCH(AY962,TC_Pin_Spec!$S$3:$S$58,0))=FALSE,ISERROR(MATCH(AY962,TC_Pin_Spec!$U$3:$U$58,0))=FALSE,ISERROR(MATCH(AY962,TC_Pin_Spec!$W$3:$W$58,0))=FALSE,ISERROR(MATCH(AY962,TC_Pin_Spec!$Y$3:$Y$58,0))=FALSE,ISERROR(MATCH(AY962,TC_Pin_Spec!$AA$3:$AA$58,0))=FALSE,ISERROR(MATCH(AY962,TC_Pin_Spec!$AC$3:$AC$58,0))=FALSE,ISERROR(MATCH(AY962,TC_Pin_Spec!$AE$3:$AE$58,0))=FALSE)=TRUE, "PASSED","FAILED")</f>
        <v>PASSED</v>
      </c>
    </row>
    <row r="963" spans="43:52" x14ac:dyDescent="0.25">
      <c r="AQ963" s="2" t="str">
        <f t="shared" ref="AQ963:AQ1026" si="17">AS963&amp;AR963</f>
        <v>AG26</v>
      </c>
      <c r="AR963" s="2">
        <v>26</v>
      </c>
      <c r="AS963" s="2" t="s">
        <v>776</v>
      </c>
      <c r="AT963" s="2" t="s">
        <v>48</v>
      </c>
      <c r="AU963" t="str">
        <f>IF(OR(ISERROR(MATCH(AT963,TC_Pin_Spec!$J$3:$J$38,0))=FALSE,ISERROR(MATCH(AT963,TC_Pin_Spec!$L$3:$L$38,0))=FALSE,ISERROR(MATCH(AT963,TC_Pin_Spec!$Q$3:$Q$58,0))=FALSE,ISERROR(MATCH(AT963,TC_Pin_Spec!$S$3:$S$58,0))=FALSE,ISERROR(MATCH(AT963,TC_Pin_Spec!$U$3:$U$58,0))=FALSE,ISERROR(MATCH(AT963,TC_Pin_Spec!$W$3:$W$58,0))=FALSE,ISERROR(MATCH(AT963,TC_Pin_Spec!$Y$3:$Y$58,0))=FALSE,ISERROR(MATCH(AT963,TC_Pin_Spec!$AA$3:$AA$58,0))=FALSE,ISERROR(MATCH(AT963,TC_Pin_Spec!$AC$3:$AC$58,0))=FALSE,ISERROR(MATCH(AT963,TC_Pin_Spec!$AE$3:$AE$58,0))=FALSE)=TRUE, "PASSED","FAILED")</f>
        <v>PASSED</v>
      </c>
      <c r="AW963" s="2">
        <v>26500</v>
      </c>
      <c r="AX963" s="2">
        <v>10500</v>
      </c>
      <c r="AY963" s="2" t="s">
        <v>48</v>
      </c>
      <c r="AZ963" t="str">
        <f>IF(OR(ISERROR(MATCH(AY963,TC_Pin_Spec!$J$3:$J$38,0))=FALSE,ISERROR(MATCH(AY963,TC_Pin_Spec!$L$3:$L$38,0))=FALSE,ISERROR(MATCH(AY963,TC_Pin_Spec!$Q$3:$Q$58,0))=FALSE,ISERROR(MATCH(AY963,TC_Pin_Spec!$S$3:$S$58,0))=FALSE,ISERROR(MATCH(AY963,TC_Pin_Spec!$U$3:$U$58,0))=FALSE,ISERROR(MATCH(AY963,TC_Pin_Spec!$W$3:$W$58,0))=FALSE,ISERROR(MATCH(AY963,TC_Pin_Spec!$Y$3:$Y$58,0))=FALSE,ISERROR(MATCH(AY963,TC_Pin_Spec!$AA$3:$AA$58,0))=FALSE,ISERROR(MATCH(AY963,TC_Pin_Spec!$AC$3:$AC$58,0))=FALSE,ISERROR(MATCH(AY963,TC_Pin_Spec!$AE$3:$AE$58,0))=FALSE)=TRUE, "PASSED","FAILED")</f>
        <v>PASSED</v>
      </c>
    </row>
    <row r="964" spans="43:52" x14ac:dyDescent="0.25">
      <c r="AQ964" s="2" t="str">
        <f t="shared" si="17"/>
        <v>AG27</v>
      </c>
      <c r="AR964" s="2">
        <v>27</v>
      </c>
      <c r="AS964" s="2" t="s">
        <v>776</v>
      </c>
      <c r="AT964" s="2" t="s">
        <v>48</v>
      </c>
      <c r="AU964" t="str">
        <f>IF(OR(ISERROR(MATCH(AT964,TC_Pin_Spec!$J$3:$J$38,0))=FALSE,ISERROR(MATCH(AT964,TC_Pin_Spec!$L$3:$L$38,0))=FALSE,ISERROR(MATCH(AT964,TC_Pin_Spec!$Q$3:$Q$58,0))=FALSE,ISERROR(MATCH(AT964,TC_Pin_Spec!$S$3:$S$58,0))=FALSE,ISERROR(MATCH(AT964,TC_Pin_Spec!$U$3:$U$58,0))=FALSE,ISERROR(MATCH(AT964,TC_Pin_Spec!$W$3:$W$58,0))=FALSE,ISERROR(MATCH(AT964,TC_Pin_Spec!$Y$3:$Y$58,0))=FALSE,ISERROR(MATCH(AT964,TC_Pin_Spec!$AA$3:$AA$58,0))=FALSE,ISERROR(MATCH(AT964,TC_Pin_Spec!$AC$3:$AC$58,0))=FALSE,ISERROR(MATCH(AT964,TC_Pin_Spec!$AE$3:$AE$58,0))=FALSE)=TRUE, "PASSED","FAILED")</f>
        <v>PASSED</v>
      </c>
      <c r="AW964" s="2">
        <v>27500</v>
      </c>
      <c r="AX964" s="2">
        <v>10500</v>
      </c>
      <c r="AY964" s="2" t="s">
        <v>48</v>
      </c>
      <c r="AZ964" t="str">
        <f>IF(OR(ISERROR(MATCH(AY964,TC_Pin_Spec!$J$3:$J$38,0))=FALSE,ISERROR(MATCH(AY964,TC_Pin_Spec!$L$3:$L$38,0))=FALSE,ISERROR(MATCH(AY964,TC_Pin_Spec!$Q$3:$Q$58,0))=FALSE,ISERROR(MATCH(AY964,TC_Pin_Spec!$S$3:$S$58,0))=FALSE,ISERROR(MATCH(AY964,TC_Pin_Spec!$U$3:$U$58,0))=FALSE,ISERROR(MATCH(AY964,TC_Pin_Spec!$W$3:$W$58,0))=FALSE,ISERROR(MATCH(AY964,TC_Pin_Spec!$Y$3:$Y$58,0))=FALSE,ISERROR(MATCH(AY964,TC_Pin_Spec!$AA$3:$AA$58,0))=FALSE,ISERROR(MATCH(AY964,TC_Pin_Spec!$AC$3:$AC$58,0))=FALSE,ISERROR(MATCH(AY964,TC_Pin_Spec!$AE$3:$AE$58,0))=FALSE)=TRUE, "PASSED","FAILED")</f>
        <v>PASSED</v>
      </c>
    </row>
    <row r="965" spans="43:52" x14ac:dyDescent="0.25">
      <c r="AQ965" s="2" t="str">
        <f t="shared" si="17"/>
        <v>AG28</v>
      </c>
      <c r="AR965" s="2">
        <v>28</v>
      </c>
      <c r="AS965" s="2" t="s">
        <v>776</v>
      </c>
      <c r="AT965" s="2" t="s">
        <v>48</v>
      </c>
      <c r="AU965" t="str">
        <f>IF(OR(ISERROR(MATCH(AT965,TC_Pin_Spec!$J$3:$J$38,0))=FALSE,ISERROR(MATCH(AT965,TC_Pin_Spec!$L$3:$L$38,0))=FALSE,ISERROR(MATCH(AT965,TC_Pin_Spec!$Q$3:$Q$58,0))=FALSE,ISERROR(MATCH(AT965,TC_Pin_Spec!$S$3:$S$58,0))=FALSE,ISERROR(MATCH(AT965,TC_Pin_Spec!$U$3:$U$58,0))=FALSE,ISERROR(MATCH(AT965,TC_Pin_Spec!$W$3:$W$58,0))=FALSE,ISERROR(MATCH(AT965,TC_Pin_Spec!$Y$3:$Y$58,0))=FALSE,ISERROR(MATCH(AT965,TC_Pin_Spec!$AA$3:$AA$58,0))=FALSE,ISERROR(MATCH(AT965,TC_Pin_Spec!$AC$3:$AC$58,0))=FALSE,ISERROR(MATCH(AT965,TC_Pin_Spec!$AE$3:$AE$58,0))=FALSE)=TRUE, "PASSED","FAILED")</f>
        <v>PASSED</v>
      </c>
      <c r="AW965" s="2">
        <v>28500</v>
      </c>
      <c r="AX965" s="2">
        <v>10500</v>
      </c>
      <c r="AY965" s="2" t="s">
        <v>48</v>
      </c>
      <c r="AZ965" t="str">
        <f>IF(OR(ISERROR(MATCH(AY965,TC_Pin_Spec!$J$3:$J$38,0))=FALSE,ISERROR(MATCH(AY965,TC_Pin_Spec!$L$3:$L$38,0))=FALSE,ISERROR(MATCH(AY965,TC_Pin_Spec!$Q$3:$Q$58,0))=FALSE,ISERROR(MATCH(AY965,TC_Pin_Spec!$S$3:$S$58,0))=FALSE,ISERROR(MATCH(AY965,TC_Pin_Spec!$U$3:$U$58,0))=FALSE,ISERROR(MATCH(AY965,TC_Pin_Spec!$W$3:$W$58,0))=FALSE,ISERROR(MATCH(AY965,TC_Pin_Spec!$Y$3:$Y$58,0))=FALSE,ISERROR(MATCH(AY965,TC_Pin_Spec!$AA$3:$AA$58,0))=FALSE,ISERROR(MATCH(AY965,TC_Pin_Spec!$AC$3:$AC$58,0))=FALSE,ISERROR(MATCH(AY965,TC_Pin_Spec!$AE$3:$AE$58,0))=FALSE)=TRUE, "PASSED","FAILED")</f>
        <v>PASSED</v>
      </c>
    </row>
    <row r="966" spans="43:52" x14ac:dyDescent="0.25">
      <c r="AQ966" s="2" t="str">
        <f t="shared" si="17"/>
        <v>AG29</v>
      </c>
      <c r="AR966" s="2">
        <v>29</v>
      </c>
      <c r="AS966" s="2" t="s">
        <v>776</v>
      </c>
      <c r="AT966" s="2" t="s">
        <v>48</v>
      </c>
      <c r="AU966" t="str">
        <f>IF(OR(ISERROR(MATCH(AT966,TC_Pin_Spec!$J$3:$J$38,0))=FALSE,ISERROR(MATCH(AT966,TC_Pin_Spec!$L$3:$L$38,0))=FALSE,ISERROR(MATCH(AT966,TC_Pin_Spec!$Q$3:$Q$58,0))=FALSE,ISERROR(MATCH(AT966,TC_Pin_Spec!$S$3:$S$58,0))=FALSE,ISERROR(MATCH(AT966,TC_Pin_Spec!$U$3:$U$58,0))=FALSE,ISERROR(MATCH(AT966,TC_Pin_Spec!$W$3:$W$58,0))=FALSE,ISERROR(MATCH(AT966,TC_Pin_Spec!$Y$3:$Y$58,0))=FALSE,ISERROR(MATCH(AT966,TC_Pin_Spec!$AA$3:$AA$58,0))=FALSE,ISERROR(MATCH(AT966,TC_Pin_Spec!$AC$3:$AC$58,0))=FALSE,ISERROR(MATCH(AT966,TC_Pin_Spec!$AE$3:$AE$58,0))=FALSE)=TRUE, "PASSED","FAILED")</f>
        <v>PASSED</v>
      </c>
      <c r="AW966" s="2">
        <v>29500</v>
      </c>
      <c r="AX966" s="2">
        <v>10500</v>
      </c>
      <c r="AY966" s="2" t="s">
        <v>48</v>
      </c>
      <c r="AZ966" t="str">
        <f>IF(OR(ISERROR(MATCH(AY966,TC_Pin_Spec!$J$3:$J$38,0))=FALSE,ISERROR(MATCH(AY966,TC_Pin_Spec!$L$3:$L$38,0))=FALSE,ISERROR(MATCH(AY966,TC_Pin_Spec!$Q$3:$Q$58,0))=FALSE,ISERROR(MATCH(AY966,TC_Pin_Spec!$S$3:$S$58,0))=FALSE,ISERROR(MATCH(AY966,TC_Pin_Spec!$U$3:$U$58,0))=FALSE,ISERROR(MATCH(AY966,TC_Pin_Spec!$W$3:$W$58,0))=FALSE,ISERROR(MATCH(AY966,TC_Pin_Spec!$Y$3:$Y$58,0))=FALSE,ISERROR(MATCH(AY966,TC_Pin_Spec!$AA$3:$AA$58,0))=FALSE,ISERROR(MATCH(AY966,TC_Pin_Spec!$AC$3:$AC$58,0))=FALSE,ISERROR(MATCH(AY966,TC_Pin_Spec!$AE$3:$AE$58,0))=FALSE)=TRUE, "PASSED","FAILED")</f>
        <v>PASSED</v>
      </c>
    </row>
    <row r="967" spans="43:52" x14ac:dyDescent="0.25">
      <c r="AQ967" s="2" t="str">
        <f t="shared" si="17"/>
        <v>AG30</v>
      </c>
      <c r="AR967" s="2">
        <v>30</v>
      </c>
      <c r="AS967" s="2" t="s">
        <v>776</v>
      </c>
      <c r="AT967" s="2" t="s">
        <v>743</v>
      </c>
      <c r="AU967" t="str">
        <f>IF(OR(ISERROR(MATCH(AT967,TC_Pin_Spec!$J$3:$J$38,0))=FALSE,ISERROR(MATCH(AT967,TC_Pin_Spec!$L$3:$L$38,0))=FALSE,ISERROR(MATCH(AT967,TC_Pin_Spec!$Q$3:$Q$58,0))=FALSE,ISERROR(MATCH(AT967,TC_Pin_Spec!$S$3:$S$58,0))=FALSE,ISERROR(MATCH(AT967,TC_Pin_Spec!$U$3:$U$58,0))=FALSE,ISERROR(MATCH(AT967,TC_Pin_Spec!$W$3:$W$58,0))=FALSE,ISERROR(MATCH(AT967,TC_Pin_Spec!$Y$3:$Y$58,0))=FALSE,ISERROR(MATCH(AT967,TC_Pin_Spec!$AA$3:$AA$58,0))=FALSE,ISERROR(MATCH(AT967,TC_Pin_Spec!$AC$3:$AC$58,0))=FALSE,ISERROR(MATCH(AT967,TC_Pin_Spec!$AE$3:$AE$58,0))=FALSE)=TRUE, "PASSED","FAILED")</f>
        <v>PASSED</v>
      </c>
      <c r="AW967" s="2">
        <v>30500</v>
      </c>
      <c r="AX967" s="2">
        <v>10500</v>
      </c>
      <c r="AY967" s="2" t="s">
        <v>743</v>
      </c>
      <c r="AZ967" t="str">
        <f>IF(OR(ISERROR(MATCH(AY967,TC_Pin_Spec!$J$3:$J$38,0))=FALSE,ISERROR(MATCH(AY967,TC_Pin_Spec!$L$3:$L$38,0))=FALSE,ISERROR(MATCH(AY967,TC_Pin_Spec!$Q$3:$Q$58,0))=FALSE,ISERROR(MATCH(AY967,TC_Pin_Spec!$S$3:$S$58,0))=FALSE,ISERROR(MATCH(AY967,TC_Pin_Spec!$U$3:$U$58,0))=FALSE,ISERROR(MATCH(AY967,TC_Pin_Spec!$W$3:$W$58,0))=FALSE,ISERROR(MATCH(AY967,TC_Pin_Spec!$Y$3:$Y$58,0))=FALSE,ISERROR(MATCH(AY967,TC_Pin_Spec!$AA$3:$AA$58,0))=FALSE,ISERROR(MATCH(AY967,TC_Pin_Spec!$AC$3:$AC$58,0))=FALSE,ISERROR(MATCH(AY967,TC_Pin_Spec!$AE$3:$AE$58,0))=FALSE)=TRUE, "PASSED","FAILED")</f>
        <v>PASSED</v>
      </c>
    </row>
    <row r="968" spans="43:52" x14ac:dyDescent="0.25">
      <c r="AQ968" s="2" t="str">
        <f t="shared" si="17"/>
        <v>AG31</v>
      </c>
      <c r="AR968" s="2">
        <v>31</v>
      </c>
      <c r="AS968" s="2" t="s">
        <v>776</v>
      </c>
      <c r="AT968" s="2" t="s">
        <v>48</v>
      </c>
      <c r="AU968" t="str">
        <f>IF(OR(ISERROR(MATCH(AT968,TC_Pin_Spec!$J$3:$J$38,0))=FALSE,ISERROR(MATCH(AT968,TC_Pin_Spec!$L$3:$L$38,0))=FALSE,ISERROR(MATCH(AT968,TC_Pin_Spec!$Q$3:$Q$58,0))=FALSE,ISERROR(MATCH(AT968,TC_Pin_Spec!$S$3:$S$58,0))=FALSE,ISERROR(MATCH(AT968,TC_Pin_Spec!$U$3:$U$58,0))=FALSE,ISERROR(MATCH(AT968,TC_Pin_Spec!$W$3:$W$58,0))=FALSE,ISERROR(MATCH(AT968,TC_Pin_Spec!$Y$3:$Y$58,0))=FALSE,ISERROR(MATCH(AT968,TC_Pin_Spec!$AA$3:$AA$58,0))=FALSE,ISERROR(MATCH(AT968,TC_Pin_Spec!$AC$3:$AC$58,0))=FALSE,ISERROR(MATCH(AT968,TC_Pin_Spec!$AE$3:$AE$58,0))=FALSE)=TRUE, "PASSED","FAILED")</f>
        <v>PASSED</v>
      </c>
      <c r="AW968" s="2">
        <v>31500</v>
      </c>
      <c r="AX968" s="2">
        <v>10500</v>
      </c>
      <c r="AY968" s="2" t="s">
        <v>48</v>
      </c>
      <c r="AZ968" t="str">
        <f>IF(OR(ISERROR(MATCH(AY968,TC_Pin_Spec!$J$3:$J$38,0))=FALSE,ISERROR(MATCH(AY968,TC_Pin_Spec!$L$3:$L$38,0))=FALSE,ISERROR(MATCH(AY968,TC_Pin_Spec!$Q$3:$Q$58,0))=FALSE,ISERROR(MATCH(AY968,TC_Pin_Spec!$S$3:$S$58,0))=FALSE,ISERROR(MATCH(AY968,TC_Pin_Spec!$U$3:$U$58,0))=FALSE,ISERROR(MATCH(AY968,TC_Pin_Spec!$W$3:$W$58,0))=FALSE,ISERROR(MATCH(AY968,TC_Pin_Spec!$Y$3:$Y$58,0))=FALSE,ISERROR(MATCH(AY968,TC_Pin_Spec!$AA$3:$AA$58,0))=FALSE,ISERROR(MATCH(AY968,TC_Pin_Spec!$AC$3:$AC$58,0))=FALSE,ISERROR(MATCH(AY968,TC_Pin_Spec!$AE$3:$AE$58,0))=FALSE)=TRUE, "PASSED","FAILED")</f>
        <v>PASSED</v>
      </c>
    </row>
    <row r="969" spans="43:52" x14ac:dyDescent="0.25">
      <c r="AQ969" s="2" t="str">
        <f t="shared" si="17"/>
        <v>AG32</v>
      </c>
      <c r="AR969" s="2">
        <v>32</v>
      </c>
      <c r="AS969" s="2" t="s">
        <v>776</v>
      </c>
      <c r="AT969" s="2" t="s">
        <v>781</v>
      </c>
      <c r="AU969" t="str">
        <f>IF(OR(ISERROR(MATCH(AT969,TC_Pin_Spec!$J$3:$J$38,0))=FALSE,ISERROR(MATCH(AT969,TC_Pin_Spec!$L$3:$L$38,0))=FALSE,ISERROR(MATCH(AT969,TC_Pin_Spec!$Q$3:$Q$58,0))=FALSE,ISERROR(MATCH(AT969,TC_Pin_Spec!$S$3:$S$58,0))=FALSE,ISERROR(MATCH(AT969,TC_Pin_Spec!$U$3:$U$58,0))=FALSE,ISERROR(MATCH(AT969,TC_Pin_Spec!$W$3:$W$58,0))=FALSE,ISERROR(MATCH(AT969,TC_Pin_Spec!$Y$3:$Y$58,0))=FALSE,ISERROR(MATCH(AT969,TC_Pin_Spec!$AA$3:$AA$58,0))=FALSE,ISERROR(MATCH(AT969,TC_Pin_Spec!$AC$3:$AC$58,0))=FALSE,ISERROR(MATCH(AT969,TC_Pin_Spec!$AE$3:$AE$58,0))=FALSE)=TRUE, "PASSED","FAILED")</f>
        <v>PASSED</v>
      </c>
      <c r="AW969" s="2">
        <v>32500</v>
      </c>
      <c r="AX969" s="2">
        <v>10500</v>
      </c>
      <c r="AY969" s="2" t="s">
        <v>781</v>
      </c>
      <c r="AZ969" t="str">
        <f>IF(OR(ISERROR(MATCH(AY969,TC_Pin_Spec!$J$3:$J$38,0))=FALSE,ISERROR(MATCH(AY969,TC_Pin_Spec!$L$3:$L$38,0))=FALSE,ISERROR(MATCH(AY969,TC_Pin_Spec!$Q$3:$Q$58,0))=FALSE,ISERROR(MATCH(AY969,TC_Pin_Spec!$S$3:$S$58,0))=FALSE,ISERROR(MATCH(AY969,TC_Pin_Spec!$U$3:$U$58,0))=FALSE,ISERROR(MATCH(AY969,TC_Pin_Spec!$W$3:$W$58,0))=FALSE,ISERROR(MATCH(AY969,TC_Pin_Spec!$Y$3:$Y$58,0))=FALSE,ISERROR(MATCH(AY969,TC_Pin_Spec!$AA$3:$AA$58,0))=FALSE,ISERROR(MATCH(AY969,TC_Pin_Spec!$AC$3:$AC$58,0))=FALSE,ISERROR(MATCH(AY969,TC_Pin_Spec!$AE$3:$AE$58,0))=FALSE)=TRUE, "PASSED","FAILED")</f>
        <v>PASSED</v>
      </c>
    </row>
    <row r="970" spans="43:52" x14ac:dyDescent="0.25">
      <c r="AQ970" s="2" t="str">
        <f t="shared" si="17"/>
        <v>AG33</v>
      </c>
      <c r="AR970" s="2">
        <v>33</v>
      </c>
      <c r="AS970" s="2" t="s">
        <v>776</v>
      </c>
      <c r="AT970" s="2" t="s">
        <v>48</v>
      </c>
      <c r="AU970" t="str">
        <f>IF(OR(ISERROR(MATCH(AT970,TC_Pin_Spec!$J$3:$J$38,0))=FALSE,ISERROR(MATCH(AT970,TC_Pin_Spec!$L$3:$L$38,0))=FALSE,ISERROR(MATCH(AT970,TC_Pin_Spec!$Q$3:$Q$58,0))=FALSE,ISERROR(MATCH(AT970,TC_Pin_Spec!$S$3:$S$58,0))=FALSE,ISERROR(MATCH(AT970,TC_Pin_Spec!$U$3:$U$58,0))=FALSE,ISERROR(MATCH(AT970,TC_Pin_Spec!$W$3:$W$58,0))=FALSE,ISERROR(MATCH(AT970,TC_Pin_Spec!$Y$3:$Y$58,0))=FALSE,ISERROR(MATCH(AT970,TC_Pin_Spec!$AA$3:$AA$58,0))=FALSE,ISERROR(MATCH(AT970,TC_Pin_Spec!$AC$3:$AC$58,0))=FALSE,ISERROR(MATCH(AT970,TC_Pin_Spec!$AE$3:$AE$58,0))=FALSE)=TRUE, "PASSED","FAILED")</f>
        <v>PASSED</v>
      </c>
      <c r="AW970" s="2">
        <v>33500</v>
      </c>
      <c r="AX970" s="2">
        <v>10500</v>
      </c>
      <c r="AY970" s="2" t="s">
        <v>48</v>
      </c>
      <c r="AZ970" t="str">
        <f>IF(OR(ISERROR(MATCH(AY970,TC_Pin_Spec!$J$3:$J$38,0))=FALSE,ISERROR(MATCH(AY970,TC_Pin_Spec!$L$3:$L$38,0))=FALSE,ISERROR(MATCH(AY970,TC_Pin_Spec!$Q$3:$Q$58,0))=FALSE,ISERROR(MATCH(AY970,TC_Pin_Spec!$S$3:$S$58,0))=FALSE,ISERROR(MATCH(AY970,TC_Pin_Spec!$U$3:$U$58,0))=FALSE,ISERROR(MATCH(AY970,TC_Pin_Spec!$W$3:$W$58,0))=FALSE,ISERROR(MATCH(AY970,TC_Pin_Spec!$Y$3:$Y$58,0))=FALSE,ISERROR(MATCH(AY970,TC_Pin_Spec!$AA$3:$AA$58,0))=FALSE,ISERROR(MATCH(AY970,TC_Pin_Spec!$AC$3:$AC$58,0))=FALSE,ISERROR(MATCH(AY970,TC_Pin_Spec!$AE$3:$AE$58,0))=FALSE)=TRUE, "PASSED","FAILED")</f>
        <v>PASSED</v>
      </c>
    </row>
    <row r="971" spans="43:52" x14ac:dyDescent="0.25">
      <c r="AQ971" s="2" t="str">
        <f t="shared" si="17"/>
        <v>AG34</v>
      </c>
      <c r="AR971" s="2">
        <v>34</v>
      </c>
      <c r="AS971" s="2" t="s">
        <v>776</v>
      </c>
      <c r="AT971" s="2" t="s">
        <v>782</v>
      </c>
      <c r="AU971" t="str">
        <f>IF(OR(ISERROR(MATCH(AT971,TC_Pin_Spec!$J$3:$J$38,0))=FALSE,ISERROR(MATCH(AT971,TC_Pin_Spec!$L$3:$L$38,0))=FALSE,ISERROR(MATCH(AT971,TC_Pin_Spec!$Q$3:$Q$58,0))=FALSE,ISERROR(MATCH(AT971,TC_Pin_Spec!$S$3:$S$58,0))=FALSE,ISERROR(MATCH(AT971,TC_Pin_Spec!$U$3:$U$58,0))=FALSE,ISERROR(MATCH(AT971,TC_Pin_Spec!$W$3:$W$58,0))=FALSE,ISERROR(MATCH(AT971,TC_Pin_Spec!$Y$3:$Y$58,0))=FALSE,ISERROR(MATCH(AT971,TC_Pin_Spec!$AA$3:$AA$58,0))=FALSE,ISERROR(MATCH(AT971,TC_Pin_Spec!$AC$3:$AC$58,0))=FALSE,ISERROR(MATCH(AT971,TC_Pin_Spec!$AE$3:$AE$58,0))=FALSE)=TRUE, "PASSED","FAILED")</f>
        <v>PASSED</v>
      </c>
      <c r="AW971" s="2">
        <v>34500</v>
      </c>
      <c r="AX971" s="2">
        <v>10500</v>
      </c>
      <c r="AY971" s="2" t="s">
        <v>782</v>
      </c>
      <c r="AZ971" t="str">
        <f>IF(OR(ISERROR(MATCH(AY971,TC_Pin_Spec!$J$3:$J$38,0))=FALSE,ISERROR(MATCH(AY971,TC_Pin_Spec!$L$3:$L$38,0))=FALSE,ISERROR(MATCH(AY971,TC_Pin_Spec!$Q$3:$Q$58,0))=FALSE,ISERROR(MATCH(AY971,TC_Pin_Spec!$S$3:$S$58,0))=FALSE,ISERROR(MATCH(AY971,TC_Pin_Spec!$U$3:$U$58,0))=FALSE,ISERROR(MATCH(AY971,TC_Pin_Spec!$W$3:$W$58,0))=FALSE,ISERROR(MATCH(AY971,TC_Pin_Spec!$Y$3:$Y$58,0))=FALSE,ISERROR(MATCH(AY971,TC_Pin_Spec!$AA$3:$AA$58,0))=FALSE,ISERROR(MATCH(AY971,TC_Pin_Spec!$AC$3:$AC$58,0))=FALSE,ISERROR(MATCH(AY971,TC_Pin_Spec!$AE$3:$AE$58,0))=FALSE)=TRUE, "PASSED","FAILED")</f>
        <v>PASSED</v>
      </c>
    </row>
    <row r="972" spans="43:52" x14ac:dyDescent="0.25">
      <c r="AQ972" s="2" t="str">
        <f t="shared" si="17"/>
        <v>AG35</v>
      </c>
      <c r="AR972" s="2">
        <v>35</v>
      </c>
      <c r="AS972" s="2" t="s">
        <v>776</v>
      </c>
      <c r="AT972" s="2" t="s">
        <v>783</v>
      </c>
      <c r="AU972" t="str">
        <f>IF(OR(ISERROR(MATCH(AT972,TC_Pin_Spec!$J$3:$J$38,0))=FALSE,ISERROR(MATCH(AT972,TC_Pin_Spec!$L$3:$L$38,0))=FALSE,ISERROR(MATCH(AT972,TC_Pin_Spec!$Q$3:$Q$58,0))=FALSE,ISERROR(MATCH(AT972,TC_Pin_Spec!$S$3:$S$58,0))=FALSE,ISERROR(MATCH(AT972,TC_Pin_Spec!$U$3:$U$58,0))=FALSE,ISERROR(MATCH(AT972,TC_Pin_Spec!$W$3:$W$58,0))=FALSE,ISERROR(MATCH(AT972,TC_Pin_Spec!$Y$3:$Y$58,0))=FALSE,ISERROR(MATCH(AT972,TC_Pin_Spec!$AA$3:$AA$58,0))=FALSE,ISERROR(MATCH(AT972,TC_Pin_Spec!$AC$3:$AC$58,0))=FALSE,ISERROR(MATCH(AT972,TC_Pin_Spec!$AE$3:$AE$58,0))=FALSE)=TRUE, "PASSED","FAILED")</f>
        <v>PASSED</v>
      </c>
      <c r="AW972" s="2">
        <v>35500</v>
      </c>
      <c r="AX972" s="2">
        <v>10500</v>
      </c>
      <c r="AY972" s="2" t="s">
        <v>783</v>
      </c>
      <c r="AZ972" t="str">
        <f>IF(OR(ISERROR(MATCH(AY972,TC_Pin_Spec!$J$3:$J$38,0))=FALSE,ISERROR(MATCH(AY972,TC_Pin_Spec!$L$3:$L$38,0))=FALSE,ISERROR(MATCH(AY972,TC_Pin_Spec!$Q$3:$Q$58,0))=FALSE,ISERROR(MATCH(AY972,TC_Pin_Spec!$S$3:$S$58,0))=FALSE,ISERROR(MATCH(AY972,TC_Pin_Spec!$U$3:$U$58,0))=FALSE,ISERROR(MATCH(AY972,TC_Pin_Spec!$W$3:$W$58,0))=FALSE,ISERROR(MATCH(AY972,TC_Pin_Spec!$Y$3:$Y$58,0))=FALSE,ISERROR(MATCH(AY972,TC_Pin_Spec!$AA$3:$AA$58,0))=FALSE,ISERROR(MATCH(AY972,TC_Pin_Spec!$AC$3:$AC$58,0))=FALSE,ISERROR(MATCH(AY972,TC_Pin_Spec!$AE$3:$AE$58,0))=FALSE)=TRUE, "PASSED","FAILED")</f>
        <v>PASSED</v>
      </c>
    </row>
    <row r="973" spans="43:52" x14ac:dyDescent="0.25">
      <c r="AQ973" s="2" t="str">
        <f t="shared" si="17"/>
        <v>AG36</v>
      </c>
      <c r="AR973" s="2">
        <v>36</v>
      </c>
      <c r="AS973" s="2" t="s">
        <v>776</v>
      </c>
      <c r="AT973" s="2" t="s">
        <v>784</v>
      </c>
      <c r="AU973" t="str">
        <f>IF(OR(ISERROR(MATCH(AT973,TC_Pin_Spec!$J$3:$J$38,0))=FALSE,ISERROR(MATCH(AT973,TC_Pin_Spec!$L$3:$L$38,0))=FALSE,ISERROR(MATCH(AT973,TC_Pin_Spec!$Q$3:$Q$58,0))=FALSE,ISERROR(MATCH(AT973,TC_Pin_Spec!$S$3:$S$58,0))=FALSE,ISERROR(MATCH(AT973,TC_Pin_Spec!$U$3:$U$58,0))=FALSE,ISERROR(MATCH(AT973,TC_Pin_Spec!$W$3:$W$58,0))=FALSE,ISERROR(MATCH(AT973,TC_Pin_Spec!$Y$3:$Y$58,0))=FALSE,ISERROR(MATCH(AT973,TC_Pin_Spec!$AA$3:$AA$58,0))=FALSE,ISERROR(MATCH(AT973,TC_Pin_Spec!$AC$3:$AC$58,0))=FALSE,ISERROR(MATCH(AT973,TC_Pin_Spec!$AE$3:$AE$58,0))=FALSE)=TRUE, "PASSED","FAILED")</f>
        <v>PASSED</v>
      </c>
      <c r="AW973" s="2">
        <v>36500</v>
      </c>
      <c r="AX973" s="2">
        <v>10500</v>
      </c>
      <c r="AY973" s="2" t="s">
        <v>784</v>
      </c>
      <c r="AZ973" t="str">
        <f>IF(OR(ISERROR(MATCH(AY973,TC_Pin_Spec!$J$3:$J$38,0))=FALSE,ISERROR(MATCH(AY973,TC_Pin_Spec!$L$3:$L$38,0))=FALSE,ISERROR(MATCH(AY973,TC_Pin_Spec!$Q$3:$Q$58,0))=FALSE,ISERROR(MATCH(AY973,TC_Pin_Spec!$S$3:$S$58,0))=FALSE,ISERROR(MATCH(AY973,TC_Pin_Spec!$U$3:$U$58,0))=FALSE,ISERROR(MATCH(AY973,TC_Pin_Spec!$W$3:$W$58,0))=FALSE,ISERROR(MATCH(AY973,TC_Pin_Spec!$Y$3:$Y$58,0))=FALSE,ISERROR(MATCH(AY973,TC_Pin_Spec!$AA$3:$AA$58,0))=FALSE,ISERROR(MATCH(AY973,TC_Pin_Spec!$AC$3:$AC$58,0))=FALSE,ISERROR(MATCH(AY973,TC_Pin_Spec!$AE$3:$AE$58,0))=FALSE)=TRUE, "PASSED","FAILED")</f>
        <v>PASSED</v>
      </c>
    </row>
    <row r="974" spans="43:52" x14ac:dyDescent="0.25">
      <c r="AQ974" s="2" t="str">
        <f t="shared" si="17"/>
        <v>AH1</v>
      </c>
      <c r="AR974" s="2">
        <v>1</v>
      </c>
      <c r="AS974" s="2" t="s">
        <v>785</v>
      </c>
      <c r="AT974" s="2" t="s">
        <v>786</v>
      </c>
      <c r="AU974" t="str">
        <f>IF(OR(ISERROR(MATCH(AT974,TC_Pin_Spec!$J$3:$J$38,0))=FALSE,ISERROR(MATCH(AT974,TC_Pin_Spec!$L$3:$L$38,0))=FALSE,ISERROR(MATCH(AT974,TC_Pin_Spec!$Q$3:$Q$58,0))=FALSE,ISERROR(MATCH(AT974,TC_Pin_Spec!$S$3:$S$58,0))=FALSE,ISERROR(MATCH(AT974,TC_Pin_Spec!$U$3:$U$58,0))=FALSE,ISERROR(MATCH(AT974,TC_Pin_Spec!$W$3:$W$58,0))=FALSE,ISERROR(MATCH(AT974,TC_Pin_Spec!$Y$3:$Y$58,0))=FALSE,ISERROR(MATCH(AT974,TC_Pin_Spec!$AA$3:$AA$58,0))=FALSE,ISERROR(MATCH(AT974,TC_Pin_Spec!$AC$3:$AC$58,0))=FALSE,ISERROR(MATCH(AT974,TC_Pin_Spec!$AE$3:$AE$58,0))=FALSE)=TRUE, "PASSED","FAILED")</f>
        <v>PASSED</v>
      </c>
      <c r="AW974" s="2">
        <v>1500</v>
      </c>
      <c r="AX974" s="2">
        <v>9500</v>
      </c>
      <c r="AY974" s="2" t="s">
        <v>786</v>
      </c>
      <c r="AZ974" t="str">
        <f>IF(OR(ISERROR(MATCH(AY974,TC_Pin_Spec!$J$3:$J$38,0))=FALSE,ISERROR(MATCH(AY974,TC_Pin_Spec!$L$3:$L$38,0))=FALSE,ISERROR(MATCH(AY974,TC_Pin_Spec!$Q$3:$Q$58,0))=FALSE,ISERROR(MATCH(AY974,TC_Pin_Spec!$S$3:$S$58,0))=FALSE,ISERROR(MATCH(AY974,TC_Pin_Spec!$U$3:$U$58,0))=FALSE,ISERROR(MATCH(AY974,TC_Pin_Spec!$W$3:$W$58,0))=FALSE,ISERROR(MATCH(AY974,TC_Pin_Spec!$Y$3:$Y$58,0))=FALSE,ISERROR(MATCH(AY974,TC_Pin_Spec!$AA$3:$AA$58,0))=FALSE,ISERROR(MATCH(AY974,TC_Pin_Spec!$AC$3:$AC$58,0))=FALSE,ISERROR(MATCH(AY974,TC_Pin_Spec!$AE$3:$AE$58,0))=FALSE)=TRUE, "PASSED","FAILED")</f>
        <v>PASSED</v>
      </c>
    </row>
    <row r="975" spans="43:52" x14ac:dyDescent="0.25">
      <c r="AQ975" s="2" t="str">
        <f t="shared" si="17"/>
        <v>AH2</v>
      </c>
      <c r="AR975" s="2">
        <v>2</v>
      </c>
      <c r="AS975" s="2" t="s">
        <v>785</v>
      </c>
      <c r="AT975" s="2" t="s">
        <v>787</v>
      </c>
      <c r="AU975" t="str">
        <f>IF(OR(ISERROR(MATCH(AT975,TC_Pin_Spec!$J$3:$J$38,0))=FALSE,ISERROR(MATCH(AT975,TC_Pin_Spec!$L$3:$L$38,0))=FALSE,ISERROR(MATCH(AT975,TC_Pin_Spec!$Q$3:$Q$58,0))=FALSE,ISERROR(MATCH(AT975,TC_Pin_Spec!$S$3:$S$58,0))=FALSE,ISERROR(MATCH(AT975,TC_Pin_Spec!$U$3:$U$58,0))=FALSE,ISERROR(MATCH(AT975,TC_Pin_Spec!$W$3:$W$58,0))=FALSE,ISERROR(MATCH(AT975,TC_Pin_Spec!$Y$3:$Y$58,0))=FALSE,ISERROR(MATCH(AT975,TC_Pin_Spec!$AA$3:$AA$58,0))=FALSE,ISERROR(MATCH(AT975,TC_Pin_Spec!$AC$3:$AC$58,0))=FALSE,ISERROR(MATCH(AT975,TC_Pin_Spec!$AE$3:$AE$58,0))=FALSE)=TRUE, "PASSED","FAILED")</f>
        <v>PASSED</v>
      </c>
      <c r="AW975" s="2">
        <v>2500</v>
      </c>
      <c r="AX975" s="2">
        <v>9500</v>
      </c>
      <c r="AY975" s="2" t="s">
        <v>787</v>
      </c>
      <c r="AZ975" t="str">
        <f>IF(OR(ISERROR(MATCH(AY975,TC_Pin_Spec!$J$3:$J$38,0))=FALSE,ISERROR(MATCH(AY975,TC_Pin_Spec!$L$3:$L$38,0))=FALSE,ISERROR(MATCH(AY975,TC_Pin_Spec!$Q$3:$Q$58,0))=FALSE,ISERROR(MATCH(AY975,TC_Pin_Spec!$S$3:$S$58,0))=FALSE,ISERROR(MATCH(AY975,TC_Pin_Spec!$U$3:$U$58,0))=FALSE,ISERROR(MATCH(AY975,TC_Pin_Spec!$W$3:$W$58,0))=FALSE,ISERROR(MATCH(AY975,TC_Pin_Spec!$Y$3:$Y$58,0))=FALSE,ISERROR(MATCH(AY975,TC_Pin_Spec!$AA$3:$AA$58,0))=FALSE,ISERROR(MATCH(AY975,TC_Pin_Spec!$AC$3:$AC$58,0))=FALSE,ISERROR(MATCH(AY975,TC_Pin_Spec!$AE$3:$AE$58,0))=FALSE)=TRUE, "PASSED","FAILED")</f>
        <v>PASSED</v>
      </c>
    </row>
    <row r="976" spans="43:52" x14ac:dyDescent="0.25">
      <c r="AQ976" s="2" t="str">
        <f t="shared" si="17"/>
        <v>AH3</v>
      </c>
      <c r="AR976" s="2">
        <v>3</v>
      </c>
      <c r="AS976" s="2" t="s">
        <v>785</v>
      </c>
      <c r="AT976" s="2" t="s">
        <v>788</v>
      </c>
      <c r="AU976" t="str">
        <f>IF(OR(ISERROR(MATCH(AT976,TC_Pin_Spec!$J$3:$J$38,0))=FALSE,ISERROR(MATCH(AT976,TC_Pin_Spec!$L$3:$L$38,0))=FALSE,ISERROR(MATCH(AT976,TC_Pin_Spec!$Q$3:$Q$58,0))=FALSE,ISERROR(MATCH(AT976,TC_Pin_Spec!$S$3:$S$58,0))=FALSE,ISERROR(MATCH(AT976,TC_Pin_Spec!$U$3:$U$58,0))=FALSE,ISERROR(MATCH(AT976,TC_Pin_Spec!$W$3:$W$58,0))=FALSE,ISERROR(MATCH(AT976,TC_Pin_Spec!$Y$3:$Y$58,0))=FALSE,ISERROR(MATCH(AT976,TC_Pin_Spec!$AA$3:$AA$58,0))=FALSE,ISERROR(MATCH(AT976,TC_Pin_Spec!$AC$3:$AC$58,0))=FALSE,ISERROR(MATCH(AT976,TC_Pin_Spec!$AE$3:$AE$58,0))=FALSE)=TRUE, "PASSED","FAILED")</f>
        <v>PASSED</v>
      </c>
      <c r="AW976" s="2">
        <v>3500</v>
      </c>
      <c r="AX976" s="2">
        <v>9500</v>
      </c>
      <c r="AY976" s="2" t="s">
        <v>788</v>
      </c>
      <c r="AZ976" t="str">
        <f>IF(OR(ISERROR(MATCH(AY976,TC_Pin_Spec!$J$3:$J$38,0))=FALSE,ISERROR(MATCH(AY976,TC_Pin_Spec!$L$3:$L$38,0))=FALSE,ISERROR(MATCH(AY976,TC_Pin_Spec!$Q$3:$Q$58,0))=FALSE,ISERROR(MATCH(AY976,TC_Pin_Spec!$S$3:$S$58,0))=FALSE,ISERROR(MATCH(AY976,TC_Pin_Spec!$U$3:$U$58,0))=FALSE,ISERROR(MATCH(AY976,TC_Pin_Spec!$W$3:$W$58,0))=FALSE,ISERROR(MATCH(AY976,TC_Pin_Spec!$Y$3:$Y$58,0))=FALSE,ISERROR(MATCH(AY976,TC_Pin_Spec!$AA$3:$AA$58,0))=FALSE,ISERROR(MATCH(AY976,TC_Pin_Spec!$AC$3:$AC$58,0))=FALSE,ISERROR(MATCH(AY976,TC_Pin_Spec!$AE$3:$AE$58,0))=FALSE)=TRUE, "PASSED","FAILED")</f>
        <v>PASSED</v>
      </c>
    </row>
    <row r="977" spans="43:52" x14ac:dyDescent="0.25">
      <c r="AQ977" s="2" t="str">
        <f t="shared" si="17"/>
        <v>AH4</v>
      </c>
      <c r="AR977" s="2">
        <v>4</v>
      </c>
      <c r="AS977" s="2" t="s">
        <v>785</v>
      </c>
      <c r="AT977" s="2" t="s">
        <v>48</v>
      </c>
      <c r="AU977" t="str">
        <f>IF(OR(ISERROR(MATCH(AT977,TC_Pin_Spec!$J$3:$J$38,0))=FALSE,ISERROR(MATCH(AT977,TC_Pin_Spec!$L$3:$L$38,0))=FALSE,ISERROR(MATCH(AT977,TC_Pin_Spec!$Q$3:$Q$58,0))=FALSE,ISERROR(MATCH(AT977,TC_Pin_Spec!$S$3:$S$58,0))=FALSE,ISERROR(MATCH(AT977,TC_Pin_Spec!$U$3:$U$58,0))=FALSE,ISERROR(MATCH(AT977,TC_Pin_Spec!$W$3:$W$58,0))=FALSE,ISERROR(MATCH(AT977,TC_Pin_Spec!$Y$3:$Y$58,0))=FALSE,ISERROR(MATCH(AT977,TC_Pin_Spec!$AA$3:$AA$58,0))=FALSE,ISERROR(MATCH(AT977,TC_Pin_Spec!$AC$3:$AC$58,0))=FALSE,ISERROR(MATCH(AT977,TC_Pin_Spec!$AE$3:$AE$58,0))=FALSE)=TRUE, "PASSED","FAILED")</f>
        <v>PASSED</v>
      </c>
      <c r="AW977" s="2">
        <v>4500</v>
      </c>
      <c r="AX977" s="2">
        <v>9500</v>
      </c>
      <c r="AY977" s="2" t="s">
        <v>48</v>
      </c>
      <c r="AZ977" t="str">
        <f>IF(OR(ISERROR(MATCH(AY977,TC_Pin_Spec!$J$3:$J$38,0))=FALSE,ISERROR(MATCH(AY977,TC_Pin_Spec!$L$3:$L$38,0))=FALSE,ISERROR(MATCH(AY977,TC_Pin_Spec!$Q$3:$Q$58,0))=FALSE,ISERROR(MATCH(AY977,TC_Pin_Spec!$S$3:$S$58,0))=FALSE,ISERROR(MATCH(AY977,TC_Pin_Spec!$U$3:$U$58,0))=FALSE,ISERROR(MATCH(AY977,TC_Pin_Spec!$W$3:$W$58,0))=FALSE,ISERROR(MATCH(AY977,TC_Pin_Spec!$Y$3:$Y$58,0))=FALSE,ISERROR(MATCH(AY977,TC_Pin_Spec!$AA$3:$AA$58,0))=FALSE,ISERROR(MATCH(AY977,TC_Pin_Spec!$AC$3:$AC$58,0))=FALSE,ISERROR(MATCH(AY977,TC_Pin_Spec!$AE$3:$AE$58,0))=FALSE)=TRUE, "PASSED","FAILED")</f>
        <v>PASSED</v>
      </c>
    </row>
    <row r="978" spans="43:52" x14ac:dyDescent="0.25">
      <c r="AQ978" s="2" t="str">
        <f t="shared" si="17"/>
        <v>AH5</v>
      </c>
      <c r="AR978" s="2">
        <v>5</v>
      </c>
      <c r="AS978" s="2" t="s">
        <v>785</v>
      </c>
      <c r="AT978" s="2" t="s">
        <v>789</v>
      </c>
      <c r="AU978" t="str">
        <f>IF(OR(ISERROR(MATCH(AT978,TC_Pin_Spec!$J$3:$J$38,0))=FALSE,ISERROR(MATCH(AT978,TC_Pin_Spec!$L$3:$L$38,0))=FALSE,ISERROR(MATCH(AT978,TC_Pin_Spec!$Q$3:$Q$58,0))=FALSE,ISERROR(MATCH(AT978,TC_Pin_Spec!$S$3:$S$58,0))=FALSE,ISERROR(MATCH(AT978,TC_Pin_Spec!$U$3:$U$58,0))=FALSE,ISERROR(MATCH(AT978,TC_Pin_Spec!$W$3:$W$58,0))=FALSE,ISERROR(MATCH(AT978,TC_Pin_Spec!$Y$3:$Y$58,0))=FALSE,ISERROR(MATCH(AT978,TC_Pin_Spec!$AA$3:$AA$58,0))=FALSE,ISERROR(MATCH(AT978,TC_Pin_Spec!$AC$3:$AC$58,0))=FALSE,ISERROR(MATCH(AT978,TC_Pin_Spec!$AE$3:$AE$58,0))=FALSE)=TRUE, "PASSED","FAILED")</f>
        <v>PASSED</v>
      </c>
      <c r="AW978" s="2">
        <v>5500</v>
      </c>
      <c r="AX978" s="2">
        <v>9500</v>
      </c>
      <c r="AY978" s="2" t="s">
        <v>789</v>
      </c>
      <c r="AZ978" t="str">
        <f>IF(OR(ISERROR(MATCH(AY978,TC_Pin_Spec!$J$3:$J$38,0))=FALSE,ISERROR(MATCH(AY978,TC_Pin_Spec!$L$3:$L$38,0))=FALSE,ISERROR(MATCH(AY978,TC_Pin_Spec!$Q$3:$Q$58,0))=FALSE,ISERROR(MATCH(AY978,TC_Pin_Spec!$S$3:$S$58,0))=FALSE,ISERROR(MATCH(AY978,TC_Pin_Spec!$U$3:$U$58,0))=FALSE,ISERROR(MATCH(AY978,TC_Pin_Spec!$W$3:$W$58,0))=FALSE,ISERROR(MATCH(AY978,TC_Pin_Spec!$Y$3:$Y$58,0))=FALSE,ISERROR(MATCH(AY978,TC_Pin_Spec!$AA$3:$AA$58,0))=FALSE,ISERROR(MATCH(AY978,TC_Pin_Spec!$AC$3:$AC$58,0))=FALSE,ISERROR(MATCH(AY978,TC_Pin_Spec!$AE$3:$AE$58,0))=FALSE)=TRUE, "PASSED","FAILED")</f>
        <v>PASSED</v>
      </c>
    </row>
    <row r="979" spans="43:52" x14ac:dyDescent="0.25">
      <c r="AQ979" s="2" t="str">
        <f t="shared" si="17"/>
        <v>AH6</v>
      </c>
      <c r="AR979" s="2">
        <v>6</v>
      </c>
      <c r="AS979" s="2" t="s">
        <v>785</v>
      </c>
      <c r="AT979" s="2" t="s">
        <v>789</v>
      </c>
      <c r="AU979" t="str">
        <f>IF(OR(ISERROR(MATCH(AT979,TC_Pin_Spec!$J$3:$J$38,0))=FALSE,ISERROR(MATCH(AT979,TC_Pin_Spec!$L$3:$L$38,0))=FALSE,ISERROR(MATCH(AT979,TC_Pin_Spec!$Q$3:$Q$58,0))=FALSE,ISERROR(MATCH(AT979,TC_Pin_Spec!$S$3:$S$58,0))=FALSE,ISERROR(MATCH(AT979,TC_Pin_Spec!$U$3:$U$58,0))=FALSE,ISERROR(MATCH(AT979,TC_Pin_Spec!$W$3:$W$58,0))=FALSE,ISERROR(MATCH(AT979,TC_Pin_Spec!$Y$3:$Y$58,0))=FALSE,ISERROR(MATCH(AT979,TC_Pin_Spec!$AA$3:$AA$58,0))=FALSE,ISERROR(MATCH(AT979,TC_Pin_Spec!$AC$3:$AC$58,0))=FALSE,ISERROR(MATCH(AT979,TC_Pin_Spec!$AE$3:$AE$58,0))=FALSE)=TRUE, "PASSED","FAILED")</f>
        <v>PASSED</v>
      </c>
      <c r="AW979" s="2">
        <v>6500</v>
      </c>
      <c r="AX979" s="2">
        <v>9500</v>
      </c>
      <c r="AY979" s="2" t="s">
        <v>789</v>
      </c>
      <c r="AZ979" t="str">
        <f>IF(OR(ISERROR(MATCH(AY979,TC_Pin_Spec!$J$3:$J$38,0))=FALSE,ISERROR(MATCH(AY979,TC_Pin_Spec!$L$3:$L$38,0))=FALSE,ISERROR(MATCH(AY979,TC_Pin_Spec!$Q$3:$Q$58,0))=FALSE,ISERROR(MATCH(AY979,TC_Pin_Spec!$S$3:$S$58,0))=FALSE,ISERROR(MATCH(AY979,TC_Pin_Spec!$U$3:$U$58,0))=FALSE,ISERROR(MATCH(AY979,TC_Pin_Spec!$W$3:$W$58,0))=FALSE,ISERROR(MATCH(AY979,TC_Pin_Spec!$Y$3:$Y$58,0))=FALSE,ISERROR(MATCH(AY979,TC_Pin_Spec!$AA$3:$AA$58,0))=FALSE,ISERROR(MATCH(AY979,TC_Pin_Spec!$AC$3:$AC$58,0))=FALSE,ISERROR(MATCH(AY979,TC_Pin_Spec!$AE$3:$AE$58,0))=FALSE)=TRUE, "PASSED","FAILED")</f>
        <v>PASSED</v>
      </c>
    </row>
    <row r="980" spans="43:52" x14ac:dyDescent="0.25">
      <c r="AQ980" s="2" t="str">
        <f t="shared" si="17"/>
        <v>AH7</v>
      </c>
      <c r="AR980" s="2">
        <v>7</v>
      </c>
      <c r="AS980" s="2" t="s">
        <v>785</v>
      </c>
      <c r="AT980" s="2" t="s">
        <v>764</v>
      </c>
      <c r="AU980" t="str">
        <f>IF(OR(ISERROR(MATCH(AT980,TC_Pin_Spec!$J$3:$J$38,0))=FALSE,ISERROR(MATCH(AT980,TC_Pin_Spec!$L$3:$L$38,0))=FALSE,ISERROR(MATCH(AT980,TC_Pin_Spec!$Q$3:$Q$58,0))=FALSE,ISERROR(MATCH(AT980,TC_Pin_Spec!$S$3:$S$58,0))=FALSE,ISERROR(MATCH(AT980,TC_Pin_Spec!$U$3:$U$58,0))=FALSE,ISERROR(MATCH(AT980,TC_Pin_Spec!$W$3:$W$58,0))=FALSE,ISERROR(MATCH(AT980,TC_Pin_Spec!$Y$3:$Y$58,0))=FALSE,ISERROR(MATCH(AT980,TC_Pin_Spec!$AA$3:$AA$58,0))=FALSE,ISERROR(MATCH(AT980,TC_Pin_Spec!$AC$3:$AC$58,0))=FALSE,ISERROR(MATCH(AT980,TC_Pin_Spec!$AE$3:$AE$58,0))=FALSE)=TRUE, "PASSED","FAILED")</f>
        <v>PASSED</v>
      </c>
      <c r="AW980" s="2">
        <v>7500</v>
      </c>
      <c r="AX980" s="2">
        <v>9500</v>
      </c>
      <c r="AY980" s="2" t="s">
        <v>764</v>
      </c>
      <c r="AZ980" t="str">
        <f>IF(OR(ISERROR(MATCH(AY980,TC_Pin_Spec!$J$3:$J$38,0))=FALSE,ISERROR(MATCH(AY980,TC_Pin_Spec!$L$3:$L$38,0))=FALSE,ISERROR(MATCH(AY980,TC_Pin_Spec!$Q$3:$Q$58,0))=FALSE,ISERROR(MATCH(AY980,TC_Pin_Spec!$S$3:$S$58,0))=FALSE,ISERROR(MATCH(AY980,TC_Pin_Spec!$U$3:$U$58,0))=FALSE,ISERROR(MATCH(AY980,TC_Pin_Spec!$W$3:$W$58,0))=FALSE,ISERROR(MATCH(AY980,TC_Pin_Spec!$Y$3:$Y$58,0))=FALSE,ISERROR(MATCH(AY980,TC_Pin_Spec!$AA$3:$AA$58,0))=FALSE,ISERROR(MATCH(AY980,TC_Pin_Spec!$AC$3:$AC$58,0))=FALSE,ISERROR(MATCH(AY980,TC_Pin_Spec!$AE$3:$AE$58,0))=FALSE)=TRUE, "PASSED","FAILED")</f>
        <v>PASSED</v>
      </c>
    </row>
    <row r="981" spans="43:52" x14ac:dyDescent="0.25">
      <c r="AQ981" s="2" t="str">
        <f t="shared" si="17"/>
        <v>AH8</v>
      </c>
      <c r="AR981" s="2">
        <v>8</v>
      </c>
      <c r="AS981" s="2" t="s">
        <v>785</v>
      </c>
      <c r="AT981" s="2" t="s">
        <v>48</v>
      </c>
      <c r="AU981" t="str">
        <f>IF(OR(ISERROR(MATCH(AT981,TC_Pin_Spec!$J$3:$J$38,0))=FALSE,ISERROR(MATCH(AT981,TC_Pin_Spec!$L$3:$L$38,0))=FALSE,ISERROR(MATCH(AT981,TC_Pin_Spec!$Q$3:$Q$58,0))=FALSE,ISERROR(MATCH(AT981,TC_Pin_Spec!$S$3:$S$58,0))=FALSE,ISERROR(MATCH(AT981,TC_Pin_Spec!$U$3:$U$58,0))=FALSE,ISERROR(MATCH(AT981,TC_Pin_Spec!$W$3:$W$58,0))=FALSE,ISERROR(MATCH(AT981,TC_Pin_Spec!$Y$3:$Y$58,0))=FALSE,ISERROR(MATCH(AT981,TC_Pin_Spec!$AA$3:$AA$58,0))=FALSE,ISERROR(MATCH(AT981,TC_Pin_Spec!$AC$3:$AC$58,0))=FALSE,ISERROR(MATCH(AT981,TC_Pin_Spec!$AE$3:$AE$58,0))=FALSE)=TRUE, "PASSED","FAILED")</f>
        <v>PASSED</v>
      </c>
      <c r="AW981" s="2">
        <v>8500</v>
      </c>
      <c r="AX981" s="2">
        <v>9500</v>
      </c>
      <c r="AY981" s="2" t="s">
        <v>48</v>
      </c>
      <c r="AZ981" t="str">
        <f>IF(OR(ISERROR(MATCH(AY981,TC_Pin_Spec!$J$3:$J$38,0))=FALSE,ISERROR(MATCH(AY981,TC_Pin_Spec!$L$3:$L$38,0))=FALSE,ISERROR(MATCH(AY981,TC_Pin_Spec!$Q$3:$Q$58,0))=FALSE,ISERROR(MATCH(AY981,TC_Pin_Spec!$S$3:$S$58,0))=FALSE,ISERROR(MATCH(AY981,TC_Pin_Spec!$U$3:$U$58,0))=FALSE,ISERROR(MATCH(AY981,TC_Pin_Spec!$W$3:$W$58,0))=FALSE,ISERROR(MATCH(AY981,TC_Pin_Spec!$Y$3:$Y$58,0))=FALSE,ISERROR(MATCH(AY981,TC_Pin_Spec!$AA$3:$AA$58,0))=FALSE,ISERROR(MATCH(AY981,TC_Pin_Spec!$AC$3:$AC$58,0))=FALSE,ISERROR(MATCH(AY981,TC_Pin_Spec!$AE$3:$AE$58,0))=FALSE)=TRUE, "PASSED","FAILED")</f>
        <v>PASSED</v>
      </c>
    </row>
    <row r="982" spans="43:52" x14ac:dyDescent="0.25">
      <c r="AQ982" s="2" t="str">
        <f t="shared" si="17"/>
        <v>AH9</v>
      </c>
      <c r="AR982" s="2">
        <v>9</v>
      </c>
      <c r="AS982" s="2" t="s">
        <v>785</v>
      </c>
      <c r="AT982" s="2" t="s">
        <v>48</v>
      </c>
      <c r="AU982" t="str">
        <f>IF(OR(ISERROR(MATCH(AT982,TC_Pin_Spec!$J$3:$J$38,0))=FALSE,ISERROR(MATCH(AT982,TC_Pin_Spec!$L$3:$L$38,0))=FALSE,ISERROR(MATCH(AT982,TC_Pin_Spec!$Q$3:$Q$58,0))=FALSE,ISERROR(MATCH(AT982,TC_Pin_Spec!$S$3:$S$58,0))=FALSE,ISERROR(MATCH(AT982,TC_Pin_Spec!$U$3:$U$58,0))=FALSE,ISERROR(MATCH(AT982,TC_Pin_Spec!$W$3:$W$58,0))=FALSE,ISERROR(MATCH(AT982,TC_Pin_Spec!$Y$3:$Y$58,0))=FALSE,ISERROR(MATCH(AT982,TC_Pin_Spec!$AA$3:$AA$58,0))=FALSE,ISERROR(MATCH(AT982,TC_Pin_Spec!$AC$3:$AC$58,0))=FALSE,ISERROR(MATCH(AT982,TC_Pin_Spec!$AE$3:$AE$58,0))=FALSE)=TRUE, "PASSED","FAILED")</f>
        <v>PASSED</v>
      </c>
      <c r="AW982" s="2">
        <v>9500</v>
      </c>
      <c r="AX982" s="2">
        <v>9500</v>
      </c>
      <c r="AY982" s="2" t="s">
        <v>48</v>
      </c>
      <c r="AZ982" t="str">
        <f>IF(OR(ISERROR(MATCH(AY982,TC_Pin_Spec!$J$3:$J$38,0))=FALSE,ISERROR(MATCH(AY982,TC_Pin_Spec!$L$3:$L$38,0))=FALSE,ISERROR(MATCH(AY982,TC_Pin_Spec!$Q$3:$Q$58,0))=FALSE,ISERROR(MATCH(AY982,TC_Pin_Spec!$S$3:$S$58,0))=FALSE,ISERROR(MATCH(AY982,TC_Pin_Spec!$U$3:$U$58,0))=FALSE,ISERROR(MATCH(AY982,TC_Pin_Spec!$W$3:$W$58,0))=FALSE,ISERROR(MATCH(AY982,TC_Pin_Spec!$Y$3:$Y$58,0))=FALSE,ISERROR(MATCH(AY982,TC_Pin_Spec!$AA$3:$AA$58,0))=FALSE,ISERROR(MATCH(AY982,TC_Pin_Spec!$AC$3:$AC$58,0))=FALSE,ISERROR(MATCH(AY982,TC_Pin_Spec!$AE$3:$AE$58,0))=FALSE)=TRUE, "PASSED","FAILED")</f>
        <v>PASSED</v>
      </c>
    </row>
    <row r="983" spans="43:52" x14ac:dyDescent="0.25">
      <c r="AQ983" s="2" t="str">
        <f t="shared" si="17"/>
        <v>AH10</v>
      </c>
      <c r="AR983" s="2">
        <v>10</v>
      </c>
      <c r="AS983" s="2" t="s">
        <v>785</v>
      </c>
      <c r="AT983" s="2" t="s">
        <v>48</v>
      </c>
      <c r="AU983" t="str">
        <f>IF(OR(ISERROR(MATCH(AT983,TC_Pin_Spec!$J$3:$J$38,0))=FALSE,ISERROR(MATCH(AT983,TC_Pin_Spec!$L$3:$L$38,0))=FALSE,ISERROR(MATCH(AT983,TC_Pin_Spec!$Q$3:$Q$58,0))=FALSE,ISERROR(MATCH(AT983,TC_Pin_Spec!$S$3:$S$58,0))=FALSE,ISERROR(MATCH(AT983,TC_Pin_Spec!$U$3:$U$58,0))=FALSE,ISERROR(MATCH(AT983,TC_Pin_Spec!$W$3:$W$58,0))=FALSE,ISERROR(MATCH(AT983,TC_Pin_Spec!$Y$3:$Y$58,0))=FALSE,ISERROR(MATCH(AT983,TC_Pin_Spec!$AA$3:$AA$58,0))=FALSE,ISERROR(MATCH(AT983,TC_Pin_Spec!$AC$3:$AC$58,0))=FALSE,ISERROR(MATCH(AT983,TC_Pin_Spec!$AE$3:$AE$58,0))=FALSE)=TRUE, "PASSED","FAILED")</f>
        <v>PASSED</v>
      </c>
      <c r="AW983" s="2">
        <v>10500</v>
      </c>
      <c r="AX983" s="2">
        <v>9500</v>
      </c>
      <c r="AY983" s="2" t="s">
        <v>48</v>
      </c>
      <c r="AZ983" t="str">
        <f>IF(OR(ISERROR(MATCH(AY983,TC_Pin_Spec!$J$3:$J$38,0))=FALSE,ISERROR(MATCH(AY983,TC_Pin_Spec!$L$3:$L$38,0))=FALSE,ISERROR(MATCH(AY983,TC_Pin_Spec!$Q$3:$Q$58,0))=FALSE,ISERROR(MATCH(AY983,TC_Pin_Spec!$S$3:$S$58,0))=FALSE,ISERROR(MATCH(AY983,TC_Pin_Spec!$U$3:$U$58,0))=FALSE,ISERROR(MATCH(AY983,TC_Pin_Spec!$W$3:$W$58,0))=FALSE,ISERROR(MATCH(AY983,TC_Pin_Spec!$Y$3:$Y$58,0))=FALSE,ISERROR(MATCH(AY983,TC_Pin_Spec!$AA$3:$AA$58,0))=FALSE,ISERROR(MATCH(AY983,TC_Pin_Spec!$AC$3:$AC$58,0))=FALSE,ISERROR(MATCH(AY983,TC_Pin_Spec!$AE$3:$AE$58,0))=FALSE)=TRUE, "PASSED","FAILED")</f>
        <v>PASSED</v>
      </c>
    </row>
    <row r="984" spans="43:52" x14ac:dyDescent="0.25">
      <c r="AQ984" s="2" t="str">
        <f t="shared" si="17"/>
        <v>AH11</v>
      </c>
      <c r="AR984" s="2">
        <v>11</v>
      </c>
      <c r="AS984" s="2" t="s">
        <v>785</v>
      </c>
      <c r="AT984" s="2" t="s">
        <v>48</v>
      </c>
      <c r="AU984" t="str">
        <f>IF(OR(ISERROR(MATCH(AT984,TC_Pin_Spec!$J$3:$J$38,0))=FALSE,ISERROR(MATCH(AT984,TC_Pin_Spec!$L$3:$L$38,0))=FALSE,ISERROR(MATCH(AT984,TC_Pin_Spec!$Q$3:$Q$58,0))=FALSE,ISERROR(MATCH(AT984,TC_Pin_Spec!$S$3:$S$58,0))=FALSE,ISERROR(MATCH(AT984,TC_Pin_Spec!$U$3:$U$58,0))=FALSE,ISERROR(MATCH(AT984,TC_Pin_Spec!$W$3:$W$58,0))=FALSE,ISERROR(MATCH(AT984,TC_Pin_Spec!$Y$3:$Y$58,0))=FALSE,ISERROR(MATCH(AT984,TC_Pin_Spec!$AA$3:$AA$58,0))=FALSE,ISERROR(MATCH(AT984,TC_Pin_Spec!$AC$3:$AC$58,0))=FALSE,ISERROR(MATCH(AT984,TC_Pin_Spec!$AE$3:$AE$58,0))=FALSE)=TRUE, "PASSED","FAILED")</f>
        <v>PASSED</v>
      </c>
      <c r="AW984" s="2">
        <v>11500</v>
      </c>
      <c r="AX984" s="2">
        <v>9500</v>
      </c>
      <c r="AY984" s="2" t="s">
        <v>48</v>
      </c>
      <c r="AZ984" t="str">
        <f>IF(OR(ISERROR(MATCH(AY984,TC_Pin_Spec!$J$3:$J$38,0))=FALSE,ISERROR(MATCH(AY984,TC_Pin_Spec!$L$3:$L$38,0))=FALSE,ISERROR(MATCH(AY984,TC_Pin_Spec!$Q$3:$Q$58,0))=FALSE,ISERROR(MATCH(AY984,TC_Pin_Spec!$S$3:$S$58,0))=FALSE,ISERROR(MATCH(AY984,TC_Pin_Spec!$U$3:$U$58,0))=FALSE,ISERROR(MATCH(AY984,TC_Pin_Spec!$W$3:$W$58,0))=FALSE,ISERROR(MATCH(AY984,TC_Pin_Spec!$Y$3:$Y$58,0))=FALSE,ISERROR(MATCH(AY984,TC_Pin_Spec!$AA$3:$AA$58,0))=FALSE,ISERROR(MATCH(AY984,TC_Pin_Spec!$AC$3:$AC$58,0))=FALSE,ISERROR(MATCH(AY984,TC_Pin_Spec!$AE$3:$AE$58,0))=FALSE)=TRUE, "PASSED","FAILED")</f>
        <v>PASSED</v>
      </c>
    </row>
    <row r="985" spans="43:52" x14ac:dyDescent="0.25">
      <c r="AQ985" s="2" t="str">
        <f t="shared" si="17"/>
        <v>AH12</v>
      </c>
      <c r="AR985" s="2">
        <v>12</v>
      </c>
      <c r="AS985" s="2" t="s">
        <v>785</v>
      </c>
      <c r="AT985" s="2" t="s">
        <v>48</v>
      </c>
      <c r="AU985" t="str">
        <f>IF(OR(ISERROR(MATCH(AT985,TC_Pin_Spec!$J$3:$J$38,0))=FALSE,ISERROR(MATCH(AT985,TC_Pin_Spec!$L$3:$L$38,0))=FALSE,ISERROR(MATCH(AT985,TC_Pin_Spec!$Q$3:$Q$58,0))=FALSE,ISERROR(MATCH(AT985,TC_Pin_Spec!$S$3:$S$58,0))=FALSE,ISERROR(MATCH(AT985,TC_Pin_Spec!$U$3:$U$58,0))=FALSE,ISERROR(MATCH(AT985,TC_Pin_Spec!$W$3:$W$58,0))=FALSE,ISERROR(MATCH(AT985,TC_Pin_Spec!$Y$3:$Y$58,0))=FALSE,ISERROR(MATCH(AT985,TC_Pin_Spec!$AA$3:$AA$58,0))=FALSE,ISERROR(MATCH(AT985,TC_Pin_Spec!$AC$3:$AC$58,0))=FALSE,ISERROR(MATCH(AT985,TC_Pin_Spec!$AE$3:$AE$58,0))=FALSE)=TRUE, "PASSED","FAILED")</f>
        <v>PASSED</v>
      </c>
      <c r="AW985" s="2">
        <v>12500</v>
      </c>
      <c r="AX985" s="2">
        <v>9500</v>
      </c>
      <c r="AY985" s="2" t="s">
        <v>48</v>
      </c>
      <c r="AZ985" t="str">
        <f>IF(OR(ISERROR(MATCH(AY985,TC_Pin_Spec!$J$3:$J$38,0))=FALSE,ISERROR(MATCH(AY985,TC_Pin_Spec!$L$3:$L$38,0))=FALSE,ISERROR(MATCH(AY985,TC_Pin_Spec!$Q$3:$Q$58,0))=FALSE,ISERROR(MATCH(AY985,TC_Pin_Spec!$S$3:$S$58,0))=FALSE,ISERROR(MATCH(AY985,TC_Pin_Spec!$U$3:$U$58,0))=FALSE,ISERROR(MATCH(AY985,TC_Pin_Spec!$W$3:$W$58,0))=FALSE,ISERROR(MATCH(AY985,TC_Pin_Spec!$Y$3:$Y$58,0))=FALSE,ISERROR(MATCH(AY985,TC_Pin_Spec!$AA$3:$AA$58,0))=FALSE,ISERROR(MATCH(AY985,TC_Pin_Spec!$AC$3:$AC$58,0))=FALSE,ISERROR(MATCH(AY985,TC_Pin_Spec!$AE$3:$AE$58,0))=FALSE)=TRUE, "PASSED","FAILED")</f>
        <v>PASSED</v>
      </c>
    </row>
    <row r="986" spans="43:52" x14ac:dyDescent="0.25">
      <c r="AQ986" s="2" t="str">
        <f t="shared" si="17"/>
        <v>AH13</v>
      </c>
      <c r="AR986" s="2">
        <v>13</v>
      </c>
      <c r="AS986" s="2" t="s">
        <v>785</v>
      </c>
      <c r="AT986" s="2" t="s">
        <v>48</v>
      </c>
      <c r="AU986" t="str">
        <f>IF(OR(ISERROR(MATCH(AT986,TC_Pin_Spec!$J$3:$J$38,0))=FALSE,ISERROR(MATCH(AT986,TC_Pin_Spec!$L$3:$L$38,0))=FALSE,ISERROR(MATCH(AT986,TC_Pin_Spec!$Q$3:$Q$58,0))=FALSE,ISERROR(MATCH(AT986,TC_Pin_Spec!$S$3:$S$58,0))=FALSE,ISERROR(MATCH(AT986,TC_Pin_Spec!$U$3:$U$58,0))=FALSE,ISERROR(MATCH(AT986,TC_Pin_Spec!$W$3:$W$58,0))=FALSE,ISERROR(MATCH(AT986,TC_Pin_Spec!$Y$3:$Y$58,0))=FALSE,ISERROR(MATCH(AT986,TC_Pin_Spec!$AA$3:$AA$58,0))=FALSE,ISERROR(MATCH(AT986,TC_Pin_Spec!$AC$3:$AC$58,0))=FALSE,ISERROR(MATCH(AT986,TC_Pin_Spec!$AE$3:$AE$58,0))=FALSE)=TRUE, "PASSED","FAILED")</f>
        <v>PASSED</v>
      </c>
      <c r="AW986" s="2">
        <v>13500</v>
      </c>
      <c r="AX986" s="2">
        <v>9500</v>
      </c>
      <c r="AY986" s="2" t="s">
        <v>48</v>
      </c>
      <c r="AZ986" t="str">
        <f>IF(OR(ISERROR(MATCH(AY986,TC_Pin_Spec!$J$3:$J$38,0))=FALSE,ISERROR(MATCH(AY986,TC_Pin_Spec!$L$3:$L$38,0))=FALSE,ISERROR(MATCH(AY986,TC_Pin_Spec!$Q$3:$Q$58,0))=FALSE,ISERROR(MATCH(AY986,TC_Pin_Spec!$S$3:$S$58,0))=FALSE,ISERROR(MATCH(AY986,TC_Pin_Spec!$U$3:$U$58,0))=FALSE,ISERROR(MATCH(AY986,TC_Pin_Spec!$W$3:$W$58,0))=FALSE,ISERROR(MATCH(AY986,TC_Pin_Spec!$Y$3:$Y$58,0))=FALSE,ISERROR(MATCH(AY986,TC_Pin_Spec!$AA$3:$AA$58,0))=FALSE,ISERROR(MATCH(AY986,TC_Pin_Spec!$AC$3:$AC$58,0))=FALSE,ISERROR(MATCH(AY986,TC_Pin_Spec!$AE$3:$AE$58,0))=FALSE)=TRUE, "PASSED","FAILED")</f>
        <v>PASSED</v>
      </c>
    </row>
    <row r="987" spans="43:52" x14ac:dyDescent="0.25">
      <c r="AQ987" s="2" t="str">
        <f t="shared" si="17"/>
        <v>AH14</v>
      </c>
      <c r="AR987" s="2">
        <v>14</v>
      </c>
      <c r="AS987" s="2" t="s">
        <v>785</v>
      </c>
      <c r="AT987" s="2" t="s">
        <v>48</v>
      </c>
      <c r="AU987" t="str">
        <f>IF(OR(ISERROR(MATCH(AT987,TC_Pin_Spec!$J$3:$J$38,0))=FALSE,ISERROR(MATCH(AT987,TC_Pin_Spec!$L$3:$L$38,0))=FALSE,ISERROR(MATCH(AT987,TC_Pin_Spec!$Q$3:$Q$58,0))=FALSE,ISERROR(MATCH(AT987,TC_Pin_Spec!$S$3:$S$58,0))=FALSE,ISERROR(MATCH(AT987,TC_Pin_Spec!$U$3:$U$58,0))=FALSE,ISERROR(MATCH(AT987,TC_Pin_Spec!$W$3:$W$58,0))=FALSE,ISERROR(MATCH(AT987,TC_Pin_Spec!$Y$3:$Y$58,0))=FALSE,ISERROR(MATCH(AT987,TC_Pin_Spec!$AA$3:$AA$58,0))=FALSE,ISERROR(MATCH(AT987,TC_Pin_Spec!$AC$3:$AC$58,0))=FALSE,ISERROR(MATCH(AT987,TC_Pin_Spec!$AE$3:$AE$58,0))=FALSE)=TRUE, "PASSED","FAILED")</f>
        <v>PASSED</v>
      </c>
      <c r="AW987" s="2">
        <v>14500</v>
      </c>
      <c r="AX987" s="2">
        <v>9500</v>
      </c>
      <c r="AY987" s="2" t="s">
        <v>48</v>
      </c>
      <c r="AZ987" t="str">
        <f>IF(OR(ISERROR(MATCH(AY987,TC_Pin_Spec!$J$3:$J$38,0))=FALSE,ISERROR(MATCH(AY987,TC_Pin_Spec!$L$3:$L$38,0))=FALSE,ISERROR(MATCH(AY987,TC_Pin_Spec!$Q$3:$Q$58,0))=FALSE,ISERROR(MATCH(AY987,TC_Pin_Spec!$S$3:$S$58,0))=FALSE,ISERROR(MATCH(AY987,TC_Pin_Spec!$U$3:$U$58,0))=FALSE,ISERROR(MATCH(AY987,TC_Pin_Spec!$W$3:$W$58,0))=FALSE,ISERROR(MATCH(AY987,TC_Pin_Spec!$Y$3:$Y$58,0))=FALSE,ISERROR(MATCH(AY987,TC_Pin_Spec!$AA$3:$AA$58,0))=FALSE,ISERROR(MATCH(AY987,TC_Pin_Spec!$AC$3:$AC$58,0))=FALSE,ISERROR(MATCH(AY987,TC_Pin_Spec!$AE$3:$AE$58,0))=FALSE)=TRUE, "PASSED","FAILED")</f>
        <v>PASSED</v>
      </c>
    </row>
    <row r="988" spans="43:52" x14ac:dyDescent="0.25">
      <c r="AQ988" s="2" t="str">
        <f t="shared" si="17"/>
        <v>AH15</v>
      </c>
      <c r="AR988" s="2">
        <v>15</v>
      </c>
      <c r="AS988" s="2" t="s">
        <v>785</v>
      </c>
      <c r="AT988" s="2" t="s">
        <v>48</v>
      </c>
      <c r="AU988" t="str">
        <f>IF(OR(ISERROR(MATCH(AT988,TC_Pin_Spec!$J$3:$J$38,0))=FALSE,ISERROR(MATCH(AT988,TC_Pin_Spec!$L$3:$L$38,0))=FALSE,ISERROR(MATCH(AT988,TC_Pin_Spec!$Q$3:$Q$58,0))=FALSE,ISERROR(MATCH(AT988,TC_Pin_Spec!$S$3:$S$58,0))=FALSE,ISERROR(MATCH(AT988,TC_Pin_Spec!$U$3:$U$58,0))=FALSE,ISERROR(MATCH(AT988,TC_Pin_Spec!$W$3:$W$58,0))=FALSE,ISERROR(MATCH(AT988,TC_Pin_Spec!$Y$3:$Y$58,0))=FALSE,ISERROR(MATCH(AT988,TC_Pin_Spec!$AA$3:$AA$58,0))=FALSE,ISERROR(MATCH(AT988,TC_Pin_Spec!$AC$3:$AC$58,0))=FALSE,ISERROR(MATCH(AT988,TC_Pin_Spec!$AE$3:$AE$58,0))=FALSE)=TRUE, "PASSED","FAILED")</f>
        <v>PASSED</v>
      </c>
      <c r="AW988" s="2">
        <v>15500</v>
      </c>
      <c r="AX988" s="2">
        <v>9500</v>
      </c>
      <c r="AY988" s="2" t="s">
        <v>48</v>
      </c>
      <c r="AZ988" t="str">
        <f>IF(OR(ISERROR(MATCH(AY988,TC_Pin_Spec!$J$3:$J$38,0))=FALSE,ISERROR(MATCH(AY988,TC_Pin_Spec!$L$3:$L$38,0))=FALSE,ISERROR(MATCH(AY988,TC_Pin_Spec!$Q$3:$Q$58,0))=FALSE,ISERROR(MATCH(AY988,TC_Pin_Spec!$S$3:$S$58,0))=FALSE,ISERROR(MATCH(AY988,TC_Pin_Spec!$U$3:$U$58,0))=FALSE,ISERROR(MATCH(AY988,TC_Pin_Spec!$W$3:$W$58,0))=FALSE,ISERROR(MATCH(AY988,TC_Pin_Spec!$Y$3:$Y$58,0))=FALSE,ISERROR(MATCH(AY988,TC_Pin_Spec!$AA$3:$AA$58,0))=FALSE,ISERROR(MATCH(AY988,TC_Pin_Spec!$AC$3:$AC$58,0))=FALSE,ISERROR(MATCH(AY988,TC_Pin_Spec!$AE$3:$AE$58,0))=FALSE)=TRUE, "PASSED","FAILED")</f>
        <v>PASSED</v>
      </c>
    </row>
    <row r="989" spans="43:52" x14ac:dyDescent="0.25">
      <c r="AQ989" s="2" t="str">
        <f t="shared" si="17"/>
        <v>AH16</v>
      </c>
      <c r="AR989" s="2">
        <v>16</v>
      </c>
      <c r="AS989" s="2" t="s">
        <v>785</v>
      </c>
      <c r="AT989" s="2" t="s">
        <v>48</v>
      </c>
      <c r="AU989" t="str">
        <f>IF(OR(ISERROR(MATCH(AT989,TC_Pin_Spec!$J$3:$J$38,0))=FALSE,ISERROR(MATCH(AT989,TC_Pin_Spec!$L$3:$L$38,0))=FALSE,ISERROR(MATCH(AT989,TC_Pin_Spec!$Q$3:$Q$58,0))=FALSE,ISERROR(MATCH(AT989,TC_Pin_Spec!$S$3:$S$58,0))=FALSE,ISERROR(MATCH(AT989,TC_Pin_Spec!$U$3:$U$58,0))=FALSE,ISERROR(MATCH(AT989,TC_Pin_Spec!$W$3:$W$58,0))=FALSE,ISERROR(MATCH(AT989,TC_Pin_Spec!$Y$3:$Y$58,0))=FALSE,ISERROR(MATCH(AT989,TC_Pin_Spec!$AA$3:$AA$58,0))=FALSE,ISERROR(MATCH(AT989,TC_Pin_Spec!$AC$3:$AC$58,0))=FALSE,ISERROR(MATCH(AT989,TC_Pin_Spec!$AE$3:$AE$58,0))=FALSE)=TRUE, "PASSED","FAILED")</f>
        <v>PASSED</v>
      </c>
      <c r="AW989" s="2">
        <v>16500</v>
      </c>
      <c r="AX989" s="2">
        <v>9500</v>
      </c>
      <c r="AY989" s="2" t="s">
        <v>48</v>
      </c>
      <c r="AZ989" t="str">
        <f>IF(OR(ISERROR(MATCH(AY989,TC_Pin_Spec!$J$3:$J$38,0))=FALSE,ISERROR(MATCH(AY989,TC_Pin_Spec!$L$3:$L$38,0))=FALSE,ISERROR(MATCH(AY989,TC_Pin_Spec!$Q$3:$Q$58,0))=FALSE,ISERROR(MATCH(AY989,TC_Pin_Spec!$S$3:$S$58,0))=FALSE,ISERROR(MATCH(AY989,TC_Pin_Spec!$U$3:$U$58,0))=FALSE,ISERROR(MATCH(AY989,TC_Pin_Spec!$W$3:$W$58,0))=FALSE,ISERROR(MATCH(AY989,TC_Pin_Spec!$Y$3:$Y$58,0))=FALSE,ISERROR(MATCH(AY989,TC_Pin_Spec!$AA$3:$AA$58,0))=FALSE,ISERROR(MATCH(AY989,TC_Pin_Spec!$AC$3:$AC$58,0))=FALSE,ISERROR(MATCH(AY989,TC_Pin_Spec!$AE$3:$AE$58,0))=FALSE)=TRUE, "PASSED","FAILED")</f>
        <v>PASSED</v>
      </c>
    </row>
    <row r="990" spans="43:52" x14ac:dyDescent="0.25">
      <c r="AQ990" s="2" t="str">
        <f t="shared" si="17"/>
        <v>AH17</v>
      </c>
      <c r="AR990" s="2">
        <v>17</v>
      </c>
      <c r="AS990" s="2" t="s">
        <v>785</v>
      </c>
      <c r="AT990" s="2" t="s">
        <v>48</v>
      </c>
      <c r="AU990" t="str">
        <f>IF(OR(ISERROR(MATCH(AT990,TC_Pin_Spec!$J$3:$J$38,0))=FALSE,ISERROR(MATCH(AT990,TC_Pin_Spec!$L$3:$L$38,0))=FALSE,ISERROR(MATCH(AT990,TC_Pin_Spec!$Q$3:$Q$58,0))=FALSE,ISERROR(MATCH(AT990,TC_Pin_Spec!$S$3:$S$58,0))=FALSE,ISERROR(MATCH(AT990,TC_Pin_Spec!$U$3:$U$58,0))=FALSE,ISERROR(MATCH(AT990,TC_Pin_Spec!$W$3:$W$58,0))=FALSE,ISERROR(MATCH(AT990,TC_Pin_Spec!$Y$3:$Y$58,0))=FALSE,ISERROR(MATCH(AT990,TC_Pin_Spec!$AA$3:$AA$58,0))=FALSE,ISERROR(MATCH(AT990,TC_Pin_Spec!$AC$3:$AC$58,0))=FALSE,ISERROR(MATCH(AT990,TC_Pin_Spec!$AE$3:$AE$58,0))=FALSE)=TRUE, "PASSED","FAILED")</f>
        <v>PASSED</v>
      </c>
      <c r="AW990" s="2">
        <v>17500</v>
      </c>
      <c r="AX990" s="2">
        <v>9500</v>
      </c>
      <c r="AY990" s="2" t="s">
        <v>48</v>
      </c>
      <c r="AZ990" t="str">
        <f>IF(OR(ISERROR(MATCH(AY990,TC_Pin_Spec!$J$3:$J$38,0))=FALSE,ISERROR(MATCH(AY990,TC_Pin_Spec!$L$3:$L$38,0))=FALSE,ISERROR(MATCH(AY990,TC_Pin_Spec!$Q$3:$Q$58,0))=FALSE,ISERROR(MATCH(AY990,TC_Pin_Spec!$S$3:$S$58,0))=FALSE,ISERROR(MATCH(AY990,TC_Pin_Spec!$U$3:$U$58,0))=FALSE,ISERROR(MATCH(AY990,TC_Pin_Spec!$W$3:$W$58,0))=FALSE,ISERROR(MATCH(AY990,TC_Pin_Spec!$Y$3:$Y$58,0))=FALSE,ISERROR(MATCH(AY990,TC_Pin_Spec!$AA$3:$AA$58,0))=FALSE,ISERROR(MATCH(AY990,TC_Pin_Spec!$AC$3:$AC$58,0))=FALSE,ISERROR(MATCH(AY990,TC_Pin_Spec!$AE$3:$AE$58,0))=FALSE)=TRUE, "PASSED","FAILED")</f>
        <v>PASSED</v>
      </c>
    </row>
    <row r="991" spans="43:52" x14ac:dyDescent="0.25">
      <c r="AQ991" s="2" t="str">
        <f t="shared" si="17"/>
        <v>AH18</v>
      </c>
      <c r="AR991" s="2">
        <v>18</v>
      </c>
      <c r="AS991" s="2" t="s">
        <v>785</v>
      </c>
      <c r="AT991" s="2" t="s">
        <v>48</v>
      </c>
      <c r="AU991" t="str">
        <f>IF(OR(ISERROR(MATCH(AT991,TC_Pin_Spec!$J$3:$J$38,0))=FALSE,ISERROR(MATCH(AT991,TC_Pin_Spec!$L$3:$L$38,0))=FALSE,ISERROR(MATCH(AT991,TC_Pin_Spec!$Q$3:$Q$58,0))=FALSE,ISERROR(MATCH(AT991,TC_Pin_Spec!$S$3:$S$58,0))=FALSE,ISERROR(MATCH(AT991,TC_Pin_Spec!$U$3:$U$58,0))=FALSE,ISERROR(MATCH(AT991,TC_Pin_Spec!$W$3:$W$58,0))=FALSE,ISERROR(MATCH(AT991,TC_Pin_Spec!$Y$3:$Y$58,0))=FALSE,ISERROR(MATCH(AT991,TC_Pin_Spec!$AA$3:$AA$58,0))=FALSE,ISERROR(MATCH(AT991,TC_Pin_Spec!$AC$3:$AC$58,0))=FALSE,ISERROR(MATCH(AT991,TC_Pin_Spec!$AE$3:$AE$58,0))=FALSE)=TRUE, "PASSED","FAILED")</f>
        <v>PASSED</v>
      </c>
      <c r="AW991" s="2">
        <v>18500</v>
      </c>
      <c r="AX991" s="2">
        <v>9500</v>
      </c>
      <c r="AY991" s="2" t="s">
        <v>48</v>
      </c>
      <c r="AZ991" t="str">
        <f>IF(OR(ISERROR(MATCH(AY991,TC_Pin_Spec!$J$3:$J$38,0))=FALSE,ISERROR(MATCH(AY991,TC_Pin_Spec!$L$3:$L$38,0))=FALSE,ISERROR(MATCH(AY991,TC_Pin_Spec!$Q$3:$Q$58,0))=FALSE,ISERROR(MATCH(AY991,TC_Pin_Spec!$S$3:$S$58,0))=FALSE,ISERROR(MATCH(AY991,TC_Pin_Spec!$U$3:$U$58,0))=FALSE,ISERROR(MATCH(AY991,TC_Pin_Spec!$W$3:$W$58,0))=FALSE,ISERROR(MATCH(AY991,TC_Pin_Spec!$Y$3:$Y$58,0))=FALSE,ISERROR(MATCH(AY991,TC_Pin_Spec!$AA$3:$AA$58,0))=FALSE,ISERROR(MATCH(AY991,TC_Pin_Spec!$AC$3:$AC$58,0))=FALSE,ISERROR(MATCH(AY991,TC_Pin_Spec!$AE$3:$AE$58,0))=FALSE)=TRUE, "PASSED","FAILED")</f>
        <v>PASSED</v>
      </c>
    </row>
    <row r="992" spans="43:52" x14ac:dyDescent="0.25">
      <c r="AQ992" s="2" t="str">
        <f t="shared" si="17"/>
        <v>AH19</v>
      </c>
      <c r="AR992" s="2">
        <v>19</v>
      </c>
      <c r="AS992" s="2" t="s">
        <v>785</v>
      </c>
      <c r="AT992" s="2" t="s">
        <v>48</v>
      </c>
      <c r="AU992" t="str">
        <f>IF(OR(ISERROR(MATCH(AT992,TC_Pin_Spec!$J$3:$J$38,0))=FALSE,ISERROR(MATCH(AT992,TC_Pin_Spec!$L$3:$L$38,0))=FALSE,ISERROR(MATCH(AT992,TC_Pin_Spec!$Q$3:$Q$58,0))=FALSE,ISERROR(MATCH(AT992,TC_Pin_Spec!$S$3:$S$58,0))=FALSE,ISERROR(MATCH(AT992,TC_Pin_Spec!$U$3:$U$58,0))=FALSE,ISERROR(MATCH(AT992,TC_Pin_Spec!$W$3:$W$58,0))=FALSE,ISERROR(MATCH(AT992,TC_Pin_Spec!$Y$3:$Y$58,0))=FALSE,ISERROR(MATCH(AT992,TC_Pin_Spec!$AA$3:$AA$58,0))=FALSE,ISERROR(MATCH(AT992,TC_Pin_Spec!$AC$3:$AC$58,0))=FALSE,ISERROR(MATCH(AT992,TC_Pin_Spec!$AE$3:$AE$58,0))=FALSE)=TRUE, "PASSED","FAILED")</f>
        <v>PASSED</v>
      </c>
      <c r="AW992" s="2">
        <v>19500</v>
      </c>
      <c r="AX992" s="2">
        <v>9500</v>
      </c>
      <c r="AY992" s="2" t="s">
        <v>48</v>
      </c>
      <c r="AZ992" t="str">
        <f>IF(OR(ISERROR(MATCH(AY992,TC_Pin_Spec!$J$3:$J$38,0))=FALSE,ISERROR(MATCH(AY992,TC_Pin_Spec!$L$3:$L$38,0))=FALSE,ISERROR(MATCH(AY992,TC_Pin_Spec!$Q$3:$Q$58,0))=FALSE,ISERROR(MATCH(AY992,TC_Pin_Spec!$S$3:$S$58,0))=FALSE,ISERROR(MATCH(AY992,TC_Pin_Spec!$U$3:$U$58,0))=FALSE,ISERROR(MATCH(AY992,TC_Pin_Spec!$W$3:$W$58,0))=FALSE,ISERROR(MATCH(AY992,TC_Pin_Spec!$Y$3:$Y$58,0))=FALSE,ISERROR(MATCH(AY992,TC_Pin_Spec!$AA$3:$AA$58,0))=FALSE,ISERROR(MATCH(AY992,TC_Pin_Spec!$AC$3:$AC$58,0))=FALSE,ISERROR(MATCH(AY992,TC_Pin_Spec!$AE$3:$AE$58,0))=FALSE)=TRUE, "PASSED","FAILED")</f>
        <v>PASSED</v>
      </c>
    </row>
    <row r="993" spans="43:52" x14ac:dyDescent="0.25">
      <c r="AQ993" s="2" t="str">
        <f t="shared" si="17"/>
        <v>AH20</v>
      </c>
      <c r="AR993" s="2">
        <v>20</v>
      </c>
      <c r="AS993" s="2" t="s">
        <v>785</v>
      </c>
      <c r="AT993" s="2" t="s">
        <v>48</v>
      </c>
      <c r="AU993" t="str">
        <f>IF(OR(ISERROR(MATCH(AT993,TC_Pin_Spec!$J$3:$J$38,0))=FALSE,ISERROR(MATCH(AT993,TC_Pin_Spec!$L$3:$L$38,0))=FALSE,ISERROR(MATCH(AT993,TC_Pin_Spec!$Q$3:$Q$58,0))=FALSE,ISERROR(MATCH(AT993,TC_Pin_Spec!$S$3:$S$58,0))=FALSE,ISERROR(MATCH(AT993,TC_Pin_Spec!$U$3:$U$58,0))=FALSE,ISERROR(MATCH(AT993,TC_Pin_Spec!$W$3:$W$58,0))=FALSE,ISERROR(MATCH(AT993,TC_Pin_Spec!$Y$3:$Y$58,0))=FALSE,ISERROR(MATCH(AT993,TC_Pin_Spec!$AA$3:$AA$58,0))=FALSE,ISERROR(MATCH(AT993,TC_Pin_Spec!$AC$3:$AC$58,0))=FALSE,ISERROR(MATCH(AT993,TC_Pin_Spec!$AE$3:$AE$58,0))=FALSE)=TRUE, "PASSED","FAILED")</f>
        <v>PASSED</v>
      </c>
      <c r="AW993" s="2">
        <v>20500</v>
      </c>
      <c r="AX993" s="2">
        <v>9500</v>
      </c>
      <c r="AY993" s="2" t="s">
        <v>48</v>
      </c>
      <c r="AZ993" t="str">
        <f>IF(OR(ISERROR(MATCH(AY993,TC_Pin_Spec!$J$3:$J$38,0))=FALSE,ISERROR(MATCH(AY993,TC_Pin_Spec!$L$3:$L$38,0))=FALSE,ISERROR(MATCH(AY993,TC_Pin_Spec!$Q$3:$Q$58,0))=FALSE,ISERROR(MATCH(AY993,TC_Pin_Spec!$S$3:$S$58,0))=FALSE,ISERROR(MATCH(AY993,TC_Pin_Spec!$U$3:$U$58,0))=FALSE,ISERROR(MATCH(AY993,TC_Pin_Spec!$W$3:$W$58,0))=FALSE,ISERROR(MATCH(AY993,TC_Pin_Spec!$Y$3:$Y$58,0))=FALSE,ISERROR(MATCH(AY993,TC_Pin_Spec!$AA$3:$AA$58,0))=FALSE,ISERROR(MATCH(AY993,TC_Pin_Spec!$AC$3:$AC$58,0))=FALSE,ISERROR(MATCH(AY993,TC_Pin_Spec!$AE$3:$AE$58,0))=FALSE)=TRUE, "PASSED","FAILED")</f>
        <v>PASSED</v>
      </c>
    </row>
    <row r="994" spans="43:52" x14ac:dyDescent="0.25">
      <c r="AQ994" s="2" t="str">
        <f t="shared" si="17"/>
        <v>AH21</v>
      </c>
      <c r="AR994" s="2">
        <v>21</v>
      </c>
      <c r="AS994" s="2" t="s">
        <v>785</v>
      </c>
      <c r="AT994" s="2" t="s">
        <v>48</v>
      </c>
      <c r="AU994" t="str">
        <f>IF(OR(ISERROR(MATCH(AT994,TC_Pin_Spec!$J$3:$J$38,0))=FALSE,ISERROR(MATCH(AT994,TC_Pin_Spec!$L$3:$L$38,0))=FALSE,ISERROR(MATCH(AT994,TC_Pin_Spec!$Q$3:$Q$58,0))=FALSE,ISERROR(MATCH(AT994,TC_Pin_Spec!$S$3:$S$58,0))=FALSE,ISERROR(MATCH(AT994,TC_Pin_Spec!$U$3:$U$58,0))=FALSE,ISERROR(MATCH(AT994,TC_Pin_Spec!$W$3:$W$58,0))=FALSE,ISERROR(MATCH(AT994,TC_Pin_Spec!$Y$3:$Y$58,0))=FALSE,ISERROR(MATCH(AT994,TC_Pin_Spec!$AA$3:$AA$58,0))=FALSE,ISERROR(MATCH(AT994,TC_Pin_Spec!$AC$3:$AC$58,0))=FALSE,ISERROR(MATCH(AT994,TC_Pin_Spec!$AE$3:$AE$58,0))=FALSE)=TRUE, "PASSED","FAILED")</f>
        <v>PASSED</v>
      </c>
      <c r="AW994" s="2">
        <v>21500</v>
      </c>
      <c r="AX994" s="2">
        <v>9500</v>
      </c>
      <c r="AY994" s="2" t="s">
        <v>48</v>
      </c>
      <c r="AZ994" t="str">
        <f>IF(OR(ISERROR(MATCH(AY994,TC_Pin_Spec!$J$3:$J$38,0))=FALSE,ISERROR(MATCH(AY994,TC_Pin_Spec!$L$3:$L$38,0))=FALSE,ISERROR(MATCH(AY994,TC_Pin_Spec!$Q$3:$Q$58,0))=FALSE,ISERROR(MATCH(AY994,TC_Pin_Spec!$S$3:$S$58,0))=FALSE,ISERROR(MATCH(AY994,TC_Pin_Spec!$U$3:$U$58,0))=FALSE,ISERROR(MATCH(AY994,TC_Pin_Spec!$W$3:$W$58,0))=FALSE,ISERROR(MATCH(AY994,TC_Pin_Spec!$Y$3:$Y$58,0))=FALSE,ISERROR(MATCH(AY994,TC_Pin_Spec!$AA$3:$AA$58,0))=FALSE,ISERROR(MATCH(AY994,TC_Pin_Spec!$AC$3:$AC$58,0))=FALSE,ISERROR(MATCH(AY994,TC_Pin_Spec!$AE$3:$AE$58,0))=FALSE)=TRUE, "PASSED","FAILED")</f>
        <v>PASSED</v>
      </c>
    </row>
    <row r="995" spans="43:52" x14ac:dyDescent="0.25">
      <c r="AQ995" s="2" t="str">
        <f t="shared" si="17"/>
        <v>AH22</v>
      </c>
      <c r="AR995" s="2">
        <v>22</v>
      </c>
      <c r="AS995" s="2" t="s">
        <v>785</v>
      </c>
      <c r="AT995" s="2" t="s">
        <v>48</v>
      </c>
      <c r="AU995" t="str">
        <f>IF(OR(ISERROR(MATCH(AT995,TC_Pin_Spec!$J$3:$J$38,0))=FALSE,ISERROR(MATCH(AT995,TC_Pin_Spec!$L$3:$L$38,0))=FALSE,ISERROR(MATCH(AT995,TC_Pin_Spec!$Q$3:$Q$58,0))=FALSE,ISERROR(MATCH(AT995,TC_Pin_Spec!$S$3:$S$58,0))=FALSE,ISERROR(MATCH(AT995,TC_Pin_Spec!$U$3:$U$58,0))=FALSE,ISERROR(MATCH(AT995,TC_Pin_Spec!$W$3:$W$58,0))=FALSE,ISERROR(MATCH(AT995,TC_Pin_Spec!$Y$3:$Y$58,0))=FALSE,ISERROR(MATCH(AT995,TC_Pin_Spec!$AA$3:$AA$58,0))=FALSE,ISERROR(MATCH(AT995,TC_Pin_Spec!$AC$3:$AC$58,0))=FALSE,ISERROR(MATCH(AT995,TC_Pin_Spec!$AE$3:$AE$58,0))=FALSE)=TRUE, "PASSED","FAILED")</f>
        <v>PASSED</v>
      </c>
      <c r="AW995" s="2">
        <v>22500</v>
      </c>
      <c r="AX995" s="2">
        <v>9500</v>
      </c>
      <c r="AY995" s="2" t="s">
        <v>48</v>
      </c>
      <c r="AZ995" t="str">
        <f>IF(OR(ISERROR(MATCH(AY995,TC_Pin_Spec!$J$3:$J$38,0))=FALSE,ISERROR(MATCH(AY995,TC_Pin_Spec!$L$3:$L$38,0))=FALSE,ISERROR(MATCH(AY995,TC_Pin_Spec!$Q$3:$Q$58,0))=FALSE,ISERROR(MATCH(AY995,TC_Pin_Spec!$S$3:$S$58,0))=FALSE,ISERROR(MATCH(AY995,TC_Pin_Spec!$U$3:$U$58,0))=FALSE,ISERROR(MATCH(AY995,TC_Pin_Spec!$W$3:$W$58,0))=FALSE,ISERROR(MATCH(AY995,TC_Pin_Spec!$Y$3:$Y$58,0))=FALSE,ISERROR(MATCH(AY995,TC_Pin_Spec!$AA$3:$AA$58,0))=FALSE,ISERROR(MATCH(AY995,TC_Pin_Spec!$AC$3:$AC$58,0))=FALSE,ISERROR(MATCH(AY995,TC_Pin_Spec!$AE$3:$AE$58,0))=FALSE)=TRUE, "PASSED","FAILED")</f>
        <v>PASSED</v>
      </c>
    </row>
    <row r="996" spans="43:52" x14ac:dyDescent="0.25">
      <c r="AQ996" s="2" t="str">
        <f t="shared" si="17"/>
        <v>AH23</v>
      </c>
      <c r="AR996" s="2">
        <v>23</v>
      </c>
      <c r="AS996" s="2" t="s">
        <v>785</v>
      </c>
      <c r="AT996" s="2" t="s">
        <v>48</v>
      </c>
      <c r="AU996" t="str">
        <f>IF(OR(ISERROR(MATCH(AT996,TC_Pin_Spec!$J$3:$J$38,0))=FALSE,ISERROR(MATCH(AT996,TC_Pin_Spec!$L$3:$L$38,0))=FALSE,ISERROR(MATCH(AT996,TC_Pin_Spec!$Q$3:$Q$58,0))=FALSE,ISERROR(MATCH(AT996,TC_Pin_Spec!$S$3:$S$58,0))=FALSE,ISERROR(MATCH(AT996,TC_Pin_Spec!$U$3:$U$58,0))=FALSE,ISERROR(MATCH(AT996,TC_Pin_Spec!$W$3:$W$58,0))=FALSE,ISERROR(MATCH(AT996,TC_Pin_Spec!$Y$3:$Y$58,0))=FALSE,ISERROR(MATCH(AT996,TC_Pin_Spec!$AA$3:$AA$58,0))=FALSE,ISERROR(MATCH(AT996,TC_Pin_Spec!$AC$3:$AC$58,0))=FALSE,ISERROR(MATCH(AT996,TC_Pin_Spec!$AE$3:$AE$58,0))=FALSE)=TRUE, "PASSED","FAILED")</f>
        <v>PASSED</v>
      </c>
      <c r="AW996" s="2">
        <v>23500</v>
      </c>
      <c r="AX996" s="2">
        <v>9500</v>
      </c>
      <c r="AY996" s="2" t="s">
        <v>48</v>
      </c>
      <c r="AZ996" t="str">
        <f>IF(OR(ISERROR(MATCH(AY996,TC_Pin_Spec!$J$3:$J$38,0))=FALSE,ISERROR(MATCH(AY996,TC_Pin_Spec!$L$3:$L$38,0))=FALSE,ISERROR(MATCH(AY996,TC_Pin_Spec!$Q$3:$Q$58,0))=FALSE,ISERROR(MATCH(AY996,TC_Pin_Spec!$S$3:$S$58,0))=FALSE,ISERROR(MATCH(AY996,TC_Pin_Spec!$U$3:$U$58,0))=FALSE,ISERROR(MATCH(AY996,TC_Pin_Spec!$W$3:$W$58,0))=FALSE,ISERROR(MATCH(AY996,TC_Pin_Spec!$Y$3:$Y$58,0))=FALSE,ISERROR(MATCH(AY996,TC_Pin_Spec!$AA$3:$AA$58,0))=FALSE,ISERROR(MATCH(AY996,TC_Pin_Spec!$AC$3:$AC$58,0))=FALSE,ISERROR(MATCH(AY996,TC_Pin_Spec!$AE$3:$AE$58,0))=FALSE)=TRUE, "PASSED","FAILED")</f>
        <v>PASSED</v>
      </c>
    </row>
    <row r="997" spans="43:52" x14ac:dyDescent="0.25">
      <c r="AQ997" s="2" t="str">
        <f t="shared" si="17"/>
        <v>AH24</v>
      </c>
      <c r="AR997" s="2">
        <v>24</v>
      </c>
      <c r="AS997" s="2" t="s">
        <v>785</v>
      </c>
      <c r="AT997" s="2" t="s">
        <v>48</v>
      </c>
      <c r="AU997" t="str">
        <f>IF(OR(ISERROR(MATCH(AT997,TC_Pin_Spec!$J$3:$J$38,0))=FALSE,ISERROR(MATCH(AT997,TC_Pin_Spec!$L$3:$L$38,0))=FALSE,ISERROR(MATCH(AT997,TC_Pin_Spec!$Q$3:$Q$58,0))=FALSE,ISERROR(MATCH(AT997,TC_Pin_Spec!$S$3:$S$58,0))=FALSE,ISERROR(MATCH(AT997,TC_Pin_Spec!$U$3:$U$58,0))=FALSE,ISERROR(MATCH(AT997,TC_Pin_Spec!$W$3:$W$58,0))=FALSE,ISERROR(MATCH(AT997,TC_Pin_Spec!$Y$3:$Y$58,0))=FALSE,ISERROR(MATCH(AT997,TC_Pin_Spec!$AA$3:$AA$58,0))=FALSE,ISERROR(MATCH(AT997,TC_Pin_Spec!$AC$3:$AC$58,0))=FALSE,ISERROR(MATCH(AT997,TC_Pin_Spec!$AE$3:$AE$58,0))=FALSE)=TRUE, "PASSED","FAILED")</f>
        <v>PASSED</v>
      </c>
      <c r="AW997" s="2">
        <v>24500</v>
      </c>
      <c r="AX997" s="2">
        <v>9500</v>
      </c>
      <c r="AY997" s="2" t="s">
        <v>48</v>
      </c>
      <c r="AZ997" t="str">
        <f>IF(OR(ISERROR(MATCH(AY997,TC_Pin_Spec!$J$3:$J$38,0))=FALSE,ISERROR(MATCH(AY997,TC_Pin_Spec!$L$3:$L$38,0))=FALSE,ISERROR(MATCH(AY997,TC_Pin_Spec!$Q$3:$Q$58,0))=FALSE,ISERROR(MATCH(AY997,TC_Pin_Spec!$S$3:$S$58,0))=FALSE,ISERROR(MATCH(AY997,TC_Pin_Spec!$U$3:$U$58,0))=FALSE,ISERROR(MATCH(AY997,TC_Pin_Spec!$W$3:$W$58,0))=FALSE,ISERROR(MATCH(AY997,TC_Pin_Spec!$Y$3:$Y$58,0))=FALSE,ISERROR(MATCH(AY997,TC_Pin_Spec!$AA$3:$AA$58,0))=FALSE,ISERROR(MATCH(AY997,TC_Pin_Spec!$AC$3:$AC$58,0))=FALSE,ISERROR(MATCH(AY997,TC_Pin_Spec!$AE$3:$AE$58,0))=FALSE)=TRUE, "PASSED","FAILED")</f>
        <v>PASSED</v>
      </c>
    </row>
    <row r="998" spans="43:52" x14ac:dyDescent="0.25">
      <c r="AQ998" s="2" t="str">
        <f t="shared" si="17"/>
        <v>AH25</v>
      </c>
      <c r="AR998" s="2">
        <v>25</v>
      </c>
      <c r="AS998" s="2" t="s">
        <v>785</v>
      </c>
      <c r="AT998" s="2" t="s">
        <v>48</v>
      </c>
      <c r="AU998" t="str">
        <f>IF(OR(ISERROR(MATCH(AT998,TC_Pin_Spec!$J$3:$J$38,0))=FALSE,ISERROR(MATCH(AT998,TC_Pin_Spec!$L$3:$L$38,0))=FALSE,ISERROR(MATCH(AT998,TC_Pin_Spec!$Q$3:$Q$58,0))=FALSE,ISERROR(MATCH(AT998,TC_Pin_Spec!$S$3:$S$58,0))=FALSE,ISERROR(MATCH(AT998,TC_Pin_Spec!$U$3:$U$58,0))=FALSE,ISERROR(MATCH(AT998,TC_Pin_Spec!$W$3:$W$58,0))=FALSE,ISERROR(MATCH(AT998,TC_Pin_Spec!$Y$3:$Y$58,0))=FALSE,ISERROR(MATCH(AT998,TC_Pin_Spec!$AA$3:$AA$58,0))=FALSE,ISERROR(MATCH(AT998,TC_Pin_Spec!$AC$3:$AC$58,0))=FALSE,ISERROR(MATCH(AT998,TC_Pin_Spec!$AE$3:$AE$58,0))=FALSE)=TRUE, "PASSED","FAILED")</f>
        <v>PASSED</v>
      </c>
      <c r="AW998" s="2">
        <v>25500</v>
      </c>
      <c r="AX998" s="2">
        <v>9500</v>
      </c>
      <c r="AY998" s="2" t="s">
        <v>48</v>
      </c>
      <c r="AZ998" t="str">
        <f>IF(OR(ISERROR(MATCH(AY998,TC_Pin_Spec!$J$3:$J$38,0))=FALSE,ISERROR(MATCH(AY998,TC_Pin_Spec!$L$3:$L$38,0))=FALSE,ISERROR(MATCH(AY998,TC_Pin_Spec!$Q$3:$Q$58,0))=FALSE,ISERROR(MATCH(AY998,TC_Pin_Spec!$S$3:$S$58,0))=FALSE,ISERROR(MATCH(AY998,TC_Pin_Spec!$U$3:$U$58,0))=FALSE,ISERROR(MATCH(AY998,TC_Pin_Spec!$W$3:$W$58,0))=FALSE,ISERROR(MATCH(AY998,TC_Pin_Spec!$Y$3:$Y$58,0))=FALSE,ISERROR(MATCH(AY998,TC_Pin_Spec!$AA$3:$AA$58,0))=FALSE,ISERROR(MATCH(AY998,TC_Pin_Spec!$AC$3:$AC$58,0))=FALSE,ISERROR(MATCH(AY998,TC_Pin_Spec!$AE$3:$AE$58,0))=FALSE)=TRUE, "PASSED","FAILED")</f>
        <v>PASSED</v>
      </c>
    </row>
    <row r="999" spans="43:52" x14ac:dyDescent="0.25">
      <c r="AQ999" s="2" t="str">
        <f t="shared" si="17"/>
        <v>AH26</v>
      </c>
      <c r="AR999" s="2">
        <v>26</v>
      </c>
      <c r="AS999" s="2" t="s">
        <v>785</v>
      </c>
      <c r="AT999" s="2" t="s">
        <v>48</v>
      </c>
      <c r="AU999" t="str">
        <f>IF(OR(ISERROR(MATCH(AT999,TC_Pin_Spec!$J$3:$J$38,0))=FALSE,ISERROR(MATCH(AT999,TC_Pin_Spec!$L$3:$L$38,0))=FALSE,ISERROR(MATCH(AT999,TC_Pin_Spec!$Q$3:$Q$58,0))=FALSE,ISERROR(MATCH(AT999,TC_Pin_Spec!$S$3:$S$58,0))=FALSE,ISERROR(MATCH(AT999,TC_Pin_Spec!$U$3:$U$58,0))=FALSE,ISERROR(MATCH(AT999,TC_Pin_Spec!$W$3:$W$58,0))=FALSE,ISERROR(MATCH(AT999,TC_Pin_Spec!$Y$3:$Y$58,0))=FALSE,ISERROR(MATCH(AT999,TC_Pin_Spec!$AA$3:$AA$58,0))=FALSE,ISERROR(MATCH(AT999,TC_Pin_Spec!$AC$3:$AC$58,0))=FALSE,ISERROR(MATCH(AT999,TC_Pin_Spec!$AE$3:$AE$58,0))=FALSE)=TRUE, "PASSED","FAILED")</f>
        <v>PASSED</v>
      </c>
      <c r="AW999" s="2">
        <v>26500</v>
      </c>
      <c r="AX999" s="2">
        <v>9500</v>
      </c>
      <c r="AY999" s="2" t="s">
        <v>48</v>
      </c>
      <c r="AZ999" t="str">
        <f>IF(OR(ISERROR(MATCH(AY999,TC_Pin_Spec!$J$3:$J$38,0))=FALSE,ISERROR(MATCH(AY999,TC_Pin_Spec!$L$3:$L$38,0))=FALSE,ISERROR(MATCH(AY999,TC_Pin_Spec!$Q$3:$Q$58,0))=FALSE,ISERROR(MATCH(AY999,TC_Pin_Spec!$S$3:$S$58,0))=FALSE,ISERROR(MATCH(AY999,TC_Pin_Spec!$U$3:$U$58,0))=FALSE,ISERROR(MATCH(AY999,TC_Pin_Spec!$W$3:$W$58,0))=FALSE,ISERROR(MATCH(AY999,TC_Pin_Spec!$Y$3:$Y$58,0))=FALSE,ISERROR(MATCH(AY999,TC_Pin_Spec!$AA$3:$AA$58,0))=FALSE,ISERROR(MATCH(AY999,TC_Pin_Spec!$AC$3:$AC$58,0))=FALSE,ISERROR(MATCH(AY999,TC_Pin_Spec!$AE$3:$AE$58,0))=FALSE)=TRUE, "PASSED","FAILED")</f>
        <v>PASSED</v>
      </c>
    </row>
    <row r="1000" spans="43:52" x14ac:dyDescent="0.25">
      <c r="AQ1000" s="2" t="str">
        <f t="shared" si="17"/>
        <v>AH27</v>
      </c>
      <c r="AR1000" s="2">
        <v>27</v>
      </c>
      <c r="AS1000" s="2" t="s">
        <v>785</v>
      </c>
      <c r="AT1000" s="2" t="s">
        <v>48</v>
      </c>
      <c r="AU1000" t="str">
        <f>IF(OR(ISERROR(MATCH(AT1000,TC_Pin_Spec!$J$3:$J$38,0))=FALSE,ISERROR(MATCH(AT1000,TC_Pin_Spec!$L$3:$L$38,0))=FALSE,ISERROR(MATCH(AT1000,TC_Pin_Spec!$Q$3:$Q$58,0))=FALSE,ISERROR(MATCH(AT1000,TC_Pin_Spec!$S$3:$S$58,0))=FALSE,ISERROR(MATCH(AT1000,TC_Pin_Spec!$U$3:$U$58,0))=FALSE,ISERROR(MATCH(AT1000,TC_Pin_Spec!$W$3:$W$58,0))=FALSE,ISERROR(MATCH(AT1000,TC_Pin_Spec!$Y$3:$Y$58,0))=FALSE,ISERROR(MATCH(AT1000,TC_Pin_Spec!$AA$3:$AA$58,0))=FALSE,ISERROR(MATCH(AT1000,TC_Pin_Spec!$AC$3:$AC$58,0))=FALSE,ISERROR(MATCH(AT1000,TC_Pin_Spec!$AE$3:$AE$58,0))=FALSE)=TRUE, "PASSED","FAILED")</f>
        <v>PASSED</v>
      </c>
      <c r="AW1000" s="2">
        <v>27500</v>
      </c>
      <c r="AX1000" s="2">
        <v>9500</v>
      </c>
      <c r="AY1000" s="2" t="s">
        <v>48</v>
      </c>
      <c r="AZ1000" t="str">
        <f>IF(OR(ISERROR(MATCH(AY1000,TC_Pin_Spec!$J$3:$J$38,0))=FALSE,ISERROR(MATCH(AY1000,TC_Pin_Spec!$L$3:$L$38,0))=FALSE,ISERROR(MATCH(AY1000,TC_Pin_Spec!$Q$3:$Q$58,0))=FALSE,ISERROR(MATCH(AY1000,TC_Pin_Spec!$S$3:$S$58,0))=FALSE,ISERROR(MATCH(AY1000,TC_Pin_Spec!$U$3:$U$58,0))=FALSE,ISERROR(MATCH(AY1000,TC_Pin_Spec!$W$3:$W$58,0))=FALSE,ISERROR(MATCH(AY1000,TC_Pin_Spec!$Y$3:$Y$58,0))=FALSE,ISERROR(MATCH(AY1000,TC_Pin_Spec!$AA$3:$AA$58,0))=FALSE,ISERROR(MATCH(AY1000,TC_Pin_Spec!$AC$3:$AC$58,0))=FALSE,ISERROR(MATCH(AY1000,TC_Pin_Spec!$AE$3:$AE$58,0))=FALSE)=TRUE, "PASSED","FAILED")</f>
        <v>PASSED</v>
      </c>
    </row>
    <row r="1001" spans="43:52" x14ac:dyDescent="0.25">
      <c r="AQ1001" s="2" t="str">
        <f t="shared" si="17"/>
        <v>AH28</v>
      </c>
      <c r="AR1001" s="2">
        <v>28</v>
      </c>
      <c r="AS1001" s="2" t="s">
        <v>785</v>
      </c>
      <c r="AT1001" s="2" t="s">
        <v>48</v>
      </c>
      <c r="AU1001" t="str">
        <f>IF(OR(ISERROR(MATCH(AT1001,TC_Pin_Spec!$J$3:$J$38,0))=FALSE,ISERROR(MATCH(AT1001,TC_Pin_Spec!$L$3:$L$38,0))=FALSE,ISERROR(MATCH(AT1001,TC_Pin_Spec!$Q$3:$Q$58,0))=FALSE,ISERROR(MATCH(AT1001,TC_Pin_Spec!$S$3:$S$58,0))=FALSE,ISERROR(MATCH(AT1001,TC_Pin_Spec!$U$3:$U$58,0))=FALSE,ISERROR(MATCH(AT1001,TC_Pin_Spec!$W$3:$W$58,0))=FALSE,ISERROR(MATCH(AT1001,TC_Pin_Spec!$Y$3:$Y$58,0))=FALSE,ISERROR(MATCH(AT1001,TC_Pin_Spec!$AA$3:$AA$58,0))=FALSE,ISERROR(MATCH(AT1001,TC_Pin_Spec!$AC$3:$AC$58,0))=FALSE,ISERROR(MATCH(AT1001,TC_Pin_Spec!$AE$3:$AE$58,0))=FALSE)=TRUE, "PASSED","FAILED")</f>
        <v>PASSED</v>
      </c>
      <c r="AW1001" s="2">
        <v>28500</v>
      </c>
      <c r="AX1001" s="2">
        <v>9500</v>
      </c>
      <c r="AY1001" s="2" t="s">
        <v>48</v>
      </c>
      <c r="AZ1001" t="str">
        <f>IF(OR(ISERROR(MATCH(AY1001,TC_Pin_Spec!$J$3:$J$38,0))=FALSE,ISERROR(MATCH(AY1001,TC_Pin_Spec!$L$3:$L$38,0))=FALSE,ISERROR(MATCH(AY1001,TC_Pin_Spec!$Q$3:$Q$58,0))=FALSE,ISERROR(MATCH(AY1001,TC_Pin_Spec!$S$3:$S$58,0))=FALSE,ISERROR(MATCH(AY1001,TC_Pin_Spec!$U$3:$U$58,0))=FALSE,ISERROR(MATCH(AY1001,TC_Pin_Spec!$W$3:$W$58,0))=FALSE,ISERROR(MATCH(AY1001,TC_Pin_Spec!$Y$3:$Y$58,0))=FALSE,ISERROR(MATCH(AY1001,TC_Pin_Spec!$AA$3:$AA$58,0))=FALSE,ISERROR(MATCH(AY1001,TC_Pin_Spec!$AC$3:$AC$58,0))=FALSE,ISERROR(MATCH(AY1001,TC_Pin_Spec!$AE$3:$AE$58,0))=FALSE)=TRUE, "PASSED","FAILED")</f>
        <v>PASSED</v>
      </c>
    </row>
    <row r="1002" spans="43:52" x14ac:dyDescent="0.25">
      <c r="AQ1002" s="2" t="str">
        <f t="shared" si="17"/>
        <v>AH29</v>
      </c>
      <c r="AR1002" s="2">
        <v>29</v>
      </c>
      <c r="AS1002" s="2" t="s">
        <v>785</v>
      </c>
      <c r="AT1002" s="2" t="s">
        <v>48</v>
      </c>
      <c r="AU1002" t="str">
        <f>IF(OR(ISERROR(MATCH(AT1002,TC_Pin_Spec!$J$3:$J$38,0))=FALSE,ISERROR(MATCH(AT1002,TC_Pin_Spec!$L$3:$L$38,0))=FALSE,ISERROR(MATCH(AT1002,TC_Pin_Spec!$Q$3:$Q$58,0))=FALSE,ISERROR(MATCH(AT1002,TC_Pin_Spec!$S$3:$S$58,0))=FALSE,ISERROR(MATCH(AT1002,TC_Pin_Spec!$U$3:$U$58,0))=FALSE,ISERROR(MATCH(AT1002,TC_Pin_Spec!$W$3:$W$58,0))=FALSE,ISERROR(MATCH(AT1002,TC_Pin_Spec!$Y$3:$Y$58,0))=FALSE,ISERROR(MATCH(AT1002,TC_Pin_Spec!$AA$3:$AA$58,0))=FALSE,ISERROR(MATCH(AT1002,TC_Pin_Spec!$AC$3:$AC$58,0))=FALSE,ISERROR(MATCH(AT1002,TC_Pin_Spec!$AE$3:$AE$58,0))=FALSE)=TRUE, "PASSED","FAILED")</f>
        <v>PASSED</v>
      </c>
      <c r="AW1002" s="2">
        <v>29500</v>
      </c>
      <c r="AX1002" s="2">
        <v>9500</v>
      </c>
      <c r="AY1002" s="2" t="s">
        <v>48</v>
      </c>
      <c r="AZ1002" t="str">
        <f>IF(OR(ISERROR(MATCH(AY1002,TC_Pin_Spec!$J$3:$J$38,0))=FALSE,ISERROR(MATCH(AY1002,TC_Pin_Spec!$L$3:$L$38,0))=FALSE,ISERROR(MATCH(AY1002,TC_Pin_Spec!$Q$3:$Q$58,0))=FALSE,ISERROR(MATCH(AY1002,TC_Pin_Spec!$S$3:$S$58,0))=FALSE,ISERROR(MATCH(AY1002,TC_Pin_Spec!$U$3:$U$58,0))=FALSE,ISERROR(MATCH(AY1002,TC_Pin_Spec!$W$3:$W$58,0))=FALSE,ISERROR(MATCH(AY1002,TC_Pin_Spec!$Y$3:$Y$58,0))=FALSE,ISERROR(MATCH(AY1002,TC_Pin_Spec!$AA$3:$AA$58,0))=FALSE,ISERROR(MATCH(AY1002,TC_Pin_Spec!$AC$3:$AC$58,0))=FALSE,ISERROR(MATCH(AY1002,TC_Pin_Spec!$AE$3:$AE$58,0))=FALSE)=TRUE, "PASSED","FAILED")</f>
        <v>PASSED</v>
      </c>
    </row>
    <row r="1003" spans="43:52" x14ac:dyDescent="0.25">
      <c r="AQ1003" s="2" t="str">
        <f t="shared" si="17"/>
        <v>AH30</v>
      </c>
      <c r="AR1003" s="2">
        <v>30</v>
      </c>
      <c r="AS1003" s="2" t="s">
        <v>785</v>
      </c>
      <c r="AT1003" s="2" t="s">
        <v>48</v>
      </c>
      <c r="AU1003" t="str">
        <f>IF(OR(ISERROR(MATCH(AT1003,TC_Pin_Spec!$J$3:$J$38,0))=FALSE,ISERROR(MATCH(AT1003,TC_Pin_Spec!$L$3:$L$38,0))=FALSE,ISERROR(MATCH(AT1003,TC_Pin_Spec!$Q$3:$Q$58,0))=FALSE,ISERROR(MATCH(AT1003,TC_Pin_Spec!$S$3:$S$58,0))=FALSE,ISERROR(MATCH(AT1003,TC_Pin_Spec!$U$3:$U$58,0))=FALSE,ISERROR(MATCH(AT1003,TC_Pin_Spec!$W$3:$W$58,0))=FALSE,ISERROR(MATCH(AT1003,TC_Pin_Spec!$Y$3:$Y$58,0))=FALSE,ISERROR(MATCH(AT1003,TC_Pin_Spec!$AA$3:$AA$58,0))=FALSE,ISERROR(MATCH(AT1003,TC_Pin_Spec!$AC$3:$AC$58,0))=FALSE,ISERROR(MATCH(AT1003,TC_Pin_Spec!$AE$3:$AE$58,0))=FALSE)=TRUE, "PASSED","FAILED")</f>
        <v>PASSED</v>
      </c>
      <c r="AW1003" s="2">
        <v>30500</v>
      </c>
      <c r="AX1003" s="2">
        <v>9500</v>
      </c>
      <c r="AY1003" s="2" t="s">
        <v>48</v>
      </c>
      <c r="AZ1003" t="str">
        <f>IF(OR(ISERROR(MATCH(AY1003,TC_Pin_Spec!$J$3:$J$38,0))=FALSE,ISERROR(MATCH(AY1003,TC_Pin_Spec!$L$3:$L$38,0))=FALSE,ISERROR(MATCH(AY1003,TC_Pin_Spec!$Q$3:$Q$58,0))=FALSE,ISERROR(MATCH(AY1003,TC_Pin_Spec!$S$3:$S$58,0))=FALSE,ISERROR(MATCH(AY1003,TC_Pin_Spec!$U$3:$U$58,0))=FALSE,ISERROR(MATCH(AY1003,TC_Pin_Spec!$W$3:$W$58,0))=FALSE,ISERROR(MATCH(AY1003,TC_Pin_Spec!$Y$3:$Y$58,0))=FALSE,ISERROR(MATCH(AY1003,TC_Pin_Spec!$AA$3:$AA$58,0))=FALSE,ISERROR(MATCH(AY1003,TC_Pin_Spec!$AC$3:$AC$58,0))=FALSE,ISERROR(MATCH(AY1003,TC_Pin_Spec!$AE$3:$AE$58,0))=FALSE)=TRUE, "PASSED","FAILED")</f>
        <v>PASSED</v>
      </c>
    </row>
    <row r="1004" spans="43:52" x14ac:dyDescent="0.25">
      <c r="AQ1004" s="2" t="str">
        <f t="shared" si="17"/>
        <v>AH31</v>
      </c>
      <c r="AR1004" s="2">
        <v>31</v>
      </c>
      <c r="AS1004" s="2" t="s">
        <v>785</v>
      </c>
      <c r="AT1004" s="2" t="s">
        <v>48</v>
      </c>
      <c r="AU1004" t="str">
        <f>IF(OR(ISERROR(MATCH(AT1004,TC_Pin_Spec!$J$3:$J$38,0))=FALSE,ISERROR(MATCH(AT1004,TC_Pin_Spec!$L$3:$L$38,0))=FALSE,ISERROR(MATCH(AT1004,TC_Pin_Spec!$Q$3:$Q$58,0))=FALSE,ISERROR(MATCH(AT1004,TC_Pin_Spec!$S$3:$S$58,0))=FALSE,ISERROR(MATCH(AT1004,TC_Pin_Spec!$U$3:$U$58,0))=FALSE,ISERROR(MATCH(AT1004,TC_Pin_Spec!$W$3:$W$58,0))=FALSE,ISERROR(MATCH(AT1004,TC_Pin_Spec!$Y$3:$Y$58,0))=FALSE,ISERROR(MATCH(AT1004,TC_Pin_Spec!$AA$3:$AA$58,0))=FALSE,ISERROR(MATCH(AT1004,TC_Pin_Spec!$AC$3:$AC$58,0))=FALSE,ISERROR(MATCH(AT1004,TC_Pin_Spec!$AE$3:$AE$58,0))=FALSE)=TRUE, "PASSED","FAILED")</f>
        <v>PASSED</v>
      </c>
      <c r="AW1004" s="2">
        <v>31500</v>
      </c>
      <c r="AX1004" s="2">
        <v>9500</v>
      </c>
      <c r="AY1004" s="2" t="s">
        <v>48</v>
      </c>
      <c r="AZ1004" t="str">
        <f>IF(OR(ISERROR(MATCH(AY1004,TC_Pin_Spec!$J$3:$J$38,0))=FALSE,ISERROR(MATCH(AY1004,TC_Pin_Spec!$L$3:$L$38,0))=FALSE,ISERROR(MATCH(AY1004,TC_Pin_Spec!$Q$3:$Q$58,0))=FALSE,ISERROR(MATCH(AY1004,TC_Pin_Spec!$S$3:$S$58,0))=FALSE,ISERROR(MATCH(AY1004,TC_Pin_Spec!$U$3:$U$58,0))=FALSE,ISERROR(MATCH(AY1004,TC_Pin_Spec!$W$3:$W$58,0))=FALSE,ISERROR(MATCH(AY1004,TC_Pin_Spec!$Y$3:$Y$58,0))=FALSE,ISERROR(MATCH(AY1004,TC_Pin_Spec!$AA$3:$AA$58,0))=FALSE,ISERROR(MATCH(AY1004,TC_Pin_Spec!$AC$3:$AC$58,0))=FALSE,ISERROR(MATCH(AY1004,TC_Pin_Spec!$AE$3:$AE$58,0))=FALSE)=TRUE, "PASSED","FAILED")</f>
        <v>PASSED</v>
      </c>
    </row>
    <row r="1005" spans="43:52" x14ac:dyDescent="0.25">
      <c r="AQ1005" s="2" t="str">
        <f t="shared" si="17"/>
        <v>AH32</v>
      </c>
      <c r="AR1005" s="2">
        <v>32</v>
      </c>
      <c r="AS1005" s="2" t="s">
        <v>785</v>
      </c>
      <c r="AT1005" s="2" t="s">
        <v>790</v>
      </c>
      <c r="AU1005" t="str">
        <f>IF(OR(ISERROR(MATCH(AT1005,TC_Pin_Spec!$J$3:$J$38,0))=FALSE,ISERROR(MATCH(AT1005,TC_Pin_Spec!$L$3:$L$38,0))=FALSE,ISERROR(MATCH(AT1005,TC_Pin_Spec!$Q$3:$Q$58,0))=FALSE,ISERROR(MATCH(AT1005,TC_Pin_Spec!$S$3:$S$58,0))=FALSE,ISERROR(MATCH(AT1005,TC_Pin_Spec!$U$3:$U$58,0))=FALSE,ISERROR(MATCH(AT1005,TC_Pin_Spec!$W$3:$W$58,0))=FALSE,ISERROR(MATCH(AT1005,TC_Pin_Spec!$Y$3:$Y$58,0))=FALSE,ISERROR(MATCH(AT1005,TC_Pin_Spec!$AA$3:$AA$58,0))=FALSE,ISERROR(MATCH(AT1005,TC_Pin_Spec!$AC$3:$AC$58,0))=FALSE,ISERROR(MATCH(AT1005,TC_Pin_Spec!$AE$3:$AE$58,0))=FALSE)=TRUE, "PASSED","FAILED")</f>
        <v>PASSED</v>
      </c>
      <c r="AW1005" s="2">
        <v>32500</v>
      </c>
      <c r="AX1005" s="2">
        <v>9500</v>
      </c>
      <c r="AY1005" s="2" t="s">
        <v>790</v>
      </c>
      <c r="AZ1005" t="str">
        <f>IF(OR(ISERROR(MATCH(AY1005,TC_Pin_Spec!$J$3:$J$38,0))=FALSE,ISERROR(MATCH(AY1005,TC_Pin_Spec!$L$3:$L$38,0))=FALSE,ISERROR(MATCH(AY1005,TC_Pin_Spec!$Q$3:$Q$58,0))=FALSE,ISERROR(MATCH(AY1005,TC_Pin_Spec!$S$3:$S$58,0))=FALSE,ISERROR(MATCH(AY1005,TC_Pin_Spec!$U$3:$U$58,0))=FALSE,ISERROR(MATCH(AY1005,TC_Pin_Spec!$W$3:$W$58,0))=FALSE,ISERROR(MATCH(AY1005,TC_Pin_Spec!$Y$3:$Y$58,0))=FALSE,ISERROR(MATCH(AY1005,TC_Pin_Spec!$AA$3:$AA$58,0))=FALSE,ISERROR(MATCH(AY1005,TC_Pin_Spec!$AC$3:$AC$58,0))=FALSE,ISERROR(MATCH(AY1005,TC_Pin_Spec!$AE$3:$AE$58,0))=FALSE)=TRUE, "PASSED","FAILED")</f>
        <v>PASSED</v>
      </c>
    </row>
    <row r="1006" spans="43:52" x14ac:dyDescent="0.25">
      <c r="AQ1006" s="2" t="str">
        <f t="shared" si="17"/>
        <v>AH33</v>
      </c>
      <c r="AR1006" s="2">
        <v>33</v>
      </c>
      <c r="AS1006" s="2" t="s">
        <v>785</v>
      </c>
      <c r="AT1006" s="2" t="s">
        <v>48</v>
      </c>
      <c r="AU1006" t="str">
        <f>IF(OR(ISERROR(MATCH(AT1006,TC_Pin_Spec!$J$3:$J$38,0))=FALSE,ISERROR(MATCH(AT1006,TC_Pin_Spec!$L$3:$L$38,0))=FALSE,ISERROR(MATCH(AT1006,TC_Pin_Spec!$Q$3:$Q$58,0))=FALSE,ISERROR(MATCH(AT1006,TC_Pin_Spec!$S$3:$S$58,0))=FALSE,ISERROR(MATCH(AT1006,TC_Pin_Spec!$U$3:$U$58,0))=FALSE,ISERROR(MATCH(AT1006,TC_Pin_Spec!$W$3:$W$58,0))=FALSE,ISERROR(MATCH(AT1006,TC_Pin_Spec!$Y$3:$Y$58,0))=FALSE,ISERROR(MATCH(AT1006,TC_Pin_Spec!$AA$3:$AA$58,0))=FALSE,ISERROR(MATCH(AT1006,TC_Pin_Spec!$AC$3:$AC$58,0))=FALSE,ISERROR(MATCH(AT1006,TC_Pin_Spec!$AE$3:$AE$58,0))=FALSE)=TRUE, "PASSED","FAILED")</f>
        <v>PASSED</v>
      </c>
      <c r="AW1006" s="2">
        <v>33500</v>
      </c>
      <c r="AX1006" s="2">
        <v>9500</v>
      </c>
      <c r="AY1006" s="2" t="s">
        <v>48</v>
      </c>
      <c r="AZ1006" t="str">
        <f>IF(OR(ISERROR(MATCH(AY1006,TC_Pin_Spec!$J$3:$J$38,0))=FALSE,ISERROR(MATCH(AY1006,TC_Pin_Spec!$L$3:$L$38,0))=FALSE,ISERROR(MATCH(AY1006,TC_Pin_Spec!$Q$3:$Q$58,0))=FALSE,ISERROR(MATCH(AY1006,TC_Pin_Spec!$S$3:$S$58,0))=FALSE,ISERROR(MATCH(AY1006,TC_Pin_Spec!$U$3:$U$58,0))=FALSE,ISERROR(MATCH(AY1006,TC_Pin_Spec!$W$3:$W$58,0))=FALSE,ISERROR(MATCH(AY1006,TC_Pin_Spec!$Y$3:$Y$58,0))=FALSE,ISERROR(MATCH(AY1006,TC_Pin_Spec!$AA$3:$AA$58,0))=FALSE,ISERROR(MATCH(AY1006,TC_Pin_Spec!$AC$3:$AC$58,0))=FALSE,ISERROR(MATCH(AY1006,TC_Pin_Spec!$AE$3:$AE$58,0))=FALSE)=TRUE, "PASSED","FAILED")</f>
        <v>PASSED</v>
      </c>
    </row>
    <row r="1007" spans="43:52" x14ac:dyDescent="0.25">
      <c r="AQ1007" s="2" t="str">
        <f t="shared" si="17"/>
        <v>AH34</v>
      </c>
      <c r="AR1007" s="2">
        <v>34</v>
      </c>
      <c r="AS1007" s="2" t="s">
        <v>785</v>
      </c>
      <c r="AT1007" s="2" t="s">
        <v>791</v>
      </c>
      <c r="AU1007" t="str">
        <f>IF(OR(ISERROR(MATCH(AT1007,TC_Pin_Spec!$J$3:$J$38,0))=FALSE,ISERROR(MATCH(AT1007,TC_Pin_Spec!$L$3:$L$38,0))=FALSE,ISERROR(MATCH(AT1007,TC_Pin_Spec!$Q$3:$Q$58,0))=FALSE,ISERROR(MATCH(AT1007,TC_Pin_Spec!$S$3:$S$58,0))=FALSE,ISERROR(MATCH(AT1007,TC_Pin_Spec!$U$3:$U$58,0))=FALSE,ISERROR(MATCH(AT1007,TC_Pin_Spec!$W$3:$W$58,0))=FALSE,ISERROR(MATCH(AT1007,TC_Pin_Spec!$Y$3:$Y$58,0))=FALSE,ISERROR(MATCH(AT1007,TC_Pin_Spec!$AA$3:$AA$58,0))=FALSE,ISERROR(MATCH(AT1007,TC_Pin_Spec!$AC$3:$AC$58,0))=FALSE,ISERROR(MATCH(AT1007,TC_Pin_Spec!$AE$3:$AE$58,0))=FALSE)=TRUE, "PASSED","FAILED")</f>
        <v>PASSED</v>
      </c>
      <c r="AW1007" s="2">
        <v>34500</v>
      </c>
      <c r="AX1007" s="2">
        <v>9500</v>
      </c>
      <c r="AY1007" s="2" t="s">
        <v>791</v>
      </c>
      <c r="AZ1007" t="str">
        <f>IF(OR(ISERROR(MATCH(AY1007,TC_Pin_Spec!$J$3:$J$38,0))=FALSE,ISERROR(MATCH(AY1007,TC_Pin_Spec!$L$3:$L$38,0))=FALSE,ISERROR(MATCH(AY1007,TC_Pin_Spec!$Q$3:$Q$58,0))=FALSE,ISERROR(MATCH(AY1007,TC_Pin_Spec!$S$3:$S$58,0))=FALSE,ISERROR(MATCH(AY1007,TC_Pin_Spec!$U$3:$U$58,0))=FALSE,ISERROR(MATCH(AY1007,TC_Pin_Spec!$W$3:$W$58,0))=FALSE,ISERROR(MATCH(AY1007,TC_Pin_Spec!$Y$3:$Y$58,0))=FALSE,ISERROR(MATCH(AY1007,TC_Pin_Spec!$AA$3:$AA$58,0))=FALSE,ISERROR(MATCH(AY1007,TC_Pin_Spec!$AC$3:$AC$58,0))=FALSE,ISERROR(MATCH(AY1007,TC_Pin_Spec!$AE$3:$AE$58,0))=FALSE)=TRUE, "PASSED","FAILED")</f>
        <v>PASSED</v>
      </c>
    </row>
    <row r="1008" spans="43:52" x14ac:dyDescent="0.25">
      <c r="AQ1008" s="2" t="str">
        <f t="shared" si="17"/>
        <v>AH35</v>
      </c>
      <c r="AR1008" s="2">
        <v>35</v>
      </c>
      <c r="AS1008" s="2" t="s">
        <v>785</v>
      </c>
      <c r="AT1008" s="2" t="s">
        <v>792</v>
      </c>
      <c r="AU1008" t="str">
        <f>IF(OR(ISERROR(MATCH(AT1008,TC_Pin_Spec!$J$3:$J$38,0))=FALSE,ISERROR(MATCH(AT1008,TC_Pin_Spec!$L$3:$L$38,0))=FALSE,ISERROR(MATCH(AT1008,TC_Pin_Spec!$Q$3:$Q$58,0))=FALSE,ISERROR(MATCH(AT1008,TC_Pin_Spec!$S$3:$S$58,0))=FALSE,ISERROR(MATCH(AT1008,TC_Pin_Spec!$U$3:$U$58,0))=FALSE,ISERROR(MATCH(AT1008,TC_Pin_Spec!$W$3:$W$58,0))=FALSE,ISERROR(MATCH(AT1008,TC_Pin_Spec!$Y$3:$Y$58,0))=FALSE,ISERROR(MATCH(AT1008,TC_Pin_Spec!$AA$3:$AA$58,0))=FALSE,ISERROR(MATCH(AT1008,TC_Pin_Spec!$AC$3:$AC$58,0))=FALSE,ISERROR(MATCH(AT1008,TC_Pin_Spec!$AE$3:$AE$58,0))=FALSE)=TRUE, "PASSED","FAILED")</f>
        <v>PASSED</v>
      </c>
      <c r="AW1008" s="2">
        <v>35500</v>
      </c>
      <c r="AX1008" s="2">
        <v>9500</v>
      </c>
      <c r="AY1008" s="2" t="s">
        <v>792</v>
      </c>
      <c r="AZ1008" t="str">
        <f>IF(OR(ISERROR(MATCH(AY1008,TC_Pin_Spec!$J$3:$J$38,0))=FALSE,ISERROR(MATCH(AY1008,TC_Pin_Spec!$L$3:$L$38,0))=FALSE,ISERROR(MATCH(AY1008,TC_Pin_Spec!$Q$3:$Q$58,0))=FALSE,ISERROR(MATCH(AY1008,TC_Pin_Spec!$S$3:$S$58,0))=FALSE,ISERROR(MATCH(AY1008,TC_Pin_Spec!$U$3:$U$58,0))=FALSE,ISERROR(MATCH(AY1008,TC_Pin_Spec!$W$3:$W$58,0))=FALSE,ISERROR(MATCH(AY1008,TC_Pin_Spec!$Y$3:$Y$58,0))=FALSE,ISERROR(MATCH(AY1008,TC_Pin_Spec!$AA$3:$AA$58,0))=FALSE,ISERROR(MATCH(AY1008,TC_Pin_Spec!$AC$3:$AC$58,0))=FALSE,ISERROR(MATCH(AY1008,TC_Pin_Spec!$AE$3:$AE$58,0))=FALSE)=TRUE, "PASSED","FAILED")</f>
        <v>PASSED</v>
      </c>
    </row>
    <row r="1009" spans="43:52" x14ac:dyDescent="0.25">
      <c r="AQ1009" s="2" t="str">
        <f t="shared" si="17"/>
        <v>AH36</v>
      </c>
      <c r="AR1009" s="2">
        <v>36</v>
      </c>
      <c r="AS1009" s="2" t="s">
        <v>785</v>
      </c>
      <c r="AT1009" s="2" t="s">
        <v>793</v>
      </c>
      <c r="AU1009" t="str">
        <f>IF(OR(ISERROR(MATCH(AT1009,TC_Pin_Spec!$J$3:$J$38,0))=FALSE,ISERROR(MATCH(AT1009,TC_Pin_Spec!$L$3:$L$38,0))=FALSE,ISERROR(MATCH(AT1009,TC_Pin_Spec!$Q$3:$Q$58,0))=FALSE,ISERROR(MATCH(AT1009,TC_Pin_Spec!$S$3:$S$58,0))=FALSE,ISERROR(MATCH(AT1009,TC_Pin_Spec!$U$3:$U$58,0))=FALSE,ISERROR(MATCH(AT1009,TC_Pin_Spec!$W$3:$W$58,0))=FALSE,ISERROR(MATCH(AT1009,TC_Pin_Spec!$Y$3:$Y$58,0))=FALSE,ISERROR(MATCH(AT1009,TC_Pin_Spec!$AA$3:$AA$58,0))=FALSE,ISERROR(MATCH(AT1009,TC_Pin_Spec!$AC$3:$AC$58,0))=FALSE,ISERROR(MATCH(AT1009,TC_Pin_Spec!$AE$3:$AE$58,0))=FALSE)=TRUE, "PASSED","FAILED")</f>
        <v>PASSED</v>
      </c>
      <c r="AW1009" s="2">
        <v>36500</v>
      </c>
      <c r="AX1009" s="2">
        <v>9500</v>
      </c>
      <c r="AY1009" s="2" t="s">
        <v>793</v>
      </c>
      <c r="AZ1009" t="str">
        <f>IF(OR(ISERROR(MATCH(AY1009,TC_Pin_Spec!$J$3:$J$38,0))=FALSE,ISERROR(MATCH(AY1009,TC_Pin_Spec!$L$3:$L$38,0))=FALSE,ISERROR(MATCH(AY1009,TC_Pin_Spec!$Q$3:$Q$58,0))=FALSE,ISERROR(MATCH(AY1009,TC_Pin_Spec!$S$3:$S$58,0))=FALSE,ISERROR(MATCH(AY1009,TC_Pin_Spec!$U$3:$U$58,0))=FALSE,ISERROR(MATCH(AY1009,TC_Pin_Spec!$W$3:$W$58,0))=FALSE,ISERROR(MATCH(AY1009,TC_Pin_Spec!$Y$3:$Y$58,0))=FALSE,ISERROR(MATCH(AY1009,TC_Pin_Spec!$AA$3:$AA$58,0))=FALSE,ISERROR(MATCH(AY1009,TC_Pin_Spec!$AC$3:$AC$58,0))=FALSE,ISERROR(MATCH(AY1009,TC_Pin_Spec!$AE$3:$AE$58,0))=FALSE)=TRUE, "PASSED","FAILED")</f>
        <v>PASSED</v>
      </c>
    </row>
    <row r="1010" spans="43:52" x14ac:dyDescent="0.25">
      <c r="AQ1010" s="2" t="str">
        <f t="shared" si="17"/>
        <v>AJ1</v>
      </c>
      <c r="AR1010" s="2">
        <v>1</v>
      </c>
      <c r="AS1010" s="2" t="s">
        <v>794</v>
      </c>
      <c r="AT1010" s="2" t="s">
        <v>795</v>
      </c>
      <c r="AU1010" t="str">
        <f>IF(OR(ISERROR(MATCH(AT1010,TC_Pin_Spec!$J$3:$J$38,0))=FALSE,ISERROR(MATCH(AT1010,TC_Pin_Spec!$L$3:$L$38,0))=FALSE,ISERROR(MATCH(AT1010,TC_Pin_Spec!$Q$3:$Q$58,0))=FALSE,ISERROR(MATCH(AT1010,TC_Pin_Spec!$S$3:$S$58,0))=FALSE,ISERROR(MATCH(AT1010,TC_Pin_Spec!$U$3:$U$58,0))=FALSE,ISERROR(MATCH(AT1010,TC_Pin_Spec!$W$3:$W$58,0))=FALSE,ISERROR(MATCH(AT1010,TC_Pin_Spec!$Y$3:$Y$58,0))=FALSE,ISERROR(MATCH(AT1010,TC_Pin_Spec!$AA$3:$AA$58,0))=FALSE,ISERROR(MATCH(AT1010,TC_Pin_Spec!$AC$3:$AC$58,0))=FALSE,ISERROR(MATCH(AT1010,TC_Pin_Spec!$AE$3:$AE$58,0))=FALSE)=TRUE, "PASSED","FAILED")</f>
        <v>PASSED</v>
      </c>
      <c r="AW1010" s="2">
        <v>1500</v>
      </c>
      <c r="AX1010" s="2">
        <v>8500</v>
      </c>
      <c r="AY1010" s="2" t="s">
        <v>795</v>
      </c>
      <c r="AZ1010" t="str">
        <f>IF(OR(ISERROR(MATCH(AY1010,TC_Pin_Spec!$J$3:$J$38,0))=FALSE,ISERROR(MATCH(AY1010,TC_Pin_Spec!$L$3:$L$38,0))=FALSE,ISERROR(MATCH(AY1010,TC_Pin_Spec!$Q$3:$Q$58,0))=FALSE,ISERROR(MATCH(AY1010,TC_Pin_Spec!$S$3:$S$58,0))=FALSE,ISERROR(MATCH(AY1010,TC_Pin_Spec!$U$3:$U$58,0))=FALSE,ISERROR(MATCH(AY1010,TC_Pin_Spec!$W$3:$W$58,0))=FALSE,ISERROR(MATCH(AY1010,TC_Pin_Spec!$Y$3:$Y$58,0))=FALSE,ISERROR(MATCH(AY1010,TC_Pin_Spec!$AA$3:$AA$58,0))=FALSE,ISERROR(MATCH(AY1010,TC_Pin_Spec!$AC$3:$AC$58,0))=FALSE,ISERROR(MATCH(AY1010,TC_Pin_Spec!$AE$3:$AE$58,0))=FALSE)=TRUE, "PASSED","FAILED")</f>
        <v>PASSED</v>
      </c>
    </row>
    <row r="1011" spans="43:52" x14ac:dyDescent="0.25">
      <c r="AQ1011" s="2" t="str">
        <f t="shared" si="17"/>
        <v>AJ2</v>
      </c>
      <c r="AR1011" s="2">
        <v>2</v>
      </c>
      <c r="AS1011" s="2" t="s">
        <v>794</v>
      </c>
      <c r="AT1011" s="2" t="s">
        <v>796</v>
      </c>
      <c r="AU1011" t="str">
        <f>IF(OR(ISERROR(MATCH(AT1011,TC_Pin_Spec!$J$3:$J$38,0))=FALSE,ISERROR(MATCH(AT1011,TC_Pin_Spec!$L$3:$L$38,0))=FALSE,ISERROR(MATCH(AT1011,TC_Pin_Spec!$Q$3:$Q$58,0))=FALSE,ISERROR(MATCH(AT1011,TC_Pin_Spec!$S$3:$S$58,0))=FALSE,ISERROR(MATCH(AT1011,TC_Pin_Spec!$U$3:$U$58,0))=FALSE,ISERROR(MATCH(AT1011,TC_Pin_Spec!$W$3:$W$58,0))=FALSE,ISERROR(MATCH(AT1011,TC_Pin_Spec!$Y$3:$Y$58,0))=FALSE,ISERROR(MATCH(AT1011,TC_Pin_Spec!$AA$3:$AA$58,0))=FALSE,ISERROR(MATCH(AT1011,TC_Pin_Spec!$AC$3:$AC$58,0))=FALSE,ISERROR(MATCH(AT1011,TC_Pin_Spec!$AE$3:$AE$58,0))=FALSE)=TRUE, "PASSED","FAILED")</f>
        <v>PASSED</v>
      </c>
      <c r="AW1011" s="2">
        <v>2500</v>
      </c>
      <c r="AX1011" s="2">
        <v>8500</v>
      </c>
      <c r="AY1011" s="2" t="s">
        <v>796</v>
      </c>
      <c r="AZ1011" t="str">
        <f>IF(OR(ISERROR(MATCH(AY1011,TC_Pin_Spec!$J$3:$J$38,0))=FALSE,ISERROR(MATCH(AY1011,TC_Pin_Spec!$L$3:$L$38,0))=FALSE,ISERROR(MATCH(AY1011,TC_Pin_Spec!$Q$3:$Q$58,0))=FALSE,ISERROR(MATCH(AY1011,TC_Pin_Spec!$S$3:$S$58,0))=FALSE,ISERROR(MATCH(AY1011,TC_Pin_Spec!$U$3:$U$58,0))=FALSE,ISERROR(MATCH(AY1011,TC_Pin_Spec!$W$3:$W$58,0))=FALSE,ISERROR(MATCH(AY1011,TC_Pin_Spec!$Y$3:$Y$58,0))=FALSE,ISERROR(MATCH(AY1011,TC_Pin_Spec!$AA$3:$AA$58,0))=FALSE,ISERROR(MATCH(AY1011,TC_Pin_Spec!$AC$3:$AC$58,0))=FALSE,ISERROR(MATCH(AY1011,TC_Pin_Spec!$AE$3:$AE$58,0))=FALSE)=TRUE, "PASSED","FAILED")</f>
        <v>PASSED</v>
      </c>
    </row>
    <row r="1012" spans="43:52" x14ac:dyDescent="0.25">
      <c r="AQ1012" s="2" t="str">
        <f t="shared" si="17"/>
        <v>AJ3</v>
      </c>
      <c r="AR1012" s="2">
        <v>3</v>
      </c>
      <c r="AS1012" s="2" t="s">
        <v>794</v>
      </c>
      <c r="AT1012" s="2" t="s">
        <v>797</v>
      </c>
      <c r="AU1012" t="str">
        <f>IF(OR(ISERROR(MATCH(AT1012,TC_Pin_Spec!$J$3:$J$38,0))=FALSE,ISERROR(MATCH(AT1012,TC_Pin_Spec!$L$3:$L$38,0))=FALSE,ISERROR(MATCH(AT1012,TC_Pin_Spec!$Q$3:$Q$58,0))=FALSE,ISERROR(MATCH(AT1012,TC_Pin_Spec!$S$3:$S$58,0))=FALSE,ISERROR(MATCH(AT1012,TC_Pin_Spec!$U$3:$U$58,0))=FALSE,ISERROR(MATCH(AT1012,TC_Pin_Spec!$W$3:$W$58,0))=FALSE,ISERROR(MATCH(AT1012,TC_Pin_Spec!$Y$3:$Y$58,0))=FALSE,ISERROR(MATCH(AT1012,TC_Pin_Spec!$AA$3:$AA$58,0))=FALSE,ISERROR(MATCH(AT1012,TC_Pin_Spec!$AC$3:$AC$58,0))=FALSE,ISERROR(MATCH(AT1012,TC_Pin_Spec!$AE$3:$AE$58,0))=FALSE)=TRUE, "PASSED","FAILED")</f>
        <v>PASSED</v>
      </c>
      <c r="AW1012" s="2">
        <v>3500</v>
      </c>
      <c r="AX1012" s="2">
        <v>8500</v>
      </c>
      <c r="AY1012" s="2" t="s">
        <v>797</v>
      </c>
      <c r="AZ1012" t="str">
        <f>IF(OR(ISERROR(MATCH(AY1012,TC_Pin_Spec!$J$3:$J$38,0))=FALSE,ISERROR(MATCH(AY1012,TC_Pin_Spec!$L$3:$L$38,0))=FALSE,ISERROR(MATCH(AY1012,TC_Pin_Spec!$Q$3:$Q$58,0))=FALSE,ISERROR(MATCH(AY1012,TC_Pin_Spec!$S$3:$S$58,0))=FALSE,ISERROR(MATCH(AY1012,TC_Pin_Spec!$U$3:$U$58,0))=FALSE,ISERROR(MATCH(AY1012,TC_Pin_Spec!$W$3:$W$58,0))=FALSE,ISERROR(MATCH(AY1012,TC_Pin_Spec!$Y$3:$Y$58,0))=FALSE,ISERROR(MATCH(AY1012,TC_Pin_Spec!$AA$3:$AA$58,0))=FALSE,ISERROR(MATCH(AY1012,TC_Pin_Spec!$AC$3:$AC$58,0))=FALSE,ISERROR(MATCH(AY1012,TC_Pin_Spec!$AE$3:$AE$58,0))=FALSE)=TRUE, "PASSED","FAILED")</f>
        <v>PASSED</v>
      </c>
    </row>
    <row r="1013" spans="43:52" x14ac:dyDescent="0.25">
      <c r="AQ1013" s="2" t="str">
        <f t="shared" si="17"/>
        <v>AJ4</v>
      </c>
      <c r="AR1013" s="2">
        <v>4</v>
      </c>
      <c r="AS1013" s="2" t="s">
        <v>794</v>
      </c>
      <c r="AT1013" s="2" t="s">
        <v>48</v>
      </c>
      <c r="AU1013" t="str">
        <f>IF(OR(ISERROR(MATCH(AT1013,TC_Pin_Spec!$J$3:$J$38,0))=FALSE,ISERROR(MATCH(AT1013,TC_Pin_Spec!$L$3:$L$38,0))=FALSE,ISERROR(MATCH(AT1013,TC_Pin_Spec!$Q$3:$Q$58,0))=FALSE,ISERROR(MATCH(AT1013,TC_Pin_Spec!$S$3:$S$58,0))=FALSE,ISERROR(MATCH(AT1013,TC_Pin_Spec!$U$3:$U$58,0))=FALSE,ISERROR(MATCH(AT1013,TC_Pin_Spec!$W$3:$W$58,0))=FALSE,ISERROR(MATCH(AT1013,TC_Pin_Spec!$Y$3:$Y$58,0))=FALSE,ISERROR(MATCH(AT1013,TC_Pin_Spec!$AA$3:$AA$58,0))=FALSE,ISERROR(MATCH(AT1013,TC_Pin_Spec!$AC$3:$AC$58,0))=FALSE,ISERROR(MATCH(AT1013,TC_Pin_Spec!$AE$3:$AE$58,0))=FALSE)=TRUE, "PASSED","FAILED")</f>
        <v>PASSED</v>
      </c>
      <c r="AW1013" s="2">
        <v>4500</v>
      </c>
      <c r="AX1013" s="2">
        <v>8500</v>
      </c>
      <c r="AY1013" s="2" t="s">
        <v>48</v>
      </c>
      <c r="AZ1013" t="str">
        <f>IF(OR(ISERROR(MATCH(AY1013,TC_Pin_Spec!$J$3:$J$38,0))=FALSE,ISERROR(MATCH(AY1013,TC_Pin_Spec!$L$3:$L$38,0))=FALSE,ISERROR(MATCH(AY1013,TC_Pin_Spec!$Q$3:$Q$58,0))=FALSE,ISERROR(MATCH(AY1013,TC_Pin_Spec!$S$3:$S$58,0))=FALSE,ISERROR(MATCH(AY1013,TC_Pin_Spec!$U$3:$U$58,0))=FALSE,ISERROR(MATCH(AY1013,TC_Pin_Spec!$W$3:$W$58,0))=FALSE,ISERROR(MATCH(AY1013,TC_Pin_Spec!$Y$3:$Y$58,0))=FALSE,ISERROR(MATCH(AY1013,TC_Pin_Spec!$AA$3:$AA$58,0))=FALSE,ISERROR(MATCH(AY1013,TC_Pin_Spec!$AC$3:$AC$58,0))=FALSE,ISERROR(MATCH(AY1013,TC_Pin_Spec!$AE$3:$AE$58,0))=FALSE)=TRUE, "PASSED","FAILED")</f>
        <v>PASSED</v>
      </c>
    </row>
    <row r="1014" spans="43:52" x14ac:dyDescent="0.25">
      <c r="AQ1014" s="2" t="str">
        <f t="shared" si="17"/>
        <v>AJ5</v>
      </c>
      <c r="AR1014" s="2">
        <v>5</v>
      </c>
      <c r="AS1014" s="2" t="s">
        <v>794</v>
      </c>
      <c r="AT1014" s="2" t="s">
        <v>798</v>
      </c>
      <c r="AU1014" t="str">
        <f>IF(OR(ISERROR(MATCH(AT1014,TC_Pin_Spec!$J$3:$J$38,0))=FALSE,ISERROR(MATCH(AT1014,TC_Pin_Spec!$L$3:$L$38,0))=FALSE,ISERROR(MATCH(AT1014,TC_Pin_Spec!$Q$3:$Q$58,0))=FALSE,ISERROR(MATCH(AT1014,TC_Pin_Spec!$S$3:$S$58,0))=FALSE,ISERROR(MATCH(AT1014,TC_Pin_Spec!$U$3:$U$58,0))=FALSE,ISERROR(MATCH(AT1014,TC_Pin_Spec!$W$3:$W$58,0))=FALSE,ISERROR(MATCH(AT1014,TC_Pin_Spec!$Y$3:$Y$58,0))=FALSE,ISERROR(MATCH(AT1014,TC_Pin_Spec!$AA$3:$AA$58,0))=FALSE,ISERROR(MATCH(AT1014,TC_Pin_Spec!$AC$3:$AC$58,0))=FALSE,ISERROR(MATCH(AT1014,TC_Pin_Spec!$AE$3:$AE$58,0))=FALSE)=TRUE, "PASSED","FAILED")</f>
        <v>PASSED</v>
      </c>
      <c r="AW1014" s="2">
        <v>5500</v>
      </c>
      <c r="AX1014" s="2">
        <v>8500</v>
      </c>
      <c r="AY1014" s="2" t="s">
        <v>798</v>
      </c>
      <c r="AZ1014" t="str">
        <f>IF(OR(ISERROR(MATCH(AY1014,TC_Pin_Spec!$J$3:$J$38,0))=FALSE,ISERROR(MATCH(AY1014,TC_Pin_Spec!$L$3:$L$38,0))=FALSE,ISERROR(MATCH(AY1014,TC_Pin_Spec!$Q$3:$Q$58,0))=FALSE,ISERROR(MATCH(AY1014,TC_Pin_Spec!$S$3:$S$58,0))=FALSE,ISERROR(MATCH(AY1014,TC_Pin_Spec!$U$3:$U$58,0))=FALSE,ISERROR(MATCH(AY1014,TC_Pin_Spec!$W$3:$W$58,0))=FALSE,ISERROR(MATCH(AY1014,TC_Pin_Spec!$Y$3:$Y$58,0))=FALSE,ISERROR(MATCH(AY1014,TC_Pin_Spec!$AA$3:$AA$58,0))=FALSE,ISERROR(MATCH(AY1014,TC_Pin_Spec!$AC$3:$AC$58,0))=FALSE,ISERROR(MATCH(AY1014,TC_Pin_Spec!$AE$3:$AE$58,0))=FALSE)=TRUE, "PASSED","FAILED")</f>
        <v>PASSED</v>
      </c>
    </row>
    <row r="1015" spans="43:52" x14ac:dyDescent="0.25">
      <c r="AQ1015" s="2" t="str">
        <f t="shared" si="17"/>
        <v>AJ6</v>
      </c>
      <c r="AR1015" s="2">
        <v>6</v>
      </c>
      <c r="AS1015" s="2" t="s">
        <v>794</v>
      </c>
      <c r="AT1015" s="2" t="s">
        <v>798</v>
      </c>
      <c r="AU1015" t="str">
        <f>IF(OR(ISERROR(MATCH(AT1015,TC_Pin_Spec!$J$3:$J$38,0))=FALSE,ISERROR(MATCH(AT1015,TC_Pin_Spec!$L$3:$L$38,0))=FALSE,ISERROR(MATCH(AT1015,TC_Pin_Spec!$Q$3:$Q$58,0))=FALSE,ISERROR(MATCH(AT1015,TC_Pin_Spec!$S$3:$S$58,0))=FALSE,ISERROR(MATCH(AT1015,TC_Pin_Spec!$U$3:$U$58,0))=FALSE,ISERROR(MATCH(AT1015,TC_Pin_Spec!$W$3:$W$58,0))=FALSE,ISERROR(MATCH(AT1015,TC_Pin_Spec!$Y$3:$Y$58,0))=FALSE,ISERROR(MATCH(AT1015,TC_Pin_Spec!$AA$3:$AA$58,0))=FALSE,ISERROR(MATCH(AT1015,TC_Pin_Spec!$AC$3:$AC$58,0))=FALSE,ISERROR(MATCH(AT1015,TC_Pin_Spec!$AE$3:$AE$58,0))=FALSE)=TRUE, "PASSED","FAILED")</f>
        <v>PASSED</v>
      </c>
      <c r="AW1015" s="2">
        <v>6500</v>
      </c>
      <c r="AX1015" s="2">
        <v>8500</v>
      </c>
      <c r="AY1015" s="2" t="s">
        <v>798</v>
      </c>
      <c r="AZ1015" t="str">
        <f>IF(OR(ISERROR(MATCH(AY1015,TC_Pin_Spec!$J$3:$J$38,0))=FALSE,ISERROR(MATCH(AY1015,TC_Pin_Spec!$L$3:$L$38,0))=FALSE,ISERROR(MATCH(AY1015,TC_Pin_Spec!$Q$3:$Q$58,0))=FALSE,ISERROR(MATCH(AY1015,TC_Pin_Spec!$S$3:$S$58,0))=FALSE,ISERROR(MATCH(AY1015,TC_Pin_Spec!$U$3:$U$58,0))=FALSE,ISERROR(MATCH(AY1015,TC_Pin_Spec!$W$3:$W$58,0))=FALSE,ISERROR(MATCH(AY1015,TC_Pin_Spec!$Y$3:$Y$58,0))=FALSE,ISERROR(MATCH(AY1015,TC_Pin_Spec!$AA$3:$AA$58,0))=FALSE,ISERROR(MATCH(AY1015,TC_Pin_Spec!$AC$3:$AC$58,0))=FALSE,ISERROR(MATCH(AY1015,TC_Pin_Spec!$AE$3:$AE$58,0))=FALSE)=TRUE, "PASSED","FAILED")</f>
        <v>PASSED</v>
      </c>
    </row>
    <row r="1016" spans="43:52" x14ac:dyDescent="0.25">
      <c r="AQ1016" s="2" t="str">
        <f t="shared" si="17"/>
        <v>AJ7</v>
      </c>
      <c r="AR1016" s="2">
        <v>7</v>
      </c>
      <c r="AS1016" s="2" t="s">
        <v>794</v>
      </c>
      <c r="AT1016" s="2" t="s">
        <v>764</v>
      </c>
      <c r="AU1016" t="str">
        <f>IF(OR(ISERROR(MATCH(AT1016,TC_Pin_Spec!$J$3:$J$38,0))=FALSE,ISERROR(MATCH(AT1016,TC_Pin_Spec!$L$3:$L$38,0))=FALSE,ISERROR(MATCH(AT1016,TC_Pin_Spec!$Q$3:$Q$58,0))=FALSE,ISERROR(MATCH(AT1016,TC_Pin_Spec!$S$3:$S$58,0))=FALSE,ISERROR(MATCH(AT1016,TC_Pin_Spec!$U$3:$U$58,0))=FALSE,ISERROR(MATCH(AT1016,TC_Pin_Spec!$W$3:$W$58,0))=FALSE,ISERROR(MATCH(AT1016,TC_Pin_Spec!$Y$3:$Y$58,0))=FALSE,ISERROR(MATCH(AT1016,TC_Pin_Spec!$AA$3:$AA$58,0))=FALSE,ISERROR(MATCH(AT1016,TC_Pin_Spec!$AC$3:$AC$58,0))=FALSE,ISERROR(MATCH(AT1016,TC_Pin_Spec!$AE$3:$AE$58,0))=FALSE)=TRUE, "PASSED","FAILED")</f>
        <v>PASSED</v>
      </c>
      <c r="AW1016" s="2">
        <v>7500</v>
      </c>
      <c r="AX1016" s="2">
        <v>8500</v>
      </c>
      <c r="AY1016" s="2" t="s">
        <v>764</v>
      </c>
      <c r="AZ1016" t="str">
        <f>IF(OR(ISERROR(MATCH(AY1016,TC_Pin_Spec!$J$3:$J$38,0))=FALSE,ISERROR(MATCH(AY1016,TC_Pin_Spec!$L$3:$L$38,0))=FALSE,ISERROR(MATCH(AY1016,TC_Pin_Spec!$Q$3:$Q$58,0))=FALSE,ISERROR(MATCH(AY1016,TC_Pin_Spec!$S$3:$S$58,0))=FALSE,ISERROR(MATCH(AY1016,TC_Pin_Spec!$U$3:$U$58,0))=FALSE,ISERROR(MATCH(AY1016,TC_Pin_Spec!$W$3:$W$58,0))=FALSE,ISERROR(MATCH(AY1016,TC_Pin_Spec!$Y$3:$Y$58,0))=FALSE,ISERROR(MATCH(AY1016,TC_Pin_Spec!$AA$3:$AA$58,0))=FALSE,ISERROR(MATCH(AY1016,TC_Pin_Spec!$AC$3:$AC$58,0))=FALSE,ISERROR(MATCH(AY1016,TC_Pin_Spec!$AE$3:$AE$58,0))=FALSE)=TRUE, "PASSED","FAILED")</f>
        <v>PASSED</v>
      </c>
    </row>
    <row r="1017" spans="43:52" x14ac:dyDescent="0.25">
      <c r="AQ1017" s="2" t="str">
        <f t="shared" si="17"/>
        <v>AJ8</v>
      </c>
      <c r="AR1017" s="2">
        <v>8</v>
      </c>
      <c r="AS1017" s="2" t="s">
        <v>794</v>
      </c>
      <c r="AT1017" s="2" t="s">
        <v>48</v>
      </c>
      <c r="AU1017" t="str">
        <f>IF(OR(ISERROR(MATCH(AT1017,TC_Pin_Spec!$J$3:$J$38,0))=FALSE,ISERROR(MATCH(AT1017,TC_Pin_Spec!$L$3:$L$38,0))=FALSE,ISERROR(MATCH(AT1017,TC_Pin_Spec!$Q$3:$Q$58,0))=FALSE,ISERROR(MATCH(AT1017,TC_Pin_Spec!$S$3:$S$58,0))=FALSE,ISERROR(MATCH(AT1017,TC_Pin_Spec!$U$3:$U$58,0))=FALSE,ISERROR(MATCH(AT1017,TC_Pin_Spec!$W$3:$W$58,0))=FALSE,ISERROR(MATCH(AT1017,TC_Pin_Spec!$Y$3:$Y$58,0))=FALSE,ISERROR(MATCH(AT1017,TC_Pin_Spec!$AA$3:$AA$58,0))=FALSE,ISERROR(MATCH(AT1017,TC_Pin_Spec!$AC$3:$AC$58,0))=FALSE,ISERROR(MATCH(AT1017,TC_Pin_Spec!$AE$3:$AE$58,0))=FALSE)=TRUE, "PASSED","FAILED")</f>
        <v>PASSED</v>
      </c>
      <c r="AW1017" s="2">
        <v>8500</v>
      </c>
      <c r="AX1017" s="2">
        <v>8500</v>
      </c>
      <c r="AY1017" s="2" t="s">
        <v>48</v>
      </c>
      <c r="AZ1017" t="str">
        <f>IF(OR(ISERROR(MATCH(AY1017,TC_Pin_Spec!$J$3:$J$38,0))=FALSE,ISERROR(MATCH(AY1017,TC_Pin_Spec!$L$3:$L$38,0))=FALSE,ISERROR(MATCH(AY1017,TC_Pin_Spec!$Q$3:$Q$58,0))=FALSE,ISERROR(MATCH(AY1017,TC_Pin_Spec!$S$3:$S$58,0))=FALSE,ISERROR(MATCH(AY1017,TC_Pin_Spec!$U$3:$U$58,0))=FALSE,ISERROR(MATCH(AY1017,TC_Pin_Spec!$W$3:$W$58,0))=FALSE,ISERROR(MATCH(AY1017,TC_Pin_Spec!$Y$3:$Y$58,0))=FALSE,ISERROR(MATCH(AY1017,TC_Pin_Spec!$AA$3:$AA$58,0))=FALSE,ISERROR(MATCH(AY1017,TC_Pin_Spec!$AC$3:$AC$58,0))=FALSE,ISERROR(MATCH(AY1017,TC_Pin_Spec!$AE$3:$AE$58,0))=FALSE)=TRUE, "PASSED","FAILED")</f>
        <v>PASSED</v>
      </c>
    </row>
    <row r="1018" spans="43:52" x14ac:dyDescent="0.25">
      <c r="AQ1018" s="2" t="str">
        <f t="shared" si="17"/>
        <v>AJ9</v>
      </c>
      <c r="AR1018" s="2">
        <v>9</v>
      </c>
      <c r="AS1018" s="2" t="s">
        <v>794</v>
      </c>
      <c r="AT1018" s="2" t="s">
        <v>799</v>
      </c>
      <c r="AU1018" t="str">
        <f>IF(OR(ISERROR(MATCH(AT1018,TC_Pin_Spec!$J$3:$J$38,0))=FALSE,ISERROR(MATCH(AT1018,TC_Pin_Spec!$L$3:$L$38,0))=FALSE,ISERROR(MATCH(AT1018,TC_Pin_Spec!$Q$3:$Q$58,0))=FALSE,ISERROR(MATCH(AT1018,TC_Pin_Spec!$S$3:$S$58,0))=FALSE,ISERROR(MATCH(AT1018,TC_Pin_Spec!$U$3:$U$58,0))=FALSE,ISERROR(MATCH(AT1018,TC_Pin_Spec!$W$3:$W$58,0))=FALSE,ISERROR(MATCH(AT1018,TC_Pin_Spec!$Y$3:$Y$58,0))=FALSE,ISERROR(MATCH(AT1018,TC_Pin_Spec!$AA$3:$AA$58,0))=FALSE,ISERROR(MATCH(AT1018,TC_Pin_Spec!$AC$3:$AC$58,0))=FALSE,ISERROR(MATCH(AT1018,TC_Pin_Spec!$AE$3:$AE$58,0))=FALSE)=TRUE, "PASSED","FAILED")</f>
        <v>PASSED</v>
      </c>
      <c r="AW1018" s="2">
        <v>9500</v>
      </c>
      <c r="AX1018" s="2">
        <v>8500</v>
      </c>
      <c r="AY1018" s="2" t="s">
        <v>799</v>
      </c>
      <c r="AZ1018" t="str">
        <f>IF(OR(ISERROR(MATCH(AY1018,TC_Pin_Spec!$J$3:$J$38,0))=FALSE,ISERROR(MATCH(AY1018,TC_Pin_Spec!$L$3:$L$38,0))=FALSE,ISERROR(MATCH(AY1018,TC_Pin_Spec!$Q$3:$Q$58,0))=FALSE,ISERROR(MATCH(AY1018,TC_Pin_Spec!$S$3:$S$58,0))=FALSE,ISERROR(MATCH(AY1018,TC_Pin_Spec!$U$3:$U$58,0))=FALSE,ISERROR(MATCH(AY1018,TC_Pin_Spec!$W$3:$W$58,0))=FALSE,ISERROR(MATCH(AY1018,TC_Pin_Spec!$Y$3:$Y$58,0))=FALSE,ISERROR(MATCH(AY1018,TC_Pin_Spec!$AA$3:$AA$58,0))=FALSE,ISERROR(MATCH(AY1018,TC_Pin_Spec!$AC$3:$AC$58,0))=FALSE,ISERROR(MATCH(AY1018,TC_Pin_Spec!$AE$3:$AE$58,0))=FALSE)=TRUE, "PASSED","FAILED")</f>
        <v>PASSED</v>
      </c>
    </row>
    <row r="1019" spans="43:52" x14ac:dyDescent="0.25">
      <c r="AQ1019" s="2" t="str">
        <f t="shared" si="17"/>
        <v>AJ10</v>
      </c>
      <c r="AR1019" s="2">
        <v>10</v>
      </c>
      <c r="AS1019" s="2" t="s">
        <v>794</v>
      </c>
      <c r="AT1019" s="2" t="s">
        <v>799</v>
      </c>
      <c r="AU1019" t="str">
        <f>IF(OR(ISERROR(MATCH(AT1019,TC_Pin_Spec!$J$3:$J$38,0))=FALSE,ISERROR(MATCH(AT1019,TC_Pin_Spec!$L$3:$L$38,0))=FALSE,ISERROR(MATCH(AT1019,TC_Pin_Spec!$Q$3:$Q$58,0))=FALSE,ISERROR(MATCH(AT1019,TC_Pin_Spec!$S$3:$S$58,0))=FALSE,ISERROR(MATCH(AT1019,TC_Pin_Spec!$U$3:$U$58,0))=FALSE,ISERROR(MATCH(AT1019,TC_Pin_Spec!$W$3:$W$58,0))=FALSE,ISERROR(MATCH(AT1019,TC_Pin_Spec!$Y$3:$Y$58,0))=FALSE,ISERROR(MATCH(AT1019,TC_Pin_Spec!$AA$3:$AA$58,0))=FALSE,ISERROR(MATCH(AT1019,TC_Pin_Spec!$AC$3:$AC$58,0))=FALSE,ISERROR(MATCH(AT1019,TC_Pin_Spec!$AE$3:$AE$58,0))=FALSE)=TRUE, "PASSED","FAILED")</f>
        <v>PASSED</v>
      </c>
      <c r="AW1019" s="2">
        <v>10500</v>
      </c>
      <c r="AX1019" s="2">
        <v>8500</v>
      </c>
      <c r="AY1019" s="2" t="s">
        <v>799</v>
      </c>
      <c r="AZ1019" t="str">
        <f>IF(OR(ISERROR(MATCH(AY1019,TC_Pin_Spec!$J$3:$J$38,0))=FALSE,ISERROR(MATCH(AY1019,TC_Pin_Spec!$L$3:$L$38,0))=FALSE,ISERROR(MATCH(AY1019,TC_Pin_Spec!$Q$3:$Q$58,0))=FALSE,ISERROR(MATCH(AY1019,TC_Pin_Spec!$S$3:$S$58,0))=FALSE,ISERROR(MATCH(AY1019,TC_Pin_Spec!$U$3:$U$58,0))=FALSE,ISERROR(MATCH(AY1019,TC_Pin_Spec!$W$3:$W$58,0))=FALSE,ISERROR(MATCH(AY1019,TC_Pin_Spec!$Y$3:$Y$58,0))=FALSE,ISERROR(MATCH(AY1019,TC_Pin_Spec!$AA$3:$AA$58,0))=FALSE,ISERROR(MATCH(AY1019,TC_Pin_Spec!$AC$3:$AC$58,0))=FALSE,ISERROR(MATCH(AY1019,TC_Pin_Spec!$AE$3:$AE$58,0))=FALSE)=TRUE, "PASSED","FAILED")</f>
        <v>PASSED</v>
      </c>
    </row>
    <row r="1020" spans="43:52" x14ac:dyDescent="0.25">
      <c r="AQ1020" s="2" t="str">
        <f t="shared" si="17"/>
        <v>AJ11</v>
      </c>
      <c r="AR1020" s="2">
        <v>11</v>
      </c>
      <c r="AS1020" s="2" t="s">
        <v>794</v>
      </c>
      <c r="AT1020" s="2" t="s">
        <v>48</v>
      </c>
      <c r="AU1020" t="str">
        <f>IF(OR(ISERROR(MATCH(AT1020,TC_Pin_Spec!$J$3:$J$38,0))=FALSE,ISERROR(MATCH(AT1020,TC_Pin_Spec!$L$3:$L$38,0))=FALSE,ISERROR(MATCH(AT1020,TC_Pin_Spec!$Q$3:$Q$58,0))=FALSE,ISERROR(MATCH(AT1020,TC_Pin_Spec!$S$3:$S$58,0))=FALSE,ISERROR(MATCH(AT1020,TC_Pin_Spec!$U$3:$U$58,0))=FALSE,ISERROR(MATCH(AT1020,TC_Pin_Spec!$W$3:$W$58,0))=FALSE,ISERROR(MATCH(AT1020,TC_Pin_Spec!$Y$3:$Y$58,0))=FALSE,ISERROR(MATCH(AT1020,TC_Pin_Spec!$AA$3:$AA$58,0))=FALSE,ISERROR(MATCH(AT1020,TC_Pin_Spec!$AC$3:$AC$58,0))=FALSE,ISERROR(MATCH(AT1020,TC_Pin_Spec!$AE$3:$AE$58,0))=FALSE)=TRUE, "PASSED","FAILED")</f>
        <v>PASSED</v>
      </c>
      <c r="AW1020" s="2">
        <v>11500</v>
      </c>
      <c r="AX1020" s="2">
        <v>8500</v>
      </c>
      <c r="AY1020" s="2" t="s">
        <v>48</v>
      </c>
      <c r="AZ1020" t="str">
        <f>IF(OR(ISERROR(MATCH(AY1020,TC_Pin_Spec!$J$3:$J$38,0))=FALSE,ISERROR(MATCH(AY1020,TC_Pin_Spec!$L$3:$L$38,0))=FALSE,ISERROR(MATCH(AY1020,TC_Pin_Spec!$Q$3:$Q$58,0))=FALSE,ISERROR(MATCH(AY1020,TC_Pin_Spec!$S$3:$S$58,0))=FALSE,ISERROR(MATCH(AY1020,TC_Pin_Spec!$U$3:$U$58,0))=FALSE,ISERROR(MATCH(AY1020,TC_Pin_Spec!$W$3:$W$58,0))=FALSE,ISERROR(MATCH(AY1020,TC_Pin_Spec!$Y$3:$Y$58,0))=FALSE,ISERROR(MATCH(AY1020,TC_Pin_Spec!$AA$3:$AA$58,0))=FALSE,ISERROR(MATCH(AY1020,TC_Pin_Spec!$AC$3:$AC$58,0))=FALSE,ISERROR(MATCH(AY1020,TC_Pin_Spec!$AE$3:$AE$58,0))=FALSE)=TRUE, "PASSED","FAILED")</f>
        <v>PASSED</v>
      </c>
    </row>
    <row r="1021" spans="43:52" x14ac:dyDescent="0.25">
      <c r="AQ1021" s="2" t="str">
        <f t="shared" si="17"/>
        <v>AJ12</v>
      </c>
      <c r="AR1021" s="2">
        <v>12</v>
      </c>
      <c r="AS1021" s="2" t="s">
        <v>794</v>
      </c>
      <c r="AT1021" s="2" t="s">
        <v>48</v>
      </c>
      <c r="AU1021" t="str">
        <f>IF(OR(ISERROR(MATCH(AT1021,TC_Pin_Spec!$J$3:$J$38,0))=FALSE,ISERROR(MATCH(AT1021,TC_Pin_Spec!$L$3:$L$38,0))=FALSE,ISERROR(MATCH(AT1021,TC_Pin_Spec!$Q$3:$Q$58,0))=FALSE,ISERROR(MATCH(AT1021,TC_Pin_Spec!$S$3:$S$58,0))=FALSE,ISERROR(MATCH(AT1021,TC_Pin_Spec!$U$3:$U$58,0))=FALSE,ISERROR(MATCH(AT1021,TC_Pin_Spec!$W$3:$W$58,0))=FALSE,ISERROR(MATCH(AT1021,TC_Pin_Spec!$Y$3:$Y$58,0))=FALSE,ISERROR(MATCH(AT1021,TC_Pin_Spec!$AA$3:$AA$58,0))=FALSE,ISERROR(MATCH(AT1021,TC_Pin_Spec!$AC$3:$AC$58,0))=FALSE,ISERROR(MATCH(AT1021,TC_Pin_Spec!$AE$3:$AE$58,0))=FALSE)=TRUE, "PASSED","FAILED")</f>
        <v>PASSED</v>
      </c>
      <c r="AW1021" s="2">
        <v>12500</v>
      </c>
      <c r="AX1021" s="2">
        <v>8500</v>
      </c>
      <c r="AY1021" s="2" t="s">
        <v>48</v>
      </c>
      <c r="AZ1021" t="str">
        <f>IF(OR(ISERROR(MATCH(AY1021,TC_Pin_Spec!$J$3:$J$38,0))=FALSE,ISERROR(MATCH(AY1021,TC_Pin_Spec!$L$3:$L$38,0))=FALSE,ISERROR(MATCH(AY1021,TC_Pin_Spec!$Q$3:$Q$58,0))=FALSE,ISERROR(MATCH(AY1021,TC_Pin_Spec!$S$3:$S$58,0))=FALSE,ISERROR(MATCH(AY1021,TC_Pin_Spec!$U$3:$U$58,0))=FALSE,ISERROR(MATCH(AY1021,TC_Pin_Spec!$W$3:$W$58,0))=FALSE,ISERROR(MATCH(AY1021,TC_Pin_Spec!$Y$3:$Y$58,0))=FALSE,ISERROR(MATCH(AY1021,TC_Pin_Spec!$AA$3:$AA$58,0))=FALSE,ISERROR(MATCH(AY1021,TC_Pin_Spec!$AC$3:$AC$58,0))=FALSE,ISERROR(MATCH(AY1021,TC_Pin_Spec!$AE$3:$AE$58,0))=FALSE)=TRUE, "PASSED","FAILED")</f>
        <v>PASSED</v>
      </c>
    </row>
    <row r="1022" spans="43:52" x14ac:dyDescent="0.25">
      <c r="AQ1022" s="2" t="str">
        <f t="shared" si="17"/>
        <v>AJ13</v>
      </c>
      <c r="AR1022" s="2">
        <v>13</v>
      </c>
      <c r="AS1022" s="2" t="s">
        <v>794</v>
      </c>
      <c r="AT1022" s="2" t="s">
        <v>48</v>
      </c>
      <c r="AU1022" t="str">
        <f>IF(OR(ISERROR(MATCH(AT1022,TC_Pin_Spec!$J$3:$J$38,0))=FALSE,ISERROR(MATCH(AT1022,TC_Pin_Spec!$L$3:$L$38,0))=FALSE,ISERROR(MATCH(AT1022,TC_Pin_Spec!$Q$3:$Q$58,0))=FALSE,ISERROR(MATCH(AT1022,TC_Pin_Spec!$S$3:$S$58,0))=FALSE,ISERROR(MATCH(AT1022,TC_Pin_Spec!$U$3:$U$58,0))=FALSE,ISERROR(MATCH(AT1022,TC_Pin_Spec!$W$3:$W$58,0))=FALSE,ISERROR(MATCH(AT1022,TC_Pin_Spec!$Y$3:$Y$58,0))=FALSE,ISERROR(MATCH(AT1022,TC_Pin_Spec!$AA$3:$AA$58,0))=FALSE,ISERROR(MATCH(AT1022,TC_Pin_Spec!$AC$3:$AC$58,0))=FALSE,ISERROR(MATCH(AT1022,TC_Pin_Spec!$AE$3:$AE$58,0))=FALSE)=TRUE, "PASSED","FAILED")</f>
        <v>PASSED</v>
      </c>
      <c r="AW1022" s="2">
        <v>13500</v>
      </c>
      <c r="AX1022" s="2">
        <v>8500</v>
      </c>
      <c r="AY1022" s="2" t="s">
        <v>48</v>
      </c>
      <c r="AZ1022" t="str">
        <f>IF(OR(ISERROR(MATCH(AY1022,TC_Pin_Spec!$J$3:$J$38,0))=FALSE,ISERROR(MATCH(AY1022,TC_Pin_Spec!$L$3:$L$38,0))=FALSE,ISERROR(MATCH(AY1022,TC_Pin_Spec!$Q$3:$Q$58,0))=FALSE,ISERROR(MATCH(AY1022,TC_Pin_Spec!$S$3:$S$58,0))=FALSE,ISERROR(MATCH(AY1022,TC_Pin_Spec!$U$3:$U$58,0))=FALSE,ISERROR(MATCH(AY1022,TC_Pin_Spec!$W$3:$W$58,0))=FALSE,ISERROR(MATCH(AY1022,TC_Pin_Spec!$Y$3:$Y$58,0))=FALSE,ISERROR(MATCH(AY1022,TC_Pin_Spec!$AA$3:$AA$58,0))=FALSE,ISERROR(MATCH(AY1022,TC_Pin_Spec!$AC$3:$AC$58,0))=FALSE,ISERROR(MATCH(AY1022,TC_Pin_Spec!$AE$3:$AE$58,0))=FALSE)=TRUE, "PASSED","FAILED")</f>
        <v>PASSED</v>
      </c>
    </row>
    <row r="1023" spans="43:52" x14ac:dyDescent="0.25">
      <c r="AQ1023" s="2" t="str">
        <f t="shared" si="17"/>
        <v>AJ14</v>
      </c>
      <c r="AR1023" s="2">
        <v>14</v>
      </c>
      <c r="AS1023" s="2" t="s">
        <v>794</v>
      </c>
      <c r="AT1023" s="2" t="s">
        <v>48</v>
      </c>
      <c r="AU1023" t="str">
        <f>IF(OR(ISERROR(MATCH(AT1023,TC_Pin_Spec!$J$3:$J$38,0))=FALSE,ISERROR(MATCH(AT1023,TC_Pin_Spec!$L$3:$L$38,0))=FALSE,ISERROR(MATCH(AT1023,TC_Pin_Spec!$Q$3:$Q$58,0))=FALSE,ISERROR(MATCH(AT1023,TC_Pin_Spec!$S$3:$S$58,0))=FALSE,ISERROR(MATCH(AT1023,TC_Pin_Spec!$U$3:$U$58,0))=FALSE,ISERROR(MATCH(AT1023,TC_Pin_Spec!$W$3:$W$58,0))=FALSE,ISERROR(MATCH(AT1023,TC_Pin_Spec!$Y$3:$Y$58,0))=FALSE,ISERROR(MATCH(AT1023,TC_Pin_Spec!$AA$3:$AA$58,0))=FALSE,ISERROR(MATCH(AT1023,TC_Pin_Spec!$AC$3:$AC$58,0))=FALSE,ISERROR(MATCH(AT1023,TC_Pin_Spec!$AE$3:$AE$58,0))=FALSE)=TRUE, "PASSED","FAILED")</f>
        <v>PASSED</v>
      </c>
      <c r="AW1023" s="2">
        <v>14500</v>
      </c>
      <c r="AX1023" s="2">
        <v>8500</v>
      </c>
      <c r="AY1023" s="2" t="s">
        <v>48</v>
      </c>
      <c r="AZ1023" t="str">
        <f>IF(OR(ISERROR(MATCH(AY1023,TC_Pin_Spec!$J$3:$J$38,0))=FALSE,ISERROR(MATCH(AY1023,TC_Pin_Spec!$L$3:$L$38,0))=FALSE,ISERROR(MATCH(AY1023,TC_Pin_Spec!$Q$3:$Q$58,0))=FALSE,ISERROR(MATCH(AY1023,TC_Pin_Spec!$S$3:$S$58,0))=FALSE,ISERROR(MATCH(AY1023,TC_Pin_Spec!$U$3:$U$58,0))=FALSE,ISERROR(MATCH(AY1023,TC_Pin_Spec!$W$3:$W$58,0))=FALSE,ISERROR(MATCH(AY1023,TC_Pin_Spec!$Y$3:$Y$58,0))=FALSE,ISERROR(MATCH(AY1023,TC_Pin_Spec!$AA$3:$AA$58,0))=FALSE,ISERROR(MATCH(AY1023,TC_Pin_Spec!$AC$3:$AC$58,0))=FALSE,ISERROR(MATCH(AY1023,TC_Pin_Spec!$AE$3:$AE$58,0))=FALSE)=TRUE, "PASSED","FAILED")</f>
        <v>PASSED</v>
      </c>
    </row>
    <row r="1024" spans="43:52" x14ac:dyDescent="0.25">
      <c r="AQ1024" s="2" t="str">
        <f t="shared" si="17"/>
        <v>AJ15</v>
      </c>
      <c r="AR1024" s="2">
        <v>15</v>
      </c>
      <c r="AS1024" s="2" t="s">
        <v>794</v>
      </c>
      <c r="AT1024" s="2" t="s">
        <v>48</v>
      </c>
      <c r="AU1024" t="str">
        <f>IF(OR(ISERROR(MATCH(AT1024,TC_Pin_Spec!$J$3:$J$38,0))=FALSE,ISERROR(MATCH(AT1024,TC_Pin_Spec!$L$3:$L$38,0))=FALSE,ISERROR(MATCH(AT1024,TC_Pin_Spec!$Q$3:$Q$58,0))=FALSE,ISERROR(MATCH(AT1024,TC_Pin_Spec!$S$3:$S$58,0))=FALSE,ISERROR(MATCH(AT1024,TC_Pin_Spec!$U$3:$U$58,0))=FALSE,ISERROR(MATCH(AT1024,TC_Pin_Spec!$W$3:$W$58,0))=FALSE,ISERROR(MATCH(AT1024,TC_Pin_Spec!$Y$3:$Y$58,0))=FALSE,ISERROR(MATCH(AT1024,TC_Pin_Spec!$AA$3:$AA$58,0))=FALSE,ISERROR(MATCH(AT1024,TC_Pin_Spec!$AC$3:$AC$58,0))=FALSE,ISERROR(MATCH(AT1024,TC_Pin_Spec!$AE$3:$AE$58,0))=FALSE)=TRUE, "PASSED","FAILED")</f>
        <v>PASSED</v>
      </c>
      <c r="AW1024" s="2">
        <v>15500</v>
      </c>
      <c r="AX1024" s="2">
        <v>8500</v>
      </c>
      <c r="AY1024" s="2" t="s">
        <v>48</v>
      </c>
      <c r="AZ1024" t="str">
        <f>IF(OR(ISERROR(MATCH(AY1024,TC_Pin_Spec!$J$3:$J$38,0))=FALSE,ISERROR(MATCH(AY1024,TC_Pin_Spec!$L$3:$L$38,0))=FALSE,ISERROR(MATCH(AY1024,TC_Pin_Spec!$Q$3:$Q$58,0))=FALSE,ISERROR(MATCH(AY1024,TC_Pin_Spec!$S$3:$S$58,0))=FALSE,ISERROR(MATCH(AY1024,TC_Pin_Spec!$U$3:$U$58,0))=FALSE,ISERROR(MATCH(AY1024,TC_Pin_Spec!$W$3:$W$58,0))=FALSE,ISERROR(MATCH(AY1024,TC_Pin_Spec!$Y$3:$Y$58,0))=FALSE,ISERROR(MATCH(AY1024,TC_Pin_Spec!$AA$3:$AA$58,0))=FALSE,ISERROR(MATCH(AY1024,TC_Pin_Spec!$AC$3:$AC$58,0))=FALSE,ISERROR(MATCH(AY1024,TC_Pin_Spec!$AE$3:$AE$58,0))=FALSE)=TRUE, "PASSED","FAILED")</f>
        <v>PASSED</v>
      </c>
    </row>
    <row r="1025" spans="43:52" x14ac:dyDescent="0.25">
      <c r="AQ1025" s="2" t="str">
        <f t="shared" si="17"/>
        <v>AJ16</v>
      </c>
      <c r="AR1025" s="2">
        <v>16</v>
      </c>
      <c r="AS1025" s="2" t="s">
        <v>794</v>
      </c>
      <c r="AT1025" s="2" t="s">
        <v>48</v>
      </c>
      <c r="AU1025" t="str">
        <f>IF(OR(ISERROR(MATCH(AT1025,TC_Pin_Spec!$J$3:$J$38,0))=FALSE,ISERROR(MATCH(AT1025,TC_Pin_Spec!$L$3:$L$38,0))=FALSE,ISERROR(MATCH(AT1025,TC_Pin_Spec!$Q$3:$Q$58,0))=FALSE,ISERROR(MATCH(AT1025,TC_Pin_Spec!$S$3:$S$58,0))=FALSE,ISERROR(MATCH(AT1025,TC_Pin_Spec!$U$3:$U$58,0))=FALSE,ISERROR(MATCH(AT1025,TC_Pin_Spec!$W$3:$W$58,0))=FALSE,ISERROR(MATCH(AT1025,TC_Pin_Spec!$Y$3:$Y$58,0))=FALSE,ISERROR(MATCH(AT1025,TC_Pin_Spec!$AA$3:$AA$58,0))=FALSE,ISERROR(MATCH(AT1025,TC_Pin_Spec!$AC$3:$AC$58,0))=FALSE,ISERROR(MATCH(AT1025,TC_Pin_Spec!$AE$3:$AE$58,0))=FALSE)=TRUE, "PASSED","FAILED")</f>
        <v>PASSED</v>
      </c>
      <c r="AW1025" s="2">
        <v>16500</v>
      </c>
      <c r="AX1025" s="2">
        <v>8500</v>
      </c>
      <c r="AY1025" s="2" t="s">
        <v>48</v>
      </c>
      <c r="AZ1025" t="str">
        <f>IF(OR(ISERROR(MATCH(AY1025,TC_Pin_Spec!$J$3:$J$38,0))=FALSE,ISERROR(MATCH(AY1025,TC_Pin_Spec!$L$3:$L$38,0))=FALSE,ISERROR(MATCH(AY1025,TC_Pin_Spec!$Q$3:$Q$58,0))=FALSE,ISERROR(MATCH(AY1025,TC_Pin_Spec!$S$3:$S$58,0))=FALSE,ISERROR(MATCH(AY1025,TC_Pin_Spec!$U$3:$U$58,0))=FALSE,ISERROR(MATCH(AY1025,TC_Pin_Spec!$W$3:$W$58,0))=FALSE,ISERROR(MATCH(AY1025,TC_Pin_Spec!$Y$3:$Y$58,0))=FALSE,ISERROR(MATCH(AY1025,TC_Pin_Spec!$AA$3:$AA$58,0))=FALSE,ISERROR(MATCH(AY1025,TC_Pin_Spec!$AC$3:$AC$58,0))=FALSE,ISERROR(MATCH(AY1025,TC_Pin_Spec!$AE$3:$AE$58,0))=FALSE)=TRUE, "PASSED","FAILED")</f>
        <v>PASSED</v>
      </c>
    </row>
    <row r="1026" spans="43:52" x14ac:dyDescent="0.25">
      <c r="AQ1026" s="2" t="str">
        <f t="shared" si="17"/>
        <v>AJ17</v>
      </c>
      <c r="AR1026" s="2">
        <v>17</v>
      </c>
      <c r="AS1026" s="2" t="s">
        <v>794</v>
      </c>
      <c r="AT1026" s="2" t="s">
        <v>48</v>
      </c>
      <c r="AU1026" t="str">
        <f>IF(OR(ISERROR(MATCH(AT1026,TC_Pin_Spec!$J$3:$J$38,0))=FALSE,ISERROR(MATCH(AT1026,TC_Pin_Spec!$L$3:$L$38,0))=FALSE,ISERROR(MATCH(AT1026,TC_Pin_Spec!$Q$3:$Q$58,0))=FALSE,ISERROR(MATCH(AT1026,TC_Pin_Spec!$S$3:$S$58,0))=FALSE,ISERROR(MATCH(AT1026,TC_Pin_Spec!$U$3:$U$58,0))=FALSE,ISERROR(MATCH(AT1026,TC_Pin_Spec!$W$3:$W$58,0))=FALSE,ISERROR(MATCH(AT1026,TC_Pin_Spec!$Y$3:$Y$58,0))=FALSE,ISERROR(MATCH(AT1026,TC_Pin_Spec!$AA$3:$AA$58,0))=FALSE,ISERROR(MATCH(AT1026,TC_Pin_Spec!$AC$3:$AC$58,0))=FALSE,ISERROR(MATCH(AT1026,TC_Pin_Spec!$AE$3:$AE$58,0))=FALSE)=TRUE, "PASSED","FAILED")</f>
        <v>PASSED</v>
      </c>
      <c r="AW1026" s="2">
        <v>17500</v>
      </c>
      <c r="AX1026" s="2">
        <v>8500</v>
      </c>
      <c r="AY1026" s="2" t="s">
        <v>48</v>
      </c>
      <c r="AZ1026" t="str">
        <f>IF(OR(ISERROR(MATCH(AY1026,TC_Pin_Spec!$J$3:$J$38,0))=FALSE,ISERROR(MATCH(AY1026,TC_Pin_Spec!$L$3:$L$38,0))=FALSE,ISERROR(MATCH(AY1026,TC_Pin_Spec!$Q$3:$Q$58,0))=FALSE,ISERROR(MATCH(AY1026,TC_Pin_Spec!$S$3:$S$58,0))=FALSE,ISERROR(MATCH(AY1026,TC_Pin_Spec!$U$3:$U$58,0))=FALSE,ISERROR(MATCH(AY1026,TC_Pin_Spec!$W$3:$W$58,0))=FALSE,ISERROR(MATCH(AY1026,TC_Pin_Spec!$Y$3:$Y$58,0))=FALSE,ISERROR(MATCH(AY1026,TC_Pin_Spec!$AA$3:$AA$58,0))=FALSE,ISERROR(MATCH(AY1026,TC_Pin_Spec!$AC$3:$AC$58,0))=FALSE,ISERROR(MATCH(AY1026,TC_Pin_Spec!$AE$3:$AE$58,0))=FALSE)=TRUE, "PASSED","FAILED")</f>
        <v>PASSED</v>
      </c>
    </row>
    <row r="1027" spans="43:52" x14ac:dyDescent="0.25">
      <c r="AQ1027" s="2" t="str">
        <f t="shared" ref="AQ1027:AQ1090" si="18">AS1027&amp;AR1027</f>
        <v>AJ18</v>
      </c>
      <c r="AR1027" s="2">
        <v>18</v>
      </c>
      <c r="AS1027" s="2" t="s">
        <v>794</v>
      </c>
      <c r="AT1027" s="2" t="s">
        <v>48</v>
      </c>
      <c r="AU1027" t="str">
        <f>IF(OR(ISERROR(MATCH(AT1027,TC_Pin_Spec!$J$3:$J$38,0))=FALSE,ISERROR(MATCH(AT1027,TC_Pin_Spec!$L$3:$L$38,0))=FALSE,ISERROR(MATCH(AT1027,TC_Pin_Spec!$Q$3:$Q$58,0))=FALSE,ISERROR(MATCH(AT1027,TC_Pin_Spec!$S$3:$S$58,0))=FALSE,ISERROR(MATCH(AT1027,TC_Pin_Spec!$U$3:$U$58,0))=FALSE,ISERROR(MATCH(AT1027,TC_Pin_Spec!$W$3:$W$58,0))=FALSE,ISERROR(MATCH(AT1027,TC_Pin_Spec!$Y$3:$Y$58,0))=FALSE,ISERROR(MATCH(AT1027,TC_Pin_Spec!$AA$3:$AA$58,0))=FALSE,ISERROR(MATCH(AT1027,TC_Pin_Spec!$AC$3:$AC$58,0))=FALSE,ISERROR(MATCH(AT1027,TC_Pin_Spec!$AE$3:$AE$58,0))=FALSE)=TRUE, "PASSED","FAILED")</f>
        <v>PASSED</v>
      </c>
      <c r="AW1027" s="2">
        <v>18500</v>
      </c>
      <c r="AX1027" s="2">
        <v>8500</v>
      </c>
      <c r="AY1027" s="2" t="s">
        <v>48</v>
      </c>
      <c r="AZ1027" t="str">
        <f>IF(OR(ISERROR(MATCH(AY1027,TC_Pin_Spec!$J$3:$J$38,0))=FALSE,ISERROR(MATCH(AY1027,TC_Pin_Spec!$L$3:$L$38,0))=FALSE,ISERROR(MATCH(AY1027,TC_Pin_Spec!$Q$3:$Q$58,0))=FALSE,ISERROR(MATCH(AY1027,TC_Pin_Spec!$S$3:$S$58,0))=FALSE,ISERROR(MATCH(AY1027,TC_Pin_Spec!$U$3:$U$58,0))=FALSE,ISERROR(MATCH(AY1027,TC_Pin_Spec!$W$3:$W$58,0))=FALSE,ISERROR(MATCH(AY1027,TC_Pin_Spec!$Y$3:$Y$58,0))=FALSE,ISERROR(MATCH(AY1027,TC_Pin_Spec!$AA$3:$AA$58,0))=FALSE,ISERROR(MATCH(AY1027,TC_Pin_Spec!$AC$3:$AC$58,0))=FALSE,ISERROR(MATCH(AY1027,TC_Pin_Spec!$AE$3:$AE$58,0))=FALSE)=TRUE, "PASSED","FAILED")</f>
        <v>PASSED</v>
      </c>
    </row>
    <row r="1028" spans="43:52" x14ac:dyDescent="0.25">
      <c r="AQ1028" s="2" t="str">
        <f t="shared" si="18"/>
        <v>AJ19</v>
      </c>
      <c r="AR1028" s="2">
        <v>19</v>
      </c>
      <c r="AS1028" s="2" t="s">
        <v>794</v>
      </c>
      <c r="AT1028" s="2" t="s">
        <v>48</v>
      </c>
      <c r="AU1028" t="str">
        <f>IF(OR(ISERROR(MATCH(AT1028,TC_Pin_Spec!$J$3:$J$38,0))=FALSE,ISERROR(MATCH(AT1028,TC_Pin_Spec!$L$3:$L$38,0))=FALSE,ISERROR(MATCH(AT1028,TC_Pin_Spec!$Q$3:$Q$58,0))=FALSE,ISERROR(MATCH(AT1028,TC_Pin_Spec!$S$3:$S$58,0))=FALSE,ISERROR(MATCH(AT1028,TC_Pin_Spec!$U$3:$U$58,0))=FALSE,ISERROR(MATCH(AT1028,TC_Pin_Spec!$W$3:$W$58,0))=FALSE,ISERROR(MATCH(AT1028,TC_Pin_Spec!$Y$3:$Y$58,0))=FALSE,ISERROR(MATCH(AT1028,TC_Pin_Spec!$AA$3:$AA$58,0))=FALSE,ISERROR(MATCH(AT1028,TC_Pin_Spec!$AC$3:$AC$58,0))=FALSE,ISERROR(MATCH(AT1028,TC_Pin_Spec!$AE$3:$AE$58,0))=FALSE)=TRUE, "PASSED","FAILED")</f>
        <v>PASSED</v>
      </c>
      <c r="AW1028" s="2">
        <v>19500</v>
      </c>
      <c r="AX1028" s="2">
        <v>8500</v>
      </c>
      <c r="AY1028" s="2" t="s">
        <v>48</v>
      </c>
      <c r="AZ1028" t="str">
        <f>IF(OR(ISERROR(MATCH(AY1028,TC_Pin_Spec!$J$3:$J$38,0))=FALSE,ISERROR(MATCH(AY1028,TC_Pin_Spec!$L$3:$L$38,0))=FALSE,ISERROR(MATCH(AY1028,TC_Pin_Spec!$Q$3:$Q$58,0))=FALSE,ISERROR(MATCH(AY1028,TC_Pin_Spec!$S$3:$S$58,0))=FALSE,ISERROR(MATCH(AY1028,TC_Pin_Spec!$U$3:$U$58,0))=FALSE,ISERROR(MATCH(AY1028,TC_Pin_Spec!$W$3:$W$58,0))=FALSE,ISERROR(MATCH(AY1028,TC_Pin_Spec!$Y$3:$Y$58,0))=FALSE,ISERROR(MATCH(AY1028,TC_Pin_Spec!$AA$3:$AA$58,0))=FALSE,ISERROR(MATCH(AY1028,TC_Pin_Spec!$AC$3:$AC$58,0))=FALSE,ISERROR(MATCH(AY1028,TC_Pin_Spec!$AE$3:$AE$58,0))=FALSE)=TRUE, "PASSED","FAILED")</f>
        <v>PASSED</v>
      </c>
    </row>
    <row r="1029" spans="43:52" x14ac:dyDescent="0.25">
      <c r="AQ1029" s="2" t="str">
        <f t="shared" si="18"/>
        <v>AJ20</v>
      </c>
      <c r="AR1029" s="2">
        <v>20</v>
      </c>
      <c r="AS1029" s="2" t="s">
        <v>794</v>
      </c>
      <c r="AT1029" s="2" t="s">
        <v>48</v>
      </c>
      <c r="AU1029" t="str">
        <f>IF(OR(ISERROR(MATCH(AT1029,TC_Pin_Spec!$J$3:$J$38,0))=FALSE,ISERROR(MATCH(AT1029,TC_Pin_Spec!$L$3:$L$38,0))=FALSE,ISERROR(MATCH(AT1029,TC_Pin_Spec!$Q$3:$Q$58,0))=FALSE,ISERROR(MATCH(AT1029,TC_Pin_Spec!$S$3:$S$58,0))=FALSE,ISERROR(MATCH(AT1029,TC_Pin_Spec!$U$3:$U$58,0))=FALSE,ISERROR(MATCH(AT1029,TC_Pin_Spec!$W$3:$W$58,0))=FALSE,ISERROR(MATCH(AT1029,TC_Pin_Spec!$Y$3:$Y$58,0))=FALSE,ISERROR(MATCH(AT1029,TC_Pin_Spec!$AA$3:$AA$58,0))=FALSE,ISERROR(MATCH(AT1029,TC_Pin_Spec!$AC$3:$AC$58,0))=FALSE,ISERROR(MATCH(AT1029,TC_Pin_Spec!$AE$3:$AE$58,0))=FALSE)=TRUE, "PASSED","FAILED")</f>
        <v>PASSED</v>
      </c>
      <c r="AW1029" s="2">
        <v>20500</v>
      </c>
      <c r="AX1029" s="2">
        <v>8500</v>
      </c>
      <c r="AY1029" s="2" t="s">
        <v>48</v>
      </c>
      <c r="AZ1029" t="str">
        <f>IF(OR(ISERROR(MATCH(AY1029,TC_Pin_Spec!$J$3:$J$38,0))=FALSE,ISERROR(MATCH(AY1029,TC_Pin_Spec!$L$3:$L$38,0))=FALSE,ISERROR(MATCH(AY1029,TC_Pin_Spec!$Q$3:$Q$58,0))=FALSE,ISERROR(MATCH(AY1029,TC_Pin_Spec!$S$3:$S$58,0))=FALSE,ISERROR(MATCH(AY1029,TC_Pin_Spec!$U$3:$U$58,0))=FALSE,ISERROR(MATCH(AY1029,TC_Pin_Spec!$W$3:$W$58,0))=FALSE,ISERROR(MATCH(AY1029,TC_Pin_Spec!$Y$3:$Y$58,0))=FALSE,ISERROR(MATCH(AY1029,TC_Pin_Spec!$AA$3:$AA$58,0))=FALSE,ISERROR(MATCH(AY1029,TC_Pin_Spec!$AC$3:$AC$58,0))=FALSE,ISERROR(MATCH(AY1029,TC_Pin_Spec!$AE$3:$AE$58,0))=FALSE)=TRUE, "PASSED","FAILED")</f>
        <v>PASSED</v>
      </c>
    </row>
    <row r="1030" spans="43:52" x14ac:dyDescent="0.25">
      <c r="AQ1030" s="2" t="str">
        <f t="shared" si="18"/>
        <v>AJ21</v>
      </c>
      <c r="AR1030" s="2">
        <v>21</v>
      </c>
      <c r="AS1030" s="2" t="s">
        <v>794</v>
      </c>
      <c r="AT1030" s="2" t="s">
        <v>48</v>
      </c>
      <c r="AU1030" t="str">
        <f>IF(OR(ISERROR(MATCH(AT1030,TC_Pin_Spec!$J$3:$J$38,0))=FALSE,ISERROR(MATCH(AT1030,TC_Pin_Spec!$L$3:$L$38,0))=FALSE,ISERROR(MATCH(AT1030,TC_Pin_Spec!$Q$3:$Q$58,0))=FALSE,ISERROR(MATCH(AT1030,TC_Pin_Spec!$S$3:$S$58,0))=FALSE,ISERROR(MATCH(AT1030,TC_Pin_Spec!$U$3:$U$58,0))=FALSE,ISERROR(MATCH(AT1030,TC_Pin_Spec!$W$3:$W$58,0))=FALSE,ISERROR(MATCH(AT1030,TC_Pin_Spec!$Y$3:$Y$58,0))=FALSE,ISERROR(MATCH(AT1030,TC_Pin_Spec!$AA$3:$AA$58,0))=FALSE,ISERROR(MATCH(AT1030,TC_Pin_Spec!$AC$3:$AC$58,0))=FALSE,ISERROR(MATCH(AT1030,TC_Pin_Spec!$AE$3:$AE$58,0))=FALSE)=TRUE, "PASSED","FAILED")</f>
        <v>PASSED</v>
      </c>
      <c r="AW1030" s="2">
        <v>21500</v>
      </c>
      <c r="AX1030" s="2">
        <v>8500</v>
      </c>
      <c r="AY1030" s="2" t="s">
        <v>48</v>
      </c>
      <c r="AZ1030" t="str">
        <f>IF(OR(ISERROR(MATCH(AY1030,TC_Pin_Spec!$J$3:$J$38,0))=FALSE,ISERROR(MATCH(AY1030,TC_Pin_Spec!$L$3:$L$38,0))=FALSE,ISERROR(MATCH(AY1030,TC_Pin_Spec!$Q$3:$Q$58,0))=FALSE,ISERROR(MATCH(AY1030,TC_Pin_Spec!$S$3:$S$58,0))=FALSE,ISERROR(MATCH(AY1030,TC_Pin_Spec!$U$3:$U$58,0))=FALSE,ISERROR(MATCH(AY1030,TC_Pin_Spec!$W$3:$W$58,0))=FALSE,ISERROR(MATCH(AY1030,TC_Pin_Spec!$Y$3:$Y$58,0))=FALSE,ISERROR(MATCH(AY1030,TC_Pin_Spec!$AA$3:$AA$58,0))=FALSE,ISERROR(MATCH(AY1030,TC_Pin_Spec!$AC$3:$AC$58,0))=FALSE,ISERROR(MATCH(AY1030,TC_Pin_Spec!$AE$3:$AE$58,0))=FALSE)=TRUE, "PASSED","FAILED")</f>
        <v>PASSED</v>
      </c>
    </row>
    <row r="1031" spans="43:52" x14ac:dyDescent="0.25">
      <c r="AQ1031" s="2" t="str">
        <f t="shared" si="18"/>
        <v>AJ22</v>
      </c>
      <c r="AR1031" s="2">
        <v>22</v>
      </c>
      <c r="AS1031" s="2" t="s">
        <v>794</v>
      </c>
      <c r="AT1031" s="2" t="s">
        <v>48</v>
      </c>
      <c r="AU1031" t="str">
        <f>IF(OR(ISERROR(MATCH(AT1031,TC_Pin_Spec!$J$3:$J$38,0))=FALSE,ISERROR(MATCH(AT1031,TC_Pin_Spec!$L$3:$L$38,0))=FALSE,ISERROR(MATCH(AT1031,TC_Pin_Spec!$Q$3:$Q$58,0))=FALSE,ISERROR(MATCH(AT1031,TC_Pin_Spec!$S$3:$S$58,0))=FALSE,ISERROR(MATCH(AT1031,TC_Pin_Spec!$U$3:$U$58,0))=FALSE,ISERROR(MATCH(AT1031,TC_Pin_Spec!$W$3:$W$58,0))=FALSE,ISERROR(MATCH(AT1031,TC_Pin_Spec!$Y$3:$Y$58,0))=FALSE,ISERROR(MATCH(AT1031,TC_Pin_Spec!$AA$3:$AA$58,0))=FALSE,ISERROR(MATCH(AT1031,TC_Pin_Spec!$AC$3:$AC$58,0))=FALSE,ISERROR(MATCH(AT1031,TC_Pin_Spec!$AE$3:$AE$58,0))=FALSE)=TRUE, "PASSED","FAILED")</f>
        <v>PASSED</v>
      </c>
      <c r="AW1031" s="2">
        <v>22500</v>
      </c>
      <c r="AX1031" s="2">
        <v>8500</v>
      </c>
      <c r="AY1031" s="2" t="s">
        <v>48</v>
      </c>
      <c r="AZ1031" t="str">
        <f>IF(OR(ISERROR(MATCH(AY1031,TC_Pin_Spec!$J$3:$J$38,0))=FALSE,ISERROR(MATCH(AY1031,TC_Pin_Spec!$L$3:$L$38,0))=FALSE,ISERROR(MATCH(AY1031,TC_Pin_Spec!$Q$3:$Q$58,0))=FALSE,ISERROR(MATCH(AY1031,TC_Pin_Spec!$S$3:$S$58,0))=FALSE,ISERROR(MATCH(AY1031,TC_Pin_Spec!$U$3:$U$58,0))=FALSE,ISERROR(MATCH(AY1031,TC_Pin_Spec!$W$3:$W$58,0))=FALSE,ISERROR(MATCH(AY1031,TC_Pin_Spec!$Y$3:$Y$58,0))=FALSE,ISERROR(MATCH(AY1031,TC_Pin_Spec!$AA$3:$AA$58,0))=FALSE,ISERROR(MATCH(AY1031,TC_Pin_Spec!$AC$3:$AC$58,0))=FALSE,ISERROR(MATCH(AY1031,TC_Pin_Spec!$AE$3:$AE$58,0))=FALSE)=TRUE, "PASSED","FAILED")</f>
        <v>PASSED</v>
      </c>
    </row>
    <row r="1032" spans="43:52" x14ac:dyDescent="0.25">
      <c r="AQ1032" s="2" t="str">
        <f t="shared" si="18"/>
        <v>AJ23</v>
      </c>
      <c r="AR1032" s="2">
        <v>23</v>
      </c>
      <c r="AS1032" s="2" t="s">
        <v>794</v>
      </c>
      <c r="AT1032" s="2" t="s">
        <v>48</v>
      </c>
      <c r="AU1032" t="str">
        <f>IF(OR(ISERROR(MATCH(AT1032,TC_Pin_Spec!$J$3:$J$38,0))=FALSE,ISERROR(MATCH(AT1032,TC_Pin_Spec!$L$3:$L$38,0))=FALSE,ISERROR(MATCH(AT1032,TC_Pin_Spec!$Q$3:$Q$58,0))=FALSE,ISERROR(MATCH(AT1032,TC_Pin_Spec!$S$3:$S$58,0))=FALSE,ISERROR(MATCH(AT1032,TC_Pin_Spec!$U$3:$U$58,0))=FALSE,ISERROR(MATCH(AT1032,TC_Pin_Spec!$W$3:$W$58,0))=FALSE,ISERROR(MATCH(AT1032,TC_Pin_Spec!$Y$3:$Y$58,0))=FALSE,ISERROR(MATCH(AT1032,TC_Pin_Spec!$AA$3:$AA$58,0))=FALSE,ISERROR(MATCH(AT1032,TC_Pin_Spec!$AC$3:$AC$58,0))=FALSE,ISERROR(MATCH(AT1032,TC_Pin_Spec!$AE$3:$AE$58,0))=FALSE)=TRUE, "PASSED","FAILED")</f>
        <v>PASSED</v>
      </c>
      <c r="AW1032" s="2">
        <v>23500</v>
      </c>
      <c r="AX1032" s="2">
        <v>8500</v>
      </c>
      <c r="AY1032" s="2" t="s">
        <v>48</v>
      </c>
      <c r="AZ1032" t="str">
        <f>IF(OR(ISERROR(MATCH(AY1032,TC_Pin_Spec!$J$3:$J$38,0))=FALSE,ISERROR(MATCH(AY1032,TC_Pin_Spec!$L$3:$L$38,0))=FALSE,ISERROR(MATCH(AY1032,TC_Pin_Spec!$Q$3:$Q$58,0))=FALSE,ISERROR(MATCH(AY1032,TC_Pin_Spec!$S$3:$S$58,0))=FALSE,ISERROR(MATCH(AY1032,TC_Pin_Spec!$U$3:$U$58,0))=FALSE,ISERROR(MATCH(AY1032,TC_Pin_Spec!$W$3:$W$58,0))=FALSE,ISERROR(MATCH(AY1032,TC_Pin_Spec!$Y$3:$Y$58,0))=FALSE,ISERROR(MATCH(AY1032,TC_Pin_Spec!$AA$3:$AA$58,0))=FALSE,ISERROR(MATCH(AY1032,TC_Pin_Spec!$AC$3:$AC$58,0))=FALSE,ISERROR(MATCH(AY1032,TC_Pin_Spec!$AE$3:$AE$58,0))=FALSE)=TRUE, "PASSED","FAILED")</f>
        <v>PASSED</v>
      </c>
    </row>
    <row r="1033" spans="43:52" x14ac:dyDescent="0.25">
      <c r="AQ1033" s="2" t="str">
        <f t="shared" si="18"/>
        <v>AJ24</v>
      </c>
      <c r="AR1033" s="2">
        <v>24</v>
      </c>
      <c r="AS1033" s="2" t="s">
        <v>794</v>
      </c>
      <c r="AT1033" s="2" t="s">
        <v>48</v>
      </c>
      <c r="AU1033" t="str">
        <f>IF(OR(ISERROR(MATCH(AT1033,TC_Pin_Spec!$J$3:$J$38,0))=FALSE,ISERROR(MATCH(AT1033,TC_Pin_Spec!$L$3:$L$38,0))=FALSE,ISERROR(MATCH(AT1033,TC_Pin_Spec!$Q$3:$Q$58,0))=FALSE,ISERROR(MATCH(AT1033,TC_Pin_Spec!$S$3:$S$58,0))=FALSE,ISERROR(MATCH(AT1033,TC_Pin_Spec!$U$3:$U$58,0))=FALSE,ISERROR(MATCH(AT1033,TC_Pin_Spec!$W$3:$W$58,0))=FALSE,ISERROR(MATCH(AT1033,TC_Pin_Spec!$Y$3:$Y$58,0))=FALSE,ISERROR(MATCH(AT1033,TC_Pin_Spec!$AA$3:$AA$58,0))=FALSE,ISERROR(MATCH(AT1033,TC_Pin_Spec!$AC$3:$AC$58,0))=FALSE,ISERROR(MATCH(AT1033,TC_Pin_Spec!$AE$3:$AE$58,0))=FALSE)=TRUE, "PASSED","FAILED")</f>
        <v>PASSED</v>
      </c>
      <c r="AW1033" s="2">
        <v>24500</v>
      </c>
      <c r="AX1033" s="2">
        <v>8500</v>
      </c>
      <c r="AY1033" s="2" t="s">
        <v>48</v>
      </c>
      <c r="AZ1033" t="str">
        <f>IF(OR(ISERROR(MATCH(AY1033,TC_Pin_Spec!$J$3:$J$38,0))=FALSE,ISERROR(MATCH(AY1033,TC_Pin_Spec!$L$3:$L$38,0))=FALSE,ISERROR(MATCH(AY1033,TC_Pin_Spec!$Q$3:$Q$58,0))=FALSE,ISERROR(MATCH(AY1033,TC_Pin_Spec!$S$3:$S$58,0))=FALSE,ISERROR(MATCH(AY1033,TC_Pin_Spec!$U$3:$U$58,0))=FALSE,ISERROR(MATCH(AY1033,TC_Pin_Spec!$W$3:$W$58,0))=FALSE,ISERROR(MATCH(AY1033,TC_Pin_Spec!$Y$3:$Y$58,0))=FALSE,ISERROR(MATCH(AY1033,TC_Pin_Spec!$AA$3:$AA$58,0))=FALSE,ISERROR(MATCH(AY1033,TC_Pin_Spec!$AC$3:$AC$58,0))=FALSE,ISERROR(MATCH(AY1033,TC_Pin_Spec!$AE$3:$AE$58,0))=FALSE)=TRUE, "PASSED","FAILED")</f>
        <v>PASSED</v>
      </c>
    </row>
    <row r="1034" spans="43:52" x14ac:dyDescent="0.25">
      <c r="AQ1034" s="2" t="str">
        <f t="shared" si="18"/>
        <v>AJ25</v>
      </c>
      <c r="AR1034" s="2">
        <v>25</v>
      </c>
      <c r="AS1034" s="2" t="s">
        <v>794</v>
      </c>
      <c r="AT1034" s="2" t="s">
        <v>48</v>
      </c>
      <c r="AU1034" t="str">
        <f>IF(OR(ISERROR(MATCH(AT1034,TC_Pin_Spec!$J$3:$J$38,0))=FALSE,ISERROR(MATCH(AT1034,TC_Pin_Spec!$L$3:$L$38,0))=FALSE,ISERROR(MATCH(AT1034,TC_Pin_Spec!$Q$3:$Q$58,0))=FALSE,ISERROR(MATCH(AT1034,TC_Pin_Spec!$S$3:$S$58,0))=FALSE,ISERROR(MATCH(AT1034,TC_Pin_Spec!$U$3:$U$58,0))=FALSE,ISERROR(MATCH(AT1034,TC_Pin_Spec!$W$3:$W$58,0))=FALSE,ISERROR(MATCH(AT1034,TC_Pin_Spec!$Y$3:$Y$58,0))=FALSE,ISERROR(MATCH(AT1034,TC_Pin_Spec!$AA$3:$AA$58,0))=FALSE,ISERROR(MATCH(AT1034,TC_Pin_Spec!$AC$3:$AC$58,0))=FALSE,ISERROR(MATCH(AT1034,TC_Pin_Spec!$AE$3:$AE$58,0))=FALSE)=TRUE, "PASSED","FAILED")</f>
        <v>PASSED</v>
      </c>
      <c r="AW1034" s="2">
        <v>25500</v>
      </c>
      <c r="AX1034" s="2">
        <v>8500</v>
      </c>
      <c r="AY1034" s="2" t="s">
        <v>48</v>
      </c>
      <c r="AZ1034" t="str">
        <f>IF(OR(ISERROR(MATCH(AY1034,TC_Pin_Spec!$J$3:$J$38,0))=FALSE,ISERROR(MATCH(AY1034,TC_Pin_Spec!$L$3:$L$38,0))=FALSE,ISERROR(MATCH(AY1034,TC_Pin_Spec!$Q$3:$Q$58,0))=FALSE,ISERROR(MATCH(AY1034,TC_Pin_Spec!$S$3:$S$58,0))=FALSE,ISERROR(MATCH(AY1034,TC_Pin_Spec!$U$3:$U$58,0))=FALSE,ISERROR(MATCH(AY1034,TC_Pin_Spec!$W$3:$W$58,0))=FALSE,ISERROR(MATCH(AY1034,TC_Pin_Spec!$Y$3:$Y$58,0))=FALSE,ISERROR(MATCH(AY1034,TC_Pin_Spec!$AA$3:$AA$58,0))=FALSE,ISERROR(MATCH(AY1034,TC_Pin_Spec!$AC$3:$AC$58,0))=FALSE,ISERROR(MATCH(AY1034,TC_Pin_Spec!$AE$3:$AE$58,0))=FALSE)=TRUE, "PASSED","FAILED")</f>
        <v>PASSED</v>
      </c>
    </row>
    <row r="1035" spans="43:52" x14ac:dyDescent="0.25">
      <c r="AQ1035" s="2" t="str">
        <f t="shared" si="18"/>
        <v>AJ26</v>
      </c>
      <c r="AR1035" s="2">
        <v>26</v>
      </c>
      <c r="AS1035" s="2" t="s">
        <v>794</v>
      </c>
      <c r="AT1035" s="2" t="s">
        <v>48</v>
      </c>
      <c r="AU1035" t="str">
        <f>IF(OR(ISERROR(MATCH(AT1035,TC_Pin_Spec!$J$3:$J$38,0))=FALSE,ISERROR(MATCH(AT1035,TC_Pin_Spec!$L$3:$L$38,0))=FALSE,ISERROR(MATCH(AT1035,TC_Pin_Spec!$Q$3:$Q$58,0))=FALSE,ISERROR(MATCH(AT1035,TC_Pin_Spec!$S$3:$S$58,0))=FALSE,ISERROR(MATCH(AT1035,TC_Pin_Spec!$U$3:$U$58,0))=FALSE,ISERROR(MATCH(AT1035,TC_Pin_Spec!$W$3:$W$58,0))=FALSE,ISERROR(MATCH(AT1035,TC_Pin_Spec!$Y$3:$Y$58,0))=FALSE,ISERROR(MATCH(AT1035,TC_Pin_Spec!$AA$3:$AA$58,0))=FALSE,ISERROR(MATCH(AT1035,TC_Pin_Spec!$AC$3:$AC$58,0))=FALSE,ISERROR(MATCH(AT1035,TC_Pin_Spec!$AE$3:$AE$58,0))=FALSE)=TRUE, "PASSED","FAILED")</f>
        <v>PASSED</v>
      </c>
      <c r="AW1035" s="2">
        <v>26500</v>
      </c>
      <c r="AX1035" s="2">
        <v>8500</v>
      </c>
      <c r="AY1035" s="2" t="s">
        <v>48</v>
      </c>
      <c r="AZ1035" t="str">
        <f>IF(OR(ISERROR(MATCH(AY1035,TC_Pin_Spec!$J$3:$J$38,0))=FALSE,ISERROR(MATCH(AY1035,TC_Pin_Spec!$L$3:$L$38,0))=FALSE,ISERROR(MATCH(AY1035,TC_Pin_Spec!$Q$3:$Q$58,0))=FALSE,ISERROR(MATCH(AY1035,TC_Pin_Spec!$S$3:$S$58,0))=FALSE,ISERROR(MATCH(AY1035,TC_Pin_Spec!$U$3:$U$58,0))=FALSE,ISERROR(MATCH(AY1035,TC_Pin_Spec!$W$3:$W$58,0))=FALSE,ISERROR(MATCH(AY1035,TC_Pin_Spec!$Y$3:$Y$58,0))=FALSE,ISERROR(MATCH(AY1035,TC_Pin_Spec!$AA$3:$AA$58,0))=FALSE,ISERROR(MATCH(AY1035,TC_Pin_Spec!$AC$3:$AC$58,0))=FALSE,ISERROR(MATCH(AY1035,TC_Pin_Spec!$AE$3:$AE$58,0))=FALSE)=TRUE, "PASSED","FAILED")</f>
        <v>PASSED</v>
      </c>
    </row>
    <row r="1036" spans="43:52" x14ac:dyDescent="0.25">
      <c r="AQ1036" s="2" t="str">
        <f t="shared" si="18"/>
        <v>AJ27</v>
      </c>
      <c r="AR1036" s="2">
        <v>27</v>
      </c>
      <c r="AS1036" s="2" t="s">
        <v>794</v>
      </c>
      <c r="AT1036" s="2" t="s">
        <v>48</v>
      </c>
      <c r="AU1036" t="str">
        <f>IF(OR(ISERROR(MATCH(AT1036,TC_Pin_Spec!$J$3:$J$38,0))=FALSE,ISERROR(MATCH(AT1036,TC_Pin_Spec!$L$3:$L$38,0))=FALSE,ISERROR(MATCH(AT1036,TC_Pin_Spec!$Q$3:$Q$58,0))=FALSE,ISERROR(MATCH(AT1036,TC_Pin_Spec!$S$3:$S$58,0))=FALSE,ISERROR(MATCH(AT1036,TC_Pin_Spec!$U$3:$U$58,0))=FALSE,ISERROR(MATCH(AT1036,TC_Pin_Spec!$W$3:$W$58,0))=FALSE,ISERROR(MATCH(AT1036,TC_Pin_Spec!$Y$3:$Y$58,0))=FALSE,ISERROR(MATCH(AT1036,TC_Pin_Spec!$AA$3:$AA$58,0))=FALSE,ISERROR(MATCH(AT1036,TC_Pin_Spec!$AC$3:$AC$58,0))=FALSE,ISERROR(MATCH(AT1036,TC_Pin_Spec!$AE$3:$AE$58,0))=FALSE)=TRUE, "PASSED","FAILED")</f>
        <v>PASSED</v>
      </c>
      <c r="AW1036" s="2">
        <v>27500</v>
      </c>
      <c r="AX1036" s="2">
        <v>8500</v>
      </c>
      <c r="AY1036" s="2" t="s">
        <v>48</v>
      </c>
      <c r="AZ1036" t="str">
        <f>IF(OR(ISERROR(MATCH(AY1036,TC_Pin_Spec!$J$3:$J$38,0))=FALSE,ISERROR(MATCH(AY1036,TC_Pin_Spec!$L$3:$L$38,0))=FALSE,ISERROR(MATCH(AY1036,TC_Pin_Spec!$Q$3:$Q$58,0))=FALSE,ISERROR(MATCH(AY1036,TC_Pin_Spec!$S$3:$S$58,0))=FALSE,ISERROR(MATCH(AY1036,TC_Pin_Spec!$U$3:$U$58,0))=FALSE,ISERROR(MATCH(AY1036,TC_Pin_Spec!$W$3:$W$58,0))=FALSE,ISERROR(MATCH(AY1036,TC_Pin_Spec!$Y$3:$Y$58,0))=FALSE,ISERROR(MATCH(AY1036,TC_Pin_Spec!$AA$3:$AA$58,0))=FALSE,ISERROR(MATCH(AY1036,TC_Pin_Spec!$AC$3:$AC$58,0))=FALSE,ISERROR(MATCH(AY1036,TC_Pin_Spec!$AE$3:$AE$58,0))=FALSE)=TRUE, "PASSED","FAILED")</f>
        <v>PASSED</v>
      </c>
    </row>
    <row r="1037" spans="43:52" x14ac:dyDescent="0.25">
      <c r="AQ1037" s="2" t="str">
        <f t="shared" si="18"/>
        <v>AJ28</v>
      </c>
      <c r="AR1037" s="2">
        <v>28</v>
      </c>
      <c r="AS1037" s="2" t="s">
        <v>794</v>
      </c>
      <c r="AT1037" s="2" t="s">
        <v>48</v>
      </c>
      <c r="AU1037" t="str">
        <f>IF(OR(ISERROR(MATCH(AT1037,TC_Pin_Spec!$J$3:$J$38,0))=FALSE,ISERROR(MATCH(AT1037,TC_Pin_Spec!$L$3:$L$38,0))=FALSE,ISERROR(MATCH(AT1037,TC_Pin_Spec!$Q$3:$Q$58,0))=FALSE,ISERROR(MATCH(AT1037,TC_Pin_Spec!$S$3:$S$58,0))=FALSE,ISERROR(MATCH(AT1037,TC_Pin_Spec!$U$3:$U$58,0))=FALSE,ISERROR(MATCH(AT1037,TC_Pin_Spec!$W$3:$W$58,0))=FALSE,ISERROR(MATCH(AT1037,TC_Pin_Spec!$Y$3:$Y$58,0))=FALSE,ISERROR(MATCH(AT1037,TC_Pin_Spec!$AA$3:$AA$58,0))=FALSE,ISERROR(MATCH(AT1037,TC_Pin_Spec!$AC$3:$AC$58,0))=FALSE,ISERROR(MATCH(AT1037,TC_Pin_Spec!$AE$3:$AE$58,0))=FALSE)=TRUE, "PASSED","FAILED")</f>
        <v>PASSED</v>
      </c>
      <c r="AW1037" s="2">
        <v>28500</v>
      </c>
      <c r="AX1037" s="2">
        <v>8500</v>
      </c>
      <c r="AY1037" s="2" t="s">
        <v>48</v>
      </c>
      <c r="AZ1037" t="str">
        <f>IF(OR(ISERROR(MATCH(AY1037,TC_Pin_Spec!$J$3:$J$38,0))=FALSE,ISERROR(MATCH(AY1037,TC_Pin_Spec!$L$3:$L$38,0))=FALSE,ISERROR(MATCH(AY1037,TC_Pin_Spec!$Q$3:$Q$58,0))=FALSE,ISERROR(MATCH(AY1037,TC_Pin_Spec!$S$3:$S$58,0))=FALSE,ISERROR(MATCH(AY1037,TC_Pin_Spec!$U$3:$U$58,0))=FALSE,ISERROR(MATCH(AY1037,TC_Pin_Spec!$W$3:$W$58,0))=FALSE,ISERROR(MATCH(AY1037,TC_Pin_Spec!$Y$3:$Y$58,0))=FALSE,ISERROR(MATCH(AY1037,TC_Pin_Spec!$AA$3:$AA$58,0))=FALSE,ISERROR(MATCH(AY1037,TC_Pin_Spec!$AC$3:$AC$58,0))=FALSE,ISERROR(MATCH(AY1037,TC_Pin_Spec!$AE$3:$AE$58,0))=FALSE)=TRUE, "PASSED","FAILED")</f>
        <v>PASSED</v>
      </c>
    </row>
    <row r="1038" spans="43:52" x14ac:dyDescent="0.25">
      <c r="AQ1038" s="2" t="str">
        <f t="shared" si="18"/>
        <v>AJ29</v>
      </c>
      <c r="AR1038" s="2">
        <v>29</v>
      </c>
      <c r="AS1038" s="2" t="s">
        <v>794</v>
      </c>
      <c r="AT1038" s="2" t="s">
        <v>48</v>
      </c>
      <c r="AU1038" t="str">
        <f>IF(OR(ISERROR(MATCH(AT1038,TC_Pin_Spec!$J$3:$J$38,0))=FALSE,ISERROR(MATCH(AT1038,TC_Pin_Spec!$L$3:$L$38,0))=FALSE,ISERROR(MATCH(AT1038,TC_Pin_Spec!$Q$3:$Q$58,0))=FALSE,ISERROR(MATCH(AT1038,TC_Pin_Spec!$S$3:$S$58,0))=FALSE,ISERROR(MATCH(AT1038,TC_Pin_Spec!$U$3:$U$58,0))=FALSE,ISERROR(MATCH(AT1038,TC_Pin_Spec!$W$3:$W$58,0))=FALSE,ISERROR(MATCH(AT1038,TC_Pin_Spec!$Y$3:$Y$58,0))=FALSE,ISERROR(MATCH(AT1038,TC_Pin_Spec!$AA$3:$AA$58,0))=FALSE,ISERROR(MATCH(AT1038,TC_Pin_Spec!$AC$3:$AC$58,0))=FALSE,ISERROR(MATCH(AT1038,TC_Pin_Spec!$AE$3:$AE$58,0))=FALSE)=TRUE, "PASSED","FAILED")</f>
        <v>PASSED</v>
      </c>
      <c r="AW1038" s="2">
        <v>29500</v>
      </c>
      <c r="AX1038" s="2">
        <v>8500</v>
      </c>
      <c r="AY1038" s="2" t="s">
        <v>48</v>
      </c>
      <c r="AZ1038" t="str">
        <f>IF(OR(ISERROR(MATCH(AY1038,TC_Pin_Spec!$J$3:$J$38,0))=FALSE,ISERROR(MATCH(AY1038,TC_Pin_Spec!$L$3:$L$38,0))=FALSE,ISERROR(MATCH(AY1038,TC_Pin_Spec!$Q$3:$Q$58,0))=FALSE,ISERROR(MATCH(AY1038,TC_Pin_Spec!$S$3:$S$58,0))=FALSE,ISERROR(MATCH(AY1038,TC_Pin_Spec!$U$3:$U$58,0))=FALSE,ISERROR(MATCH(AY1038,TC_Pin_Spec!$W$3:$W$58,0))=FALSE,ISERROR(MATCH(AY1038,TC_Pin_Spec!$Y$3:$Y$58,0))=FALSE,ISERROR(MATCH(AY1038,TC_Pin_Spec!$AA$3:$AA$58,0))=FALSE,ISERROR(MATCH(AY1038,TC_Pin_Spec!$AC$3:$AC$58,0))=FALSE,ISERROR(MATCH(AY1038,TC_Pin_Spec!$AE$3:$AE$58,0))=FALSE)=TRUE, "PASSED","FAILED")</f>
        <v>PASSED</v>
      </c>
    </row>
    <row r="1039" spans="43:52" x14ac:dyDescent="0.25">
      <c r="AQ1039" s="2" t="str">
        <f t="shared" si="18"/>
        <v>AJ30</v>
      </c>
      <c r="AR1039" s="2">
        <v>30</v>
      </c>
      <c r="AS1039" s="2" t="s">
        <v>794</v>
      </c>
      <c r="AT1039" s="2" t="s">
        <v>48</v>
      </c>
      <c r="AU1039" t="str">
        <f>IF(OR(ISERROR(MATCH(AT1039,TC_Pin_Spec!$J$3:$J$38,0))=FALSE,ISERROR(MATCH(AT1039,TC_Pin_Spec!$L$3:$L$38,0))=FALSE,ISERROR(MATCH(AT1039,TC_Pin_Spec!$Q$3:$Q$58,0))=FALSE,ISERROR(MATCH(AT1039,TC_Pin_Spec!$S$3:$S$58,0))=FALSE,ISERROR(MATCH(AT1039,TC_Pin_Spec!$U$3:$U$58,0))=FALSE,ISERROR(MATCH(AT1039,TC_Pin_Spec!$W$3:$W$58,0))=FALSE,ISERROR(MATCH(AT1039,TC_Pin_Spec!$Y$3:$Y$58,0))=FALSE,ISERROR(MATCH(AT1039,TC_Pin_Spec!$AA$3:$AA$58,0))=FALSE,ISERROR(MATCH(AT1039,TC_Pin_Spec!$AC$3:$AC$58,0))=FALSE,ISERROR(MATCH(AT1039,TC_Pin_Spec!$AE$3:$AE$58,0))=FALSE)=TRUE, "PASSED","FAILED")</f>
        <v>PASSED</v>
      </c>
      <c r="AW1039" s="2">
        <v>30500</v>
      </c>
      <c r="AX1039" s="2">
        <v>8500</v>
      </c>
      <c r="AY1039" s="2" t="s">
        <v>48</v>
      </c>
      <c r="AZ1039" t="str">
        <f>IF(OR(ISERROR(MATCH(AY1039,TC_Pin_Spec!$J$3:$J$38,0))=FALSE,ISERROR(MATCH(AY1039,TC_Pin_Spec!$L$3:$L$38,0))=FALSE,ISERROR(MATCH(AY1039,TC_Pin_Spec!$Q$3:$Q$58,0))=FALSE,ISERROR(MATCH(AY1039,TC_Pin_Spec!$S$3:$S$58,0))=FALSE,ISERROR(MATCH(AY1039,TC_Pin_Spec!$U$3:$U$58,0))=FALSE,ISERROR(MATCH(AY1039,TC_Pin_Spec!$W$3:$W$58,0))=FALSE,ISERROR(MATCH(AY1039,TC_Pin_Spec!$Y$3:$Y$58,0))=FALSE,ISERROR(MATCH(AY1039,TC_Pin_Spec!$AA$3:$AA$58,0))=FALSE,ISERROR(MATCH(AY1039,TC_Pin_Spec!$AC$3:$AC$58,0))=FALSE,ISERROR(MATCH(AY1039,TC_Pin_Spec!$AE$3:$AE$58,0))=FALSE)=TRUE, "PASSED","FAILED")</f>
        <v>PASSED</v>
      </c>
    </row>
    <row r="1040" spans="43:52" x14ac:dyDescent="0.25">
      <c r="AQ1040" s="2" t="str">
        <f t="shared" si="18"/>
        <v>AJ31</v>
      </c>
      <c r="AR1040" s="2">
        <v>31</v>
      </c>
      <c r="AS1040" s="2" t="s">
        <v>794</v>
      </c>
      <c r="AT1040" s="2" t="s">
        <v>48</v>
      </c>
      <c r="AU1040" t="str">
        <f>IF(OR(ISERROR(MATCH(AT1040,TC_Pin_Spec!$J$3:$J$38,0))=FALSE,ISERROR(MATCH(AT1040,TC_Pin_Spec!$L$3:$L$38,0))=FALSE,ISERROR(MATCH(AT1040,TC_Pin_Spec!$Q$3:$Q$58,0))=FALSE,ISERROR(MATCH(AT1040,TC_Pin_Spec!$S$3:$S$58,0))=FALSE,ISERROR(MATCH(AT1040,TC_Pin_Spec!$U$3:$U$58,0))=FALSE,ISERROR(MATCH(AT1040,TC_Pin_Spec!$W$3:$W$58,0))=FALSE,ISERROR(MATCH(AT1040,TC_Pin_Spec!$Y$3:$Y$58,0))=FALSE,ISERROR(MATCH(AT1040,TC_Pin_Spec!$AA$3:$AA$58,0))=FALSE,ISERROR(MATCH(AT1040,TC_Pin_Spec!$AC$3:$AC$58,0))=FALSE,ISERROR(MATCH(AT1040,TC_Pin_Spec!$AE$3:$AE$58,0))=FALSE)=TRUE, "PASSED","FAILED")</f>
        <v>PASSED</v>
      </c>
      <c r="AW1040" s="2">
        <v>31500</v>
      </c>
      <c r="AX1040" s="2">
        <v>8500</v>
      </c>
      <c r="AY1040" s="2" t="s">
        <v>48</v>
      </c>
      <c r="AZ1040" t="str">
        <f>IF(OR(ISERROR(MATCH(AY1040,TC_Pin_Spec!$J$3:$J$38,0))=FALSE,ISERROR(MATCH(AY1040,TC_Pin_Spec!$L$3:$L$38,0))=FALSE,ISERROR(MATCH(AY1040,TC_Pin_Spec!$Q$3:$Q$58,0))=FALSE,ISERROR(MATCH(AY1040,TC_Pin_Spec!$S$3:$S$58,0))=FALSE,ISERROR(MATCH(AY1040,TC_Pin_Spec!$U$3:$U$58,0))=FALSE,ISERROR(MATCH(AY1040,TC_Pin_Spec!$W$3:$W$58,0))=FALSE,ISERROR(MATCH(AY1040,TC_Pin_Spec!$Y$3:$Y$58,0))=FALSE,ISERROR(MATCH(AY1040,TC_Pin_Spec!$AA$3:$AA$58,0))=FALSE,ISERROR(MATCH(AY1040,TC_Pin_Spec!$AC$3:$AC$58,0))=FALSE,ISERROR(MATCH(AY1040,TC_Pin_Spec!$AE$3:$AE$58,0))=FALSE)=TRUE, "PASSED","FAILED")</f>
        <v>PASSED</v>
      </c>
    </row>
    <row r="1041" spans="43:52" x14ac:dyDescent="0.25">
      <c r="AQ1041" s="2" t="str">
        <f t="shared" si="18"/>
        <v>AJ32</v>
      </c>
      <c r="AR1041" s="2">
        <v>32</v>
      </c>
      <c r="AS1041" s="2" t="s">
        <v>794</v>
      </c>
      <c r="AT1041" s="2" t="s">
        <v>48</v>
      </c>
      <c r="AU1041" t="str">
        <f>IF(OR(ISERROR(MATCH(AT1041,TC_Pin_Spec!$J$3:$J$38,0))=FALSE,ISERROR(MATCH(AT1041,TC_Pin_Spec!$L$3:$L$38,0))=FALSE,ISERROR(MATCH(AT1041,TC_Pin_Spec!$Q$3:$Q$58,0))=FALSE,ISERROR(MATCH(AT1041,TC_Pin_Spec!$S$3:$S$58,0))=FALSE,ISERROR(MATCH(AT1041,TC_Pin_Spec!$U$3:$U$58,0))=FALSE,ISERROR(MATCH(AT1041,TC_Pin_Spec!$W$3:$W$58,0))=FALSE,ISERROR(MATCH(AT1041,TC_Pin_Spec!$Y$3:$Y$58,0))=FALSE,ISERROR(MATCH(AT1041,TC_Pin_Spec!$AA$3:$AA$58,0))=FALSE,ISERROR(MATCH(AT1041,TC_Pin_Spec!$AC$3:$AC$58,0))=FALSE,ISERROR(MATCH(AT1041,TC_Pin_Spec!$AE$3:$AE$58,0))=FALSE)=TRUE, "PASSED","FAILED")</f>
        <v>PASSED</v>
      </c>
      <c r="AW1041" s="2">
        <v>32500</v>
      </c>
      <c r="AX1041" s="2">
        <v>8500</v>
      </c>
      <c r="AY1041" s="2" t="s">
        <v>48</v>
      </c>
      <c r="AZ1041" t="str">
        <f>IF(OR(ISERROR(MATCH(AY1041,TC_Pin_Spec!$J$3:$J$38,0))=FALSE,ISERROR(MATCH(AY1041,TC_Pin_Spec!$L$3:$L$38,0))=FALSE,ISERROR(MATCH(AY1041,TC_Pin_Spec!$Q$3:$Q$58,0))=FALSE,ISERROR(MATCH(AY1041,TC_Pin_Spec!$S$3:$S$58,0))=FALSE,ISERROR(MATCH(AY1041,TC_Pin_Spec!$U$3:$U$58,0))=FALSE,ISERROR(MATCH(AY1041,TC_Pin_Spec!$W$3:$W$58,0))=FALSE,ISERROR(MATCH(AY1041,TC_Pin_Spec!$Y$3:$Y$58,0))=FALSE,ISERROR(MATCH(AY1041,TC_Pin_Spec!$AA$3:$AA$58,0))=FALSE,ISERROR(MATCH(AY1041,TC_Pin_Spec!$AC$3:$AC$58,0))=FALSE,ISERROR(MATCH(AY1041,TC_Pin_Spec!$AE$3:$AE$58,0))=FALSE)=TRUE, "PASSED","FAILED")</f>
        <v>PASSED</v>
      </c>
    </row>
    <row r="1042" spans="43:52" x14ac:dyDescent="0.25">
      <c r="AQ1042" s="2" t="str">
        <f t="shared" si="18"/>
        <v>AJ33</v>
      </c>
      <c r="AR1042" s="2">
        <v>33</v>
      </c>
      <c r="AS1042" s="2" t="s">
        <v>794</v>
      </c>
      <c r="AT1042" s="2" t="s">
        <v>48</v>
      </c>
      <c r="AU1042" t="str">
        <f>IF(OR(ISERROR(MATCH(AT1042,TC_Pin_Spec!$J$3:$J$38,0))=FALSE,ISERROR(MATCH(AT1042,TC_Pin_Spec!$L$3:$L$38,0))=FALSE,ISERROR(MATCH(AT1042,TC_Pin_Spec!$Q$3:$Q$58,0))=FALSE,ISERROR(MATCH(AT1042,TC_Pin_Spec!$S$3:$S$58,0))=FALSE,ISERROR(MATCH(AT1042,TC_Pin_Spec!$U$3:$U$58,0))=FALSE,ISERROR(MATCH(AT1042,TC_Pin_Spec!$W$3:$W$58,0))=FALSE,ISERROR(MATCH(AT1042,TC_Pin_Spec!$Y$3:$Y$58,0))=FALSE,ISERROR(MATCH(AT1042,TC_Pin_Spec!$AA$3:$AA$58,0))=FALSE,ISERROR(MATCH(AT1042,TC_Pin_Spec!$AC$3:$AC$58,0))=FALSE,ISERROR(MATCH(AT1042,TC_Pin_Spec!$AE$3:$AE$58,0))=FALSE)=TRUE, "PASSED","FAILED")</f>
        <v>PASSED</v>
      </c>
      <c r="AW1042" s="2">
        <v>33500</v>
      </c>
      <c r="AX1042" s="2">
        <v>8500</v>
      </c>
      <c r="AY1042" s="2" t="s">
        <v>48</v>
      </c>
      <c r="AZ1042" t="str">
        <f>IF(OR(ISERROR(MATCH(AY1042,TC_Pin_Spec!$J$3:$J$38,0))=FALSE,ISERROR(MATCH(AY1042,TC_Pin_Spec!$L$3:$L$38,0))=FALSE,ISERROR(MATCH(AY1042,TC_Pin_Spec!$Q$3:$Q$58,0))=FALSE,ISERROR(MATCH(AY1042,TC_Pin_Spec!$S$3:$S$58,0))=FALSE,ISERROR(MATCH(AY1042,TC_Pin_Spec!$U$3:$U$58,0))=FALSE,ISERROR(MATCH(AY1042,TC_Pin_Spec!$W$3:$W$58,0))=FALSE,ISERROR(MATCH(AY1042,TC_Pin_Spec!$Y$3:$Y$58,0))=FALSE,ISERROR(MATCH(AY1042,TC_Pin_Spec!$AA$3:$AA$58,0))=FALSE,ISERROR(MATCH(AY1042,TC_Pin_Spec!$AC$3:$AC$58,0))=FALSE,ISERROR(MATCH(AY1042,TC_Pin_Spec!$AE$3:$AE$58,0))=FALSE)=TRUE, "PASSED","FAILED")</f>
        <v>PASSED</v>
      </c>
    </row>
    <row r="1043" spans="43:52" x14ac:dyDescent="0.25">
      <c r="AQ1043" s="2" t="str">
        <f t="shared" si="18"/>
        <v>AJ34</v>
      </c>
      <c r="AR1043" s="2">
        <v>34</v>
      </c>
      <c r="AS1043" s="2" t="s">
        <v>794</v>
      </c>
      <c r="AT1043" s="2" t="s">
        <v>800</v>
      </c>
      <c r="AU1043" t="str">
        <f>IF(OR(ISERROR(MATCH(AT1043,TC_Pin_Spec!$J$3:$J$38,0))=FALSE,ISERROR(MATCH(AT1043,TC_Pin_Spec!$L$3:$L$38,0))=FALSE,ISERROR(MATCH(AT1043,TC_Pin_Spec!$Q$3:$Q$58,0))=FALSE,ISERROR(MATCH(AT1043,TC_Pin_Spec!$S$3:$S$58,0))=FALSE,ISERROR(MATCH(AT1043,TC_Pin_Spec!$U$3:$U$58,0))=FALSE,ISERROR(MATCH(AT1043,TC_Pin_Spec!$W$3:$W$58,0))=FALSE,ISERROR(MATCH(AT1043,TC_Pin_Spec!$Y$3:$Y$58,0))=FALSE,ISERROR(MATCH(AT1043,TC_Pin_Spec!$AA$3:$AA$58,0))=FALSE,ISERROR(MATCH(AT1043,TC_Pin_Spec!$AC$3:$AC$58,0))=FALSE,ISERROR(MATCH(AT1043,TC_Pin_Spec!$AE$3:$AE$58,0))=FALSE)=TRUE, "PASSED","FAILED")</f>
        <v>PASSED</v>
      </c>
      <c r="AW1043" s="2">
        <v>34500</v>
      </c>
      <c r="AX1043" s="2">
        <v>8500</v>
      </c>
      <c r="AY1043" s="2" t="s">
        <v>800</v>
      </c>
      <c r="AZ1043" t="str">
        <f>IF(OR(ISERROR(MATCH(AY1043,TC_Pin_Spec!$J$3:$J$38,0))=FALSE,ISERROR(MATCH(AY1043,TC_Pin_Spec!$L$3:$L$38,0))=FALSE,ISERROR(MATCH(AY1043,TC_Pin_Spec!$Q$3:$Q$58,0))=FALSE,ISERROR(MATCH(AY1043,TC_Pin_Spec!$S$3:$S$58,0))=FALSE,ISERROR(MATCH(AY1043,TC_Pin_Spec!$U$3:$U$58,0))=FALSE,ISERROR(MATCH(AY1043,TC_Pin_Spec!$W$3:$W$58,0))=FALSE,ISERROR(MATCH(AY1043,TC_Pin_Spec!$Y$3:$Y$58,0))=FALSE,ISERROR(MATCH(AY1043,TC_Pin_Spec!$AA$3:$AA$58,0))=FALSE,ISERROR(MATCH(AY1043,TC_Pin_Spec!$AC$3:$AC$58,0))=FALSE,ISERROR(MATCH(AY1043,TC_Pin_Spec!$AE$3:$AE$58,0))=FALSE)=TRUE, "PASSED","FAILED")</f>
        <v>PASSED</v>
      </c>
    </row>
    <row r="1044" spans="43:52" x14ac:dyDescent="0.25">
      <c r="AQ1044" s="2" t="str">
        <f t="shared" si="18"/>
        <v>AJ35</v>
      </c>
      <c r="AR1044" s="2">
        <v>35</v>
      </c>
      <c r="AS1044" s="2" t="s">
        <v>794</v>
      </c>
      <c r="AT1044" s="2" t="s">
        <v>801</v>
      </c>
      <c r="AU1044" t="str">
        <f>IF(OR(ISERROR(MATCH(AT1044,TC_Pin_Spec!$J$3:$J$38,0))=FALSE,ISERROR(MATCH(AT1044,TC_Pin_Spec!$L$3:$L$38,0))=FALSE,ISERROR(MATCH(AT1044,TC_Pin_Spec!$Q$3:$Q$58,0))=FALSE,ISERROR(MATCH(AT1044,TC_Pin_Spec!$S$3:$S$58,0))=FALSE,ISERROR(MATCH(AT1044,TC_Pin_Spec!$U$3:$U$58,0))=FALSE,ISERROR(MATCH(AT1044,TC_Pin_Spec!$W$3:$W$58,0))=FALSE,ISERROR(MATCH(AT1044,TC_Pin_Spec!$Y$3:$Y$58,0))=FALSE,ISERROR(MATCH(AT1044,TC_Pin_Spec!$AA$3:$AA$58,0))=FALSE,ISERROR(MATCH(AT1044,TC_Pin_Spec!$AC$3:$AC$58,0))=FALSE,ISERROR(MATCH(AT1044,TC_Pin_Spec!$AE$3:$AE$58,0))=FALSE)=TRUE, "PASSED","FAILED")</f>
        <v>PASSED</v>
      </c>
      <c r="AW1044" s="2">
        <v>35500</v>
      </c>
      <c r="AX1044" s="2">
        <v>8500</v>
      </c>
      <c r="AY1044" s="2" t="s">
        <v>801</v>
      </c>
      <c r="AZ1044" t="str">
        <f>IF(OR(ISERROR(MATCH(AY1044,TC_Pin_Spec!$J$3:$J$38,0))=FALSE,ISERROR(MATCH(AY1044,TC_Pin_Spec!$L$3:$L$38,0))=FALSE,ISERROR(MATCH(AY1044,TC_Pin_Spec!$Q$3:$Q$58,0))=FALSE,ISERROR(MATCH(AY1044,TC_Pin_Spec!$S$3:$S$58,0))=FALSE,ISERROR(MATCH(AY1044,TC_Pin_Spec!$U$3:$U$58,0))=FALSE,ISERROR(MATCH(AY1044,TC_Pin_Spec!$W$3:$W$58,0))=FALSE,ISERROR(MATCH(AY1044,TC_Pin_Spec!$Y$3:$Y$58,0))=FALSE,ISERROR(MATCH(AY1044,TC_Pin_Spec!$AA$3:$AA$58,0))=FALSE,ISERROR(MATCH(AY1044,TC_Pin_Spec!$AC$3:$AC$58,0))=FALSE,ISERROR(MATCH(AY1044,TC_Pin_Spec!$AE$3:$AE$58,0))=FALSE)=TRUE, "PASSED","FAILED")</f>
        <v>PASSED</v>
      </c>
    </row>
    <row r="1045" spans="43:52" x14ac:dyDescent="0.25">
      <c r="AQ1045" s="2" t="str">
        <f t="shared" si="18"/>
        <v>AJ36</v>
      </c>
      <c r="AR1045" s="2">
        <v>36</v>
      </c>
      <c r="AS1045" s="2" t="s">
        <v>794</v>
      </c>
      <c r="AT1045" s="2" t="s">
        <v>802</v>
      </c>
      <c r="AU1045" t="str">
        <f>IF(OR(ISERROR(MATCH(AT1045,TC_Pin_Spec!$J$3:$J$38,0))=FALSE,ISERROR(MATCH(AT1045,TC_Pin_Spec!$L$3:$L$38,0))=FALSE,ISERROR(MATCH(AT1045,TC_Pin_Spec!$Q$3:$Q$58,0))=FALSE,ISERROR(MATCH(AT1045,TC_Pin_Spec!$S$3:$S$58,0))=FALSE,ISERROR(MATCH(AT1045,TC_Pin_Spec!$U$3:$U$58,0))=FALSE,ISERROR(MATCH(AT1045,TC_Pin_Spec!$W$3:$W$58,0))=FALSE,ISERROR(MATCH(AT1045,TC_Pin_Spec!$Y$3:$Y$58,0))=FALSE,ISERROR(MATCH(AT1045,TC_Pin_Spec!$AA$3:$AA$58,0))=FALSE,ISERROR(MATCH(AT1045,TC_Pin_Spec!$AC$3:$AC$58,0))=FALSE,ISERROR(MATCH(AT1045,TC_Pin_Spec!$AE$3:$AE$58,0))=FALSE)=TRUE, "PASSED","FAILED")</f>
        <v>PASSED</v>
      </c>
      <c r="AW1045" s="2">
        <v>36500</v>
      </c>
      <c r="AX1045" s="2">
        <v>8500</v>
      </c>
      <c r="AY1045" s="2" t="s">
        <v>802</v>
      </c>
      <c r="AZ1045" t="str">
        <f>IF(OR(ISERROR(MATCH(AY1045,TC_Pin_Spec!$J$3:$J$38,0))=FALSE,ISERROR(MATCH(AY1045,TC_Pin_Spec!$L$3:$L$38,0))=FALSE,ISERROR(MATCH(AY1045,TC_Pin_Spec!$Q$3:$Q$58,0))=FALSE,ISERROR(MATCH(AY1045,TC_Pin_Spec!$S$3:$S$58,0))=FALSE,ISERROR(MATCH(AY1045,TC_Pin_Spec!$U$3:$U$58,0))=FALSE,ISERROR(MATCH(AY1045,TC_Pin_Spec!$W$3:$W$58,0))=FALSE,ISERROR(MATCH(AY1045,TC_Pin_Spec!$Y$3:$Y$58,0))=FALSE,ISERROR(MATCH(AY1045,TC_Pin_Spec!$AA$3:$AA$58,0))=FALSE,ISERROR(MATCH(AY1045,TC_Pin_Spec!$AC$3:$AC$58,0))=FALSE,ISERROR(MATCH(AY1045,TC_Pin_Spec!$AE$3:$AE$58,0))=FALSE)=TRUE, "PASSED","FAILED")</f>
        <v>PASSED</v>
      </c>
    </row>
    <row r="1046" spans="43:52" x14ac:dyDescent="0.25">
      <c r="AQ1046" s="2" t="str">
        <f t="shared" si="18"/>
        <v>AK1</v>
      </c>
      <c r="AR1046" s="2">
        <v>1</v>
      </c>
      <c r="AS1046" s="2" t="s">
        <v>803</v>
      </c>
      <c r="AT1046" s="2" t="s">
        <v>804</v>
      </c>
      <c r="AU1046" t="str">
        <f>IF(OR(ISERROR(MATCH(AT1046,TC_Pin_Spec!$J$3:$J$38,0))=FALSE,ISERROR(MATCH(AT1046,TC_Pin_Spec!$L$3:$L$38,0))=FALSE,ISERROR(MATCH(AT1046,TC_Pin_Spec!$Q$3:$Q$58,0))=FALSE,ISERROR(MATCH(AT1046,TC_Pin_Spec!$S$3:$S$58,0))=FALSE,ISERROR(MATCH(AT1046,TC_Pin_Spec!$U$3:$U$58,0))=FALSE,ISERROR(MATCH(AT1046,TC_Pin_Spec!$W$3:$W$58,0))=FALSE,ISERROR(MATCH(AT1046,TC_Pin_Spec!$Y$3:$Y$58,0))=FALSE,ISERROR(MATCH(AT1046,TC_Pin_Spec!$AA$3:$AA$58,0))=FALSE,ISERROR(MATCH(AT1046,TC_Pin_Spec!$AC$3:$AC$58,0))=FALSE,ISERROR(MATCH(AT1046,TC_Pin_Spec!$AE$3:$AE$58,0))=FALSE)=TRUE, "PASSED","FAILED")</f>
        <v>PASSED</v>
      </c>
      <c r="AW1046" s="2">
        <v>1500</v>
      </c>
      <c r="AX1046" s="2">
        <v>7500</v>
      </c>
      <c r="AY1046" s="2" t="s">
        <v>804</v>
      </c>
      <c r="AZ1046" t="str">
        <f>IF(OR(ISERROR(MATCH(AY1046,TC_Pin_Spec!$J$3:$J$38,0))=FALSE,ISERROR(MATCH(AY1046,TC_Pin_Spec!$L$3:$L$38,0))=FALSE,ISERROR(MATCH(AY1046,TC_Pin_Spec!$Q$3:$Q$58,0))=FALSE,ISERROR(MATCH(AY1046,TC_Pin_Spec!$S$3:$S$58,0))=FALSE,ISERROR(MATCH(AY1046,TC_Pin_Spec!$U$3:$U$58,0))=FALSE,ISERROR(MATCH(AY1046,TC_Pin_Spec!$W$3:$W$58,0))=FALSE,ISERROR(MATCH(AY1046,TC_Pin_Spec!$Y$3:$Y$58,0))=FALSE,ISERROR(MATCH(AY1046,TC_Pin_Spec!$AA$3:$AA$58,0))=FALSE,ISERROR(MATCH(AY1046,TC_Pin_Spec!$AC$3:$AC$58,0))=FALSE,ISERROR(MATCH(AY1046,TC_Pin_Spec!$AE$3:$AE$58,0))=FALSE)=TRUE, "PASSED","FAILED")</f>
        <v>PASSED</v>
      </c>
    </row>
    <row r="1047" spans="43:52" x14ac:dyDescent="0.25">
      <c r="AQ1047" s="2" t="str">
        <f t="shared" si="18"/>
        <v>AK2</v>
      </c>
      <c r="AR1047" s="2">
        <v>2</v>
      </c>
      <c r="AS1047" s="2" t="s">
        <v>803</v>
      </c>
      <c r="AT1047" s="2" t="s">
        <v>805</v>
      </c>
      <c r="AU1047" t="str">
        <f>IF(OR(ISERROR(MATCH(AT1047,TC_Pin_Spec!$J$3:$J$38,0))=FALSE,ISERROR(MATCH(AT1047,TC_Pin_Spec!$L$3:$L$38,0))=FALSE,ISERROR(MATCH(AT1047,TC_Pin_Spec!$Q$3:$Q$58,0))=FALSE,ISERROR(MATCH(AT1047,TC_Pin_Spec!$S$3:$S$58,0))=FALSE,ISERROR(MATCH(AT1047,TC_Pin_Spec!$U$3:$U$58,0))=FALSE,ISERROR(MATCH(AT1047,TC_Pin_Spec!$W$3:$W$58,0))=FALSE,ISERROR(MATCH(AT1047,TC_Pin_Spec!$Y$3:$Y$58,0))=FALSE,ISERROR(MATCH(AT1047,TC_Pin_Spec!$AA$3:$AA$58,0))=FALSE,ISERROR(MATCH(AT1047,TC_Pin_Spec!$AC$3:$AC$58,0))=FALSE,ISERROR(MATCH(AT1047,TC_Pin_Spec!$AE$3:$AE$58,0))=FALSE)=TRUE, "PASSED","FAILED")</f>
        <v>PASSED</v>
      </c>
      <c r="AW1047" s="2">
        <v>2500</v>
      </c>
      <c r="AX1047" s="2">
        <v>7500</v>
      </c>
      <c r="AY1047" s="2" t="s">
        <v>805</v>
      </c>
      <c r="AZ1047" t="str">
        <f>IF(OR(ISERROR(MATCH(AY1047,TC_Pin_Spec!$J$3:$J$38,0))=FALSE,ISERROR(MATCH(AY1047,TC_Pin_Spec!$L$3:$L$38,0))=FALSE,ISERROR(MATCH(AY1047,TC_Pin_Spec!$Q$3:$Q$58,0))=FALSE,ISERROR(MATCH(AY1047,TC_Pin_Spec!$S$3:$S$58,0))=FALSE,ISERROR(MATCH(AY1047,TC_Pin_Spec!$U$3:$U$58,0))=FALSE,ISERROR(MATCH(AY1047,TC_Pin_Spec!$W$3:$W$58,0))=FALSE,ISERROR(MATCH(AY1047,TC_Pin_Spec!$Y$3:$Y$58,0))=FALSE,ISERROR(MATCH(AY1047,TC_Pin_Spec!$AA$3:$AA$58,0))=FALSE,ISERROR(MATCH(AY1047,TC_Pin_Spec!$AC$3:$AC$58,0))=FALSE,ISERROR(MATCH(AY1047,TC_Pin_Spec!$AE$3:$AE$58,0))=FALSE)=TRUE, "PASSED","FAILED")</f>
        <v>PASSED</v>
      </c>
    </row>
    <row r="1048" spans="43:52" x14ac:dyDescent="0.25">
      <c r="AQ1048" s="2" t="str">
        <f t="shared" si="18"/>
        <v>AK3</v>
      </c>
      <c r="AR1048" s="2">
        <v>3</v>
      </c>
      <c r="AS1048" s="2" t="s">
        <v>803</v>
      </c>
      <c r="AT1048" s="2" t="s">
        <v>806</v>
      </c>
      <c r="AU1048" t="str">
        <f>IF(OR(ISERROR(MATCH(AT1048,TC_Pin_Spec!$J$3:$J$38,0))=FALSE,ISERROR(MATCH(AT1048,TC_Pin_Spec!$L$3:$L$38,0))=FALSE,ISERROR(MATCH(AT1048,TC_Pin_Spec!$Q$3:$Q$58,0))=FALSE,ISERROR(MATCH(AT1048,TC_Pin_Spec!$S$3:$S$58,0))=FALSE,ISERROR(MATCH(AT1048,TC_Pin_Spec!$U$3:$U$58,0))=FALSE,ISERROR(MATCH(AT1048,TC_Pin_Spec!$W$3:$W$58,0))=FALSE,ISERROR(MATCH(AT1048,TC_Pin_Spec!$Y$3:$Y$58,0))=FALSE,ISERROR(MATCH(AT1048,TC_Pin_Spec!$AA$3:$AA$58,0))=FALSE,ISERROR(MATCH(AT1048,TC_Pin_Spec!$AC$3:$AC$58,0))=FALSE,ISERROR(MATCH(AT1048,TC_Pin_Spec!$AE$3:$AE$58,0))=FALSE)=TRUE, "PASSED","FAILED")</f>
        <v>PASSED</v>
      </c>
      <c r="AW1048" s="2">
        <v>3500</v>
      </c>
      <c r="AX1048" s="2">
        <v>7500</v>
      </c>
      <c r="AY1048" s="2" t="s">
        <v>806</v>
      </c>
      <c r="AZ1048" t="str">
        <f>IF(OR(ISERROR(MATCH(AY1048,TC_Pin_Spec!$J$3:$J$38,0))=FALSE,ISERROR(MATCH(AY1048,TC_Pin_Spec!$L$3:$L$38,0))=FALSE,ISERROR(MATCH(AY1048,TC_Pin_Spec!$Q$3:$Q$58,0))=FALSE,ISERROR(MATCH(AY1048,TC_Pin_Spec!$S$3:$S$58,0))=FALSE,ISERROR(MATCH(AY1048,TC_Pin_Spec!$U$3:$U$58,0))=FALSE,ISERROR(MATCH(AY1048,TC_Pin_Spec!$W$3:$W$58,0))=FALSE,ISERROR(MATCH(AY1048,TC_Pin_Spec!$Y$3:$Y$58,0))=FALSE,ISERROR(MATCH(AY1048,TC_Pin_Spec!$AA$3:$AA$58,0))=FALSE,ISERROR(MATCH(AY1048,TC_Pin_Spec!$AC$3:$AC$58,0))=FALSE,ISERROR(MATCH(AY1048,TC_Pin_Spec!$AE$3:$AE$58,0))=FALSE)=TRUE, "PASSED","FAILED")</f>
        <v>PASSED</v>
      </c>
    </row>
    <row r="1049" spans="43:52" x14ac:dyDescent="0.25">
      <c r="AQ1049" s="2" t="str">
        <f t="shared" si="18"/>
        <v>AK4</v>
      </c>
      <c r="AR1049" s="2">
        <v>4</v>
      </c>
      <c r="AS1049" s="2" t="s">
        <v>803</v>
      </c>
      <c r="AT1049" s="2" t="s">
        <v>48</v>
      </c>
      <c r="AU1049" t="str">
        <f>IF(OR(ISERROR(MATCH(AT1049,TC_Pin_Spec!$J$3:$J$38,0))=FALSE,ISERROR(MATCH(AT1049,TC_Pin_Spec!$L$3:$L$38,0))=FALSE,ISERROR(MATCH(AT1049,TC_Pin_Spec!$Q$3:$Q$58,0))=FALSE,ISERROR(MATCH(AT1049,TC_Pin_Spec!$S$3:$S$58,0))=FALSE,ISERROR(MATCH(AT1049,TC_Pin_Spec!$U$3:$U$58,0))=FALSE,ISERROR(MATCH(AT1049,TC_Pin_Spec!$W$3:$W$58,0))=FALSE,ISERROR(MATCH(AT1049,TC_Pin_Spec!$Y$3:$Y$58,0))=FALSE,ISERROR(MATCH(AT1049,TC_Pin_Spec!$AA$3:$AA$58,0))=FALSE,ISERROR(MATCH(AT1049,TC_Pin_Spec!$AC$3:$AC$58,0))=FALSE,ISERROR(MATCH(AT1049,TC_Pin_Spec!$AE$3:$AE$58,0))=FALSE)=TRUE, "PASSED","FAILED")</f>
        <v>PASSED</v>
      </c>
      <c r="AW1049" s="2">
        <v>4500</v>
      </c>
      <c r="AX1049" s="2">
        <v>7500</v>
      </c>
      <c r="AY1049" s="2" t="s">
        <v>48</v>
      </c>
      <c r="AZ1049" t="str">
        <f>IF(OR(ISERROR(MATCH(AY1049,TC_Pin_Spec!$J$3:$J$38,0))=FALSE,ISERROR(MATCH(AY1049,TC_Pin_Spec!$L$3:$L$38,0))=FALSE,ISERROR(MATCH(AY1049,TC_Pin_Spec!$Q$3:$Q$58,0))=FALSE,ISERROR(MATCH(AY1049,TC_Pin_Spec!$S$3:$S$58,0))=FALSE,ISERROR(MATCH(AY1049,TC_Pin_Spec!$U$3:$U$58,0))=FALSE,ISERROR(MATCH(AY1049,TC_Pin_Spec!$W$3:$W$58,0))=FALSE,ISERROR(MATCH(AY1049,TC_Pin_Spec!$Y$3:$Y$58,0))=FALSE,ISERROR(MATCH(AY1049,TC_Pin_Spec!$AA$3:$AA$58,0))=FALSE,ISERROR(MATCH(AY1049,TC_Pin_Spec!$AC$3:$AC$58,0))=FALSE,ISERROR(MATCH(AY1049,TC_Pin_Spec!$AE$3:$AE$58,0))=FALSE)=TRUE, "PASSED","FAILED")</f>
        <v>PASSED</v>
      </c>
    </row>
    <row r="1050" spans="43:52" x14ac:dyDescent="0.25">
      <c r="AQ1050" s="2" t="str">
        <f t="shared" si="18"/>
        <v>AK5</v>
      </c>
      <c r="AR1050" s="2">
        <v>5</v>
      </c>
      <c r="AS1050" s="2" t="s">
        <v>803</v>
      </c>
      <c r="AT1050" s="2" t="s">
        <v>48</v>
      </c>
      <c r="AU1050" t="str">
        <f>IF(OR(ISERROR(MATCH(AT1050,TC_Pin_Spec!$J$3:$J$38,0))=FALSE,ISERROR(MATCH(AT1050,TC_Pin_Spec!$L$3:$L$38,0))=FALSE,ISERROR(MATCH(AT1050,TC_Pin_Spec!$Q$3:$Q$58,0))=FALSE,ISERROR(MATCH(AT1050,TC_Pin_Spec!$S$3:$S$58,0))=FALSE,ISERROR(MATCH(AT1050,TC_Pin_Spec!$U$3:$U$58,0))=FALSE,ISERROR(MATCH(AT1050,TC_Pin_Spec!$W$3:$W$58,0))=FALSE,ISERROR(MATCH(AT1050,TC_Pin_Spec!$Y$3:$Y$58,0))=FALSE,ISERROR(MATCH(AT1050,TC_Pin_Spec!$AA$3:$AA$58,0))=FALSE,ISERROR(MATCH(AT1050,TC_Pin_Spec!$AC$3:$AC$58,0))=FALSE,ISERROR(MATCH(AT1050,TC_Pin_Spec!$AE$3:$AE$58,0))=FALSE)=TRUE, "PASSED","FAILED")</f>
        <v>PASSED</v>
      </c>
      <c r="AW1050" s="2">
        <v>5500</v>
      </c>
      <c r="AX1050" s="2">
        <v>7500</v>
      </c>
      <c r="AY1050" s="2" t="s">
        <v>48</v>
      </c>
      <c r="AZ1050" t="str">
        <f>IF(OR(ISERROR(MATCH(AY1050,TC_Pin_Spec!$J$3:$J$38,0))=FALSE,ISERROR(MATCH(AY1050,TC_Pin_Spec!$L$3:$L$38,0))=FALSE,ISERROR(MATCH(AY1050,TC_Pin_Spec!$Q$3:$Q$58,0))=FALSE,ISERROR(MATCH(AY1050,TC_Pin_Spec!$S$3:$S$58,0))=FALSE,ISERROR(MATCH(AY1050,TC_Pin_Spec!$U$3:$U$58,0))=FALSE,ISERROR(MATCH(AY1050,TC_Pin_Spec!$W$3:$W$58,0))=FALSE,ISERROR(MATCH(AY1050,TC_Pin_Spec!$Y$3:$Y$58,0))=FALSE,ISERROR(MATCH(AY1050,TC_Pin_Spec!$AA$3:$AA$58,0))=FALSE,ISERROR(MATCH(AY1050,TC_Pin_Spec!$AC$3:$AC$58,0))=FALSE,ISERROR(MATCH(AY1050,TC_Pin_Spec!$AE$3:$AE$58,0))=FALSE)=TRUE, "PASSED","FAILED")</f>
        <v>PASSED</v>
      </c>
    </row>
    <row r="1051" spans="43:52" x14ac:dyDescent="0.25">
      <c r="AQ1051" s="2" t="str">
        <f t="shared" si="18"/>
        <v>AK6</v>
      </c>
      <c r="AR1051" s="2">
        <v>6</v>
      </c>
      <c r="AS1051" s="2" t="s">
        <v>803</v>
      </c>
      <c r="AT1051" s="2" t="s">
        <v>48</v>
      </c>
      <c r="AU1051" t="str">
        <f>IF(OR(ISERROR(MATCH(AT1051,TC_Pin_Spec!$J$3:$J$38,0))=FALSE,ISERROR(MATCH(AT1051,TC_Pin_Spec!$L$3:$L$38,0))=FALSE,ISERROR(MATCH(AT1051,TC_Pin_Spec!$Q$3:$Q$58,0))=FALSE,ISERROR(MATCH(AT1051,TC_Pin_Spec!$S$3:$S$58,0))=FALSE,ISERROR(MATCH(AT1051,TC_Pin_Spec!$U$3:$U$58,0))=FALSE,ISERROR(MATCH(AT1051,TC_Pin_Spec!$W$3:$W$58,0))=FALSE,ISERROR(MATCH(AT1051,TC_Pin_Spec!$Y$3:$Y$58,0))=FALSE,ISERROR(MATCH(AT1051,TC_Pin_Spec!$AA$3:$AA$58,0))=FALSE,ISERROR(MATCH(AT1051,TC_Pin_Spec!$AC$3:$AC$58,0))=FALSE,ISERROR(MATCH(AT1051,TC_Pin_Spec!$AE$3:$AE$58,0))=FALSE)=TRUE, "PASSED","FAILED")</f>
        <v>PASSED</v>
      </c>
      <c r="AW1051" s="2">
        <v>6500</v>
      </c>
      <c r="AX1051" s="2">
        <v>7500</v>
      </c>
      <c r="AY1051" s="2" t="s">
        <v>48</v>
      </c>
      <c r="AZ1051" t="str">
        <f>IF(OR(ISERROR(MATCH(AY1051,TC_Pin_Spec!$J$3:$J$38,0))=FALSE,ISERROR(MATCH(AY1051,TC_Pin_Spec!$L$3:$L$38,0))=FALSE,ISERROR(MATCH(AY1051,TC_Pin_Spec!$Q$3:$Q$58,0))=FALSE,ISERROR(MATCH(AY1051,TC_Pin_Spec!$S$3:$S$58,0))=FALSE,ISERROR(MATCH(AY1051,TC_Pin_Spec!$U$3:$U$58,0))=FALSE,ISERROR(MATCH(AY1051,TC_Pin_Spec!$W$3:$W$58,0))=FALSE,ISERROR(MATCH(AY1051,TC_Pin_Spec!$Y$3:$Y$58,0))=FALSE,ISERROR(MATCH(AY1051,TC_Pin_Spec!$AA$3:$AA$58,0))=FALSE,ISERROR(MATCH(AY1051,TC_Pin_Spec!$AC$3:$AC$58,0))=FALSE,ISERROR(MATCH(AY1051,TC_Pin_Spec!$AE$3:$AE$58,0))=FALSE)=TRUE, "PASSED","FAILED")</f>
        <v>PASSED</v>
      </c>
    </row>
    <row r="1052" spans="43:52" x14ac:dyDescent="0.25">
      <c r="AQ1052" s="2" t="str">
        <f t="shared" si="18"/>
        <v>AK7</v>
      </c>
      <c r="AR1052" s="2">
        <v>7</v>
      </c>
      <c r="AS1052" s="2" t="s">
        <v>803</v>
      </c>
      <c r="AT1052" s="2" t="s">
        <v>807</v>
      </c>
      <c r="AU1052" t="str">
        <f>IF(OR(ISERROR(MATCH(AT1052,TC_Pin_Spec!$J$3:$J$38,0))=FALSE,ISERROR(MATCH(AT1052,TC_Pin_Spec!$L$3:$L$38,0))=FALSE,ISERROR(MATCH(AT1052,TC_Pin_Spec!$Q$3:$Q$58,0))=FALSE,ISERROR(MATCH(AT1052,TC_Pin_Spec!$S$3:$S$58,0))=FALSE,ISERROR(MATCH(AT1052,TC_Pin_Spec!$U$3:$U$58,0))=FALSE,ISERROR(MATCH(AT1052,TC_Pin_Spec!$W$3:$W$58,0))=FALSE,ISERROR(MATCH(AT1052,TC_Pin_Spec!$Y$3:$Y$58,0))=FALSE,ISERROR(MATCH(AT1052,TC_Pin_Spec!$AA$3:$AA$58,0))=FALSE,ISERROR(MATCH(AT1052,TC_Pin_Spec!$AC$3:$AC$58,0))=FALSE,ISERROR(MATCH(AT1052,TC_Pin_Spec!$AE$3:$AE$58,0))=FALSE)=TRUE, "PASSED","FAILED")</f>
        <v>PASSED</v>
      </c>
      <c r="AW1052" s="2">
        <v>7500</v>
      </c>
      <c r="AX1052" s="2">
        <v>7500</v>
      </c>
      <c r="AY1052" s="2" t="s">
        <v>807</v>
      </c>
      <c r="AZ1052" t="str">
        <f>IF(OR(ISERROR(MATCH(AY1052,TC_Pin_Spec!$J$3:$J$38,0))=FALSE,ISERROR(MATCH(AY1052,TC_Pin_Spec!$L$3:$L$38,0))=FALSE,ISERROR(MATCH(AY1052,TC_Pin_Spec!$Q$3:$Q$58,0))=FALSE,ISERROR(MATCH(AY1052,TC_Pin_Spec!$S$3:$S$58,0))=FALSE,ISERROR(MATCH(AY1052,TC_Pin_Spec!$U$3:$U$58,0))=FALSE,ISERROR(MATCH(AY1052,TC_Pin_Spec!$W$3:$W$58,0))=FALSE,ISERROR(MATCH(AY1052,TC_Pin_Spec!$Y$3:$Y$58,0))=FALSE,ISERROR(MATCH(AY1052,TC_Pin_Spec!$AA$3:$AA$58,0))=FALSE,ISERROR(MATCH(AY1052,TC_Pin_Spec!$AC$3:$AC$58,0))=FALSE,ISERROR(MATCH(AY1052,TC_Pin_Spec!$AE$3:$AE$58,0))=FALSE)=TRUE, "PASSED","FAILED")</f>
        <v>PASSED</v>
      </c>
    </row>
    <row r="1053" spans="43:52" x14ac:dyDescent="0.25">
      <c r="AQ1053" s="2" t="str">
        <f t="shared" si="18"/>
        <v>AK8</v>
      </c>
      <c r="AR1053" s="2">
        <v>8</v>
      </c>
      <c r="AS1053" s="2" t="s">
        <v>803</v>
      </c>
      <c r="AT1053" s="2" t="s">
        <v>48</v>
      </c>
      <c r="AU1053" t="str">
        <f>IF(OR(ISERROR(MATCH(AT1053,TC_Pin_Spec!$J$3:$J$38,0))=FALSE,ISERROR(MATCH(AT1053,TC_Pin_Spec!$L$3:$L$38,0))=FALSE,ISERROR(MATCH(AT1053,TC_Pin_Spec!$Q$3:$Q$58,0))=FALSE,ISERROR(MATCH(AT1053,TC_Pin_Spec!$S$3:$S$58,0))=FALSE,ISERROR(MATCH(AT1053,TC_Pin_Spec!$U$3:$U$58,0))=FALSE,ISERROR(MATCH(AT1053,TC_Pin_Spec!$W$3:$W$58,0))=FALSE,ISERROR(MATCH(AT1053,TC_Pin_Spec!$Y$3:$Y$58,0))=FALSE,ISERROR(MATCH(AT1053,TC_Pin_Spec!$AA$3:$AA$58,0))=FALSE,ISERROR(MATCH(AT1053,TC_Pin_Spec!$AC$3:$AC$58,0))=FALSE,ISERROR(MATCH(AT1053,TC_Pin_Spec!$AE$3:$AE$58,0))=FALSE)=TRUE, "PASSED","FAILED")</f>
        <v>PASSED</v>
      </c>
      <c r="AW1053" s="2">
        <v>8500</v>
      </c>
      <c r="AX1053" s="2">
        <v>7500</v>
      </c>
      <c r="AY1053" s="2" t="s">
        <v>48</v>
      </c>
      <c r="AZ1053" t="str">
        <f>IF(OR(ISERROR(MATCH(AY1053,TC_Pin_Spec!$J$3:$J$38,0))=FALSE,ISERROR(MATCH(AY1053,TC_Pin_Spec!$L$3:$L$38,0))=FALSE,ISERROR(MATCH(AY1053,TC_Pin_Spec!$Q$3:$Q$58,0))=FALSE,ISERROR(MATCH(AY1053,TC_Pin_Spec!$S$3:$S$58,0))=FALSE,ISERROR(MATCH(AY1053,TC_Pin_Spec!$U$3:$U$58,0))=FALSE,ISERROR(MATCH(AY1053,TC_Pin_Spec!$W$3:$W$58,0))=FALSE,ISERROR(MATCH(AY1053,TC_Pin_Spec!$Y$3:$Y$58,0))=FALSE,ISERROR(MATCH(AY1053,TC_Pin_Spec!$AA$3:$AA$58,0))=FALSE,ISERROR(MATCH(AY1053,TC_Pin_Spec!$AC$3:$AC$58,0))=FALSE,ISERROR(MATCH(AY1053,TC_Pin_Spec!$AE$3:$AE$58,0))=FALSE)=TRUE, "PASSED","FAILED")</f>
        <v>PASSED</v>
      </c>
    </row>
    <row r="1054" spans="43:52" x14ac:dyDescent="0.25">
      <c r="AQ1054" s="2" t="str">
        <f t="shared" si="18"/>
        <v>AK9</v>
      </c>
      <c r="AR1054" s="2">
        <v>9</v>
      </c>
      <c r="AS1054" s="2" t="s">
        <v>803</v>
      </c>
      <c r="AT1054" s="2" t="s">
        <v>48</v>
      </c>
      <c r="AU1054" t="str">
        <f>IF(OR(ISERROR(MATCH(AT1054,TC_Pin_Spec!$J$3:$J$38,0))=FALSE,ISERROR(MATCH(AT1054,TC_Pin_Spec!$L$3:$L$38,0))=FALSE,ISERROR(MATCH(AT1054,TC_Pin_Spec!$Q$3:$Q$58,0))=FALSE,ISERROR(MATCH(AT1054,TC_Pin_Spec!$S$3:$S$58,0))=FALSE,ISERROR(MATCH(AT1054,TC_Pin_Spec!$U$3:$U$58,0))=FALSE,ISERROR(MATCH(AT1054,TC_Pin_Spec!$W$3:$W$58,0))=FALSE,ISERROR(MATCH(AT1054,TC_Pin_Spec!$Y$3:$Y$58,0))=FALSE,ISERROR(MATCH(AT1054,TC_Pin_Spec!$AA$3:$AA$58,0))=FALSE,ISERROR(MATCH(AT1054,TC_Pin_Spec!$AC$3:$AC$58,0))=FALSE,ISERROR(MATCH(AT1054,TC_Pin_Spec!$AE$3:$AE$58,0))=FALSE)=TRUE, "PASSED","FAILED")</f>
        <v>PASSED</v>
      </c>
      <c r="AW1054" s="2">
        <v>9500</v>
      </c>
      <c r="AX1054" s="2">
        <v>7500</v>
      </c>
      <c r="AY1054" s="2" t="s">
        <v>48</v>
      </c>
      <c r="AZ1054" t="str">
        <f>IF(OR(ISERROR(MATCH(AY1054,TC_Pin_Spec!$J$3:$J$38,0))=FALSE,ISERROR(MATCH(AY1054,TC_Pin_Spec!$L$3:$L$38,0))=FALSE,ISERROR(MATCH(AY1054,TC_Pin_Spec!$Q$3:$Q$58,0))=FALSE,ISERROR(MATCH(AY1054,TC_Pin_Spec!$S$3:$S$58,0))=FALSE,ISERROR(MATCH(AY1054,TC_Pin_Spec!$U$3:$U$58,0))=FALSE,ISERROR(MATCH(AY1054,TC_Pin_Spec!$W$3:$W$58,0))=FALSE,ISERROR(MATCH(AY1054,TC_Pin_Spec!$Y$3:$Y$58,0))=FALSE,ISERROR(MATCH(AY1054,TC_Pin_Spec!$AA$3:$AA$58,0))=FALSE,ISERROR(MATCH(AY1054,TC_Pin_Spec!$AC$3:$AC$58,0))=FALSE,ISERROR(MATCH(AY1054,TC_Pin_Spec!$AE$3:$AE$58,0))=FALSE)=TRUE, "PASSED","FAILED")</f>
        <v>PASSED</v>
      </c>
    </row>
    <row r="1055" spans="43:52" x14ac:dyDescent="0.25">
      <c r="AQ1055" s="2" t="str">
        <f t="shared" si="18"/>
        <v>AK10</v>
      </c>
      <c r="AR1055" s="2">
        <v>10</v>
      </c>
      <c r="AS1055" s="2" t="s">
        <v>803</v>
      </c>
      <c r="AT1055" s="2" t="s">
        <v>48</v>
      </c>
      <c r="AU1055" t="str">
        <f>IF(OR(ISERROR(MATCH(AT1055,TC_Pin_Spec!$J$3:$J$38,0))=FALSE,ISERROR(MATCH(AT1055,TC_Pin_Spec!$L$3:$L$38,0))=FALSE,ISERROR(MATCH(AT1055,TC_Pin_Spec!$Q$3:$Q$58,0))=FALSE,ISERROR(MATCH(AT1055,TC_Pin_Spec!$S$3:$S$58,0))=FALSE,ISERROR(MATCH(AT1055,TC_Pin_Spec!$U$3:$U$58,0))=FALSE,ISERROR(MATCH(AT1055,TC_Pin_Spec!$W$3:$W$58,0))=FALSE,ISERROR(MATCH(AT1055,TC_Pin_Spec!$Y$3:$Y$58,0))=FALSE,ISERROR(MATCH(AT1055,TC_Pin_Spec!$AA$3:$AA$58,0))=FALSE,ISERROR(MATCH(AT1055,TC_Pin_Spec!$AC$3:$AC$58,0))=FALSE,ISERROR(MATCH(AT1055,TC_Pin_Spec!$AE$3:$AE$58,0))=FALSE)=TRUE, "PASSED","FAILED")</f>
        <v>PASSED</v>
      </c>
      <c r="AW1055" s="2">
        <v>10500</v>
      </c>
      <c r="AX1055" s="2">
        <v>7500</v>
      </c>
      <c r="AY1055" s="2" t="s">
        <v>48</v>
      </c>
      <c r="AZ1055" t="str">
        <f>IF(OR(ISERROR(MATCH(AY1055,TC_Pin_Spec!$J$3:$J$38,0))=FALSE,ISERROR(MATCH(AY1055,TC_Pin_Spec!$L$3:$L$38,0))=FALSE,ISERROR(MATCH(AY1055,TC_Pin_Spec!$Q$3:$Q$58,0))=FALSE,ISERROR(MATCH(AY1055,TC_Pin_Spec!$S$3:$S$58,0))=FALSE,ISERROR(MATCH(AY1055,TC_Pin_Spec!$U$3:$U$58,0))=FALSE,ISERROR(MATCH(AY1055,TC_Pin_Spec!$W$3:$W$58,0))=FALSE,ISERROR(MATCH(AY1055,TC_Pin_Spec!$Y$3:$Y$58,0))=FALSE,ISERROR(MATCH(AY1055,TC_Pin_Spec!$AA$3:$AA$58,0))=FALSE,ISERROR(MATCH(AY1055,TC_Pin_Spec!$AC$3:$AC$58,0))=FALSE,ISERROR(MATCH(AY1055,TC_Pin_Spec!$AE$3:$AE$58,0))=FALSE)=TRUE, "PASSED","FAILED")</f>
        <v>PASSED</v>
      </c>
    </row>
    <row r="1056" spans="43:52" x14ac:dyDescent="0.25">
      <c r="AQ1056" s="2" t="str">
        <f t="shared" si="18"/>
        <v>AK11</v>
      </c>
      <c r="AR1056" s="2">
        <v>11</v>
      </c>
      <c r="AS1056" s="2" t="s">
        <v>803</v>
      </c>
      <c r="AT1056" s="2" t="s">
        <v>48</v>
      </c>
      <c r="AU1056" t="str">
        <f>IF(OR(ISERROR(MATCH(AT1056,TC_Pin_Spec!$J$3:$J$38,0))=FALSE,ISERROR(MATCH(AT1056,TC_Pin_Spec!$L$3:$L$38,0))=FALSE,ISERROR(MATCH(AT1056,TC_Pin_Spec!$Q$3:$Q$58,0))=FALSE,ISERROR(MATCH(AT1056,TC_Pin_Spec!$S$3:$S$58,0))=FALSE,ISERROR(MATCH(AT1056,TC_Pin_Spec!$U$3:$U$58,0))=FALSE,ISERROR(MATCH(AT1056,TC_Pin_Spec!$W$3:$W$58,0))=FALSE,ISERROR(MATCH(AT1056,TC_Pin_Spec!$Y$3:$Y$58,0))=FALSE,ISERROR(MATCH(AT1056,TC_Pin_Spec!$AA$3:$AA$58,0))=FALSE,ISERROR(MATCH(AT1056,TC_Pin_Spec!$AC$3:$AC$58,0))=FALSE,ISERROR(MATCH(AT1056,TC_Pin_Spec!$AE$3:$AE$58,0))=FALSE)=TRUE, "PASSED","FAILED")</f>
        <v>PASSED</v>
      </c>
      <c r="AW1056" s="2">
        <v>11500</v>
      </c>
      <c r="AX1056" s="2">
        <v>7500</v>
      </c>
      <c r="AY1056" s="2" t="s">
        <v>48</v>
      </c>
      <c r="AZ1056" t="str">
        <f>IF(OR(ISERROR(MATCH(AY1056,TC_Pin_Spec!$J$3:$J$38,0))=FALSE,ISERROR(MATCH(AY1056,TC_Pin_Spec!$L$3:$L$38,0))=FALSE,ISERROR(MATCH(AY1056,TC_Pin_Spec!$Q$3:$Q$58,0))=FALSE,ISERROR(MATCH(AY1056,TC_Pin_Spec!$S$3:$S$58,0))=FALSE,ISERROR(MATCH(AY1056,TC_Pin_Spec!$U$3:$U$58,0))=FALSE,ISERROR(MATCH(AY1056,TC_Pin_Spec!$W$3:$W$58,0))=FALSE,ISERROR(MATCH(AY1056,TC_Pin_Spec!$Y$3:$Y$58,0))=FALSE,ISERROR(MATCH(AY1056,TC_Pin_Spec!$AA$3:$AA$58,0))=FALSE,ISERROR(MATCH(AY1056,TC_Pin_Spec!$AC$3:$AC$58,0))=FALSE,ISERROR(MATCH(AY1056,TC_Pin_Spec!$AE$3:$AE$58,0))=FALSE)=TRUE, "PASSED","FAILED")</f>
        <v>PASSED</v>
      </c>
    </row>
    <row r="1057" spans="43:52" x14ac:dyDescent="0.25">
      <c r="AQ1057" s="2" t="str">
        <f t="shared" si="18"/>
        <v>AK12</v>
      </c>
      <c r="AR1057" s="2">
        <v>12</v>
      </c>
      <c r="AS1057" s="2" t="s">
        <v>803</v>
      </c>
      <c r="AT1057" s="2" t="s">
        <v>48</v>
      </c>
      <c r="AU1057" t="str">
        <f>IF(OR(ISERROR(MATCH(AT1057,TC_Pin_Spec!$J$3:$J$38,0))=FALSE,ISERROR(MATCH(AT1057,TC_Pin_Spec!$L$3:$L$38,0))=FALSE,ISERROR(MATCH(AT1057,TC_Pin_Spec!$Q$3:$Q$58,0))=FALSE,ISERROR(MATCH(AT1057,TC_Pin_Spec!$S$3:$S$58,0))=FALSE,ISERROR(MATCH(AT1057,TC_Pin_Spec!$U$3:$U$58,0))=FALSE,ISERROR(MATCH(AT1057,TC_Pin_Spec!$W$3:$W$58,0))=FALSE,ISERROR(MATCH(AT1057,TC_Pin_Spec!$Y$3:$Y$58,0))=FALSE,ISERROR(MATCH(AT1057,TC_Pin_Spec!$AA$3:$AA$58,0))=FALSE,ISERROR(MATCH(AT1057,TC_Pin_Spec!$AC$3:$AC$58,0))=FALSE,ISERROR(MATCH(AT1057,TC_Pin_Spec!$AE$3:$AE$58,0))=FALSE)=TRUE, "PASSED","FAILED")</f>
        <v>PASSED</v>
      </c>
      <c r="AW1057" s="2">
        <v>12500</v>
      </c>
      <c r="AX1057" s="2">
        <v>7500</v>
      </c>
      <c r="AY1057" s="2" t="s">
        <v>48</v>
      </c>
      <c r="AZ1057" t="str">
        <f>IF(OR(ISERROR(MATCH(AY1057,TC_Pin_Spec!$J$3:$J$38,0))=FALSE,ISERROR(MATCH(AY1057,TC_Pin_Spec!$L$3:$L$38,0))=FALSE,ISERROR(MATCH(AY1057,TC_Pin_Spec!$Q$3:$Q$58,0))=FALSE,ISERROR(MATCH(AY1057,TC_Pin_Spec!$S$3:$S$58,0))=FALSE,ISERROR(MATCH(AY1057,TC_Pin_Spec!$U$3:$U$58,0))=FALSE,ISERROR(MATCH(AY1057,TC_Pin_Spec!$W$3:$W$58,0))=FALSE,ISERROR(MATCH(AY1057,TC_Pin_Spec!$Y$3:$Y$58,0))=FALSE,ISERROR(MATCH(AY1057,TC_Pin_Spec!$AA$3:$AA$58,0))=FALSE,ISERROR(MATCH(AY1057,TC_Pin_Spec!$AC$3:$AC$58,0))=FALSE,ISERROR(MATCH(AY1057,TC_Pin_Spec!$AE$3:$AE$58,0))=FALSE)=TRUE, "PASSED","FAILED")</f>
        <v>PASSED</v>
      </c>
    </row>
    <row r="1058" spans="43:52" x14ac:dyDescent="0.25">
      <c r="AQ1058" s="2" t="str">
        <f t="shared" si="18"/>
        <v>AK13</v>
      </c>
      <c r="AR1058" s="2">
        <v>13</v>
      </c>
      <c r="AS1058" s="2" t="s">
        <v>803</v>
      </c>
      <c r="AT1058" s="2" t="s">
        <v>48</v>
      </c>
      <c r="AU1058" t="str">
        <f>IF(OR(ISERROR(MATCH(AT1058,TC_Pin_Spec!$J$3:$J$38,0))=FALSE,ISERROR(MATCH(AT1058,TC_Pin_Spec!$L$3:$L$38,0))=FALSE,ISERROR(MATCH(AT1058,TC_Pin_Spec!$Q$3:$Q$58,0))=FALSE,ISERROR(MATCH(AT1058,TC_Pin_Spec!$S$3:$S$58,0))=FALSE,ISERROR(MATCH(AT1058,TC_Pin_Spec!$U$3:$U$58,0))=FALSE,ISERROR(MATCH(AT1058,TC_Pin_Spec!$W$3:$W$58,0))=FALSE,ISERROR(MATCH(AT1058,TC_Pin_Spec!$Y$3:$Y$58,0))=FALSE,ISERROR(MATCH(AT1058,TC_Pin_Spec!$AA$3:$AA$58,0))=FALSE,ISERROR(MATCH(AT1058,TC_Pin_Spec!$AC$3:$AC$58,0))=FALSE,ISERROR(MATCH(AT1058,TC_Pin_Spec!$AE$3:$AE$58,0))=FALSE)=TRUE, "PASSED","FAILED")</f>
        <v>PASSED</v>
      </c>
      <c r="AW1058" s="2">
        <v>13500</v>
      </c>
      <c r="AX1058" s="2">
        <v>7500</v>
      </c>
      <c r="AY1058" s="2" t="s">
        <v>48</v>
      </c>
      <c r="AZ1058" t="str">
        <f>IF(OR(ISERROR(MATCH(AY1058,TC_Pin_Spec!$J$3:$J$38,0))=FALSE,ISERROR(MATCH(AY1058,TC_Pin_Spec!$L$3:$L$38,0))=FALSE,ISERROR(MATCH(AY1058,TC_Pin_Spec!$Q$3:$Q$58,0))=FALSE,ISERROR(MATCH(AY1058,TC_Pin_Spec!$S$3:$S$58,0))=FALSE,ISERROR(MATCH(AY1058,TC_Pin_Spec!$U$3:$U$58,0))=FALSE,ISERROR(MATCH(AY1058,TC_Pin_Spec!$W$3:$W$58,0))=FALSE,ISERROR(MATCH(AY1058,TC_Pin_Spec!$Y$3:$Y$58,0))=FALSE,ISERROR(MATCH(AY1058,TC_Pin_Spec!$AA$3:$AA$58,0))=FALSE,ISERROR(MATCH(AY1058,TC_Pin_Spec!$AC$3:$AC$58,0))=FALSE,ISERROR(MATCH(AY1058,TC_Pin_Spec!$AE$3:$AE$58,0))=FALSE)=TRUE, "PASSED","FAILED")</f>
        <v>PASSED</v>
      </c>
    </row>
    <row r="1059" spans="43:52" x14ac:dyDescent="0.25">
      <c r="AQ1059" s="2" t="str">
        <f t="shared" si="18"/>
        <v>AK14</v>
      </c>
      <c r="AR1059" s="2">
        <v>14</v>
      </c>
      <c r="AS1059" s="2" t="s">
        <v>803</v>
      </c>
      <c r="AT1059" s="2" t="s">
        <v>48</v>
      </c>
      <c r="AU1059" t="str">
        <f>IF(OR(ISERROR(MATCH(AT1059,TC_Pin_Spec!$J$3:$J$38,0))=FALSE,ISERROR(MATCH(AT1059,TC_Pin_Spec!$L$3:$L$38,0))=FALSE,ISERROR(MATCH(AT1059,TC_Pin_Spec!$Q$3:$Q$58,0))=FALSE,ISERROR(MATCH(AT1059,TC_Pin_Spec!$S$3:$S$58,0))=FALSE,ISERROR(MATCH(AT1059,TC_Pin_Spec!$U$3:$U$58,0))=FALSE,ISERROR(MATCH(AT1059,TC_Pin_Spec!$W$3:$W$58,0))=FALSE,ISERROR(MATCH(AT1059,TC_Pin_Spec!$Y$3:$Y$58,0))=FALSE,ISERROR(MATCH(AT1059,TC_Pin_Spec!$AA$3:$AA$58,0))=FALSE,ISERROR(MATCH(AT1059,TC_Pin_Spec!$AC$3:$AC$58,0))=FALSE,ISERROR(MATCH(AT1059,TC_Pin_Spec!$AE$3:$AE$58,0))=FALSE)=TRUE, "PASSED","FAILED")</f>
        <v>PASSED</v>
      </c>
      <c r="AW1059" s="2">
        <v>14500</v>
      </c>
      <c r="AX1059" s="2">
        <v>7500</v>
      </c>
      <c r="AY1059" s="2" t="s">
        <v>48</v>
      </c>
      <c r="AZ1059" t="str">
        <f>IF(OR(ISERROR(MATCH(AY1059,TC_Pin_Spec!$J$3:$J$38,0))=FALSE,ISERROR(MATCH(AY1059,TC_Pin_Spec!$L$3:$L$38,0))=FALSE,ISERROR(MATCH(AY1059,TC_Pin_Spec!$Q$3:$Q$58,0))=FALSE,ISERROR(MATCH(AY1059,TC_Pin_Spec!$S$3:$S$58,0))=FALSE,ISERROR(MATCH(AY1059,TC_Pin_Spec!$U$3:$U$58,0))=FALSE,ISERROR(MATCH(AY1059,TC_Pin_Spec!$W$3:$W$58,0))=FALSE,ISERROR(MATCH(AY1059,TC_Pin_Spec!$Y$3:$Y$58,0))=FALSE,ISERROR(MATCH(AY1059,TC_Pin_Spec!$AA$3:$AA$58,0))=FALSE,ISERROR(MATCH(AY1059,TC_Pin_Spec!$AC$3:$AC$58,0))=FALSE,ISERROR(MATCH(AY1059,TC_Pin_Spec!$AE$3:$AE$58,0))=FALSE)=TRUE, "PASSED","FAILED")</f>
        <v>PASSED</v>
      </c>
    </row>
    <row r="1060" spans="43:52" x14ac:dyDescent="0.25">
      <c r="AQ1060" s="2" t="str">
        <f t="shared" si="18"/>
        <v>AK15</v>
      </c>
      <c r="AR1060" s="2">
        <v>15</v>
      </c>
      <c r="AS1060" s="2" t="s">
        <v>803</v>
      </c>
      <c r="AT1060" s="2" t="s">
        <v>48</v>
      </c>
      <c r="AU1060" t="str">
        <f>IF(OR(ISERROR(MATCH(AT1060,TC_Pin_Spec!$J$3:$J$38,0))=FALSE,ISERROR(MATCH(AT1060,TC_Pin_Spec!$L$3:$L$38,0))=FALSE,ISERROR(MATCH(AT1060,TC_Pin_Spec!$Q$3:$Q$58,0))=FALSE,ISERROR(MATCH(AT1060,TC_Pin_Spec!$S$3:$S$58,0))=FALSE,ISERROR(MATCH(AT1060,TC_Pin_Spec!$U$3:$U$58,0))=FALSE,ISERROR(MATCH(AT1060,TC_Pin_Spec!$W$3:$W$58,0))=FALSE,ISERROR(MATCH(AT1060,TC_Pin_Spec!$Y$3:$Y$58,0))=FALSE,ISERROR(MATCH(AT1060,TC_Pin_Spec!$AA$3:$AA$58,0))=FALSE,ISERROR(MATCH(AT1060,TC_Pin_Spec!$AC$3:$AC$58,0))=FALSE,ISERROR(MATCH(AT1060,TC_Pin_Spec!$AE$3:$AE$58,0))=FALSE)=TRUE, "PASSED","FAILED")</f>
        <v>PASSED</v>
      </c>
      <c r="AW1060" s="2">
        <v>15500</v>
      </c>
      <c r="AX1060" s="2">
        <v>7500</v>
      </c>
      <c r="AY1060" s="2" t="s">
        <v>48</v>
      </c>
      <c r="AZ1060" t="str">
        <f>IF(OR(ISERROR(MATCH(AY1060,TC_Pin_Spec!$J$3:$J$38,0))=FALSE,ISERROR(MATCH(AY1060,TC_Pin_Spec!$L$3:$L$38,0))=FALSE,ISERROR(MATCH(AY1060,TC_Pin_Spec!$Q$3:$Q$58,0))=FALSE,ISERROR(MATCH(AY1060,TC_Pin_Spec!$S$3:$S$58,0))=FALSE,ISERROR(MATCH(AY1060,TC_Pin_Spec!$U$3:$U$58,0))=FALSE,ISERROR(MATCH(AY1060,TC_Pin_Spec!$W$3:$W$58,0))=FALSE,ISERROR(MATCH(AY1060,TC_Pin_Spec!$Y$3:$Y$58,0))=FALSE,ISERROR(MATCH(AY1060,TC_Pin_Spec!$AA$3:$AA$58,0))=FALSE,ISERROR(MATCH(AY1060,TC_Pin_Spec!$AC$3:$AC$58,0))=FALSE,ISERROR(MATCH(AY1060,TC_Pin_Spec!$AE$3:$AE$58,0))=FALSE)=TRUE, "PASSED","FAILED")</f>
        <v>PASSED</v>
      </c>
    </row>
    <row r="1061" spans="43:52" x14ac:dyDescent="0.25">
      <c r="AQ1061" s="2" t="str">
        <f t="shared" si="18"/>
        <v>AK16</v>
      </c>
      <c r="AR1061" s="2">
        <v>16</v>
      </c>
      <c r="AS1061" s="2" t="s">
        <v>803</v>
      </c>
      <c r="AT1061" s="2" t="s">
        <v>808</v>
      </c>
      <c r="AU1061" t="str">
        <f>IF(OR(ISERROR(MATCH(AT1061,TC_Pin_Spec!$J$3:$J$38,0))=FALSE,ISERROR(MATCH(AT1061,TC_Pin_Spec!$L$3:$L$38,0))=FALSE,ISERROR(MATCH(AT1061,TC_Pin_Spec!$Q$3:$Q$58,0))=FALSE,ISERROR(MATCH(AT1061,TC_Pin_Spec!$S$3:$S$58,0))=FALSE,ISERROR(MATCH(AT1061,TC_Pin_Spec!$U$3:$U$58,0))=FALSE,ISERROR(MATCH(AT1061,TC_Pin_Spec!$W$3:$W$58,0))=FALSE,ISERROR(MATCH(AT1061,TC_Pin_Spec!$Y$3:$Y$58,0))=FALSE,ISERROR(MATCH(AT1061,TC_Pin_Spec!$AA$3:$AA$58,0))=FALSE,ISERROR(MATCH(AT1061,TC_Pin_Spec!$AC$3:$AC$58,0))=FALSE,ISERROR(MATCH(AT1061,TC_Pin_Spec!$AE$3:$AE$58,0))=FALSE)=TRUE, "PASSED","FAILED")</f>
        <v>PASSED</v>
      </c>
      <c r="AW1061" s="2">
        <v>16500</v>
      </c>
      <c r="AX1061" s="2">
        <v>7500</v>
      </c>
      <c r="AY1061" s="2" t="s">
        <v>808</v>
      </c>
      <c r="AZ1061" t="str">
        <f>IF(OR(ISERROR(MATCH(AY1061,TC_Pin_Spec!$J$3:$J$38,0))=FALSE,ISERROR(MATCH(AY1061,TC_Pin_Spec!$L$3:$L$38,0))=FALSE,ISERROR(MATCH(AY1061,TC_Pin_Spec!$Q$3:$Q$58,0))=FALSE,ISERROR(MATCH(AY1061,TC_Pin_Spec!$S$3:$S$58,0))=FALSE,ISERROR(MATCH(AY1061,TC_Pin_Spec!$U$3:$U$58,0))=FALSE,ISERROR(MATCH(AY1061,TC_Pin_Spec!$W$3:$W$58,0))=FALSE,ISERROR(MATCH(AY1061,TC_Pin_Spec!$Y$3:$Y$58,0))=FALSE,ISERROR(MATCH(AY1061,TC_Pin_Spec!$AA$3:$AA$58,0))=FALSE,ISERROR(MATCH(AY1061,TC_Pin_Spec!$AC$3:$AC$58,0))=FALSE,ISERROR(MATCH(AY1061,TC_Pin_Spec!$AE$3:$AE$58,0))=FALSE)=TRUE, "PASSED","FAILED")</f>
        <v>PASSED</v>
      </c>
    </row>
    <row r="1062" spans="43:52" x14ac:dyDescent="0.25">
      <c r="AQ1062" s="2" t="str">
        <f t="shared" si="18"/>
        <v>AK17</v>
      </c>
      <c r="AR1062" s="2">
        <v>17</v>
      </c>
      <c r="AS1062" s="2" t="s">
        <v>803</v>
      </c>
      <c r="AT1062" s="2" t="s">
        <v>48</v>
      </c>
      <c r="AU1062" t="str">
        <f>IF(OR(ISERROR(MATCH(AT1062,TC_Pin_Spec!$J$3:$J$38,0))=FALSE,ISERROR(MATCH(AT1062,TC_Pin_Spec!$L$3:$L$38,0))=FALSE,ISERROR(MATCH(AT1062,TC_Pin_Spec!$Q$3:$Q$58,0))=FALSE,ISERROR(MATCH(AT1062,TC_Pin_Spec!$S$3:$S$58,0))=FALSE,ISERROR(MATCH(AT1062,TC_Pin_Spec!$U$3:$U$58,0))=FALSE,ISERROR(MATCH(AT1062,TC_Pin_Spec!$W$3:$W$58,0))=FALSE,ISERROR(MATCH(AT1062,TC_Pin_Spec!$Y$3:$Y$58,0))=FALSE,ISERROR(MATCH(AT1062,TC_Pin_Spec!$AA$3:$AA$58,0))=FALSE,ISERROR(MATCH(AT1062,TC_Pin_Spec!$AC$3:$AC$58,0))=FALSE,ISERROR(MATCH(AT1062,TC_Pin_Spec!$AE$3:$AE$58,0))=FALSE)=TRUE, "PASSED","FAILED")</f>
        <v>PASSED</v>
      </c>
      <c r="AW1062" s="2">
        <v>17500</v>
      </c>
      <c r="AX1062" s="2">
        <v>7500</v>
      </c>
      <c r="AY1062" s="2" t="s">
        <v>48</v>
      </c>
      <c r="AZ1062" t="str">
        <f>IF(OR(ISERROR(MATCH(AY1062,TC_Pin_Spec!$J$3:$J$38,0))=FALSE,ISERROR(MATCH(AY1062,TC_Pin_Spec!$L$3:$L$38,0))=FALSE,ISERROR(MATCH(AY1062,TC_Pin_Spec!$Q$3:$Q$58,0))=FALSE,ISERROR(MATCH(AY1062,TC_Pin_Spec!$S$3:$S$58,0))=FALSE,ISERROR(MATCH(AY1062,TC_Pin_Spec!$U$3:$U$58,0))=FALSE,ISERROR(MATCH(AY1062,TC_Pin_Spec!$W$3:$W$58,0))=FALSE,ISERROR(MATCH(AY1062,TC_Pin_Spec!$Y$3:$Y$58,0))=FALSE,ISERROR(MATCH(AY1062,TC_Pin_Spec!$AA$3:$AA$58,0))=FALSE,ISERROR(MATCH(AY1062,TC_Pin_Spec!$AC$3:$AC$58,0))=FALSE,ISERROR(MATCH(AY1062,TC_Pin_Spec!$AE$3:$AE$58,0))=FALSE)=TRUE, "PASSED","FAILED")</f>
        <v>PASSED</v>
      </c>
    </row>
    <row r="1063" spans="43:52" x14ac:dyDescent="0.25">
      <c r="AQ1063" s="2" t="str">
        <f t="shared" si="18"/>
        <v>AK18</v>
      </c>
      <c r="AR1063" s="2">
        <v>18</v>
      </c>
      <c r="AS1063" s="2" t="s">
        <v>803</v>
      </c>
      <c r="AT1063" s="2" t="s">
        <v>48</v>
      </c>
      <c r="AU1063" t="str">
        <f>IF(OR(ISERROR(MATCH(AT1063,TC_Pin_Spec!$J$3:$J$38,0))=FALSE,ISERROR(MATCH(AT1063,TC_Pin_Spec!$L$3:$L$38,0))=FALSE,ISERROR(MATCH(AT1063,TC_Pin_Spec!$Q$3:$Q$58,0))=FALSE,ISERROR(MATCH(AT1063,TC_Pin_Spec!$S$3:$S$58,0))=FALSE,ISERROR(MATCH(AT1063,TC_Pin_Spec!$U$3:$U$58,0))=FALSE,ISERROR(MATCH(AT1063,TC_Pin_Spec!$W$3:$W$58,0))=FALSE,ISERROR(MATCH(AT1063,TC_Pin_Spec!$Y$3:$Y$58,0))=FALSE,ISERROR(MATCH(AT1063,TC_Pin_Spec!$AA$3:$AA$58,0))=FALSE,ISERROR(MATCH(AT1063,TC_Pin_Spec!$AC$3:$AC$58,0))=FALSE,ISERROR(MATCH(AT1063,TC_Pin_Spec!$AE$3:$AE$58,0))=FALSE)=TRUE, "PASSED","FAILED")</f>
        <v>PASSED</v>
      </c>
      <c r="AW1063" s="2">
        <v>18500</v>
      </c>
      <c r="AX1063" s="2">
        <v>7500</v>
      </c>
      <c r="AY1063" s="2" t="s">
        <v>48</v>
      </c>
      <c r="AZ1063" t="str">
        <f>IF(OR(ISERROR(MATCH(AY1063,TC_Pin_Spec!$J$3:$J$38,0))=FALSE,ISERROR(MATCH(AY1063,TC_Pin_Spec!$L$3:$L$38,0))=FALSE,ISERROR(MATCH(AY1063,TC_Pin_Spec!$Q$3:$Q$58,0))=FALSE,ISERROR(MATCH(AY1063,TC_Pin_Spec!$S$3:$S$58,0))=FALSE,ISERROR(MATCH(AY1063,TC_Pin_Spec!$U$3:$U$58,0))=FALSE,ISERROR(MATCH(AY1063,TC_Pin_Spec!$W$3:$W$58,0))=FALSE,ISERROR(MATCH(AY1063,TC_Pin_Spec!$Y$3:$Y$58,0))=FALSE,ISERROR(MATCH(AY1063,TC_Pin_Spec!$AA$3:$AA$58,0))=FALSE,ISERROR(MATCH(AY1063,TC_Pin_Spec!$AC$3:$AC$58,0))=FALSE,ISERROR(MATCH(AY1063,TC_Pin_Spec!$AE$3:$AE$58,0))=FALSE)=TRUE, "PASSED","FAILED")</f>
        <v>PASSED</v>
      </c>
    </row>
    <row r="1064" spans="43:52" x14ac:dyDescent="0.25">
      <c r="AQ1064" s="2" t="str">
        <f t="shared" si="18"/>
        <v>AK19</v>
      </c>
      <c r="AR1064" s="2">
        <v>19</v>
      </c>
      <c r="AS1064" s="2" t="s">
        <v>803</v>
      </c>
      <c r="AT1064" s="2" t="s">
        <v>48</v>
      </c>
      <c r="AU1064" t="str">
        <f>IF(OR(ISERROR(MATCH(AT1064,TC_Pin_Spec!$J$3:$J$38,0))=FALSE,ISERROR(MATCH(AT1064,TC_Pin_Spec!$L$3:$L$38,0))=FALSE,ISERROR(MATCH(AT1064,TC_Pin_Spec!$Q$3:$Q$58,0))=FALSE,ISERROR(MATCH(AT1064,TC_Pin_Spec!$S$3:$S$58,0))=FALSE,ISERROR(MATCH(AT1064,TC_Pin_Spec!$U$3:$U$58,0))=FALSE,ISERROR(MATCH(AT1064,TC_Pin_Spec!$W$3:$W$58,0))=FALSE,ISERROR(MATCH(AT1064,TC_Pin_Spec!$Y$3:$Y$58,0))=FALSE,ISERROR(MATCH(AT1064,TC_Pin_Spec!$AA$3:$AA$58,0))=FALSE,ISERROR(MATCH(AT1064,TC_Pin_Spec!$AC$3:$AC$58,0))=FALSE,ISERROR(MATCH(AT1064,TC_Pin_Spec!$AE$3:$AE$58,0))=FALSE)=TRUE, "PASSED","FAILED")</f>
        <v>PASSED</v>
      </c>
      <c r="AW1064" s="2">
        <v>19500</v>
      </c>
      <c r="AX1064" s="2">
        <v>7500</v>
      </c>
      <c r="AY1064" s="2" t="s">
        <v>48</v>
      </c>
      <c r="AZ1064" t="str">
        <f>IF(OR(ISERROR(MATCH(AY1064,TC_Pin_Spec!$J$3:$J$38,0))=FALSE,ISERROR(MATCH(AY1064,TC_Pin_Spec!$L$3:$L$38,0))=FALSE,ISERROR(MATCH(AY1064,TC_Pin_Spec!$Q$3:$Q$58,0))=FALSE,ISERROR(MATCH(AY1064,TC_Pin_Spec!$S$3:$S$58,0))=FALSE,ISERROR(MATCH(AY1064,TC_Pin_Spec!$U$3:$U$58,0))=FALSE,ISERROR(MATCH(AY1064,TC_Pin_Spec!$W$3:$W$58,0))=FALSE,ISERROR(MATCH(AY1064,TC_Pin_Spec!$Y$3:$Y$58,0))=FALSE,ISERROR(MATCH(AY1064,TC_Pin_Spec!$AA$3:$AA$58,0))=FALSE,ISERROR(MATCH(AY1064,TC_Pin_Spec!$AC$3:$AC$58,0))=FALSE,ISERROR(MATCH(AY1064,TC_Pin_Spec!$AE$3:$AE$58,0))=FALSE)=TRUE, "PASSED","FAILED")</f>
        <v>PASSED</v>
      </c>
    </row>
    <row r="1065" spans="43:52" x14ac:dyDescent="0.25">
      <c r="AQ1065" s="2" t="str">
        <f t="shared" si="18"/>
        <v>AK20</v>
      </c>
      <c r="AR1065" s="2">
        <v>20</v>
      </c>
      <c r="AS1065" s="2" t="s">
        <v>803</v>
      </c>
      <c r="AT1065" s="2" t="s">
        <v>48</v>
      </c>
      <c r="AU1065" t="str">
        <f>IF(OR(ISERROR(MATCH(AT1065,TC_Pin_Spec!$J$3:$J$38,0))=FALSE,ISERROR(MATCH(AT1065,TC_Pin_Spec!$L$3:$L$38,0))=FALSE,ISERROR(MATCH(AT1065,TC_Pin_Spec!$Q$3:$Q$58,0))=FALSE,ISERROR(MATCH(AT1065,TC_Pin_Spec!$S$3:$S$58,0))=FALSE,ISERROR(MATCH(AT1065,TC_Pin_Spec!$U$3:$U$58,0))=FALSE,ISERROR(MATCH(AT1065,TC_Pin_Spec!$W$3:$W$58,0))=FALSE,ISERROR(MATCH(AT1065,TC_Pin_Spec!$Y$3:$Y$58,0))=FALSE,ISERROR(MATCH(AT1065,TC_Pin_Spec!$AA$3:$AA$58,0))=FALSE,ISERROR(MATCH(AT1065,TC_Pin_Spec!$AC$3:$AC$58,0))=FALSE,ISERROR(MATCH(AT1065,TC_Pin_Spec!$AE$3:$AE$58,0))=FALSE)=TRUE, "PASSED","FAILED")</f>
        <v>PASSED</v>
      </c>
      <c r="AW1065" s="2">
        <v>20500</v>
      </c>
      <c r="AX1065" s="2">
        <v>7500</v>
      </c>
      <c r="AY1065" s="2" t="s">
        <v>48</v>
      </c>
      <c r="AZ1065" t="str">
        <f>IF(OR(ISERROR(MATCH(AY1065,TC_Pin_Spec!$J$3:$J$38,0))=FALSE,ISERROR(MATCH(AY1065,TC_Pin_Spec!$L$3:$L$38,0))=FALSE,ISERROR(MATCH(AY1065,TC_Pin_Spec!$Q$3:$Q$58,0))=FALSE,ISERROR(MATCH(AY1065,TC_Pin_Spec!$S$3:$S$58,0))=FALSE,ISERROR(MATCH(AY1065,TC_Pin_Spec!$U$3:$U$58,0))=FALSE,ISERROR(MATCH(AY1065,TC_Pin_Spec!$W$3:$W$58,0))=FALSE,ISERROR(MATCH(AY1065,TC_Pin_Spec!$Y$3:$Y$58,0))=FALSE,ISERROR(MATCH(AY1065,TC_Pin_Spec!$AA$3:$AA$58,0))=FALSE,ISERROR(MATCH(AY1065,TC_Pin_Spec!$AC$3:$AC$58,0))=FALSE,ISERROR(MATCH(AY1065,TC_Pin_Spec!$AE$3:$AE$58,0))=FALSE)=TRUE, "PASSED","FAILED")</f>
        <v>PASSED</v>
      </c>
    </row>
    <row r="1066" spans="43:52" x14ac:dyDescent="0.25">
      <c r="AQ1066" s="2" t="str">
        <f t="shared" si="18"/>
        <v>AK21</v>
      </c>
      <c r="AR1066" s="2">
        <v>21</v>
      </c>
      <c r="AS1066" s="2" t="s">
        <v>803</v>
      </c>
      <c r="AT1066" s="2" t="s">
        <v>809</v>
      </c>
      <c r="AU1066" t="str">
        <f>IF(OR(ISERROR(MATCH(AT1066,TC_Pin_Spec!$J$3:$J$38,0))=FALSE,ISERROR(MATCH(AT1066,TC_Pin_Spec!$L$3:$L$38,0))=FALSE,ISERROR(MATCH(AT1066,TC_Pin_Spec!$Q$3:$Q$58,0))=FALSE,ISERROR(MATCH(AT1066,TC_Pin_Spec!$S$3:$S$58,0))=FALSE,ISERROR(MATCH(AT1066,TC_Pin_Spec!$U$3:$U$58,0))=FALSE,ISERROR(MATCH(AT1066,TC_Pin_Spec!$W$3:$W$58,0))=FALSE,ISERROR(MATCH(AT1066,TC_Pin_Spec!$Y$3:$Y$58,0))=FALSE,ISERROR(MATCH(AT1066,TC_Pin_Spec!$AA$3:$AA$58,0))=FALSE,ISERROR(MATCH(AT1066,TC_Pin_Spec!$AC$3:$AC$58,0))=FALSE,ISERROR(MATCH(AT1066,TC_Pin_Spec!$AE$3:$AE$58,0))=FALSE)=TRUE, "PASSED","FAILED")</f>
        <v>PASSED</v>
      </c>
      <c r="AW1066" s="2">
        <v>21500</v>
      </c>
      <c r="AX1066" s="2">
        <v>7500</v>
      </c>
      <c r="AY1066" s="2" t="s">
        <v>809</v>
      </c>
      <c r="AZ1066" t="str">
        <f>IF(OR(ISERROR(MATCH(AY1066,TC_Pin_Spec!$J$3:$J$38,0))=FALSE,ISERROR(MATCH(AY1066,TC_Pin_Spec!$L$3:$L$38,0))=FALSE,ISERROR(MATCH(AY1066,TC_Pin_Spec!$Q$3:$Q$58,0))=FALSE,ISERROR(MATCH(AY1066,TC_Pin_Spec!$S$3:$S$58,0))=FALSE,ISERROR(MATCH(AY1066,TC_Pin_Spec!$U$3:$U$58,0))=FALSE,ISERROR(MATCH(AY1066,TC_Pin_Spec!$W$3:$W$58,0))=FALSE,ISERROR(MATCH(AY1066,TC_Pin_Spec!$Y$3:$Y$58,0))=FALSE,ISERROR(MATCH(AY1066,TC_Pin_Spec!$AA$3:$AA$58,0))=FALSE,ISERROR(MATCH(AY1066,TC_Pin_Spec!$AC$3:$AC$58,0))=FALSE,ISERROR(MATCH(AY1066,TC_Pin_Spec!$AE$3:$AE$58,0))=FALSE)=TRUE, "PASSED","FAILED")</f>
        <v>PASSED</v>
      </c>
    </row>
    <row r="1067" spans="43:52" x14ac:dyDescent="0.25">
      <c r="AQ1067" s="2" t="str">
        <f t="shared" si="18"/>
        <v>AK22</v>
      </c>
      <c r="AR1067" s="2">
        <v>22</v>
      </c>
      <c r="AS1067" s="2" t="s">
        <v>803</v>
      </c>
      <c r="AT1067" s="2" t="s">
        <v>48</v>
      </c>
      <c r="AU1067" t="str">
        <f>IF(OR(ISERROR(MATCH(AT1067,TC_Pin_Spec!$J$3:$J$38,0))=FALSE,ISERROR(MATCH(AT1067,TC_Pin_Spec!$L$3:$L$38,0))=FALSE,ISERROR(MATCH(AT1067,TC_Pin_Spec!$Q$3:$Q$58,0))=FALSE,ISERROR(MATCH(AT1067,TC_Pin_Spec!$S$3:$S$58,0))=FALSE,ISERROR(MATCH(AT1067,TC_Pin_Spec!$U$3:$U$58,0))=FALSE,ISERROR(MATCH(AT1067,TC_Pin_Spec!$W$3:$W$58,0))=FALSE,ISERROR(MATCH(AT1067,TC_Pin_Spec!$Y$3:$Y$58,0))=FALSE,ISERROR(MATCH(AT1067,TC_Pin_Spec!$AA$3:$AA$58,0))=FALSE,ISERROR(MATCH(AT1067,TC_Pin_Spec!$AC$3:$AC$58,0))=FALSE,ISERROR(MATCH(AT1067,TC_Pin_Spec!$AE$3:$AE$58,0))=FALSE)=TRUE, "PASSED","FAILED")</f>
        <v>PASSED</v>
      </c>
      <c r="AW1067" s="2">
        <v>22500</v>
      </c>
      <c r="AX1067" s="2">
        <v>7500</v>
      </c>
      <c r="AY1067" s="2" t="s">
        <v>48</v>
      </c>
      <c r="AZ1067" t="str">
        <f>IF(OR(ISERROR(MATCH(AY1067,TC_Pin_Spec!$J$3:$J$38,0))=FALSE,ISERROR(MATCH(AY1067,TC_Pin_Spec!$L$3:$L$38,0))=FALSE,ISERROR(MATCH(AY1067,TC_Pin_Spec!$Q$3:$Q$58,0))=FALSE,ISERROR(MATCH(AY1067,TC_Pin_Spec!$S$3:$S$58,0))=FALSE,ISERROR(MATCH(AY1067,TC_Pin_Spec!$U$3:$U$58,0))=FALSE,ISERROR(MATCH(AY1067,TC_Pin_Spec!$W$3:$W$58,0))=FALSE,ISERROR(MATCH(AY1067,TC_Pin_Spec!$Y$3:$Y$58,0))=FALSE,ISERROR(MATCH(AY1067,TC_Pin_Spec!$AA$3:$AA$58,0))=FALSE,ISERROR(MATCH(AY1067,TC_Pin_Spec!$AC$3:$AC$58,0))=FALSE,ISERROR(MATCH(AY1067,TC_Pin_Spec!$AE$3:$AE$58,0))=FALSE)=TRUE, "PASSED","FAILED")</f>
        <v>PASSED</v>
      </c>
    </row>
    <row r="1068" spans="43:52" x14ac:dyDescent="0.25">
      <c r="AQ1068" s="2" t="str">
        <f t="shared" si="18"/>
        <v>AK23</v>
      </c>
      <c r="AR1068" s="2">
        <v>23</v>
      </c>
      <c r="AS1068" s="2" t="s">
        <v>803</v>
      </c>
      <c r="AT1068" s="2" t="s">
        <v>48</v>
      </c>
      <c r="AU1068" t="str">
        <f>IF(OR(ISERROR(MATCH(AT1068,TC_Pin_Spec!$J$3:$J$38,0))=FALSE,ISERROR(MATCH(AT1068,TC_Pin_Spec!$L$3:$L$38,0))=FALSE,ISERROR(MATCH(AT1068,TC_Pin_Spec!$Q$3:$Q$58,0))=FALSE,ISERROR(MATCH(AT1068,TC_Pin_Spec!$S$3:$S$58,0))=FALSE,ISERROR(MATCH(AT1068,TC_Pin_Spec!$U$3:$U$58,0))=FALSE,ISERROR(MATCH(AT1068,TC_Pin_Spec!$W$3:$W$58,0))=FALSE,ISERROR(MATCH(AT1068,TC_Pin_Spec!$Y$3:$Y$58,0))=FALSE,ISERROR(MATCH(AT1068,TC_Pin_Spec!$AA$3:$AA$58,0))=FALSE,ISERROR(MATCH(AT1068,TC_Pin_Spec!$AC$3:$AC$58,0))=FALSE,ISERROR(MATCH(AT1068,TC_Pin_Spec!$AE$3:$AE$58,0))=FALSE)=TRUE, "PASSED","FAILED")</f>
        <v>PASSED</v>
      </c>
      <c r="AW1068" s="2">
        <v>23500</v>
      </c>
      <c r="AX1068" s="2">
        <v>7500</v>
      </c>
      <c r="AY1068" s="2" t="s">
        <v>48</v>
      </c>
      <c r="AZ1068" t="str">
        <f>IF(OR(ISERROR(MATCH(AY1068,TC_Pin_Spec!$J$3:$J$38,0))=FALSE,ISERROR(MATCH(AY1068,TC_Pin_Spec!$L$3:$L$38,0))=FALSE,ISERROR(MATCH(AY1068,TC_Pin_Spec!$Q$3:$Q$58,0))=FALSE,ISERROR(MATCH(AY1068,TC_Pin_Spec!$S$3:$S$58,0))=FALSE,ISERROR(MATCH(AY1068,TC_Pin_Spec!$U$3:$U$58,0))=FALSE,ISERROR(MATCH(AY1068,TC_Pin_Spec!$W$3:$W$58,0))=FALSE,ISERROR(MATCH(AY1068,TC_Pin_Spec!$Y$3:$Y$58,0))=FALSE,ISERROR(MATCH(AY1068,TC_Pin_Spec!$AA$3:$AA$58,0))=FALSE,ISERROR(MATCH(AY1068,TC_Pin_Spec!$AC$3:$AC$58,0))=FALSE,ISERROR(MATCH(AY1068,TC_Pin_Spec!$AE$3:$AE$58,0))=FALSE)=TRUE, "PASSED","FAILED")</f>
        <v>PASSED</v>
      </c>
    </row>
    <row r="1069" spans="43:52" x14ac:dyDescent="0.25">
      <c r="AQ1069" s="2" t="str">
        <f t="shared" si="18"/>
        <v>AK24</v>
      </c>
      <c r="AR1069" s="2">
        <v>24</v>
      </c>
      <c r="AS1069" s="2" t="s">
        <v>803</v>
      </c>
      <c r="AT1069" s="2" t="s">
        <v>48</v>
      </c>
      <c r="AU1069" t="str">
        <f>IF(OR(ISERROR(MATCH(AT1069,TC_Pin_Spec!$J$3:$J$38,0))=FALSE,ISERROR(MATCH(AT1069,TC_Pin_Spec!$L$3:$L$38,0))=FALSE,ISERROR(MATCH(AT1069,TC_Pin_Spec!$Q$3:$Q$58,0))=FALSE,ISERROR(MATCH(AT1069,TC_Pin_Spec!$S$3:$S$58,0))=FALSE,ISERROR(MATCH(AT1069,TC_Pin_Spec!$U$3:$U$58,0))=FALSE,ISERROR(MATCH(AT1069,TC_Pin_Spec!$W$3:$W$58,0))=FALSE,ISERROR(MATCH(AT1069,TC_Pin_Spec!$Y$3:$Y$58,0))=FALSE,ISERROR(MATCH(AT1069,TC_Pin_Spec!$AA$3:$AA$58,0))=FALSE,ISERROR(MATCH(AT1069,TC_Pin_Spec!$AC$3:$AC$58,0))=FALSE,ISERROR(MATCH(AT1069,TC_Pin_Spec!$AE$3:$AE$58,0))=FALSE)=TRUE, "PASSED","FAILED")</f>
        <v>PASSED</v>
      </c>
      <c r="AW1069" s="2">
        <v>24500</v>
      </c>
      <c r="AX1069" s="2">
        <v>7500</v>
      </c>
      <c r="AY1069" s="2" t="s">
        <v>48</v>
      </c>
      <c r="AZ1069" t="str">
        <f>IF(OR(ISERROR(MATCH(AY1069,TC_Pin_Spec!$J$3:$J$38,0))=FALSE,ISERROR(MATCH(AY1069,TC_Pin_Spec!$L$3:$L$38,0))=FALSE,ISERROR(MATCH(AY1069,TC_Pin_Spec!$Q$3:$Q$58,0))=FALSE,ISERROR(MATCH(AY1069,TC_Pin_Spec!$S$3:$S$58,0))=FALSE,ISERROR(MATCH(AY1069,TC_Pin_Spec!$U$3:$U$58,0))=FALSE,ISERROR(MATCH(AY1069,TC_Pin_Spec!$W$3:$W$58,0))=FALSE,ISERROR(MATCH(AY1069,TC_Pin_Spec!$Y$3:$Y$58,0))=FALSE,ISERROR(MATCH(AY1069,TC_Pin_Spec!$AA$3:$AA$58,0))=FALSE,ISERROR(MATCH(AY1069,TC_Pin_Spec!$AC$3:$AC$58,0))=FALSE,ISERROR(MATCH(AY1069,TC_Pin_Spec!$AE$3:$AE$58,0))=FALSE)=TRUE, "PASSED","FAILED")</f>
        <v>PASSED</v>
      </c>
    </row>
    <row r="1070" spans="43:52" x14ac:dyDescent="0.25">
      <c r="AQ1070" s="2" t="str">
        <f t="shared" si="18"/>
        <v>AK25</v>
      </c>
      <c r="AR1070" s="2">
        <v>25</v>
      </c>
      <c r="AS1070" s="2" t="s">
        <v>803</v>
      </c>
      <c r="AT1070" s="2" t="s">
        <v>48</v>
      </c>
      <c r="AU1070" t="str">
        <f>IF(OR(ISERROR(MATCH(AT1070,TC_Pin_Spec!$J$3:$J$38,0))=FALSE,ISERROR(MATCH(AT1070,TC_Pin_Spec!$L$3:$L$38,0))=FALSE,ISERROR(MATCH(AT1070,TC_Pin_Spec!$Q$3:$Q$58,0))=FALSE,ISERROR(MATCH(AT1070,TC_Pin_Spec!$S$3:$S$58,0))=FALSE,ISERROR(MATCH(AT1070,TC_Pin_Spec!$U$3:$U$58,0))=FALSE,ISERROR(MATCH(AT1070,TC_Pin_Spec!$W$3:$W$58,0))=FALSE,ISERROR(MATCH(AT1070,TC_Pin_Spec!$Y$3:$Y$58,0))=FALSE,ISERROR(MATCH(AT1070,TC_Pin_Spec!$AA$3:$AA$58,0))=FALSE,ISERROR(MATCH(AT1070,TC_Pin_Spec!$AC$3:$AC$58,0))=FALSE,ISERROR(MATCH(AT1070,TC_Pin_Spec!$AE$3:$AE$58,0))=FALSE)=TRUE, "PASSED","FAILED")</f>
        <v>PASSED</v>
      </c>
      <c r="AW1070" s="2">
        <v>25500</v>
      </c>
      <c r="AX1070" s="2">
        <v>7500</v>
      </c>
      <c r="AY1070" s="2" t="s">
        <v>48</v>
      </c>
      <c r="AZ1070" t="str">
        <f>IF(OR(ISERROR(MATCH(AY1070,TC_Pin_Spec!$J$3:$J$38,0))=FALSE,ISERROR(MATCH(AY1070,TC_Pin_Spec!$L$3:$L$38,0))=FALSE,ISERROR(MATCH(AY1070,TC_Pin_Spec!$Q$3:$Q$58,0))=FALSE,ISERROR(MATCH(AY1070,TC_Pin_Spec!$S$3:$S$58,0))=FALSE,ISERROR(MATCH(AY1070,TC_Pin_Spec!$U$3:$U$58,0))=FALSE,ISERROR(MATCH(AY1070,TC_Pin_Spec!$W$3:$W$58,0))=FALSE,ISERROR(MATCH(AY1070,TC_Pin_Spec!$Y$3:$Y$58,0))=FALSE,ISERROR(MATCH(AY1070,TC_Pin_Spec!$AA$3:$AA$58,0))=FALSE,ISERROR(MATCH(AY1070,TC_Pin_Spec!$AC$3:$AC$58,0))=FALSE,ISERROR(MATCH(AY1070,TC_Pin_Spec!$AE$3:$AE$58,0))=FALSE)=TRUE, "PASSED","FAILED")</f>
        <v>PASSED</v>
      </c>
    </row>
    <row r="1071" spans="43:52" x14ac:dyDescent="0.25">
      <c r="AQ1071" s="2" t="str">
        <f t="shared" si="18"/>
        <v>AK26</v>
      </c>
      <c r="AR1071" s="2">
        <v>26</v>
      </c>
      <c r="AS1071" s="2" t="s">
        <v>803</v>
      </c>
      <c r="AT1071" s="2" t="s">
        <v>48</v>
      </c>
      <c r="AU1071" t="str">
        <f>IF(OR(ISERROR(MATCH(AT1071,TC_Pin_Spec!$J$3:$J$38,0))=FALSE,ISERROR(MATCH(AT1071,TC_Pin_Spec!$L$3:$L$38,0))=FALSE,ISERROR(MATCH(AT1071,TC_Pin_Spec!$Q$3:$Q$58,0))=FALSE,ISERROR(MATCH(AT1071,TC_Pin_Spec!$S$3:$S$58,0))=FALSE,ISERROR(MATCH(AT1071,TC_Pin_Spec!$U$3:$U$58,0))=FALSE,ISERROR(MATCH(AT1071,TC_Pin_Spec!$W$3:$W$58,0))=FALSE,ISERROR(MATCH(AT1071,TC_Pin_Spec!$Y$3:$Y$58,0))=FALSE,ISERROR(MATCH(AT1071,TC_Pin_Spec!$AA$3:$AA$58,0))=FALSE,ISERROR(MATCH(AT1071,TC_Pin_Spec!$AC$3:$AC$58,0))=FALSE,ISERROR(MATCH(AT1071,TC_Pin_Spec!$AE$3:$AE$58,0))=FALSE)=TRUE, "PASSED","FAILED")</f>
        <v>PASSED</v>
      </c>
      <c r="AW1071" s="2">
        <v>26500</v>
      </c>
      <c r="AX1071" s="2">
        <v>7500</v>
      </c>
      <c r="AY1071" s="2" t="s">
        <v>48</v>
      </c>
      <c r="AZ1071" t="str">
        <f>IF(OR(ISERROR(MATCH(AY1071,TC_Pin_Spec!$J$3:$J$38,0))=FALSE,ISERROR(MATCH(AY1071,TC_Pin_Spec!$L$3:$L$38,0))=FALSE,ISERROR(MATCH(AY1071,TC_Pin_Spec!$Q$3:$Q$58,0))=FALSE,ISERROR(MATCH(AY1071,TC_Pin_Spec!$S$3:$S$58,0))=FALSE,ISERROR(MATCH(AY1071,TC_Pin_Spec!$U$3:$U$58,0))=FALSE,ISERROR(MATCH(AY1071,TC_Pin_Spec!$W$3:$W$58,0))=FALSE,ISERROR(MATCH(AY1071,TC_Pin_Spec!$Y$3:$Y$58,0))=FALSE,ISERROR(MATCH(AY1071,TC_Pin_Spec!$AA$3:$AA$58,0))=FALSE,ISERROR(MATCH(AY1071,TC_Pin_Spec!$AC$3:$AC$58,0))=FALSE,ISERROR(MATCH(AY1071,TC_Pin_Spec!$AE$3:$AE$58,0))=FALSE)=TRUE, "PASSED","FAILED")</f>
        <v>PASSED</v>
      </c>
    </row>
    <row r="1072" spans="43:52" x14ac:dyDescent="0.25">
      <c r="AQ1072" s="2" t="str">
        <f t="shared" si="18"/>
        <v>AK27</v>
      </c>
      <c r="AR1072" s="2">
        <v>27</v>
      </c>
      <c r="AS1072" s="2" t="s">
        <v>803</v>
      </c>
      <c r="AT1072" s="2" t="s">
        <v>48</v>
      </c>
      <c r="AU1072" t="str">
        <f>IF(OR(ISERROR(MATCH(AT1072,TC_Pin_Spec!$J$3:$J$38,0))=FALSE,ISERROR(MATCH(AT1072,TC_Pin_Spec!$L$3:$L$38,0))=FALSE,ISERROR(MATCH(AT1072,TC_Pin_Spec!$Q$3:$Q$58,0))=FALSE,ISERROR(MATCH(AT1072,TC_Pin_Spec!$S$3:$S$58,0))=FALSE,ISERROR(MATCH(AT1072,TC_Pin_Spec!$U$3:$U$58,0))=FALSE,ISERROR(MATCH(AT1072,TC_Pin_Spec!$W$3:$W$58,0))=FALSE,ISERROR(MATCH(AT1072,TC_Pin_Spec!$Y$3:$Y$58,0))=FALSE,ISERROR(MATCH(AT1072,TC_Pin_Spec!$AA$3:$AA$58,0))=FALSE,ISERROR(MATCH(AT1072,TC_Pin_Spec!$AC$3:$AC$58,0))=FALSE,ISERROR(MATCH(AT1072,TC_Pin_Spec!$AE$3:$AE$58,0))=FALSE)=TRUE, "PASSED","FAILED")</f>
        <v>PASSED</v>
      </c>
      <c r="AW1072" s="2">
        <v>27500</v>
      </c>
      <c r="AX1072" s="2">
        <v>7500</v>
      </c>
      <c r="AY1072" s="2" t="s">
        <v>48</v>
      </c>
      <c r="AZ1072" t="str">
        <f>IF(OR(ISERROR(MATCH(AY1072,TC_Pin_Spec!$J$3:$J$38,0))=FALSE,ISERROR(MATCH(AY1072,TC_Pin_Spec!$L$3:$L$38,0))=FALSE,ISERROR(MATCH(AY1072,TC_Pin_Spec!$Q$3:$Q$58,0))=FALSE,ISERROR(MATCH(AY1072,TC_Pin_Spec!$S$3:$S$58,0))=FALSE,ISERROR(MATCH(AY1072,TC_Pin_Spec!$U$3:$U$58,0))=FALSE,ISERROR(MATCH(AY1072,TC_Pin_Spec!$W$3:$W$58,0))=FALSE,ISERROR(MATCH(AY1072,TC_Pin_Spec!$Y$3:$Y$58,0))=FALSE,ISERROR(MATCH(AY1072,TC_Pin_Spec!$AA$3:$AA$58,0))=FALSE,ISERROR(MATCH(AY1072,TC_Pin_Spec!$AC$3:$AC$58,0))=FALSE,ISERROR(MATCH(AY1072,TC_Pin_Spec!$AE$3:$AE$58,0))=FALSE)=TRUE, "PASSED","FAILED")</f>
        <v>PASSED</v>
      </c>
    </row>
    <row r="1073" spans="43:52" x14ac:dyDescent="0.25">
      <c r="AQ1073" s="2" t="str">
        <f t="shared" si="18"/>
        <v>AK28</v>
      </c>
      <c r="AR1073" s="2">
        <v>28</v>
      </c>
      <c r="AS1073" s="2" t="s">
        <v>803</v>
      </c>
      <c r="AT1073" s="2" t="s">
        <v>48</v>
      </c>
      <c r="AU1073" t="str">
        <f>IF(OR(ISERROR(MATCH(AT1073,TC_Pin_Spec!$J$3:$J$38,0))=FALSE,ISERROR(MATCH(AT1073,TC_Pin_Spec!$L$3:$L$38,0))=FALSE,ISERROR(MATCH(AT1073,TC_Pin_Spec!$Q$3:$Q$58,0))=FALSE,ISERROR(MATCH(AT1073,TC_Pin_Spec!$S$3:$S$58,0))=FALSE,ISERROR(MATCH(AT1073,TC_Pin_Spec!$U$3:$U$58,0))=FALSE,ISERROR(MATCH(AT1073,TC_Pin_Spec!$W$3:$W$58,0))=FALSE,ISERROR(MATCH(AT1073,TC_Pin_Spec!$Y$3:$Y$58,0))=FALSE,ISERROR(MATCH(AT1073,TC_Pin_Spec!$AA$3:$AA$58,0))=FALSE,ISERROR(MATCH(AT1073,TC_Pin_Spec!$AC$3:$AC$58,0))=FALSE,ISERROR(MATCH(AT1073,TC_Pin_Spec!$AE$3:$AE$58,0))=FALSE)=TRUE, "PASSED","FAILED")</f>
        <v>PASSED</v>
      </c>
      <c r="AW1073" s="2">
        <v>28500</v>
      </c>
      <c r="AX1073" s="2">
        <v>7500</v>
      </c>
      <c r="AY1073" s="2" t="s">
        <v>48</v>
      </c>
      <c r="AZ1073" t="str">
        <f>IF(OR(ISERROR(MATCH(AY1073,TC_Pin_Spec!$J$3:$J$38,0))=FALSE,ISERROR(MATCH(AY1073,TC_Pin_Spec!$L$3:$L$38,0))=FALSE,ISERROR(MATCH(AY1073,TC_Pin_Spec!$Q$3:$Q$58,0))=FALSE,ISERROR(MATCH(AY1073,TC_Pin_Spec!$S$3:$S$58,0))=FALSE,ISERROR(MATCH(AY1073,TC_Pin_Spec!$U$3:$U$58,0))=FALSE,ISERROR(MATCH(AY1073,TC_Pin_Spec!$W$3:$W$58,0))=FALSE,ISERROR(MATCH(AY1073,TC_Pin_Spec!$Y$3:$Y$58,0))=FALSE,ISERROR(MATCH(AY1073,TC_Pin_Spec!$AA$3:$AA$58,0))=FALSE,ISERROR(MATCH(AY1073,TC_Pin_Spec!$AC$3:$AC$58,0))=FALSE,ISERROR(MATCH(AY1073,TC_Pin_Spec!$AE$3:$AE$58,0))=FALSE)=TRUE, "PASSED","FAILED")</f>
        <v>PASSED</v>
      </c>
    </row>
    <row r="1074" spans="43:52" x14ac:dyDescent="0.25">
      <c r="AQ1074" s="2" t="str">
        <f t="shared" si="18"/>
        <v>AK29</v>
      </c>
      <c r="AR1074" s="2">
        <v>29</v>
      </c>
      <c r="AS1074" s="2" t="s">
        <v>803</v>
      </c>
      <c r="AT1074" s="2" t="s">
        <v>48</v>
      </c>
      <c r="AU1074" t="str">
        <f>IF(OR(ISERROR(MATCH(AT1074,TC_Pin_Spec!$J$3:$J$38,0))=FALSE,ISERROR(MATCH(AT1074,TC_Pin_Spec!$L$3:$L$38,0))=FALSE,ISERROR(MATCH(AT1074,TC_Pin_Spec!$Q$3:$Q$58,0))=FALSE,ISERROR(MATCH(AT1074,TC_Pin_Spec!$S$3:$S$58,0))=FALSE,ISERROR(MATCH(AT1074,TC_Pin_Spec!$U$3:$U$58,0))=FALSE,ISERROR(MATCH(AT1074,TC_Pin_Spec!$W$3:$W$58,0))=FALSE,ISERROR(MATCH(AT1074,TC_Pin_Spec!$Y$3:$Y$58,0))=FALSE,ISERROR(MATCH(AT1074,TC_Pin_Spec!$AA$3:$AA$58,0))=FALSE,ISERROR(MATCH(AT1074,TC_Pin_Spec!$AC$3:$AC$58,0))=FALSE,ISERROR(MATCH(AT1074,TC_Pin_Spec!$AE$3:$AE$58,0))=FALSE)=TRUE, "PASSED","FAILED")</f>
        <v>PASSED</v>
      </c>
      <c r="AW1074" s="2">
        <v>29500</v>
      </c>
      <c r="AX1074" s="2">
        <v>7500</v>
      </c>
      <c r="AY1074" s="2" t="s">
        <v>48</v>
      </c>
      <c r="AZ1074" t="str">
        <f>IF(OR(ISERROR(MATCH(AY1074,TC_Pin_Spec!$J$3:$J$38,0))=FALSE,ISERROR(MATCH(AY1074,TC_Pin_Spec!$L$3:$L$38,0))=FALSE,ISERROR(MATCH(AY1074,TC_Pin_Spec!$Q$3:$Q$58,0))=FALSE,ISERROR(MATCH(AY1074,TC_Pin_Spec!$S$3:$S$58,0))=FALSE,ISERROR(MATCH(AY1074,TC_Pin_Spec!$U$3:$U$58,0))=FALSE,ISERROR(MATCH(AY1074,TC_Pin_Spec!$W$3:$W$58,0))=FALSE,ISERROR(MATCH(AY1074,TC_Pin_Spec!$Y$3:$Y$58,0))=FALSE,ISERROR(MATCH(AY1074,TC_Pin_Spec!$AA$3:$AA$58,0))=FALSE,ISERROR(MATCH(AY1074,TC_Pin_Spec!$AC$3:$AC$58,0))=FALSE,ISERROR(MATCH(AY1074,TC_Pin_Spec!$AE$3:$AE$58,0))=FALSE)=TRUE, "PASSED","FAILED")</f>
        <v>PASSED</v>
      </c>
    </row>
    <row r="1075" spans="43:52" x14ac:dyDescent="0.25">
      <c r="AQ1075" s="2" t="str">
        <f t="shared" si="18"/>
        <v>AK30</v>
      </c>
      <c r="AR1075" s="2">
        <v>30</v>
      </c>
      <c r="AS1075" s="2" t="s">
        <v>803</v>
      </c>
      <c r="AT1075" s="2" t="s">
        <v>810</v>
      </c>
      <c r="AU1075" t="str">
        <f>IF(OR(ISERROR(MATCH(AT1075,TC_Pin_Spec!$J$3:$J$38,0))=FALSE,ISERROR(MATCH(AT1075,TC_Pin_Spec!$L$3:$L$38,0))=FALSE,ISERROR(MATCH(AT1075,TC_Pin_Spec!$Q$3:$Q$58,0))=FALSE,ISERROR(MATCH(AT1075,TC_Pin_Spec!$S$3:$S$58,0))=FALSE,ISERROR(MATCH(AT1075,TC_Pin_Spec!$U$3:$U$58,0))=FALSE,ISERROR(MATCH(AT1075,TC_Pin_Spec!$W$3:$W$58,0))=FALSE,ISERROR(MATCH(AT1075,TC_Pin_Spec!$Y$3:$Y$58,0))=FALSE,ISERROR(MATCH(AT1075,TC_Pin_Spec!$AA$3:$AA$58,0))=FALSE,ISERROR(MATCH(AT1075,TC_Pin_Spec!$AC$3:$AC$58,0))=FALSE,ISERROR(MATCH(AT1075,TC_Pin_Spec!$AE$3:$AE$58,0))=FALSE)=TRUE, "PASSED","FAILED")</f>
        <v>PASSED</v>
      </c>
      <c r="AW1075" s="2">
        <v>30500</v>
      </c>
      <c r="AX1075" s="2">
        <v>7500</v>
      </c>
      <c r="AY1075" s="2" t="s">
        <v>810</v>
      </c>
      <c r="AZ1075" t="str">
        <f>IF(OR(ISERROR(MATCH(AY1075,TC_Pin_Spec!$J$3:$J$38,0))=FALSE,ISERROR(MATCH(AY1075,TC_Pin_Spec!$L$3:$L$38,0))=FALSE,ISERROR(MATCH(AY1075,TC_Pin_Spec!$Q$3:$Q$58,0))=FALSE,ISERROR(MATCH(AY1075,TC_Pin_Spec!$S$3:$S$58,0))=FALSE,ISERROR(MATCH(AY1075,TC_Pin_Spec!$U$3:$U$58,0))=FALSE,ISERROR(MATCH(AY1075,TC_Pin_Spec!$W$3:$W$58,0))=FALSE,ISERROR(MATCH(AY1075,TC_Pin_Spec!$Y$3:$Y$58,0))=FALSE,ISERROR(MATCH(AY1075,TC_Pin_Spec!$AA$3:$AA$58,0))=FALSE,ISERROR(MATCH(AY1075,TC_Pin_Spec!$AC$3:$AC$58,0))=FALSE,ISERROR(MATCH(AY1075,TC_Pin_Spec!$AE$3:$AE$58,0))=FALSE)=TRUE, "PASSED","FAILED")</f>
        <v>PASSED</v>
      </c>
    </row>
    <row r="1076" spans="43:52" x14ac:dyDescent="0.25">
      <c r="AQ1076" s="2" t="str">
        <f t="shared" si="18"/>
        <v>AK31</v>
      </c>
      <c r="AR1076" s="2">
        <v>31</v>
      </c>
      <c r="AS1076" s="2" t="s">
        <v>803</v>
      </c>
      <c r="AT1076" s="2" t="s">
        <v>48</v>
      </c>
      <c r="AU1076" t="str">
        <f>IF(OR(ISERROR(MATCH(AT1076,TC_Pin_Spec!$J$3:$J$38,0))=FALSE,ISERROR(MATCH(AT1076,TC_Pin_Spec!$L$3:$L$38,0))=FALSE,ISERROR(MATCH(AT1076,TC_Pin_Spec!$Q$3:$Q$58,0))=FALSE,ISERROR(MATCH(AT1076,TC_Pin_Spec!$S$3:$S$58,0))=FALSE,ISERROR(MATCH(AT1076,TC_Pin_Spec!$U$3:$U$58,0))=FALSE,ISERROR(MATCH(AT1076,TC_Pin_Spec!$W$3:$W$58,0))=FALSE,ISERROR(MATCH(AT1076,TC_Pin_Spec!$Y$3:$Y$58,0))=FALSE,ISERROR(MATCH(AT1076,TC_Pin_Spec!$AA$3:$AA$58,0))=FALSE,ISERROR(MATCH(AT1076,TC_Pin_Spec!$AC$3:$AC$58,0))=FALSE,ISERROR(MATCH(AT1076,TC_Pin_Spec!$AE$3:$AE$58,0))=FALSE)=TRUE, "PASSED","FAILED")</f>
        <v>PASSED</v>
      </c>
      <c r="AW1076" s="2">
        <v>31500</v>
      </c>
      <c r="AX1076" s="2">
        <v>7500</v>
      </c>
      <c r="AY1076" s="2" t="s">
        <v>48</v>
      </c>
      <c r="AZ1076" t="str">
        <f>IF(OR(ISERROR(MATCH(AY1076,TC_Pin_Spec!$J$3:$J$38,0))=FALSE,ISERROR(MATCH(AY1076,TC_Pin_Spec!$L$3:$L$38,0))=FALSE,ISERROR(MATCH(AY1076,TC_Pin_Spec!$Q$3:$Q$58,0))=FALSE,ISERROR(MATCH(AY1076,TC_Pin_Spec!$S$3:$S$58,0))=FALSE,ISERROR(MATCH(AY1076,TC_Pin_Spec!$U$3:$U$58,0))=FALSE,ISERROR(MATCH(AY1076,TC_Pin_Spec!$W$3:$W$58,0))=FALSE,ISERROR(MATCH(AY1076,TC_Pin_Spec!$Y$3:$Y$58,0))=FALSE,ISERROR(MATCH(AY1076,TC_Pin_Spec!$AA$3:$AA$58,0))=FALSE,ISERROR(MATCH(AY1076,TC_Pin_Spec!$AC$3:$AC$58,0))=FALSE,ISERROR(MATCH(AY1076,TC_Pin_Spec!$AE$3:$AE$58,0))=FALSE)=TRUE, "PASSED","FAILED")</f>
        <v>PASSED</v>
      </c>
    </row>
    <row r="1077" spans="43:52" x14ac:dyDescent="0.25">
      <c r="AQ1077" s="2" t="str">
        <f t="shared" si="18"/>
        <v>AK32</v>
      </c>
      <c r="AR1077" s="2">
        <v>32</v>
      </c>
      <c r="AS1077" s="2" t="s">
        <v>803</v>
      </c>
      <c r="AT1077" s="2" t="s">
        <v>48</v>
      </c>
      <c r="AU1077" t="str">
        <f>IF(OR(ISERROR(MATCH(AT1077,TC_Pin_Spec!$J$3:$J$38,0))=FALSE,ISERROR(MATCH(AT1077,TC_Pin_Spec!$L$3:$L$38,0))=FALSE,ISERROR(MATCH(AT1077,TC_Pin_Spec!$Q$3:$Q$58,0))=FALSE,ISERROR(MATCH(AT1077,TC_Pin_Spec!$S$3:$S$58,0))=FALSE,ISERROR(MATCH(AT1077,TC_Pin_Spec!$U$3:$U$58,0))=FALSE,ISERROR(MATCH(AT1077,TC_Pin_Spec!$W$3:$W$58,0))=FALSE,ISERROR(MATCH(AT1077,TC_Pin_Spec!$Y$3:$Y$58,0))=FALSE,ISERROR(MATCH(AT1077,TC_Pin_Spec!$AA$3:$AA$58,0))=FALSE,ISERROR(MATCH(AT1077,TC_Pin_Spec!$AC$3:$AC$58,0))=FALSE,ISERROR(MATCH(AT1077,TC_Pin_Spec!$AE$3:$AE$58,0))=FALSE)=TRUE, "PASSED","FAILED")</f>
        <v>PASSED</v>
      </c>
      <c r="AW1077" s="2">
        <v>32500</v>
      </c>
      <c r="AX1077" s="2">
        <v>7500</v>
      </c>
      <c r="AY1077" s="2" t="s">
        <v>48</v>
      </c>
      <c r="AZ1077" t="str">
        <f>IF(OR(ISERROR(MATCH(AY1077,TC_Pin_Spec!$J$3:$J$38,0))=FALSE,ISERROR(MATCH(AY1077,TC_Pin_Spec!$L$3:$L$38,0))=FALSE,ISERROR(MATCH(AY1077,TC_Pin_Spec!$Q$3:$Q$58,0))=FALSE,ISERROR(MATCH(AY1077,TC_Pin_Spec!$S$3:$S$58,0))=FALSE,ISERROR(MATCH(AY1077,TC_Pin_Spec!$U$3:$U$58,0))=FALSE,ISERROR(MATCH(AY1077,TC_Pin_Spec!$W$3:$W$58,0))=FALSE,ISERROR(MATCH(AY1077,TC_Pin_Spec!$Y$3:$Y$58,0))=FALSE,ISERROR(MATCH(AY1077,TC_Pin_Spec!$AA$3:$AA$58,0))=FALSE,ISERROR(MATCH(AY1077,TC_Pin_Spec!$AC$3:$AC$58,0))=FALSE,ISERROR(MATCH(AY1077,TC_Pin_Spec!$AE$3:$AE$58,0))=FALSE)=TRUE, "PASSED","FAILED")</f>
        <v>PASSED</v>
      </c>
    </row>
    <row r="1078" spans="43:52" x14ac:dyDescent="0.25">
      <c r="AQ1078" s="2" t="str">
        <f t="shared" si="18"/>
        <v>AK33</v>
      </c>
      <c r="AR1078" s="2">
        <v>33</v>
      </c>
      <c r="AS1078" s="2" t="s">
        <v>803</v>
      </c>
      <c r="AT1078" s="2" t="s">
        <v>48</v>
      </c>
      <c r="AU1078" t="str">
        <f>IF(OR(ISERROR(MATCH(AT1078,TC_Pin_Spec!$J$3:$J$38,0))=FALSE,ISERROR(MATCH(AT1078,TC_Pin_Spec!$L$3:$L$38,0))=FALSE,ISERROR(MATCH(AT1078,TC_Pin_Spec!$Q$3:$Q$58,0))=FALSE,ISERROR(MATCH(AT1078,TC_Pin_Spec!$S$3:$S$58,0))=FALSE,ISERROR(MATCH(AT1078,TC_Pin_Spec!$U$3:$U$58,0))=FALSE,ISERROR(MATCH(AT1078,TC_Pin_Spec!$W$3:$W$58,0))=FALSE,ISERROR(MATCH(AT1078,TC_Pin_Spec!$Y$3:$Y$58,0))=FALSE,ISERROR(MATCH(AT1078,TC_Pin_Spec!$AA$3:$AA$58,0))=FALSE,ISERROR(MATCH(AT1078,TC_Pin_Spec!$AC$3:$AC$58,0))=FALSE,ISERROR(MATCH(AT1078,TC_Pin_Spec!$AE$3:$AE$58,0))=FALSE)=TRUE, "PASSED","FAILED")</f>
        <v>PASSED</v>
      </c>
      <c r="AW1078" s="2">
        <v>33500</v>
      </c>
      <c r="AX1078" s="2">
        <v>7500</v>
      </c>
      <c r="AY1078" s="2" t="s">
        <v>48</v>
      </c>
      <c r="AZ1078" t="str">
        <f>IF(OR(ISERROR(MATCH(AY1078,TC_Pin_Spec!$J$3:$J$38,0))=FALSE,ISERROR(MATCH(AY1078,TC_Pin_Spec!$L$3:$L$38,0))=FALSE,ISERROR(MATCH(AY1078,TC_Pin_Spec!$Q$3:$Q$58,0))=FALSE,ISERROR(MATCH(AY1078,TC_Pin_Spec!$S$3:$S$58,0))=FALSE,ISERROR(MATCH(AY1078,TC_Pin_Spec!$U$3:$U$58,0))=FALSE,ISERROR(MATCH(AY1078,TC_Pin_Spec!$W$3:$W$58,0))=FALSE,ISERROR(MATCH(AY1078,TC_Pin_Spec!$Y$3:$Y$58,0))=FALSE,ISERROR(MATCH(AY1078,TC_Pin_Spec!$AA$3:$AA$58,0))=FALSE,ISERROR(MATCH(AY1078,TC_Pin_Spec!$AC$3:$AC$58,0))=FALSE,ISERROR(MATCH(AY1078,TC_Pin_Spec!$AE$3:$AE$58,0))=FALSE)=TRUE, "PASSED","FAILED")</f>
        <v>PASSED</v>
      </c>
    </row>
    <row r="1079" spans="43:52" x14ac:dyDescent="0.25">
      <c r="AQ1079" s="2" t="str">
        <f t="shared" si="18"/>
        <v>AK34</v>
      </c>
      <c r="AR1079" s="2">
        <v>34</v>
      </c>
      <c r="AS1079" s="2" t="s">
        <v>803</v>
      </c>
      <c r="AT1079" s="2" t="s">
        <v>48</v>
      </c>
      <c r="AU1079" t="str">
        <f>IF(OR(ISERROR(MATCH(AT1079,TC_Pin_Spec!$J$3:$J$38,0))=FALSE,ISERROR(MATCH(AT1079,TC_Pin_Spec!$L$3:$L$38,0))=FALSE,ISERROR(MATCH(AT1079,TC_Pin_Spec!$Q$3:$Q$58,0))=FALSE,ISERROR(MATCH(AT1079,TC_Pin_Spec!$S$3:$S$58,0))=FALSE,ISERROR(MATCH(AT1079,TC_Pin_Spec!$U$3:$U$58,0))=FALSE,ISERROR(MATCH(AT1079,TC_Pin_Spec!$W$3:$W$58,0))=FALSE,ISERROR(MATCH(AT1079,TC_Pin_Spec!$Y$3:$Y$58,0))=FALSE,ISERROR(MATCH(AT1079,TC_Pin_Spec!$AA$3:$AA$58,0))=FALSE,ISERROR(MATCH(AT1079,TC_Pin_Spec!$AC$3:$AC$58,0))=FALSE,ISERROR(MATCH(AT1079,TC_Pin_Spec!$AE$3:$AE$58,0))=FALSE)=TRUE, "PASSED","FAILED")</f>
        <v>PASSED</v>
      </c>
      <c r="AW1079" s="2">
        <v>34500</v>
      </c>
      <c r="AX1079" s="2">
        <v>7500</v>
      </c>
      <c r="AY1079" s="2" t="s">
        <v>48</v>
      </c>
      <c r="AZ1079" t="str">
        <f>IF(OR(ISERROR(MATCH(AY1079,TC_Pin_Spec!$J$3:$J$38,0))=FALSE,ISERROR(MATCH(AY1079,TC_Pin_Spec!$L$3:$L$38,0))=FALSE,ISERROR(MATCH(AY1079,TC_Pin_Spec!$Q$3:$Q$58,0))=FALSE,ISERROR(MATCH(AY1079,TC_Pin_Spec!$S$3:$S$58,0))=FALSE,ISERROR(MATCH(AY1079,TC_Pin_Spec!$U$3:$U$58,0))=FALSE,ISERROR(MATCH(AY1079,TC_Pin_Spec!$W$3:$W$58,0))=FALSE,ISERROR(MATCH(AY1079,TC_Pin_Spec!$Y$3:$Y$58,0))=FALSE,ISERROR(MATCH(AY1079,TC_Pin_Spec!$AA$3:$AA$58,0))=FALSE,ISERROR(MATCH(AY1079,TC_Pin_Spec!$AC$3:$AC$58,0))=FALSE,ISERROR(MATCH(AY1079,TC_Pin_Spec!$AE$3:$AE$58,0))=FALSE)=TRUE, "PASSED","FAILED")</f>
        <v>PASSED</v>
      </c>
    </row>
    <row r="1080" spans="43:52" x14ac:dyDescent="0.25">
      <c r="AQ1080" s="2" t="str">
        <f t="shared" si="18"/>
        <v>AK35</v>
      </c>
      <c r="AR1080" s="2">
        <v>35</v>
      </c>
      <c r="AS1080" s="2" t="s">
        <v>803</v>
      </c>
      <c r="AT1080" s="2" t="s">
        <v>48</v>
      </c>
      <c r="AU1080" t="str">
        <f>IF(OR(ISERROR(MATCH(AT1080,TC_Pin_Spec!$J$3:$J$38,0))=FALSE,ISERROR(MATCH(AT1080,TC_Pin_Spec!$L$3:$L$38,0))=FALSE,ISERROR(MATCH(AT1080,TC_Pin_Spec!$Q$3:$Q$58,0))=FALSE,ISERROR(MATCH(AT1080,TC_Pin_Spec!$S$3:$S$58,0))=FALSE,ISERROR(MATCH(AT1080,TC_Pin_Spec!$U$3:$U$58,0))=FALSE,ISERROR(MATCH(AT1080,TC_Pin_Spec!$W$3:$W$58,0))=FALSE,ISERROR(MATCH(AT1080,TC_Pin_Spec!$Y$3:$Y$58,0))=FALSE,ISERROR(MATCH(AT1080,TC_Pin_Spec!$AA$3:$AA$58,0))=FALSE,ISERROR(MATCH(AT1080,TC_Pin_Spec!$AC$3:$AC$58,0))=FALSE,ISERROR(MATCH(AT1080,TC_Pin_Spec!$AE$3:$AE$58,0))=FALSE)=TRUE, "PASSED","FAILED")</f>
        <v>PASSED</v>
      </c>
      <c r="AW1080" s="2">
        <v>35500</v>
      </c>
      <c r="AX1080" s="2">
        <v>7500</v>
      </c>
      <c r="AY1080" s="2" t="s">
        <v>48</v>
      </c>
      <c r="AZ1080" t="str">
        <f>IF(OR(ISERROR(MATCH(AY1080,TC_Pin_Spec!$J$3:$J$38,0))=FALSE,ISERROR(MATCH(AY1080,TC_Pin_Spec!$L$3:$L$38,0))=FALSE,ISERROR(MATCH(AY1080,TC_Pin_Spec!$Q$3:$Q$58,0))=FALSE,ISERROR(MATCH(AY1080,TC_Pin_Spec!$S$3:$S$58,0))=FALSE,ISERROR(MATCH(AY1080,TC_Pin_Spec!$U$3:$U$58,0))=FALSE,ISERROR(MATCH(AY1080,TC_Pin_Spec!$W$3:$W$58,0))=FALSE,ISERROR(MATCH(AY1080,TC_Pin_Spec!$Y$3:$Y$58,0))=FALSE,ISERROR(MATCH(AY1080,TC_Pin_Spec!$AA$3:$AA$58,0))=FALSE,ISERROR(MATCH(AY1080,TC_Pin_Spec!$AC$3:$AC$58,0))=FALSE,ISERROR(MATCH(AY1080,TC_Pin_Spec!$AE$3:$AE$58,0))=FALSE)=TRUE, "PASSED","FAILED")</f>
        <v>PASSED</v>
      </c>
    </row>
    <row r="1081" spans="43:52" x14ac:dyDescent="0.25">
      <c r="AQ1081" s="2" t="str">
        <f t="shared" si="18"/>
        <v>AK36</v>
      </c>
      <c r="AR1081" s="2">
        <v>36</v>
      </c>
      <c r="AS1081" s="2" t="s">
        <v>803</v>
      </c>
      <c r="AT1081" s="2" t="s">
        <v>48</v>
      </c>
      <c r="AU1081" t="str">
        <f>IF(OR(ISERROR(MATCH(AT1081,TC_Pin_Spec!$J$3:$J$38,0))=FALSE,ISERROR(MATCH(AT1081,TC_Pin_Spec!$L$3:$L$38,0))=FALSE,ISERROR(MATCH(AT1081,TC_Pin_Spec!$Q$3:$Q$58,0))=FALSE,ISERROR(MATCH(AT1081,TC_Pin_Spec!$S$3:$S$58,0))=FALSE,ISERROR(MATCH(AT1081,TC_Pin_Spec!$U$3:$U$58,0))=FALSE,ISERROR(MATCH(AT1081,TC_Pin_Spec!$W$3:$W$58,0))=FALSE,ISERROR(MATCH(AT1081,TC_Pin_Spec!$Y$3:$Y$58,0))=FALSE,ISERROR(MATCH(AT1081,TC_Pin_Spec!$AA$3:$AA$58,0))=FALSE,ISERROR(MATCH(AT1081,TC_Pin_Spec!$AC$3:$AC$58,0))=FALSE,ISERROR(MATCH(AT1081,TC_Pin_Spec!$AE$3:$AE$58,0))=FALSE)=TRUE, "PASSED","FAILED")</f>
        <v>PASSED</v>
      </c>
      <c r="AW1081" s="2">
        <v>36500</v>
      </c>
      <c r="AX1081" s="2">
        <v>7500</v>
      </c>
      <c r="AY1081" s="2" t="s">
        <v>48</v>
      </c>
      <c r="AZ1081" t="str">
        <f>IF(OR(ISERROR(MATCH(AY1081,TC_Pin_Spec!$J$3:$J$38,0))=FALSE,ISERROR(MATCH(AY1081,TC_Pin_Spec!$L$3:$L$38,0))=FALSE,ISERROR(MATCH(AY1081,TC_Pin_Spec!$Q$3:$Q$58,0))=FALSE,ISERROR(MATCH(AY1081,TC_Pin_Spec!$S$3:$S$58,0))=FALSE,ISERROR(MATCH(AY1081,TC_Pin_Spec!$U$3:$U$58,0))=FALSE,ISERROR(MATCH(AY1081,TC_Pin_Spec!$W$3:$W$58,0))=FALSE,ISERROR(MATCH(AY1081,TC_Pin_Spec!$Y$3:$Y$58,0))=FALSE,ISERROR(MATCH(AY1081,TC_Pin_Spec!$AA$3:$AA$58,0))=FALSE,ISERROR(MATCH(AY1081,TC_Pin_Spec!$AC$3:$AC$58,0))=FALSE,ISERROR(MATCH(AY1081,TC_Pin_Spec!$AE$3:$AE$58,0))=FALSE)=TRUE, "PASSED","FAILED")</f>
        <v>PASSED</v>
      </c>
    </row>
    <row r="1082" spans="43:52" x14ac:dyDescent="0.25">
      <c r="AQ1082" s="2" t="str">
        <f t="shared" si="18"/>
        <v>AL1</v>
      </c>
      <c r="AR1082" s="2">
        <v>1</v>
      </c>
      <c r="AS1082" s="2" t="s">
        <v>811</v>
      </c>
      <c r="AT1082" s="2" t="s">
        <v>812</v>
      </c>
      <c r="AU1082" t="str">
        <f>IF(OR(ISERROR(MATCH(AT1082,TC_Pin_Spec!$J$3:$J$38,0))=FALSE,ISERROR(MATCH(AT1082,TC_Pin_Spec!$L$3:$L$38,0))=FALSE,ISERROR(MATCH(AT1082,TC_Pin_Spec!$Q$3:$Q$58,0))=FALSE,ISERROR(MATCH(AT1082,TC_Pin_Spec!$S$3:$S$58,0))=FALSE,ISERROR(MATCH(AT1082,TC_Pin_Spec!$U$3:$U$58,0))=FALSE,ISERROR(MATCH(AT1082,TC_Pin_Spec!$W$3:$W$58,0))=FALSE,ISERROR(MATCH(AT1082,TC_Pin_Spec!$Y$3:$Y$58,0))=FALSE,ISERROR(MATCH(AT1082,TC_Pin_Spec!$AA$3:$AA$58,0))=FALSE,ISERROR(MATCH(AT1082,TC_Pin_Spec!$AC$3:$AC$58,0))=FALSE,ISERROR(MATCH(AT1082,TC_Pin_Spec!$AE$3:$AE$58,0))=FALSE)=TRUE, "PASSED","FAILED")</f>
        <v>PASSED</v>
      </c>
      <c r="AW1082" s="2">
        <v>1500</v>
      </c>
      <c r="AX1082" s="2">
        <v>6500</v>
      </c>
      <c r="AY1082" s="2" t="s">
        <v>812</v>
      </c>
      <c r="AZ1082" t="str">
        <f>IF(OR(ISERROR(MATCH(AY1082,TC_Pin_Spec!$J$3:$J$38,0))=FALSE,ISERROR(MATCH(AY1082,TC_Pin_Spec!$L$3:$L$38,0))=FALSE,ISERROR(MATCH(AY1082,TC_Pin_Spec!$Q$3:$Q$58,0))=FALSE,ISERROR(MATCH(AY1082,TC_Pin_Spec!$S$3:$S$58,0))=FALSE,ISERROR(MATCH(AY1082,TC_Pin_Spec!$U$3:$U$58,0))=FALSE,ISERROR(MATCH(AY1082,TC_Pin_Spec!$W$3:$W$58,0))=FALSE,ISERROR(MATCH(AY1082,TC_Pin_Spec!$Y$3:$Y$58,0))=FALSE,ISERROR(MATCH(AY1082,TC_Pin_Spec!$AA$3:$AA$58,0))=FALSE,ISERROR(MATCH(AY1082,TC_Pin_Spec!$AC$3:$AC$58,0))=FALSE,ISERROR(MATCH(AY1082,TC_Pin_Spec!$AE$3:$AE$58,0))=FALSE)=TRUE, "PASSED","FAILED")</f>
        <v>PASSED</v>
      </c>
    </row>
    <row r="1083" spans="43:52" x14ac:dyDescent="0.25">
      <c r="AQ1083" s="2" t="str">
        <f t="shared" si="18"/>
        <v>AL2</v>
      </c>
      <c r="AR1083" s="2">
        <v>2</v>
      </c>
      <c r="AS1083" s="2" t="s">
        <v>811</v>
      </c>
      <c r="AT1083" s="2" t="s">
        <v>813</v>
      </c>
      <c r="AU1083" t="str">
        <f>IF(OR(ISERROR(MATCH(AT1083,TC_Pin_Spec!$J$3:$J$38,0))=FALSE,ISERROR(MATCH(AT1083,TC_Pin_Spec!$L$3:$L$38,0))=FALSE,ISERROR(MATCH(AT1083,TC_Pin_Spec!$Q$3:$Q$58,0))=FALSE,ISERROR(MATCH(AT1083,TC_Pin_Spec!$S$3:$S$58,0))=FALSE,ISERROR(MATCH(AT1083,TC_Pin_Spec!$U$3:$U$58,0))=FALSE,ISERROR(MATCH(AT1083,TC_Pin_Spec!$W$3:$W$58,0))=FALSE,ISERROR(MATCH(AT1083,TC_Pin_Spec!$Y$3:$Y$58,0))=FALSE,ISERROR(MATCH(AT1083,TC_Pin_Spec!$AA$3:$AA$58,0))=FALSE,ISERROR(MATCH(AT1083,TC_Pin_Spec!$AC$3:$AC$58,0))=FALSE,ISERROR(MATCH(AT1083,TC_Pin_Spec!$AE$3:$AE$58,0))=FALSE)=TRUE, "PASSED","FAILED")</f>
        <v>PASSED</v>
      </c>
      <c r="AW1083" s="2">
        <v>2500</v>
      </c>
      <c r="AX1083" s="2">
        <v>6500</v>
      </c>
      <c r="AY1083" s="2" t="s">
        <v>813</v>
      </c>
      <c r="AZ1083" t="str">
        <f>IF(OR(ISERROR(MATCH(AY1083,TC_Pin_Spec!$J$3:$J$38,0))=FALSE,ISERROR(MATCH(AY1083,TC_Pin_Spec!$L$3:$L$38,0))=FALSE,ISERROR(MATCH(AY1083,TC_Pin_Spec!$Q$3:$Q$58,0))=FALSE,ISERROR(MATCH(AY1083,TC_Pin_Spec!$S$3:$S$58,0))=FALSE,ISERROR(MATCH(AY1083,TC_Pin_Spec!$U$3:$U$58,0))=FALSE,ISERROR(MATCH(AY1083,TC_Pin_Spec!$W$3:$W$58,0))=FALSE,ISERROR(MATCH(AY1083,TC_Pin_Spec!$Y$3:$Y$58,0))=FALSE,ISERROR(MATCH(AY1083,TC_Pin_Spec!$AA$3:$AA$58,0))=FALSE,ISERROR(MATCH(AY1083,TC_Pin_Spec!$AC$3:$AC$58,0))=FALSE,ISERROR(MATCH(AY1083,TC_Pin_Spec!$AE$3:$AE$58,0))=FALSE)=TRUE, "PASSED","FAILED")</f>
        <v>PASSED</v>
      </c>
    </row>
    <row r="1084" spans="43:52" x14ac:dyDescent="0.25">
      <c r="AQ1084" s="2" t="str">
        <f t="shared" si="18"/>
        <v>AL3</v>
      </c>
      <c r="AR1084" s="2">
        <v>3</v>
      </c>
      <c r="AS1084" s="2" t="s">
        <v>811</v>
      </c>
      <c r="AT1084" s="2" t="s">
        <v>814</v>
      </c>
      <c r="AU1084" t="str">
        <f>IF(OR(ISERROR(MATCH(AT1084,TC_Pin_Spec!$J$3:$J$38,0))=FALSE,ISERROR(MATCH(AT1084,TC_Pin_Spec!$L$3:$L$38,0))=FALSE,ISERROR(MATCH(AT1084,TC_Pin_Spec!$Q$3:$Q$58,0))=FALSE,ISERROR(MATCH(AT1084,TC_Pin_Spec!$S$3:$S$58,0))=FALSE,ISERROR(MATCH(AT1084,TC_Pin_Spec!$U$3:$U$58,0))=FALSE,ISERROR(MATCH(AT1084,TC_Pin_Spec!$W$3:$W$58,0))=FALSE,ISERROR(MATCH(AT1084,TC_Pin_Spec!$Y$3:$Y$58,0))=FALSE,ISERROR(MATCH(AT1084,TC_Pin_Spec!$AA$3:$AA$58,0))=FALSE,ISERROR(MATCH(AT1084,TC_Pin_Spec!$AC$3:$AC$58,0))=FALSE,ISERROR(MATCH(AT1084,TC_Pin_Spec!$AE$3:$AE$58,0))=FALSE)=TRUE, "PASSED","FAILED")</f>
        <v>PASSED</v>
      </c>
      <c r="AW1084" s="2">
        <v>3500</v>
      </c>
      <c r="AX1084" s="2">
        <v>6500</v>
      </c>
      <c r="AY1084" s="2" t="s">
        <v>814</v>
      </c>
      <c r="AZ1084" t="str">
        <f>IF(OR(ISERROR(MATCH(AY1084,TC_Pin_Spec!$J$3:$J$38,0))=FALSE,ISERROR(MATCH(AY1084,TC_Pin_Spec!$L$3:$L$38,0))=FALSE,ISERROR(MATCH(AY1084,TC_Pin_Spec!$Q$3:$Q$58,0))=FALSE,ISERROR(MATCH(AY1084,TC_Pin_Spec!$S$3:$S$58,0))=FALSE,ISERROR(MATCH(AY1084,TC_Pin_Spec!$U$3:$U$58,0))=FALSE,ISERROR(MATCH(AY1084,TC_Pin_Spec!$W$3:$W$58,0))=FALSE,ISERROR(MATCH(AY1084,TC_Pin_Spec!$Y$3:$Y$58,0))=FALSE,ISERROR(MATCH(AY1084,TC_Pin_Spec!$AA$3:$AA$58,0))=FALSE,ISERROR(MATCH(AY1084,TC_Pin_Spec!$AC$3:$AC$58,0))=FALSE,ISERROR(MATCH(AY1084,TC_Pin_Spec!$AE$3:$AE$58,0))=FALSE)=TRUE, "PASSED","FAILED")</f>
        <v>PASSED</v>
      </c>
    </row>
    <row r="1085" spans="43:52" x14ac:dyDescent="0.25">
      <c r="AQ1085" s="2" t="str">
        <f t="shared" si="18"/>
        <v>AL4</v>
      </c>
      <c r="AR1085" s="2">
        <v>4</v>
      </c>
      <c r="AS1085" s="2" t="s">
        <v>811</v>
      </c>
      <c r="AT1085" s="2" t="s">
        <v>48</v>
      </c>
      <c r="AU1085" t="str">
        <f>IF(OR(ISERROR(MATCH(AT1085,TC_Pin_Spec!$J$3:$J$38,0))=FALSE,ISERROR(MATCH(AT1085,TC_Pin_Spec!$L$3:$L$38,0))=FALSE,ISERROR(MATCH(AT1085,TC_Pin_Spec!$Q$3:$Q$58,0))=FALSE,ISERROR(MATCH(AT1085,TC_Pin_Spec!$S$3:$S$58,0))=FALSE,ISERROR(MATCH(AT1085,TC_Pin_Spec!$U$3:$U$58,0))=FALSE,ISERROR(MATCH(AT1085,TC_Pin_Spec!$W$3:$W$58,0))=FALSE,ISERROR(MATCH(AT1085,TC_Pin_Spec!$Y$3:$Y$58,0))=FALSE,ISERROR(MATCH(AT1085,TC_Pin_Spec!$AA$3:$AA$58,0))=FALSE,ISERROR(MATCH(AT1085,TC_Pin_Spec!$AC$3:$AC$58,0))=FALSE,ISERROR(MATCH(AT1085,TC_Pin_Spec!$AE$3:$AE$58,0))=FALSE)=TRUE, "PASSED","FAILED")</f>
        <v>PASSED</v>
      </c>
      <c r="AW1085" s="2">
        <v>4500</v>
      </c>
      <c r="AX1085" s="2">
        <v>6500</v>
      </c>
      <c r="AY1085" s="2" t="s">
        <v>48</v>
      </c>
      <c r="AZ1085" t="str">
        <f>IF(OR(ISERROR(MATCH(AY1085,TC_Pin_Spec!$J$3:$J$38,0))=FALSE,ISERROR(MATCH(AY1085,TC_Pin_Spec!$L$3:$L$38,0))=FALSE,ISERROR(MATCH(AY1085,TC_Pin_Spec!$Q$3:$Q$58,0))=FALSE,ISERROR(MATCH(AY1085,TC_Pin_Spec!$S$3:$S$58,0))=FALSE,ISERROR(MATCH(AY1085,TC_Pin_Spec!$U$3:$U$58,0))=FALSE,ISERROR(MATCH(AY1085,TC_Pin_Spec!$W$3:$W$58,0))=FALSE,ISERROR(MATCH(AY1085,TC_Pin_Spec!$Y$3:$Y$58,0))=FALSE,ISERROR(MATCH(AY1085,TC_Pin_Spec!$AA$3:$AA$58,0))=FALSE,ISERROR(MATCH(AY1085,TC_Pin_Spec!$AC$3:$AC$58,0))=FALSE,ISERROR(MATCH(AY1085,TC_Pin_Spec!$AE$3:$AE$58,0))=FALSE)=TRUE, "PASSED","FAILED")</f>
        <v>PASSED</v>
      </c>
    </row>
    <row r="1086" spans="43:52" x14ac:dyDescent="0.25">
      <c r="AQ1086" s="2" t="str">
        <f t="shared" si="18"/>
        <v>AL5</v>
      </c>
      <c r="AR1086" s="2">
        <v>5</v>
      </c>
      <c r="AS1086" s="2" t="s">
        <v>811</v>
      </c>
      <c r="AT1086" s="2" t="s">
        <v>815</v>
      </c>
      <c r="AU1086" t="str">
        <f>IF(OR(ISERROR(MATCH(AT1086,TC_Pin_Spec!$J$3:$J$38,0))=FALSE,ISERROR(MATCH(AT1086,TC_Pin_Spec!$L$3:$L$38,0))=FALSE,ISERROR(MATCH(AT1086,TC_Pin_Spec!$Q$3:$Q$58,0))=FALSE,ISERROR(MATCH(AT1086,TC_Pin_Spec!$S$3:$S$58,0))=FALSE,ISERROR(MATCH(AT1086,TC_Pin_Spec!$U$3:$U$58,0))=FALSE,ISERROR(MATCH(AT1086,TC_Pin_Spec!$W$3:$W$58,0))=FALSE,ISERROR(MATCH(AT1086,TC_Pin_Spec!$Y$3:$Y$58,0))=FALSE,ISERROR(MATCH(AT1086,TC_Pin_Spec!$AA$3:$AA$58,0))=FALSE,ISERROR(MATCH(AT1086,TC_Pin_Spec!$AC$3:$AC$58,0))=FALSE,ISERROR(MATCH(AT1086,TC_Pin_Spec!$AE$3:$AE$58,0))=FALSE)=TRUE, "PASSED","FAILED")</f>
        <v>PASSED</v>
      </c>
      <c r="AW1086" s="2">
        <v>5500</v>
      </c>
      <c r="AX1086" s="2">
        <v>6500</v>
      </c>
      <c r="AY1086" s="2" t="s">
        <v>815</v>
      </c>
      <c r="AZ1086" t="str">
        <f>IF(OR(ISERROR(MATCH(AY1086,TC_Pin_Spec!$J$3:$J$38,0))=FALSE,ISERROR(MATCH(AY1086,TC_Pin_Spec!$L$3:$L$38,0))=FALSE,ISERROR(MATCH(AY1086,TC_Pin_Spec!$Q$3:$Q$58,0))=FALSE,ISERROR(MATCH(AY1086,TC_Pin_Spec!$S$3:$S$58,0))=FALSE,ISERROR(MATCH(AY1086,TC_Pin_Spec!$U$3:$U$58,0))=FALSE,ISERROR(MATCH(AY1086,TC_Pin_Spec!$W$3:$W$58,0))=FALSE,ISERROR(MATCH(AY1086,TC_Pin_Spec!$Y$3:$Y$58,0))=FALSE,ISERROR(MATCH(AY1086,TC_Pin_Spec!$AA$3:$AA$58,0))=FALSE,ISERROR(MATCH(AY1086,TC_Pin_Spec!$AC$3:$AC$58,0))=FALSE,ISERROR(MATCH(AY1086,TC_Pin_Spec!$AE$3:$AE$58,0))=FALSE)=TRUE, "PASSED","FAILED")</f>
        <v>PASSED</v>
      </c>
    </row>
    <row r="1087" spans="43:52" x14ac:dyDescent="0.25">
      <c r="AQ1087" s="2" t="str">
        <f t="shared" si="18"/>
        <v>AL6</v>
      </c>
      <c r="AR1087" s="2">
        <v>6</v>
      </c>
      <c r="AS1087" s="2" t="s">
        <v>811</v>
      </c>
      <c r="AT1087" s="2" t="s">
        <v>48</v>
      </c>
      <c r="AU1087" t="str">
        <f>IF(OR(ISERROR(MATCH(AT1087,TC_Pin_Spec!$J$3:$J$38,0))=FALSE,ISERROR(MATCH(AT1087,TC_Pin_Spec!$L$3:$L$38,0))=FALSE,ISERROR(MATCH(AT1087,TC_Pin_Spec!$Q$3:$Q$58,0))=FALSE,ISERROR(MATCH(AT1087,TC_Pin_Spec!$S$3:$S$58,0))=FALSE,ISERROR(MATCH(AT1087,TC_Pin_Spec!$U$3:$U$58,0))=FALSE,ISERROR(MATCH(AT1087,TC_Pin_Spec!$W$3:$W$58,0))=FALSE,ISERROR(MATCH(AT1087,TC_Pin_Spec!$Y$3:$Y$58,0))=FALSE,ISERROR(MATCH(AT1087,TC_Pin_Spec!$AA$3:$AA$58,0))=FALSE,ISERROR(MATCH(AT1087,TC_Pin_Spec!$AC$3:$AC$58,0))=FALSE,ISERROR(MATCH(AT1087,TC_Pin_Spec!$AE$3:$AE$58,0))=FALSE)=TRUE, "PASSED","FAILED")</f>
        <v>PASSED</v>
      </c>
      <c r="AW1087" s="2">
        <v>6500</v>
      </c>
      <c r="AX1087" s="2">
        <v>6500</v>
      </c>
      <c r="AY1087" s="2" t="s">
        <v>48</v>
      </c>
      <c r="AZ1087" t="str">
        <f>IF(OR(ISERROR(MATCH(AY1087,TC_Pin_Spec!$J$3:$J$38,0))=FALSE,ISERROR(MATCH(AY1087,TC_Pin_Spec!$L$3:$L$38,0))=FALSE,ISERROR(MATCH(AY1087,TC_Pin_Spec!$Q$3:$Q$58,0))=FALSE,ISERROR(MATCH(AY1087,TC_Pin_Spec!$S$3:$S$58,0))=FALSE,ISERROR(MATCH(AY1087,TC_Pin_Spec!$U$3:$U$58,0))=FALSE,ISERROR(MATCH(AY1087,TC_Pin_Spec!$W$3:$W$58,0))=FALSE,ISERROR(MATCH(AY1087,TC_Pin_Spec!$Y$3:$Y$58,0))=FALSE,ISERROR(MATCH(AY1087,TC_Pin_Spec!$AA$3:$AA$58,0))=FALSE,ISERROR(MATCH(AY1087,TC_Pin_Spec!$AC$3:$AC$58,0))=FALSE,ISERROR(MATCH(AY1087,TC_Pin_Spec!$AE$3:$AE$58,0))=FALSE)=TRUE, "PASSED","FAILED")</f>
        <v>PASSED</v>
      </c>
    </row>
    <row r="1088" spans="43:52" x14ac:dyDescent="0.25">
      <c r="AQ1088" s="2" t="str">
        <f t="shared" si="18"/>
        <v>AL7</v>
      </c>
      <c r="AR1088" s="2">
        <v>7</v>
      </c>
      <c r="AS1088" s="2" t="s">
        <v>811</v>
      </c>
      <c r="AT1088" s="2" t="s">
        <v>816</v>
      </c>
      <c r="AU1088" t="str">
        <f>IF(OR(ISERROR(MATCH(AT1088,TC_Pin_Spec!$J$3:$J$38,0))=FALSE,ISERROR(MATCH(AT1088,TC_Pin_Spec!$L$3:$L$38,0))=FALSE,ISERROR(MATCH(AT1088,TC_Pin_Spec!$Q$3:$Q$58,0))=FALSE,ISERROR(MATCH(AT1088,TC_Pin_Spec!$S$3:$S$58,0))=FALSE,ISERROR(MATCH(AT1088,TC_Pin_Spec!$U$3:$U$58,0))=FALSE,ISERROR(MATCH(AT1088,TC_Pin_Spec!$W$3:$W$58,0))=FALSE,ISERROR(MATCH(AT1088,TC_Pin_Spec!$Y$3:$Y$58,0))=FALSE,ISERROR(MATCH(AT1088,TC_Pin_Spec!$AA$3:$AA$58,0))=FALSE,ISERROR(MATCH(AT1088,TC_Pin_Spec!$AC$3:$AC$58,0))=FALSE,ISERROR(MATCH(AT1088,TC_Pin_Spec!$AE$3:$AE$58,0))=FALSE)=TRUE, "PASSED","FAILED")</f>
        <v>PASSED</v>
      </c>
      <c r="AW1088" s="2">
        <v>7500</v>
      </c>
      <c r="AX1088" s="2">
        <v>6500</v>
      </c>
      <c r="AY1088" s="2" t="s">
        <v>816</v>
      </c>
      <c r="AZ1088" t="str">
        <f>IF(OR(ISERROR(MATCH(AY1088,TC_Pin_Spec!$J$3:$J$38,0))=FALSE,ISERROR(MATCH(AY1088,TC_Pin_Spec!$L$3:$L$38,0))=FALSE,ISERROR(MATCH(AY1088,TC_Pin_Spec!$Q$3:$Q$58,0))=FALSE,ISERROR(MATCH(AY1088,TC_Pin_Spec!$S$3:$S$58,0))=FALSE,ISERROR(MATCH(AY1088,TC_Pin_Spec!$U$3:$U$58,0))=FALSE,ISERROR(MATCH(AY1088,TC_Pin_Spec!$W$3:$W$58,0))=FALSE,ISERROR(MATCH(AY1088,TC_Pin_Spec!$Y$3:$Y$58,0))=FALSE,ISERROR(MATCH(AY1088,TC_Pin_Spec!$AA$3:$AA$58,0))=FALSE,ISERROR(MATCH(AY1088,TC_Pin_Spec!$AC$3:$AC$58,0))=FALSE,ISERROR(MATCH(AY1088,TC_Pin_Spec!$AE$3:$AE$58,0))=FALSE)=TRUE, "PASSED","FAILED")</f>
        <v>PASSED</v>
      </c>
    </row>
    <row r="1089" spans="43:52" x14ac:dyDescent="0.25">
      <c r="AQ1089" s="2" t="str">
        <f t="shared" si="18"/>
        <v>AL8</v>
      </c>
      <c r="AR1089" s="2">
        <v>8</v>
      </c>
      <c r="AS1089" s="2" t="s">
        <v>811</v>
      </c>
      <c r="AT1089" s="2" t="s">
        <v>817</v>
      </c>
      <c r="AU1089" t="str">
        <f>IF(OR(ISERROR(MATCH(AT1089,TC_Pin_Spec!$J$3:$J$38,0))=FALSE,ISERROR(MATCH(AT1089,TC_Pin_Spec!$L$3:$L$38,0))=FALSE,ISERROR(MATCH(AT1089,TC_Pin_Spec!$Q$3:$Q$58,0))=FALSE,ISERROR(MATCH(AT1089,TC_Pin_Spec!$S$3:$S$58,0))=FALSE,ISERROR(MATCH(AT1089,TC_Pin_Spec!$U$3:$U$58,0))=FALSE,ISERROR(MATCH(AT1089,TC_Pin_Spec!$W$3:$W$58,0))=FALSE,ISERROR(MATCH(AT1089,TC_Pin_Spec!$Y$3:$Y$58,0))=FALSE,ISERROR(MATCH(AT1089,TC_Pin_Spec!$AA$3:$AA$58,0))=FALSE,ISERROR(MATCH(AT1089,TC_Pin_Spec!$AC$3:$AC$58,0))=FALSE,ISERROR(MATCH(AT1089,TC_Pin_Spec!$AE$3:$AE$58,0))=FALSE)=TRUE, "PASSED","FAILED")</f>
        <v>PASSED</v>
      </c>
      <c r="AW1089" s="2">
        <v>8500</v>
      </c>
      <c r="AX1089" s="2">
        <v>6500</v>
      </c>
      <c r="AY1089" s="2" t="s">
        <v>817</v>
      </c>
      <c r="AZ1089" t="str">
        <f>IF(OR(ISERROR(MATCH(AY1089,TC_Pin_Spec!$J$3:$J$38,0))=FALSE,ISERROR(MATCH(AY1089,TC_Pin_Spec!$L$3:$L$38,0))=FALSE,ISERROR(MATCH(AY1089,TC_Pin_Spec!$Q$3:$Q$58,0))=FALSE,ISERROR(MATCH(AY1089,TC_Pin_Spec!$S$3:$S$58,0))=FALSE,ISERROR(MATCH(AY1089,TC_Pin_Spec!$U$3:$U$58,0))=FALSE,ISERROR(MATCH(AY1089,TC_Pin_Spec!$W$3:$W$58,0))=FALSE,ISERROR(MATCH(AY1089,TC_Pin_Spec!$Y$3:$Y$58,0))=FALSE,ISERROR(MATCH(AY1089,TC_Pin_Spec!$AA$3:$AA$58,0))=FALSE,ISERROR(MATCH(AY1089,TC_Pin_Spec!$AC$3:$AC$58,0))=FALSE,ISERROR(MATCH(AY1089,TC_Pin_Spec!$AE$3:$AE$58,0))=FALSE)=TRUE, "PASSED","FAILED")</f>
        <v>PASSED</v>
      </c>
    </row>
    <row r="1090" spans="43:52" x14ac:dyDescent="0.25">
      <c r="AQ1090" s="2" t="str">
        <f t="shared" si="18"/>
        <v>AL9</v>
      </c>
      <c r="AR1090" s="2">
        <v>9</v>
      </c>
      <c r="AS1090" s="2" t="s">
        <v>811</v>
      </c>
      <c r="AT1090" s="2" t="s">
        <v>48</v>
      </c>
      <c r="AU1090" t="str">
        <f>IF(OR(ISERROR(MATCH(AT1090,TC_Pin_Spec!$J$3:$J$38,0))=FALSE,ISERROR(MATCH(AT1090,TC_Pin_Spec!$L$3:$L$38,0))=FALSE,ISERROR(MATCH(AT1090,TC_Pin_Spec!$Q$3:$Q$58,0))=FALSE,ISERROR(MATCH(AT1090,TC_Pin_Spec!$S$3:$S$58,0))=FALSE,ISERROR(MATCH(AT1090,TC_Pin_Spec!$U$3:$U$58,0))=FALSE,ISERROR(MATCH(AT1090,TC_Pin_Spec!$W$3:$W$58,0))=FALSE,ISERROR(MATCH(AT1090,TC_Pin_Spec!$Y$3:$Y$58,0))=FALSE,ISERROR(MATCH(AT1090,TC_Pin_Spec!$AA$3:$AA$58,0))=FALSE,ISERROR(MATCH(AT1090,TC_Pin_Spec!$AC$3:$AC$58,0))=FALSE,ISERROR(MATCH(AT1090,TC_Pin_Spec!$AE$3:$AE$58,0))=FALSE)=TRUE, "PASSED","FAILED")</f>
        <v>PASSED</v>
      </c>
      <c r="AW1090" s="2">
        <v>9500</v>
      </c>
      <c r="AX1090" s="2">
        <v>6500</v>
      </c>
      <c r="AY1090" s="2" t="s">
        <v>48</v>
      </c>
      <c r="AZ1090" t="str">
        <f>IF(OR(ISERROR(MATCH(AY1090,TC_Pin_Spec!$J$3:$J$38,0))=FALSE,ISERROR(MATCH(AY1090,TC_Pin_Spec!$L$3:$L$38,0))=FALSE,ISERROR(MATCH(AY1090,TC_Pin_Spec!$Q$3:$Q$58,0))=FALSE,ISERROR(MATCH(AY1090,TC_Pin_Spec!$S$3:$S$58,0))=FALSE,ISERROR(MATCH(AY1090,TC_Pin_Spec!$U$3:$U$58,0))=FALSE,ISERROR(MATCH(AY1090,TC_Pin_Spec!$W$3:$W$58,0))=FALSE,ISERROR(MATCH(AY1090,TC_Pin_Spec!$Y$3:$Y$58,0))=FALSE,ISERROR(MATCH(AY1090,TC_Pin_Spec!$AA$3:$AA$58,0))=FALSE,ISERROR(MATCH(AY1090,TC_Pin_Spec!$AC$3:$AC$58,0))=FALSE,ISERROR(MATCH(AY1090,TC_Pin_Spec!$AE$3:$AE$58,0))=FALSE)=TRUE, "PASSED","FAILED")</f>
        <v>PASSED</v>
      </c>
    </row>
    <row r="1091" spans="43:52" x14ac:dyDescent="0.25">
      <c r="AQ1091" s="2" t="str">
        <f t="shared" ref="AQ1091:AQ1154" si="19">AS1091&amp;AR1091</f>
        <v>AL10</v>
      </c>
      <c r="AR1091" s="2">
        <v>10</v>
      </c>
      <c r="AS1091" s="2" t="s">
        <v>811</v>
      </c>
      <c r="AT1091" s="2" t="s">
        <v>48</v>
      </c>
      <c r="AU1091" t="str">
        <f>IF(OR(ISERROR(MATCH(AT1091,TC_Pin_Spec!$J$3:$J$38,0))=FALSE,ISERROR(MATCH(AT1091,TC_Pin_Spec!$L$3:$L$38,0))=FALSE,ISERROR(MATCH(AT1091,TC_Pin_Spec!$Q$3:$Q$58,0))=FALSE,ISERROR(MATCH(AT1091,TC_Pin_Spec!$S$3:$S$58,0))=FALSE,ISERROR(MATCH(AT1091,TC_Pin_Spec!$U$3:$U$58,0))=FALSE,ISERROR(MATCH(AT1091,TC_Pin_Spec!$W$3:$W$58,0))=FALSE,ISERROR(MATCH(AT1091,TC_Pin_Spec!$Y$3:$Y$58,0))=FALSE,ISERROR(MATCH(AT1091,TC_Pin_Spec!$AA$3:$AA$58,0))=FALSE,ISERROR(MATCH(AT1091,TC_Pin_Spec!$AC$3:$AC$58,0))=FALSE,ISERROR(MATCH(AT1091,TC_Pin_Spec!$AE$3:$AE$58,0))=FALSE)=TRUE, "PASSED","FAILED")</f>
        <v>PASSED</v>
      </c>
      <c r="AW1091" s="2">
        <v>10500</v>
      </c>
      <c r="AX1091" s="2">
        <v>6500</v>
      </c>
      <c r="AY1091" s="2" t="s">
        <v>48</v>
      </c>
      <c r="AZ1091" t="str">
        <f>IF(OR(ISERROR(MATCH(AY1091,TC_Pin_Spec!$J$3:$J$38,0))=FALSE,ISERROR(MATCH(AY1091,TC_Pin_Spec!$L$3:$L$38,0))=FALSE,ISERROR(MATCH(AY1091,TC_Pin_Spec!$Q$3:$Q$58,0))=FALSE,ISERROR(MATCH(AY1091,TC_Pin_Spec!$S$3:$S$58,0))=FALSE,ISERROR(MATCH(AY1091,TC_Pin_Spec!$U$3:$U$58,0))=FALSE,ISERROR(MATCH(AY1091,TC_Pin_Spec!$W$3:$W$58,0))=FALSE,ISERROR(MATCH(AY1091,TC_Pin_Spec!$Y$3:$Y$58,0))=FALSE,ISERROR(MATCH(AY1091,TC_Pin_Spec!$AA$3:$AA$58,0))=FALSE,ISERROR(MATCH(AY1091,TC_Pin_Spec!$AC$3:$AC$58,0))=FALSE,ISERROR(MATCH(AY1091,TC_Pin_Spec!$AE$3:$AE$58,0))=FALSE)=TRUE, "PASSED","FAILED")</f>
        <v>PASSED</v>
      </c>
    </row>
    <row r="1092" spans="43:52" x14ac:dyDescent="0.25">
      <c r="AQ1092" s="2" t="str">
        <f t="shared" si="19"/>
        <v>AL11</v>
      </c>
      <c r="AR1092" s="2">
        <v>11</v>
      </c>
      <c r="AS1092" s="2" t="s">
        <v>811</v>
      </c>
      <c r="AT1092" s="2" t="s">
        <v>818</v>
      </c>
      <c r="AU1092" t="str">
        <f>IF(OR(ISERROR(MATCH(AT1092,TC_Pin_Spec!$J$3:$J$38,0))=FALSE,ISERROR(MATCH(AT1092,TC_Pin_Spec!$L$3:$L$38,0))=FALSE,ISERROR(MATCH(AT1092,TC_Pin_Spec!$Q$3:$Q$58,0))=FALSE,ISERROR(MATCH(AT1092,TC_Pin_Spec!$S$3:$S$58,0))=FALSE,ISERROR(MATCH(AT1092,TC_Pin_Spec!$U$3:$U$58,0))=FALSE,ISERROR(MATCH(AT1092,TC_Pin_Spec!$W$3:$W$58,0))=FALSE,ISERROR(MATCH(AT1092,TC_Pin_Spec!$Y$3:$Y$58,0))=FALSE,ISERROR(MATCH(AT1092,TC_Pin_Spec!$AA$3:$AA$58,0))=FALSE,ISERROR(MATCH(AT1092,TC_Pin_Spec!$AC$3:$AC$58,0))=FALSE,ISERROR(MATCH(AT1092,TC_Pin_Spec!$AE$3:$AE$58,0))=FALSE)=TRUE, "PASSED","FAILED")</f>
        <v>PASSED</v>
      </c>
      <c r="AW1092" s="2">
        <v>11500</v>
      </c>
      <c r="AX1092" s="2">
        <v>6500</v>
      </c>
      <c r="AY1092" s="2" t="s">
        <v>818</v>
      </c>
      <c r="AZ1092" t="str">
        <f>IF(OR(ISERROR(MATCH(AY1092,TC_Pin_Spec!$J$3:$J$38,0))=FALSE,ISERROR(MATCH(AY1092,TC_Pin_Spec!$L$3:$L$38,0))=FALSE,ISERROR(MATCH(AY1092,TC_Pin_Spec!$Q$3:$Q$58,0))=FALSE,ISERROR(MATCH(AY1092,TC_Pin_Spec!$S$3:$S$58,0))=FALSE,ISERROR(MATCH(AY1092,TC_Pin_Spec!$U$3:$U$58,0))=FALSE,ISERROR(MATCH(AY1092,TC_Pin_Spec!$W$3:$W$58,0))=FALSE,ISERROR(MATCH(AY1092,TC_Pin_Spec!$Y$3:$Y$58,0))=FALSE,ISERROR(MATCH(AY1092,TC_Pin_Spec!$AA$3:$AA$58,0))=FALSE,ISERROR(MATCH(AY1092,TC_Pin_Spec!$AC$3:$AC$58,0))=FALSE,ISERROR(MATCH(AY1092,TC_Pin_Spec!$AE$3:$AE$58,0))=FALSE)=TRUE, "PASSED","FAILED")</f>
        <v>PASSED</v>
      </c>
    </row>
    <row r="1093" spans="43:52" x14ac:dyDescent="0.25">
      <c r="AQ1093" s="2" t="str">
        <f t="shared" si="19"/>
        <v>AL12</v>
      </c>
      <c r="AR1093" s="2">
        <v>12</v>
      </c>
      <c r="AS1093" s="2" t="s">
        <v>811</v>
      </c>
      <c r="AT1093" s="2" t="s">
        <v>819</v>
      </c>
      <c r="AU1093" t="str">
        <f>IF(OR(ISERROR(MATCH(AT1093,TC_Pin_Spec!$J$3:$J$38,0))=FALSE,ISERROR(MATCH(AT1093,TC_Pin_Spec!$L$3:$L$38,0))=FALSE,ISERROR(MATCH(AT1093,TC_Pin_Spec!$Q$3:$Q$58,0))=FALSE,ISERROR(MATCH(AT1093,TC_Pin_Spec!$S$3:$S$58,0))=FALSE,ISERROR(MATCH(AT1093,TC_Pin_Spec!$U$3:$U$58,0))=FALSE,ISERROR(MATCH(AT1093,TC_Pin_Spec!$W$3:$W$58,0))=FALSE,ISERROR(MATCH(AT1093,TC_Pin_Spec!$Y$3:$Y$58,0))=FALSE,ISERROR(MATCH(AT1093,TC_Pin_Spec!$AA$3:$AA$58,0))=FALSE,ISERROR(MATCH(AT1093,TC_Pin_Spec!$AC$3:$AC$58,0))=FALSE,ISERROR(MATCH(AT1093,TC_Pin_Spec!$AE$3:$AE$58,0))=FALSE)=TRUE, "PASSED","FAILED")</f>
        <v>PASSED</v>
      </c>
      <c r="AW1093" s="2">
        <v>12500</v>
      </c>
      <c r="AX1093" s="2">
        <v>6500</v>
      </c>
      <c r="AY1093" s="2" t="s">
        <v>819</v>
      </c>
      <c r="AZ1093" t="str">
        <f>IF(OR(ISERROR(MATCH(AY1093,TC_Pin_Spec!$J$3:$J$38,0))=FALSE,ISERROR(MATCH(AY1093,TC_Pin_Spec!$L$3:$L$38,0))=FALSE,ISERROR(MATCH(AY1093,TC_Pin_Spec!$Q$3:$Q$58,0))=FALSE,ISERROR(MATCH(AY1093,TC_Pin_Spec!$S$3:$S$58,0))=FALSE,ISERROR(MATCH(AY1093,TC_Pin_Spec!$U$3:$U$58,0))=FALSE,ISERROR(MATCH(AY1093,TC_Pin_Spec!$W$3:$W$58,0))=FALSE,ISERROR(MATCH(AY1093,TC_Pin_Spec!$Y$3:$Y$58,0))=FALSE,ISERROR(MATCH(AY1093,TC_Pin_Spec!$AA$3:$AA$58,0))=FALSE,ISERROR(MATCH(AY1093,TC_Pin_Spec!$AC$3:$AC$58,0))=FALSE,ISERROR(MATCH(AY1093,TC_Pin_Spec!$AE$3:$AE$58,0))=FALSE)=TRUE, "PASSED","FAILED")</f>
        <v>PASSED</v>
      </c>
    </row>
    <row r="1094" spans="43:52" x14ac:dyDescent="0.25">
      <c r="AQ1094" s="2" t="str">
        <f t="shared" si="19"/>
        <v>AL13</v>
      </c>
      <c r="AR1094" s="2">
        <v>13</v>
      </c>
      <c r="AS1094" s="2" t="s">
        <v>811</v>
      </c>
      <c r="AT1094" s="2" t="s">
        <v>820</v>
      </c>
      <c r="AU1094" t="str">
        <f>IF(OR(ISERROR(MATCH(AT1094,TC_Pin_Spec!$J$3:$J$38,0))=FALSE,ISERROR(MATCH(AT1094,TC_Pin_Spec!$L$3:$L$38,0))=FALSE,ISERROR(MATCH(AT1094,TC_Pin_Spec!$Q$3:$Q$58,0))=FALSE,ISERROR(MATCH(AT1094,TC_Pin_Spec!$S$3:$S$58,0))=FALSE,ISERROR(MATCH(AT1094,TC_Pin_Spec!$U$3:$U$58,0))=FALSE,ISERROR(MATCH(AT1094,TC_Pin_Spec!$W$3:$W$58,0))=FALSE,ISERROR(MATCH(AT1094,TC_Pin_Spec!$Y$3:$Y$58,0))=FALSE,ISERROR(MATCH(AT1094,TC_Pin_Spec!$AA$3:$AA$58,0))=FALSE,ISERROR(MATCH(AT1094,TC_Pin_Spec!$AC$3:$AC$58,0))=FALSE,ISERROR(MATCH(AT1094,TC_Pin_Spec!$AE$3:$AE$58,0))=FALSE)=TRUE, "PASSED","FAILED")</f>
        <v>PASSED</v>
      </c>
      <c r="AW1094" s="2">
        <v>13500</v>
      </c>
      <c r="AX1094" s="2">
        <v>6500</v>
      </c>
      <c r="AY1094" s="2" t="s">
        <v>820</v>
      </c>
      <c r="AZ1094" t="str">
        <f>IF(OR(ISERROR(MATCH(AY1094,TC_Pin_Spec!$J$3:$J$38,0))=FALSE,ISERROR(MATCH(AY1094,TC_Pin_Spec!$L$3:$L$38,0))=FALSE,ISERROR(MATCH(AY1094,TC_Pin_Spec!$Q$3:$Q$58,0))=FALSE,ISERROR(MATCH(AY1094,TC_Pin_Spec!$S$3:$S$58,0))=FALSE,ISERROR(MATCH(AY1094,TC_Pin_Spec!$U$3:$U$58,0))=FALSE,ISERROR(MATCH(AY1094,TC_Pin_Spec!$W$3:$W$58,0))=FALSE,ISERROR(MATCH(AY1094,TC_Pin_Spec!$Y$3:$Y$58,0))=FALSE,ISERROR(MATCH(AY1094,TC_Pin_Spec!$AA$3:$AA$58,0))=FALSE,ISERROR(MATCH(AY1094,TC_Pin_Spec!$AC$3:$AC$58,0))=FALSE,ISERROR(MATCH(AY1094,TC_Pin_Spec!$AE$3:$AE$58,0))=FALSE)=TRUE, "PASSED","FAILED")</f>
        <v>PASSED</v>
      </c>
    </row>
    <row r="1095" spans="43:52" x14ac:dyDescent="0.25">
      <c r="AQ1095" s="2" t="str">
        <f t="shared" si="19"/>
        <v>AL14</v>
      </c>
      <c r="AR1095" s="2">
        <v>14</v>
      </c>
      <c r="AS1095" s="2" t="s">
        <v>811</v>
      </c>
      <c r="AT1095" s="2" t="s">
        <v>821</v>
      </c>
      <c r="AU1095" t="str">
        <f>IF(OR(ISERROR(MATCH(AT1095,TC_Pin_Spec!$J$3:$J$38,0))=FALSE,ISERROR(MATCH(AT1095,TC_Pin_Spec!$L$3:$L$38,0))=FALSE,ISERROR(MATCH(AT1095,TC_Pin_Spec!$Q$3:$Q$58,0))=FALSE,ISERROR(MATCH(AT1095,TC_Pin_Spec!$S$3:$S$58,0))=FALSE,ISERROR(MATCH(AT1095,TC_Pin_Spec!$U$3:$U$58,0))=FALSE,ISERROR(MATCH(AT1095,TC_Pin_Spec!$W$3:$W$58,0))=FALSE,ISERROR(MATCH(AT1095,TC_Pin_Spec!$Y$3:$Y$58,0))=FALSE,ISERROR(MATCH(AT1095,TC_Pin_Spec!$AA$3:$AA$58,0))=FALSE,ISERROR(MATCH(AT1095,TC_Pin_Spec!$AC$3:$AC$58,0))=FALSE,ISERROR(MATCH(AT1095,TC_Pin_Spec!$AE$3:$AE$58,0))=FALSE)=TRUE, "PASSED","FAILED")</f>
        <v>PASSED</v>
      </c>
      <c r="AW1095" s="2">
        <v>14500</v>
      </c>
      <c r="AX1095" s="2">
        <v>6500</v>
      </c>
      <c r="AY1095" s="2" t="s">
        <v>821</v>
      </c>
      <c r="AZ1095" t="str">
        <f>IF(OR(ISERROR(MATCH(AY1095,TC_Pin_Spec!$J$3:$J$38,0))=FALSE,ISERROR(MATCH(AY1095,TC_Pin_Spec!$L$3:$L$38,0))=FALSE,ISERROR(MATCH(AY1095,TC_Pin_Spec!$Q$3:$Q$58,0))=FALSE,ISERROR(MATCH(AY1095,TC_Pin_Spec!$S$3:$S$58,0))=FALSE,ISERROR(MATCH(AY1095,TC_Pin_Spec!$U$3:$U$58,0))=FALSE,ISERROR(MATCH(AY1095,TC_Pin_Spec!$W$3:$W$58,0))=FALSE,ISERROR(MATCH(AY1095,TC_Pin_Spec!$Y$3:$Y$58,0))=FALSE,ISERROR(MATCH(AY1095,TC_Pin_Spec!$AA$3:$AA$58,0))=FALSE,ISERROR(MATCH(AY1095,TC_Pin_Spec!$AC$3:$AC$58,0))=FALSE,ISERROR(MATCH(AY1095,TC_Pin_Spec!$AE$3:$AE$58,0))=FALSE)=TRUE, "PASSED","FAILED")</f>
        <v>PASSED</v>
      </c>
    </row>
    <row r="1096" spans="43:52" x14ac:dyDescent="0.25">
      <c r="AQ1096" s="2" t="str">
        <f t="shared" si="19"/>
        <v>AL15</v>
      </c>
      <c r="AR1096" s="2">
        <v>15</v>
      </c>
      <c r="AS1096" s="2" t="s">
        <v>811</v>
      </c>
      <c r="AT1096" s="2" t="s">
        <v>48</v>
      </c>
      <c r="AU1096" t="str">
        <f>IF(OR(ISERROR(MATCH(AT1096,TC_Pin_Spec!$J$3:$J$38,0))=FALSE,ISERROR(MATCH(AT1096,TC_Pin_Spec!$L$3:$L$38,0))=FALSE,ISERROR(MATCH(AT1096,TC_Pin_Spec!$Q$3:$Q$58,0))=FALSE,ISERROR(MATCH(AT1096,TC_Pin_Spec!$S$3:$S$58,0))=FALSE,ISERROR(MATCH(AT1096,TC_Pin_Spec!$U$3:$U$58,0))=FALSE,ISERROR(MATCH(AT1096,TC_Pin_Spec!$W$3:$W$58,0))=FALSE,ISERROR(MATCH(AT1096,TC_Pin_Spec!$Y$3:$Y$58,0))=FALSE,ISERROR(MATCH(AT1096,TC_Pin_Spec!$AA$3:$AA$58,0))=FALSE,ISERROR(MATCH(AT1096,TC_Pin_Spec!$AC$3:$AC$58,0))=FALSE,ISERROR(MATCH(AT1096,TC_Pin_Spec!$AE$3:$AE$58,0))=FALSE)=TRUE, "PASSED","FAILED")</f>
        <v>PASSED</v>
      </c>
      <c r="AW1096" s="2">
        <v>15500</v>
      </c>
      <c r="AX1096" s="2">
        <v>6500</v>
      </c>
      <c r="AY1096" s="2" t="s">
        <v>48</v>
      </c>
      <c r="AZ1096" t="str">
        <f>IF(OR(ISERROR(MATCH(AY1096,TC_Pin_Spec!$J$3:$J$38,0))=FALSE,ISERROR(MATCH(AY1096,TC_Pin_Spec!$L$3:$L$38,0))=FALSE,ISERROR(MATCH(AY1096,TC_Pin_Spec!$Q$3:$Q$58,0))=FALSE,ISERROR(MATCH(AY1096,TC_Pin_Spec!$S$3:$S$58,0))=FALSE,ISERROR(MATCH(AY1096,TC_Pin_Spec!$U$3:$U$58,0))=FALSE,ISERROR(MATCH(AY1096,TC_Pin_Spec!$W$3:$W$58,0))=FALSE,ISERROR(MATCH(AY1096,TC_Pin_Spec!$Y$3:$Y$58,0))=FALSE,ISERROR(MATCH(AY1096,TC_Pin_Spec!$AA$3:$AA$58,0))=FALSE,ISERROR(MATCH(AY1096,TC_Pin_Spec!$AC$3:$AC$58,0))=FALSE,ISERROR(MATCH(AY1096,TC_Pin_Spec!$AE$3:$AE$58,0))=FALSE)=TRUE, "PASSED","FAILED")</f>
        <v>PASSED</v>
      </c>
    </row>
    <row r="1097" spans="43:52" x14ac:dyDescent="0.25">
      <c r="AQ1097" s="2" t="str">
        <f t="shared" si="19"/>
        <v>AL16</v>
      </c>
      <c r="AR1097" s="2">
        <v>16</v>
      </c>
      <c r="AS1097" s="2" t="s">
        <v>811</v>
      </c>
      <c r="AT1097" s="2" t="s">
        <v>822</v>
      </c>
      <c r="AU1097" t="str">
        <f>IF(OR(ISERROR(MATCH(AT1097,TC_Pin_Spec!$J$3:$J$38,0))=FALSE,ISERROR(MATCH(AT1097,TC_Pin_Spec!$L$3:$L$38,0))=FALSE,ISERROR(MATCH(AT1097,TC_Pin_Spec!$Q$3:$Q$58,0))=FALSE,ISERROR(MATCH(AT1097,TC_Pin_Spec!$S$3:$S$58,0))=FALSE,ISERROR(MATCH(AT1097,TC_Pin_Spec!$U$3:$U$58,0))=FALSE,ISERROR(MATCH(AT1097,TC_Pin_Spec!$W$3:$W$58,0))=FALSE,ISERROR(MATCH(AT1097,TC_Pin_Spec!$Y$3:$Y$58,0))=FALSE,ISERROR(MATCH(AT1097,TC_Pin_Spec!$AA$3:$AA$58,0))=FALSE,ISERROR(MATCH(AT1097,TC_Pin_Spec!$AC$3:$AC$58,0))=FALSE,ISERROR(MATCH(AT1097,TC_Pin_Spec!$AE$3:$AE$58,0))=FALSE)=TRUE, "PASSED","FAILED")</f>
        <v>PASSED</v>
      </c>
      <c r="AW1097" s="2">
        <v>16500</v>
      </c>
      <c r="AX1097" s="2">
        <v>6500</v>
      </c>
      <c r="AY1097" s="2" t="s">
        <v>822</v>
      </c>
      <c r="AZ1097" t="str">
        <f>IF(OR(ISERROR(MATCH(AY1097,TC_Pin_Spec!$J$3:$J$38,0))=FALSE,ISERROR(MATCH(AY1097,TC_Pin_Spec!$L$3:$L$38,0))=FALSE,ISERROR(MATCH(AY1097,TC_Pin_Spec!$Q$3:$Q$58,0))=FALSE,ISERROR(MATCH(AY1097,TC_Pin_Spec!$S$3:$S$58,0))=FALSE,ISERROR(MATCH(AY1097,TC_Pin_Spec!$U$3:$U$58,0))=FALSE,ISERROR(MATCH(AY1097,TC_Pin_Spec!$W$3:$W$58,0))=FALSE,ISERROR(MATCH(AY1097,TC_Pin_Spec!$Y$3:$Y$58,0))=FALSE,ISERROR(MATCH(AY1097,TC_Pin_Spec!$AA$3:$AA$58,0))=FALSE,ISERROR(MATCH(AY1097,TC_Pin_Spec!$AC$3:$AC$58,0))=FALSE,ISERROR(MATCH(AY1097,TC_Pin_Spec!$AE$3:$AE$58,0))=FALSE)=TRUE, "PASSED","FAILED")</f>
        <v>PASSED</v>
      </c>
    </row>
    <row r="1098" spans="43:52" x14ac:dyDescent="0.25">
      <c r="AQ1098" s="2" t="str">
        <f t="shared" si="19"/>
        <v>AL17</v>
      </c>
      <c r="AR1098" s="2">
        <v>17</v>
      </c>
      <c r="AS1098" s="2" t="s">
        <v>811</v>
      </c>
      <c r="AT1098" s="2" t="s">
        <v>48</v>
      </c>
      <c r="AU1098" t="str">
        <f>IF(OR(ISERROR(MATCH(AT1098,TC_Pin_Spec!$J$3:$J$38,0))=FALSE,ISERROR(MATCH(AT1098,TC_Pin_Spec!$L$3:$L$38,0))=FALSE,ISERROR(MATCH(AT1098,TC_Pin_Spec!$Q$3:$Q$58,0))=FALSE,ISERROR(MATCH(AT1098,TC_Pin_Spec!$S$3:$S$58,0))=FALSE,ISERROR(MATCH(AT1098,TC_Pin_Spec!$U$3:$U$58,0))=FALSE,ISERROR(MATCH(AT1098,TC_Pin_Spec!$W$3:$W$58,0))=FALSE,ISERROR(MATCH(AT1098,TC_Pin_Spec!$Y$3:$Y$58,0))=FALSE,ISERROR(MATCH(AT1098,TC_Pin_Spec!$AA$3:$AA$58,0))=FALSE,ISERROR(MATCH(AT1098,TC_Pin_Spec!$AC$3:$AC$58,0))=FALSE,ISERROR(MATCH(AT1098,TC_Pin_Spec!$AE$3:$AE$58,0))=FALSE)=TRUE, "PASSED","FAILED")</f>
        <v>PASSED</v>
      </c>
      <c r="AW1098" s="2">
        <v>17500</v>
      </c>
      <c r="AX1098" s="2">
        <v>6500</v>
      </c>
      <c r="AY1098" s="2" t="s">
        <v>48</v>
      </c>
      <c r="AZ1098" t="str">
        <f>IF(OR(ISERROR(MATCH(AY1098,TC_Pin_Spec!$J$3:$J$38,0))=FALSE,ISERROR(MATCH(AY1098,TC_Pin_Spec!$L$3:$L$38,0))=FALSE,ISERROR(MATCH(AY1098,TC_Pin_Spec!$Q$3:$Q$58,0))=FALSE,ISERROR(MATCH(AY1098,TC_Pin_Spec!$S$3:$S$58,0))=FALSE,ISERROR(MATCH(AY1098,TC_Pin_Spec!$U$3:$U$58,0))=FALSE,ISERROR(MATCH(AY1098,TC_Pin_Spec!$W$3:$W$58,0))=FALSE,ISERROR(MATCH(AY1098,TC_Pin_Spec!$Y$3:$Y$58,0))=FALSE,ISERROR(MATCH(AY1098,TC_Pin_Spec!$AA$3:$AA$58,0))=FALSE,ISERROR(MATCH(AY1098,TC_Pin_Spec!$AC$3:$AC$58,0))=FALSE,ISERROR(MATCH(AY1098,TC_Pin_Spec!$AE$3:$AE$58,0))=FALSE)=TRUE, "PASSED","FAILED")</f>
        <v>PASSED</v>
      </c>
    </row>
    <row r="1099" spans="43:52" x14ac:dyDescent="0.25">
      <c r="AQ1099" s="2" t="str">
        <f t="shared" si="19"/>
        <v>AL18</v>
      </c>
      <c r="AR1099" s="2">
        <v>18</v>
      </c>
      <c r="AS1099" s="2" t="s">
        <v>811</v>
      </c>
      <c r="AT1099" s="2" t="s">
        <v>48</v>
      </c>
      <c r="AU1099" t="str">
        <f>IF(OR(ISERROR(MATCH(AT1099,TC_Pin_Spec!$J$3:$J$38,0))=FALSE,ISERROR(MATCH(AT1099,TC_Pin_Spec!$L$3:$L$38,0))=FALSE,ISERROR(MATCH(AT1099,TC_Pin_Spec!$Q$3:$Q$58,0))=FALSE,ISERROR(MATCH(AT1099,TC_Pin_Spec!$S$3:$S$58,0))=FALSE,ISERROR(MATCH(AT1099,TC_Pin_Spec!$U$3:$U$58,0))=FALSE,ISERROR(MATCH(AT1099,TC_Pin_Spec!$W$3:$W$58,0))=FALSE,ISERROR(MATCH(AT1099,TC_Pin_Spec!$Y$3:$Y$58,0))=FALSE,ISERROR(MATCH(AT1099,TC_Pin_Spec!$AA$3:$AA$58,0))=FALSE,ISERROR(MATCH(AT1099,TC_Pin_Spec!$AC$3:$AC$58,0))=FALSE,ISERROR(MATCH(AT1099,TC_Pin_Spec!$AE$3:$AE$58,0))=FALSE)=TRUE, "PASSED","FAILED")</f>
        <v>PASSED</v>
      </c>
      <c r="AW1099" s="2">
        <v>18500</v>
      </c>
      <c r="AX1099" s="2">
        <v>6500</v>
      </c>
      <c r="AY1099" s="2" t="s">
        <v>48</v>
      </c>
      <c r="AZ1099" t="str">
        <f>IF(OR(ISERROR(MATCH(AY1099,TC_Pin_Spec!$J$3:$J$38,0))=FALSE,ISERROR(MATCH(AY1099,TC_Pin_Spec!$L$3:$L$38,0))=FALSE,ISERROR(MATCH(AY1099,TC_Pin_Spec!$Q$3:$Q$58,0))=FALSE,ISERROR(MATCH(AY1099,TC_Pin_Spec!$S$3:$S$58,0))=FALSE,ISERROR(MATCH(AY1099,TC_Pin_Spec!$U$3:$U$58,0))=FALSE,ISERROR(MATCH(AY1099,TC_Pin_Spec!$W$3:$W$58,0))=FALSE,ISERROR(MATCH(AY1099,TC_Pin_Spec!$Y$3:$Y$58,0))=FALSE,ISERROR(MATCH(AY1099,TC_Pin_Spec!$AA$3:$AA$58,0))=FALSE,ISERROR(MATCH(AY1099,TC_Pin_Spec!$AC$3:$AC$58,0))=FALSE,ISERROR(MATCH(AY1099,TC_Pin_Spec!$AE$3:$AE$58,0))=FALSE)=TRUE, "PASSED","FAILED")</f>
        <v>PASSED</v>
      </c>
    </row>
    <row r="1100" spans="43:52" x14ac:dyDescent="0.25">
      <c r="AQ1100" s="2" t="str">
        <f t="shared" si="19"/>
        <v>AL19</v>
      </c>
      <c r="AR1100" s="2">
        <v>19</v>
      </c>
      <c r="AS1100" s="2" t="s">
        <v>811</v>
      </c>
      <c r="AT1100" s="2" t="s">
        <v>823</v>
      </c>
      <c r="AU1100" t="str">
        <f>IF(OR(ISERROR(MATCH(AT1100,TC_Pin_Spec!$J$3:$J$38,0))=FALSE,ISERROR(MATCH(AT1100,TC_Pin_Spec!$L$3:$L$38,0))=FALSE,ISERROR(MATCH(AT1100,TC_Pin_Spec!$Q$3:$Q$58,0))=FALSE,ISERROR(MATCH(AT1100,TC_Pin_Spec!$S$3:$S$58,0))=FALSE,ISERROR(MATCH(AT1100,TC_Pin_Spec!$U$3:$U$58,0))=FALSE,ISERROR(MATCH(AT1100,TC_Pin_Spec!$W$3:$W$58,0))=FALSE,ISERROR(MATCH(AT1100,TC_Pin_Spec!$Y$3:$Y$58,0))=FALSE,ISERROR(MATCH(AT1100,TC_Pin_Spec!$AA$3:$AA$58,0))=FALSE,ISERROR(MATCH(AT1100,TC_Pin_Spec!$AC$3:$AC$58,0))=FALSE,ISERROR(MATCH(AT1100,TC_Pin_Spec!$AE$3:$AE$58,0))=FALSE)=TRUE, "PASSED","FAILED")</f>
        <v>PASSED</v>
      </c>
      <c r="AW1100" s="2">
        <v>19500</v>
      </c>
      <c r="AX1100" s="2">
        <v>6500</v>
      </c>
      <c r="AY1100" s="2" t="s">
        <v>823</v>
      </c>
      <c r="AZ1100" t="str">
        <f>IF(OR(ISERROR(MATCH(AY1100,TC_Pin_Spec!$J$3:$J$38,0))=FALSE,ISERROR(MATCH(AY1100,TC_Pin_Spec!$L$3:$L$38,0))=FALSE,ISERROR(MATCH(AY1100,TC_Pin_Spec!$Q$3:$Q$58,0))=FALSE,ISERROR(MATCH(AY1100,TC_Pin_Spec!$S$3:$S$58,0))=FALSE,ISERROR(MATCH(AY1100,TC_Pin_Spec!$U$3:$U$58,0))=FALSE,ISERROR(MATCH(AY1100,TC_Pin_Spec!$W$3:$W$58,0))=FALSE,ISERROR(MATCH(AY1100,TC_Pin_Spec!$Y$3:$Y$58,0))=FALSE,ISERROR(MATCH(AY1100,TC_Pin_Spec!$AA$3:$AA$58,0))=FALSE,ISERROR(MATCH(AY1100,TC_Pin_Spec!$AC$3:$AC$58,0))=FALSE,ISERROR(MATCH(AY1100,TC_Pin_Spec!$AE$3:$AE$58,0))=FALSE)=TRUE, "PASSED","FAILED")</f>
        <v>PASSED</v>
      </c>
    </row>
    <row r="1101" spans="43:52" x14ac:dyDescent="0.25">
      <c r="AQ1101" s="2" t="str">
        <f t="shared" si="19"/>
        <v>AL20</v>
      </c>
      <c r="AR1101" s="2">
        <v>20</v>
      </c>
      <c r="AS1101" s="2" t="s">
        <v>811</v>
      </c>
      <c r="AT1101" s="2" t="s">
        <v>48</v>
      </c>
      <c r="AU1101" t="str">
        <f>IF(OR(ISERROR(MATCH(AT1101,TC_Pin_Spec!$J$3:$J$38,0))=FALSE,ISERROR(MATCH(AT1101,TC_Pin_Spec!$L$3:$L$38,0))=FALSE,ISERROR(MATCH(AT1101,TC_Pin_Spec!$Q$3:$Q$58,0))=FALSE,ISERROR(MATCH(AT1101,TC_Pin_Spec!$S$3:$S$58,0))=FALSE,ISERROR(MATCH(AT1101,TC_Pin_Spec!$U$3:$U$58,0))=FALSE,ISERROR(MATCH(AT1101,TC_Pin_Spec!$W$3:$W$58,0))=FALSE,ISERROR(MATCH(AT1101,TC_Pin_Spec!$Y$3:$Y$58,0))=FALSE,ISERROR(MATCH(AT1101,TC_Pin_Spec!$AA$3:$AA$58,0))=FALSE,ISERROR(MATCH(AT1101,TC_Pin_Spec!$AC$3:$AC$58,0))=FALSE,ISERROR(MATCH(AT1101,TC_Pin_Spec!$AE$3:$AE$58,0))=FALSE)=TRUE, "PASSED","FAILED")</f>
        <v>PASSED</v>
      </c>
      <c r="AW1101" s="2">
        <v>20500</v>
      </c>
      <c r="AX1101" s="2">
        <v>6500</v>
      </c>
      <c r="AY1101" s="2" t="s">
        <v>48</v>
      </c>
      <c r="AZ1101" t="str">
        <f>IF(OR(ISERROR(MATCH(AY1101,TC_Pin_Spec!$J$3:$J$38,0))=FALSE,ISERROR(MATCH(AY1101,TC_Pin_Spec!$L$3:$L$38,0))=FALSE,ISERROR(MATCH(AY1101,TC_Pin_Spec!$Q$3:$Q$58,0))=FALSE,ISERROR(MATCH(AY1101,TC_Pin_Spec!$S$3:$S$58,0))=FALSE,ISERROR(MATCH(AY1101,TC_Pin_Spec!$U$3:$U$58,0))=FALSE,ISERROR(MATCH(AY1101,TC_Pin_Spec!$W$3:$W$58,0))=FALSE,ISERROR(MATCH(AY1101,TC_Pin_Spec!$Y$3:$Y$58,0))=FALSE,ISERROR(MATCH(AY1101,TC_Pin_Spec!$AA$3:$AA$58,0))=FALSE,ISERROR(MATCH(AY1101,TC_Pin_Spec!$AC$3:$AC$58,0))=FALSE,ISERROR(MATCH(AY1101,TC_Pin_Spec!$AE$3:$AE$58,0))=FALSE)=TRUE, "PASSED","FAILED")</f>
        <v>PASSED</v>
      </c>
    </row>
    <row r="1102" spans="43:52" x14ac:dyDescent="0.25">
      <c r="AQ1102" s="2" t="str">
        <f t="shared" si="19"/>
        <v>AL21</v>
      </c>
      <c r="AR1102" s="2">
        <v>21</v>
      </c>
      <c r="AS1102" s="2" t="s">
        <v>811</v>
      </c>
      <c r="AT1102" s="2" t="s">
        <v>824</v>
      </c>
      <c r="AU1102" t="str">
        <f>IF(OR(ISERROR(MATCH(AT1102,TC_Pin_Spec!$J$3:$J$38,0))=FALSE,ISERROR(MATCH(AT1102,TC_Pin_Spec!$L$3:$L$38,0))=FALSE,ISERROR(MATCH(AT1102,TC_Pin_Spec!$Q$3:$Q$58,0))=FALSE,ISERROR(MATCH(AT1102,TC_Pin_Spec!$S$3:$S$58,0))=FALSE,ISERROR(MATCH(AT1102,TC_Pin_Spec!$U$3:$U$58,0))=FALSE,ISERROR(MATCH(AT1102,TC_Pin_Spec!$W$3:$W$58,0))=FALSE,ISERROR(MATCH(AT1102,TC_Pin_Spec!$Y$3:$Y$58,0))=FALSE,ISERROR(MATCH(AT1102,TC_Pin_Spec!$AA$3:$AA$58,0))=FALSE,ISERROR(MATCH(AT1102,TC_Pin_Spec!$AC$3:$AC$58,0))=FALSE,ISERROR(MATCH(AT1102,TC_Pin_Spec!$AE$3:$AE$58,0))=FALSE)=TRUE, "PASSED","FAILED")</f>
        <v>PASSED</v>
      </c>
      <c r="AW1102" s="2">
        <v>21500</v>
      </c>
      <c r="AX1102" s="2">
        <v>6500</v>
      </c>
      <c r="AY1102" s="2" t="s">
        <v>824</v>
      </c>
      <c r="AZ1102" t="str">
        <f>IF(OR(ISERROR(MATCH(AY1102,TC_Pin_Spec!$J$3:$J$38,0))=FALSE,ISERROR(MATCH(AY1102,TC_Pin_Spec!$L$3:$L$38,0))=FALSE,ISERROR(MATCH(AY1102,TC_Pin_Spec!$Q$3:$Q$58,0))=FALSE,ISERROR(MATCH(AY1102,TC_Pin_Spec!$S$3:$S$58,0))=FALSE,ISERROR(MATCH(AY1102,TC_Pin_Spec!$U$3:$U$58,0))=FALSE,ISERROR(MATCH(AY1102,TC_Pin_Spec!$W$3:$W$58,0))=FALSE,ISERROR(MATCH(AY1102,TC_Pin_Spec!$Y$3:$Y$58,0))=FALSE,ISERROR(MATCH(AY1102,TC_Pin_Spec!$AA$3:$AA$58,0))=FALSE,ISERROR(MATCH(AY1102,TC_Pin_Spec!$AC$3:$AC$58,0))=FALSE,ISERROR(MATCH(AY1102,TC_Pin_Spec!$AE$3:$AE$58,0))=FALSE)=TRUE, "PASSED","FAILED")</f>
        <v>PASSED</v>
      </c>
    </row>
    <row r="1103" spans="43:52" x14ac:dyDescent="0.25">
      <c r="AQ1103" s="2" t="str">
        <f t="shared" si="19"/>
        <v>AL22</v>
      </c>
      <c r="AR1103" s="2">
        <v>22</v>
      </c>
      <c r="AS1103" s="2" t="s">
        <v>811</v>
      </c>
      <c r="AT1103" s="2" t="s">
        <v>48</v>
      </c>
      <c r="AU1103" t="str">
        <f>IF(OR(ISERROR(MATCH(AT1103,TC_Pin_Spec!$J$3:$J$38,0))=FALSE,ISERROR(MATCH(AT1103,TC_Pin_Spec!$L$3:$L$38,0))=FALSE,ISERROR(MATCH(AT1103,TC_Pin_Spec!$Q$3:$Q$58,0))=FALSE,ISERROR(MATCH(AT1103,TC_Pin_Spec!$S$3:$S$58,0))=FALSE,ISERROR(MATCH(AT1103,TC_Pin_Spec!$U$3:$U$58,0))=FALSE,ISERROR(MATCH(AT1103,TC_Pin_Spec!$W$3:$W$58,0))=FALSE,ISERROR(MATCH(AT1103,TC_Pin_Spec!$Y$3:$Y$58,0))=FALSE,ISERROR(MATCH(AT1103,TC_Pin_Spec!$AA$3:$AA$58,0))=FALSE,ISERROR(MATCH(AT1103,TC_Pin_Spec!$AC$3:$AC$58,0))=FALSE,ISERROR(MATCH(AT1103,TC_Pin_Spec!$AE$3:$AE$58,0))=FALSE)=TRUE, "PASSED","FAILED")</f>
        <v>PASSED</v>
      </c>
      <c r="AW1103" s="2">
        <v>22500</v>
      </c>
      <c r="AX1103" s="2">
        <v>6500</v>
      </c>
      <c r="AY1103" s="2" t="s">
        <v>48</v>
      </c>
      <c r="AZ1103" t="str">
        <f>IF(OR(ISERROR(MATCH(AY1103,TC_Pin_Spec!$J$3:$J$38,0))=FALSE,ISERROR(MATCH(AY1103,TC_Pin_Spec!$L$3:$L$38,0))=FALSE,ISERROR(MATCH(AY1103,TC_Pin_Spec!$Q$3:$Q$58,0))=FALSE,ISERROR(MATCH(AY1103,TC_Pin_Spec!$S$3:$S$58,0))=FALSE,ISERROR(MATCH(AY1103,TC_Pin_Spec!$U$3:$U$58,0))=FALSE,ISERROR(MATCH(AY1103,TC_Pin_Spec!$W$3:$W$58,0))=FALSE,ISERROR(MATCH(AY1103,TC_Pin_Spec!$Y$3:$Y$58,0))=FALSE,ISERROR(MATCH(AY1103,TC_Pin_Spec!$AA$3:$AA$58,0))=FALSE,ISERROR(MATCH(AY1103,TC_Pin_Spec!$AC$3:$AC$58,0))=FALSE,ISERROR(MATCH(AY1103,TC_Pin_Spec!$AE$3:$AE$58,0))=FALSE)=TRUE, "PASSED","FAILED")</f>
        <v>PASSED</v>
      </c>
    </row>
    <row r="1104" spans="43:52" x14ac:dyDescent="0.25">
      <c r="AQ1104" s="2" t="str">
        <f t="shared" si="19"/>
        <v>AL23</v>
      </c>
      <c r="AR1104" s="2">
        <v>23</v>
      </c>
      <c r="AS1104" s="2" t="s">
        <v>811</v>
      </c>
      <c r="AT1104" s="2" t="s">
        <v>825</v>
      </c>
      <c r="AU1104" t="str">
        <f>IF(OR(ISERROR(MATCH(AT1104,TC_Pin_Spec!$J$3:$J$38,0))=FALSE,ISERROR(MATCH(AT1104,TC_Pin_Spec!$L$3:$L$38,0))=FALSE,ISERROR(MATCH(AT1104,TC_Pin_Spec!$Q$3:$Q$58,0))=FALSE,ISERROR(MATCH(AT1104,TC_Pin_Spec!$S$3:$S$58,0))=FALSE,ISERROR(MATCH(AT1104,TC_Pin_Spec!$U$3:$U$58,0))=FALSE,ISERROR(MATCH(AT1104,TC_Pin_Spec!$W$3:$W$58,0))=FALSE,ISERROR(MATCH(AT1104,TC_Pin_Spec!$Y$3:$Y$58,0))=FALSE,ISERROR(MATCH(AT1104,TC_Pin_Spec!$AA$3:$AA$58,0))=FALSE,ISERROR(MATCH(AT1104,TC_Pin_Spec!$AC$3:$AC$58,0))=FALSE,ISERROR(MATCH(AT1104,TC_Pin_Spec!$AE$3:$AE$58,0))=FALSE)=TRUE, "PASSED","FAILED")</f>
        <v>PASSED</v>
      </c>
      <c r="AW1104" s="2">
        <v>23500</v>
      </c>
      <c r="AX1104" s="2">
        <v>6500</v>
      </c>
      <c r="AY1104" s="2" t="s">
        <v>825</v>
      </c>
      <c r="AZ1104" t="str">
        <f>IF(OR(ISERROR(MATCH(AY1104,TC_Pin_Spec!$J$3:$J$38,0))=FALSE,ISERROR(MATCH(AY1104,TC_Pin_Spec!$L$3:$L$38,0))=FALSE,ISERROR(MATCH(AY1104,TC_Pin_Spec!$Q$3:$Q$58,0))=FALSE,ISERROR(MATCH(AY1104,TC_Pin_Spec!$S$3:$S$58,0))=FALSE,ISERROR(MATCH(AY1104,TC_Pin_Spec!$U$3:$U$58,0))=FALSE,ISERROR(MATCH(AY1104,TC_Pin_Spec!$W$3:$W$58,0))=FALSE,ISERROR(MATCH(AY1104,TC_Pin_Spec!$Y$3:$Y$58,0))=FALSE,ISERROR(MATCH(AY1104,TC_Pin_Spec!$AA$3:$AA$58,0))=FALSE,ISERROR(MATCH(AY1104,TC_Pin_Spec!$AC$3:$AC$58,0))=FALSE,ISERROR(MATCH(AY1104,TC_Pin_Spec!$AE$3:$AE$58,0))=FALSE)=TRUE, "PASSED","FAILED")</f>
        <v>PASSED</v>
      </c>
    </row>
    <row r="1105" spans="43:52" x14ac:dyDescent="0.25">
      <c r="AQ1105" s="2" t="str">
        <f t="shared" si="19"/>
        <v>AL24</v>
      </c>
      <c r="AR1105" s="2">
        <v>24</v>
      </c>
      <c r="AS1105" s="2" t="s">
        <v>811</v>
      </c>
      <c r="AT1105" s="2" t="s">
        <v>826</v>
      </c>
      <c r="AU1105" t="str">
        <f>IF(OR(ISERROR(MATCH(AT1105,TC_Pin_Spec!$J$3:$J$38,0))=FALSE,ISERROR(MATCH(AT1105,TC_Pin_Spec!$L$3:$L$38,0))=FALSE,ISERROR(MATCH(AT1105,TC_Pin_Spec!$Q$3:$Q$58,0))=FALSE,ISERROR(MATCH(AT1105,TC_Pin_Spec!$S$3:$S$58,0))=FALSE,ISERROR(MATCH(AT1105,TC_Pin_Spec!$U$3:$U$58,0))=FALSE,ISERROR(MATCH(AT1105,TC_Pin_Spec!$W$3:$W$58,0))=FALSE,ISERROR(MATCH(AT1105,TC_Pin_Spec!$Y$3:$Y$58,0))=FALSE,ISERROR(MATCH(AT1105,TC_Pin_Spec!$AA$3:$AA$58,0))=FALSE,ISERROR(MATCH(AT1105,TC_Pin_Spec!$AC$3:$AC$58,0))=FALSE,ISERROR(MATCH(AT1105,TC_Pin_Spec!$AE$3:$AE$58,0))=FALSE)=TRUE, "PASSED","FAILED")</f>
        <v>PASSED</v>
      </c>
      <c r="AW1105" s="2">
        <v>24500</v>
      </c>
      <c r="AX1105" s="2">
        <v>6500</v>
      </c>
      <c r="AY1105" s="2" t="s">
        <v>826</v>
      </c>
      <c r="AZ1105" t="str">
        <f>IF(OR(ISERROR(MATCH(AY1105,TC_Pin_Spec!$J$3:$J$38,0))=FALSE,ISERROR(MATCH(AY1105,TC_Pin_Spec!$L$3:$L$38,0))=FALSE,ISERROR(MATCH(AY1105,TC_Pin_Spec!$Q$3:$Q$58,0))=FALSE,ISERROR(MATCH(AY1105,TC_Pin_Spec!$S$3:$S$58,0))=FALSE,ISERROR(MATCH(AY1105,TC_Pin_Spec!$U$3:$U$58,0))=FALSE,ISERROR(MATCH(AY1105,TC_Pin_Spec!$W$3:$W$58,0))=FALSE,ISERROR(MATCH(AY1105,TC_Pin_Spec!$Y$3:$Y$58,0))=FALSE,ISERROR(MATCH(AY1105,TC_Pin_Spec!$AA$3:$AA$58,0))=FALSE,ISERROR(MATCH(AY1105,TC_Pin_Spec!$AC$3:$AC$58,0))=FALSE,ISERROR(MATCH(AY1105,TC_Pin_Spec!$AE$3:$AE$58,0))=FALSE)=TRUE, "PASSED","FAILED")</f>
        <v>PASSED</v>
      </c>
    </row>
    <row r="1106" spans="43:52" x14ac:dyDescent="0.25">
      <c r="AQ1106" s="2" t="str">
        <f t="shared" si="19"/>
        <v>AL25</v>
      </c>
      <c r="AR1106" s="2">
        <v>25</v>
      </c>
      <c r="AS1106" s="2" t="s">
        <v>811</v>
      </c>
      <c r="AT1106" s="2" t="s">
        <v>827</v>
      </c>
      <c r="AU1106" t="str">
        <f>IF(OR(ISERROR(MATCH(AT1106,TC_Pin_Spec!$J$3:$J$38,0))=FALSE,ISERROR(MATCH(AT1106,TC_Pin_Spec!$L$3:$L$38,0))=FALSE,ISERROR(MATCH(AT1106,TC_Pin_Spec!$Q$3:$Q$58,0))=FALSE,ISERROR(MATCH(AT1106,TC_Pin_Spec!$S$3:$S$58,0))=FALSE,ISERROR(MATCH(AT1106,TC_Pin_Spec!$U$3:$U$58,0))=FALSE,ISERROR(MATCH(AT1106,TC_Pin_Spec!$W$3:$W$58,0))=FALSE,ISERROR(MATCH(AT1106,TC_Pin_Spec!$Y$3:$Y$58,0))=FALSE,ISERROR(MATCH(AT1106,TC_Pin_Spec!$AA$3:$AA$58,0))=FALSE,ISERROR(MATCH(AT1106,TC_Pin_Spec!$AC$3:$AC$58,0))=FALSE,ISERROR(MATCH(AT1106,TC_Pin_Spec!$AE$3:$AE$58,0))=FALSE)=TRUE, "PASSED","FAILED")</f>
        <v>PASSED</v>
      </c>
      <c r="AW1106" s="2">
        <v>25500</v>
      </c>
      <c r="AX1106" s="2">
        <v>6500</v>
      </c>
      <c r="AY1106" s="2" t="s">
        <v>827</v>
      </c>
      <c r="AZ1106" t="str">
        <f>IF(OR(ISERROR(MATCH(AY1106,TC_Pin_Spec!$J$3:$J$38,0))=FALSE,ISERROR(MATCH(AY1106,TC_Pin_Spec!$L$3:$L$38,0))=FALSE,ISERROR(MATCH(AY1106,TC_Pin_Spec!$Q$3:$Q$58,0))=FALSE,ISERROR(MATCH(AY1106,TC_Pin_Spec!$S$3:$S$58,0))=FALSE,ISERROR(MATCH(AY1106,TC_Pin_Spec!$U$3:$U$58,0))=FALSE,ISERROR(MATCH(AY1106,TC_Pin_Spec!$W$3:$W$58,0))=FALSE,ISERROR(MATCH(AY1106,TC_Pin_Spec!$Y$3:$Y$58,0))=FALSE,ISERROR(MATCH(AY1106,TC_Pin_Spec!$AA$3:$AA$58,0))=FALSE,ISERROR(MATCH(AY1106,TC_Pin_Spec!$AC$3:$AC$58,0))=FALSE,ISERROR(MATCH(AY1106,TC_Pin_Spec!$AE$3:$AE$58,0))=FALSE)=TRUE, "PASSED","FAILED")</f>
        <v>PASSED</v>
      </c>
    </row>
    <row r="1107" spans="43:52" x14ac:dyDescent="0.25">
      <c r="AQ1107" s="2" t="str">
        <f t="shared" si="19"/>
        <v>AL26</v>
      </c>
      <c r="AR1107" s="2">
        <v>26</v>
      </c>
      <c r="AS1107" s="2" t="s">
        <v>811</v>
      </c>
      <c r="AT1107" s="2" t="s">
        <v>828</v>
      </c>
      <c r="AU1107" t="str">
        <f>IF(OR(ISERROR(MATCH(AT1107,TC_Pin_Spec!$J$3:$J$38,0))=FALSE,ISERROR(MATCH(AT1107,TC_Pin_Spec!$L$3:$L$38,0))=FALSE,ISERROR(MATCH(AT1107,TC_Pin_Spec!$Q$3:$Q$58,0))=FALSE,ISERROR(MATCH(AT1107,TC_Pin_Spec!$S$3:$S$58,0))=FALSE,ISERROR(MATCH(AT1107,TC_Pin_Spec!$U$3:$U$58,0))=FALSE,ISERROR(MATCH(AT1107,TC_Pin_Spec!$W$3:$W$58,0))=FALSE,ISERROR(MATCH(AT1107,TC_Pin_Spec!$Y$3:$Y$58,0))=FALSE,ISERROR(MATCH(AT1107,TC_Pin_Spec!$AA$3:$AA$58,0))=FALSE,ISERROR(MATCH(AT1107,TC_Pin_Spec!$AC$3:$AC$58,0))=FALSE,ISERROR(MATCH(AT1107,TC_Pin_Spec!$AE$3:$AE$58,0))=FALSE)=TRUE, "PASSED","FAILED")</f>
        <v>PASSED</v>
      </c>
      <c r="AW1107" s="2">
        <v>26500</v>
      </c>
      <c r="AX1107" s="2">
        <v>6500</v>
      </c>
      <c r="AY1107" s="2" t="s">
        <v>828</v>
      </c>
      <c r="AZ1107" t="str">
        <f>IF(OR(ISERROR(MATCH(AY1107,TC_Pin_Spec!$J$3:$J$38,0))=FALSE,ISERROR(MATCH(AY1107,TC_Pin_Spec!$L$3:$L$38,0))=FALSE,ISERROR(MATCH(AY1107,TC_Pin_Spec!$Q$3:$Q$58,0))=FALSE,ISERROR(MATCH(AY1107,TC_Pin_Spec!$S$3:$S$58,0))=FALSE,ISERROR(MATCH(AY1107,TC_Pin_Spec!$U$3:$U$58,0))=FALSE,ISERROR(MATCH(AY1107,TC_Pin_Spec!$W$3:$W$58,0))=FALSE,ISERROR(MATCH(AY1107,TC_Pin_Spec!$Y$3:$Y$58,0))=FALSE,ISERROR(MATCH(AY1107,TC_Pin_Spec!$AA$3:$AA$58,0))=FALSE,ISERROR(MATCH(AY1107,TC_Pin_Spec!$AC$3:$AC$58,0))=FALSE,ISERROR(MATCH(AY1107,TC_Pin_Spec!$AE$3:$AE$58,0))=FALSE)=TRUE, "PASSED","FAILED")</f>
        <v>PASSED</v>
      </c>
    </row>
    <row r="1108" spans="43:52" x14ac:dyDescent="0.25">
      <c r="AQ1108" s="2" t="str">
        <f t="shared" si="19"/>
        <v>AL27</v>
      </c>
      <c r="AR1108" s="2">
        <v>27</v>
      </c>
      <c r="AS1108" s="2" t="s">
        <v>811</v>
      </c>
      <c r="AT1108" s="2" t="s">
        <v>48</v>
      </c>
      <c r="AU1108" t="str">
        <f>IF(OR(ISERROR(MATCH(AT1108,TC_Pin_Spec!$J$3:$J$38,0))=FALSE,ISERROR(MATCH(AT1108,TC_Pin_Spec!$L$3:$L$38,0))=FALSE,ISERROR(MATCH(AT1108,TC_Pin_Spec!$Q$3:$Q$58,0))=FALSE,ISERROR(MATCH(AT1108,TC_Pin_Spec!$S$3:$S$58,0))=FALSE,ISERROR(MATCH(AT1108,TC_Pin_Spec!$U$3:$U$58,0))=FALSE,ISERROR(MATCH(AT1108,TC_Pin_Spec!$W$3:$W$58,0))=FALSE,ISERROR(MATCH(AT1108,TC_Pin_Spec!$Y$3:$Y$58,0))=FALSE,ISERROR(MATCH(AT1108,TC_Pin_Spec!$AA$3:$AA$58,0))=FALSE,ISERROR(MATCH(AT1108,TC_Pin_Spec!$AC$3:$AC$58,0))=FALSE,ISERROR(MATCH(AT1108,TC_Pin_Spec!$AE$3:$AE$58,0))=FALSE)=TRUE, "PASSED","FAILED")</f>
        <v>PASSED</v>
      </c>
      <c r="AW1108" s="2">
        <v>27500</v>
      </c>
      <c r="AX1108" s="2">
        <v>6500</v>
      </c>
      <c r="AY1108" s="2" t="s">
        <v>48</v>
      </c>
      <c r="AZ1108" t="str">
        <f>IF(OR(ISERROR(MATCH(AY1108,TC_Pin_Spec!$J$3:$J$38,0))=FALSE,ISERROR(MATCH(AY1108,TC_Pin_Spec!$L$3:$L$38,0))=FALSE,ISERROR(MATCH(AY1108,TC_Pin_Spec!$Q$3:$Q$58,0))=FALSE,ISERROR(MATCH(AY1108,TC_Pin_Spec!$S$3:$S$58,0))=FALSE,ISERROR(MATCH(AY1108,TC_Pin_Spec!$U$3:$U$58,0))=FALSE,ISERROR(MATCH(AY1108,TC_Pin_Spec!$W$3:$W$58,0))=FALSE,ISERROR(MATCH(AY1108,TC_Pin_Spec!$Y$3:$Y$58,0))=FALSE,ISERROR(MATCH(AY1108,TC_Pin_Spec!$AA$3:$AA$58,0))=FALSE,ISERROR(MATCH(AY1108,TC_Pin_Spec!$AC$3:$AC$58,0))=FALSE,ISERROR(MATCH(AY1108,TC_Pin_Spec!$AE$3:$AE$58,0))=FALSE)=TRUE, "PASSED","FAILED")</f>
        <v>PASSED</v>
      </c>
    </row>
    <row r="1109" spans="43:52" x14ac:dyDescent="0.25">
      <c r="AQ1109" s="2" t="str">
        <f t="shared" si="19"/>
        <v>AL28</v>
      </c>
      <c r="AR1109" s="2">
        <v>28</v>
      </c>
      <c r="AS1109" s="2" t="s">
        <v>811</v>
      </c>
      <c r="AT1109" s="2" t="s">
        <v>48</v>
      </c>
      <c r="AU1109" t="str">
        <f>IF(OR(ISERROR(MATCH(AT1109,TC_Pin_Spec!$J$3:$J$38,0))=FALSE,ISERROR(MATCH(AT1109,TC_Pin_Spec!$L$3:$L$38,0))=FALSE,ISERROR(MATCH(AT1109,TC_Pin_Spec!$Q$3:$Q$58,0))=FALSE,ISERROR(MATCH(AT1109,TC_Pin_Spec!$S$3:$S$58,0))=FALSE,ISERROR(MATCH(AT1109,TC_Pin_Spec!$U$3:$U$58,0))=FALSE,ISERROR(MATCH(AT1109,TC_Pin_Spec!$W$3:$W$58,0))=FALSE,ISERROR(MATCH(AT1109,TC_Pin_Spec!$Y$3:$Y$58,0))=FALSE,ISERROR(MATCH(AT1109,TC_Pin_Spec!$AA$3:$AA$58,0))=FALSE,ISERROR(MATCH(AT1109,TC_Pin_Spec!$AC$3:$AC$58,0))=FALSE,ISERROR(MATCH(AT1109,TC_Pin_Spec!$AE$3:$AE$58,0))=FALSE)=TRUE, "PASSED","FAILED")</f>
        <v>PASSED</v>
      </c>
      <c r="AW1109" s="2">
        <v>28500</v>
      </c>
      <c r="AX1109" s="2">
        <v>6500</v>
      </c>
      <c r="AY1109" s="2" t="s">
        <v>48</v>
      </c>
      <c r="AZ1109" t="str">
        <f>IF(OR(ISERROR(MATCH(AY1109,TC_Pin_Spec!$J$3:$J$38,0))=FALSE,ISERROR(MATCH(AY1109,TC_Pin_Spec!$L$3:$L$38,0))=FALSE,ISERROR(MATCH(AY1109,TC_Pin_Spec!$Q$3:$Q$58,0))=FALSE,ISERROR(MATCH(AY1109,TC_Pin_Spec!$S$3:$S$58,0))=FALSE,ISERROR(MATCH(AY1109,TC_Pin_Spec!$U$3:$U$58,0))=FALSE,ISERROR(MATCH(AY1109,TC_Pin_Spec!$W$3:$W$58,0))=FALSE,ISERROR(MATCH(AY1109,TC_Pin_Spec!$Y$3:$Y$58,0))=FALSE,ISERROR(MATCH(AY1109,TC_Pin_Spec!$AA$3:$AA$58,0))=FALSE,ISERROR(MATCH(AY1109,TC_Pin_Spec!$AC$3:$AC$58,0))=FALSE,ISERROR(MATCH(AY1109,TC_Pin_Spec!$AE$3:$AE$58,0))=FALSE)=TRUE, "PASSED","FAILED")</f>
        <v>PASSED</v>
      </c>
    </row>
    <row r="1110" spans="43:52" x14ac:dyDescent="0.25">
      <c r="AQ1110" s="2" t="str">
        <f t="shared" si="19"/>
        <v>AL29</v>
      </c>
      <c r="AR1110" s="2">
        <v>29</v>
      </c>
      <c r="AS1110" s="2" t="s">
        <v>811</v>
      </c>
      <c r="AT1110" s="2" t="s">
        <v>829</v>
      </c>
      <c r="AU1110" t="str">
        <f>IF(OR(ISERROR(MATCH(AT1110,TC_Pin_Spec!$J$3:$J$38,0))=FALSE,ISERROR(MATCH(AT1110,TC_Pin_Spec!$L$3:$L$38,0))=FALSE,ISERROR(MATCH(AT1110,TC_Pin_Spec!$Q$3:$Q$58,0))=FALSE,ISERROR(MATCH(AT1110,TC_Pin_Spec!$S$3:$S$58,0))=FALSE,ISERROR(MATCH(AT1110,TC_Pin_Spec!$U$3:$U$58,0))=FALSE,ISERROR(MATCH(AT1110,TC_Pin_Spec!$W$3:$W$58,0))=FALSE,ISERROR(MATCH(AT1110,TC_Pin_Spec!$Y$3:$Y$58,0))=FALSE,ISERROR(MATCH(AT1110,TC_Pin_Spec!$AA$3:$AA$58,0))=FALSE,ISERROR(MATCH(AT1110,TC_Pin_Spec!$AC$3:$AC$58,0))=FALSE,ISERROR(MATCH(AT1110,TC_Pin_Spec!$AE$3:$AE$58,0))=FALSE)=TRUE, "PASSED","FAILED")</f>
        <v>PASSED</v>
      </c>
      <c r="AW1110" s="2">
        <v>29500</v>
      </c>
      <c r="AX1110" s="2">
        <v>6500</v>
      </c>
      <c r="AY1110" s="2" t="s">
        <v>829</v>
      </c>
      <c r="AZ1110" t="str">
        <f>IF(OR(ISERROR(MATCH(AY1110,TC_Pin_Spec!$J$3:$J$38,0))=FALSE,ISERROR(MATCH(AY1110,TC_Pin_Spec!$L$3:$L$38,0))=FALSE,ISERROR(MATCH(AY1110,TC_Pin_Spec!$Q$3:$Q$58,0))=FALSE,ISERROR(MATCH(AY1110,TC_Pin_Spec!$S$3:$S$58,0))=FALSE,ISERROR(MATCH(AY1110,TC_Pin_Spec!$U$3:$U$58,0))=FALSE,ISERROR(MATCH(AY1110,TC_Pin_Spec!$W$3:$W$58,0))=FALSE,ISERROR(MATCH(AY1110,TC_Pin_Spec!$Y$3:$Y$58,0))=FALSE,ISERROR(MATCH(AY1110,TC_Pin_Spec!$AA$3:$AA$58,0))=FALSE,ISERROR(MATCH(AY1110,TC_Pin_Spec!$AC$3:$AC$58,0))=FALSE,ISERROR(MATCH(AY1110,TC_Pin_Spec!$AE$3:$AE$58,0))=FALSE)=TRUE, "PASSED","FAILED")</f>
        <v>PASSED</v>
      </c>
    </row>
    <row r="1111" spans="43:52" x14ac:dyDescent="0.25">
      <c r="AQ1111" s="2" t="str">
        <f t="shared" si="19"/>
        <v>AL30</v>
      </c>
      <c r="AR1111" s="2">
        <v>30</v>
      </c>
      <c r="AS1111" s="2" t="s">
        <v>811</v>
      </c>
      <c r="AT1111" s="2" t="s">
        <v>830</v>
      </c>
      <c r="AU1111" t="str">
        <f>IF(OR(ISERROR(MATCH(AT1111,TC_Pin_Spec!$J$3:$J$38,0))=FALSE,ISERROR(MATCH(AT1111,TC_Pin_Spec!$L$3:$L$38,0))=FALSE,ISERROR(MATCH(AT1111,TC_Pin_Spec!$Q$3:$Q$58,0))=FALSE,ISERROR(MATCH(AT1111,TC_Pin_Spec!$S$3:$S$58,0))=FALSE,ISERROR(MATCH(AT1111,TC_Pin_Spec!$U$3:$U$58,0))=FALSE,ISERROR(MATCH(AT1111,TC_Pin_Spec!$W$3:$W$58,0))=FALSE,ISERROR(MATCH(AT1111,TC_Pin_Spec!$Y$3:$Y$58,0))=FALSE,ISERROR(MATCH(AT1111,TC_Pin_Spec!$AA$3:$AA$58,0))=FALSE,ISERROR(MATCH(AT1111,TC_Pin_Spec!$AC$3:$AC$58,0))=FALSE,ISERROR(MATCH(AT1111,TC_Pin_Spec!$AE$3:$AE$58,0))=FALSE)=TRUE, "PASSED","FAILED")</f>
        <v>PASSED</v>
      </c>
      <c r="AW1111" s="2">
        <v>30500</v>
      </c>
      <c r="AX1111" s="2">
        <v>6500</v>
      </c>
      <c r="AY1111" s="2" t="s">
        <v>830</v>
      </c>
      <c r="AZ1111" t="str">
        <f>IF(OR(ISERROR(MATCH(AY1111,TC_Pin_Spec!$J$3:$J$38,0))=FALSE,ISERROR(MATCH(AY1111,TC_Pin_Spec!$L$3:$L$38,0))=FALSE,ISERROR(MATCH(AY1111,TC_Pin_Spec!$Q$3:$Q$58,0))=FALSE,ISERROR(MATCH(AY1111,TC_Pin_Spec!$S$3:$S$58,0))=FALSE,ISERROR(MATCH(AY1111,TC_Pin_Spec!$U$3:$U$58,0))=FALSE,ISERROR(MATCH(AY1111,TC_Pin_Spec!$W$3:$W$58,0))=FALSE,ISERROR(MATCH(AY1111,TC_Pin_Spec!$Y$3:$Y$58,0))=FALSE,ISERROR(MATCH(AY1111,TC_Pin_Spec!$AA$3:$AA$58,0))=FALSE,ISERROR(MATCH(AY1111,TC_Pin_Spec!$AC$3:$AC$58,0))=FALSE,ISERROR(MATCH(AY1111,TC_Pin_Spec!$AE$3:$AE$58,0))=FALSE)=TRUE, "PASSED","FAILED")</f>
        <v>PASSED</v>
      </c>
    </row>
    <row r="1112" spans="43:52" x14ac:dyDescent="0.25">
      <c r="AQ1112" s="2" t="str">
        <f t="shared" si="19"/>
        <v>AL31</v>
      </c>
      <c r="AR1112" s="2">
        <v>31</v>
      </c>
      <c r="AS1112" s="2" t="s">
        <v>811</v>
      </c>
      <c r="AT1112" s="2" t="s">
        <v>48</v>
      </c>
      <c r="AU1112" t="str">
        <f>IF(OR(ISERROR(MATCH(AT1112,TC_Pin_Spec!$J$3:$J$38,0))=FALSE,ISERROR(MATCH(AT1112,TC_Pin_Spec!$L$3:$L$38,0))=FALSE,ISERROR(MATCH(AT1112,TC_Pin_Spec!$Q$3:$Q$58,0))=FALSE,ISERROR(MATCH(AT1112,TC_Pin_Spec!$S$3:$S$58,0))=FALSE,ISERROR(MATCH(AT1112,TC_Pin_Spec!$U$3:$U$58,0))=FALSE,ISERROR(MATCH(AT1112,TC_Pin_Spec!$W$3:$W$58,0))=FALSE,ISERROR(MATCH(AT1112,TC_Pin_Spec!$Y$3:$Y$58,0))=FALSE,ISERROR(MATCH(AT1112,TC_Pin_Spec!$AA$3:$AA$58,0))=FALSE,ISERROR(MATCH(AT1112,TC_Pin_Spec!$AC$3:$AC$58,0))=FALSE,ISERROR(MATCH(AT1112,TC_Pin_Spec!$AE$3:$AE$58,0))=FALSE)=TRUE, "PASSED","FAILED")</f>
        <v>PASSED</v>
      </c>
      <c r="AW1112" s="2">
        <v>31500</v>
      </c>
      <c r="AX1112" s="2">
        <v>6500</v>
      </c>
      <c r="AY1112" s="2" t="s">
        <v>48</v>
      </c>
      <c r="AZ1112" t="str">
        <f>IF(OR(ISERROR(MATCH(AY1112,TC_Pin_Spec!$J$3:$J$38,0))=FALSE,ISERROR(MATCH(AY1112,TC_Pin_Spec!$L$3:$L$38,0))=FALSE,ISERROR(MATCH(AY1112,TC_Pin_Spec!$Q$3:$Q$58,0))=FALSE,ISERROR(MATCH(AY1112,TC_Pin_Spec!$S$3:$S$58,0))=FALSE,ISERROR(MATCH(AY1112,TC_Pin_Spec!$U$3:$U$58,0))=FALSE,ISERROR(MATCH(AY1112,TC_Pin_Spec!$W$3:$W$58,0))=FALSE,ISERROR(MATCH(AY1112,TC_Pin_Spec!$Y$3:$Y$58,0))=FALSE,ISERROR(MATCH(AY1112,TC_Pin_Spec!$AA$3:$AA$58,0))=FALSE,ISERROR(MATCH(AY1112,TC_Pin_Spec!$AC$3:$AC$58,0))=FALSE,ISERROR(MATCH(AY1112,TC_Pin_Spec!$AE$3:$AE$58,0))=FALSE)=TRUE, "PASSED","FAILED")</f>
        <v>PASSED</v>
      </c>
    </row>
    <row r="1113" spans="43:52" x14ac:dyDescent="0.25">
      <c r="AQ1113" s="2" t="str">
        <f t="shared" si="19"/>
        <v>AL32</v>
      </c>
      <c r="AR1113" s="2">
        <v>32</v>
      </c>
      <c r="AS1113" s="2" t="s">
        <v>811</v>
      </c>
      <c r="AT1113" s="2" t="s">
        <v>831</v>
      </c>
      <c r="AU1113" t="str">
        <f>IF(OR(ISERROR(MATCH(AT1113,TC_Pin_Spec!$J$3:$J$38,0))=FALSE,ISERROR(MATCH(AT1113,TC_Pin_Spec!$L$3:$L$38,0))=FALSE,ISERROR(MATCH(AT1113,TC_Pin_Spec!$Q$3:$Q$58,0))=FALSE,ISERROR(MATCH(AT1113,TC_Pin_Spec!$S$3:$S$58,0))=FALSE,ISERROR(MATCH(AT1113,TC_Pin_Spec!$U$3:$U$58,0))=FALSE,ISERROR(MATCH(AT1113,TC_Pin_Spec!$W$3:$W$58,0))=FALSE,ISERROR(MATCH(AT1113,TC_Pin_Spec!$Y$3:$Y$58,0))=FALSE,ISERROR(MATCH(AT1113,TC_Pin_Spec!$AA$3:$AA$58,0))=FALSE,ISERROR(MATCH(AT1113,TC_Pin_Spec!$AC$3:$AC$58,0))=FALSE,ISERROR(MATCH(AT1113,TC_Pin_Spec!$AE$3:$AE$58,0))=FALSE)=TRUE, "PASSED","FAILED")</f>
        <v>PASSED</v>
      </c>
      <c r="AW1113" s="2">
        <v>32500</v>
      </c>
      <c r="AX1113" s="2">
        <v>6500</v>
      </c>
      <c r="AY1113" s="2" t="s">
        <v>831</v>
      </c>
      <c r="AZ1113" t="str">
        <f>IF(OR(ISERROR(MATCH(AY1113,TC_Pin_Spec!$J$3:$J$38,0))=FALSE,ISERROR(MATCH(AY1113,TC_Pin_Spec!$L$3:$L$38,0))=FALSE,ISERROR(MATCH(AY1113,TC_Pin_Spec!$Q$3:$Q$58,0))=FALSE,ISERROR(MATCH(AY1113,TC_Pin_Spec!$S$3:$S$58,0))=FALSE,ISERROR(MATCH(AY1113,TC_Pin_Spec!$U$3:$U$58,0))=FALSE,ISERROR(MATCH(AY1113,TC_Pin_Spec!$W$3:$W$58,0))=FALSE,ISERROR(MATCH(AY1113,TC_Pin_Spec!$Y$3:$Y$58,0))=FALSE,ISERROR(MATCH(AY1113,TC_Pin_Spec!$AA$3:$AA$58,0))=FALSE,ISERROR(MATCH(AY1113,TC_Pin_Spec!$AC$3:$AC$58,0))=FALSE,ISERROR(MATCH(AY1113,TC_Pin_Spec!$AE$3:$AE$58,0))=FALSE)=TRUE, "PASSED","FAILED")</f>
        <v>PASSED</v>
      </c>
    </row>
    <row r="1114" spans="43:52" x14ac:dyDescent="0.25">
      <c r="AQ1114" s="2" t="str">
        <f t="shared" si="19"/>
        <v>AL33</v>
      </c>
      <c r="AR1114" s="2">
        <v>33</v>
      </c>
      <c r="AS1114" s="2" t="s">
        <v>811</v>
      </c>
      <c r="AT1114" s="2" t="s">
        <v>48</v>
      </c>
      <c r="AU1114" t="str">
        <f>IF(OR(ISERROR(MATCH(AT1114,TC_Pin_Spec!$J$3:$J$38,0))=FALSE,ISERROR(MATCH(AT1114,TC_Pin_Spec!$L$3:$L$38,0))=FALSE,ISERROR(MATCH(AT1114,TC_Pin_Spec!$Q$3:$Q$58,0))=FALSE,ISERROR(MATCH(AT1114,TC_Pin_Spec!$S$3:$S$58,0))=FALSE,ISERROR(MATCH(AT1114,TC_Pin_Spec!$U$3:$U$58,0))=FALSE,ISERROR(MATCH(AT1114,TC_Pin_Spec!$W$3:$W$58,0))=FALSE,ISERROR(MATCH(AT1114,TC_Pin_Spec!$Y$3:$Y$58,0))=FALSE,ISERROR(MATCH(AT1114,TC_Pin_Spec!$AA$3:$AA$58,0))=FALSE,ISERROR(MATCH(AT1114,TC_Pin_Spec!$AC$3:$AC$58,0))=FALSE,ISERROR(MATCH(AT1114,TC_Pin_Spec!$AE$3:$AE$58,0))=FALSE)=TRUE, "PASSED","FAILED")</f>
        <v>PASSED</v>
      </c>
      <c r="AW1114" s="2">
        <v>33500</v>
      </c>
      <c r="AX1114" s="2">
        <v>6500</v>
      </c>
      <c r="AY1114" s="2" t="s">
        <v>48</v>
      </c>
      <c r="AZ1114" t="str">
        <f>IF(OR(ISERROR(MATCH(AY1114,TC_Pin_Spec!$J$3:$J$38,0))=FALSE,ISERROR(MATCH(AY1114,TC_Pin_Spec!$L$3:$L$38,0))=FALSE,ISERROR(MATCH(AY1114,TC_Pin_Spec!$Q$3:$Q$58,0))=FALSE,ISERROR(MATCH(AY1114,TC_Pin_Spec!$S$3:$S$58,0))=FALSE,ISERROR(MATCH(AY1114,TC_Pin_Spec!$U$3:$U$58,0))=FALSE,ISERROR(MATCH(AY1114,TC_Pin_Spec!$W$3:$W$58,0))=FALSE,ISERROR(MATCH(AY1114,TC_Pin_Spec!$Y$3:$Y$58,0))=FALSE,ISERROR(MATCH(AY1114,TC_Pin_Spec!$AA$3:$AA$58,0))=FALSE,ISERROR(MATCH(AY1114,TC_Pin_Spec!$AC$3:$AC$58,0))=FALSE,ISERROR(MATCH(AY1114,TC_Pin_Spec!$AE$3:$AE$58,0))=FALSE)=TRUE, "PASSED","FAILED")</f>
        <v>PASSED</v>
      </c>
    </row>
    <row r="1115" spans="43:52" x14ac:dyDescent="0.25">
      <c r="AQ1115" s="2" t="str">
        <f t="shared" si="19"/>
        <v>AL34</v>
      </c>
      <c r="AR1115" s="2">
        <v>34</v>
      </c>
      <c r="AS1115" s="2" t="s">
        <v>811</v>
      </c>
      <c r="AT1115" s="2" t="s">
        <v>832</v>
      </c>
      <c r="AU1115" t="str">
        <f>IF(OR(ISERROR(MATCH(AT1115,TC_Pin_Spec!$J$3:$J$38,0))=FALSE,ISERROR(MATCH(AT1115,TC_Pin_Spec!$L$3:$L$38,0))=FALSE,ISERROR(MATCH(AT1115,TC_Pin_Spec!$Q$3:$Q$58,0))=FALSE,ISERROR(MATCH(AT1115,TC_Pin_Spec!$S$3:$S$58,0))=FALSE,ISERROR(MATCH(AT1115,TC_Pin_Spec!$U$3:$U$58,0))=FALSE,ISERROR(MATCH(AT1115,TC_Pin_Spec!$W$3:$W$58,0))=FALSE,ISERROR(MATCH(AT1115,TC_Pin_Spec!$Y$3:$Y$58,0))=FALSE,ISERROR(MATCH(AT1115,TC_Pin_Spec!$AA$3:$AA$58,0))=FALSE,ISERROR(MATCH(AT1115,TC_Pin_Spec!$AC$3:$AC$58,0))=FALSE,ISERROR(MATCH(AT1115,TC_Pin_Spec!$AE$3:$AE$58,0))=FALSE)=TRUE, "PASSED","FAILED")</f>
        <v>PASSED</v>
      </c>
      <c r="AW1115" s="2">
        <v>34500</v>
      </c>
      <c r="AX1115" s="2">
        <v>6500</v>
      </c>
      <c r="AY1115" s="2" t="s">
        <v>832</v>
      </c>
      <c r="AZ1115" t="str">
        <f>IF(OR(ISERROR(MATCH(AY1115,TC_Pin_Spec!$J$3:$J$38,0))=FALSE,ISERROR(MATCH(AY1115,TC_Pin_Spec!$L$3:$L$38,0))=FALSE,ISERROR(MATCH(AY1115,TC_Pin_Spec!$Q$3:$Q$58,0))=FALSE,ISERROR(MATCH(AY1115,TC_Pin_Spec!$S$3:$S$58,0))=FALSE,ISERROR(MATCH(AY1115,TC_Pin_Spec!$U$3:$U$58,0))=FALSE,ISERROR(MATCH(AY1115,TC_Pin_Spec!$W$3:$W$58,0))=FALSE,ISERROR(MATCH(AY1115,TC_Pin_Spec!$Y$3:$Y$58,0))=FALSE,ISERROR(MATCH(AY1115,TC_Pin_Spec!$AA$3:$AA$58,0))=FALSE,ISERROR(MATCH(AY1115,TC_Pin_Spec!$AC$3:$AC$58,0))=FALSE,ISERROR(MATCH(AY1115,TC_Pin_Spec!$AE$3:$AE$58,0))=FALSE)=TRUE, "PASSED","FAILED")</f>
        <v>PASSED</v>
      </c>
    </row>
    <row r="1116" spans="43:52" x14ac:dyDescent="0.25">
      <c r="AQ1116" s="2" t="str">
        <f t="shared" si="19"/>
        <v>AL35</v>
      </c>
      <c r="AR1116" s="2">
        <v>35</v>
      </c>
      <c r="AS1116" s="2" t="s">
        <v>811</v>
      </c>
      <c r="AT1116" s="2" t="s">
        <v>833</v>
      </c>
      <c r="AU1116" t="str">
        <f>IF(OR(ISERROR(MATCH(AT1116,TC_Pin_Spec!$J$3:$J$38,0))=FALSE,ISERROR(MATCH(AT1116,TC_Pin_Spec!$L$3:$L$38,0))=FALSE,ISERROR(MATCH(AT1116,TC_Pin_Spec!$Q$3:$Q$58,0))=FALSE,ISERROR(MATCH(AT1116,TC_Pin_Spec!$S$3:$S$58,0))=FALSE,ISERROR(MATCH(AT1116,TC_Pin_Spec!$U$3:$U$58,0))=FALSE,ISERROR(MATCH(AT1116,TC_Pin_Spec!$W$3:$W$58,0))=FALSE,ISERROR(MATCH(AT1116,TC_Pin_Spec!$Y$3:$Y$58,0))=FALSE,ISERROR(MATCH(AT1116,TC_Pin_Spec!$AA$3:$AA$58,0))=FALSE,ISERROR(MATCH(AT1116,TC_Pin_Spec!$AC$3:$AC$58,0))=FALSE,ISERROR(MATCH(AT1116,TC_Pin_Spec!$AE$3:$AE$58,0))=FALSE)=TRUE, "PASSED","FAILED")</f>
        <v>PASSED</v>
      </c>
      <c r="AW1116" s="2">
        <v>35500</v>
      </c>
      <c r="AX1116" s="2">
        <v>6500</v>
      </c>
      <c r="AY1116" s="2" t="s">
        <v>833</v>
      </c>
      <c r="AZ1116" t="str">
        <f>IF(OR(ISERROR(MATCH(AY1116,TC_Pin_Spec!$J$3:$J$38,0))=FALSE,ISERROR(MATCH(AY1116,TC_Pin_Spec!$L$3:$L$38,0))=FALSE,ISERROR(MATCH(AY1116,TC_Pin_Spec!$Q$3:$Q$58,0))=FALSE,ISERROR(MATCH(AY1116,TC_Pin_Spec!$S$3:$S$58,0))=FALSE,ISERROR(MATCH(AY1116,TC_Pin_Spec!$U$3:$U$58,0))=FALSE,ISERROR(MATCH(AY1116,TC_Pin_Spec!$W$3:$W$58,0))=FALSE,ISERROR(MATCH(AY1116,TC_Pin_Spec!$Y$3:$Y$58,0))=FALSE,ISERROR(MATCH(AY1116,TC_Pin_Spec!$AA$3:$AA$58,0))=FALSE,ISERROR(MATCH(AY1116,TC_Pin_Spec!$AC$3:$AC$58,0))=FALSE,ISERROR(MATCH(AY1116,TC_Pin_Spec!$AE$3:$AE$58,0))=FALSE)=TRUE, "PASSED","FAILED")</f>
        <v>PASSED</v>
      </c>
    </row>
    <row r="1117" spans="43:52" x14ac:dyDescent="0.25">
      <c r="AQ1117" s="2" t="str">
        <f t="shared" si="19"/>
        <v>AL36</v>
      </c>
      <c r="AR1117" s="2">
        <v>36</v>
      </c>
      <c r="AS1117" s="2" t="s">
        <v>811</v>
      </c>
      <c r="AT1117" s="2" t="s">
        <v>834</v>
      </c>
      <c r="AU1117" t="str">
        <f>IF(OR(ISERROR(MATCH(AT1117,TC_Pin_Spec!$J$3:$J$38,0))=FALSE,ISERROR(MATCH(AT1117,TC_Pin_Spec!$L$3:$L$38,0))=FALSE,ISERROR(MATCH(AT1117,TC_Pin_Spec!$Q$3:$Q$58,0))=FALSE,ISERROR(MATCH(AT1117,TC_Pin_Spec!$S$3:$S$58,0))=FALSE,ISERROR(MATCH(AT1117,TC_Pin_Spec!$U$3:$U$58,0))=FALSE,ISERROR(MATCH(AT1117,TC_Pin_Spec!$W$3:$W$58,0))=FALSE,ISERROR(MATCH(AT1117,TC_Pin_Spec!$Y$3:$Y$58,0))=FALSE,ISERROR(MATCH(AT1117,TC_Pin_Spec!$AA$3:$AA$58,0))=FALSE,ISERROR(MATCH(AT1117,TC_Pin_Spec!$AC$3:$AC$58,0))=FALSE,ISERROR(MATCH(AT1117,TC_Pin_Spec!$AE$3:$AE$58,0))=FALSE)=TRUE, "PASSED","FAILED")</f>
        <v>PASSED</v>
      </c>
      <c r="AW1117" s="2">
        <v>36500</v>
      </c>
      <c r="AX1117" s="2">
        <v>6500</v>
      </c>
      <c r="AY1117" s="2" t="s">
        <v>834</v>
      </c>
      <c r="AZ1117" t="str">
        <f>IF(OR(ISERROR(MATCH(AY1117,TC_Pin_Spec!$J$3:$J$38,0))=FALSE,ISERROR(MATCH(AY1117,TC_Pin_Spec!$L$3:$L$38,0))=FALSE,ISERROR(MATCH(AY1117,TC_Pin_Spec!$Q$3:$Q$58,0))=FALSE,ISERROR(MATCH(AY1117,TC_Pin_Spec!$S$3:$S$58,0))=FALSE,ISERROR(MATCH(AY1117,TC_Pin_Spec!$U$3:$U$58,0))=FALSE,ISERROR(MATCH(AY1117,TC_Pin_Spec!$W$3:$W$58,0))=FALSE,ISERROR(MATCH(AY1117,TC_Pin_Spec!$Y$3:$Y$58,0))=FALSE,ISERROR(MATCH(AY1117,TC_Pin_Spec!$AA$3:$AA$58,0))=FALSE,ISERROR(MATCH(AY1117,TC_Pin_Spec!$AC$3:$AC$58,0))=FALSE,ISERROR(MATCH(AY1117,TC_Pin_Spec!$AE$3:$AE$58,0))=FALSE)=TRUE, "PASSED","FAILED")</f>
        <v>PASSED</v>
      </c>
    </row>
    <row r="1118" spans="43:52" x14ac:dyDescent="0.25">
      <c r="AQ1118" s="2" t="str">
        <f t="shared" si="19"/>
        <v>AM1</v>
      </c>
      <c r="AR1118" s="2">
        <v>1</v>
      </c>
      <c r="AS1118" s="2" t="s">
        <v>835</v>
      </c>
      <c r="AT1118" s="2" t="s">
        <v>836</v>
      </c>
      <c r="AU1118" t="str">
        <f>IF(OR(ISERROR(MATCH(AT1118,TC_Pin_Spec!$J$3:$J$38,0))=FALSE,ISERROR(MATCH(AT1118,TC_Pin_Spec!$L$3:$L$38,0))=FALSE,ISERROR(MATCH(AT1118,TC_Pin_Spec!$Q$3:$Q$58,0))=FALSE,ISERROR(MATCH(AT1118,TC_Pin_Spec!$S$3:$S$58,0))=FALSE,ISERROR(MATCH(AT1118,TC_Pin_Spec!$U$3:$U$58,0))=FALSE,ISERROR(MATCH(AT1118,TC_Pin_Spec!$W$3:$W$58,0))=FALSE,ISERROR(MATCH(AT1118,TC_Pin_Spec!$Y$3:$Y$58,0))=FALSE,ISERROR(MATCH(AT1118,TC_Pin_Spec!$AA$3:$AA$58,0))=FALSE,ISERROR(MATCH(AT1118,TC_Pin_Spec!$AC$3:$AC$58,0))=FALSE,ISERROR(MATCH(AT1118,TC_Pin_Spec!$AE$3:$AE$58,0))=FALSE)=TRUE, "PASSED","FAILED")</f>
        <v>PASSED</v>
      </c>
      <c r="AW1118" s="2">
        <v>1500</v>
      </c>
      <c r="AX1118" s="2">
        <v>5500</v>
      </c>
      <c r="AY1118" s="2" t="s">
        <v>836</v>
      </c>
      <c r="AZ1118" t="str">
        <f>IF(OR(ISERROR(MATCH(AY1118,TC_Pin_Spec!$J$3:$J$38,0))=FALSE,ISERROR(MATCH(AY1118,TC_Pin_Spec!$L$3:$L$38,0))=FALSE,ISERROR(MATCH(AY1118,TC_Pin_Spec!$Q$3:$Q$58,0))=FALSE,ISERROR(MATCH(AY1118,TC_Pin_Spec!$S$3:$S$58,0))=FALSE,ISERROR(MATCH(AY1118,TC_Pin_Spec!$U$3:$U$58,0))=FALSE,ISERROR(MATCH(AY1118,TC_Pin_Spec!$W$3:$W$58,0))=FALSE,ISERROR(MATCH(AY1118,TC_Pin_Spec!$Y$3:$Y$58,0))=FALSE,ISERROR(MATCH(AY1118,TC_Pin_Spec!$AA$3:$AA$58,0))=FALSE,ISERROR(MATCH(AY1118,TC_Pin_Spec!$AC$3:$AC$58,0))=FALSE,ISERROR(MATCH(AY1118,TC_Pin_Spec!$AE$3:$AE$58,0))=FALSE)=TRUE, "PASSED","FAILED")</f>
        <v>PASSED</v>
      </c>
    </row>
    <row r="1119" spans="43:52" x14ac:dyDescent="0.25">
      <c r="AQ1119" s="2" t="str">
        <f t="shared" si="19"/>
        <v>AM2</v>
      </c>
      <c r="AR1119" s="2">
        <v>2</v>
      </c>
      <c r="AS1119" s="2" t="s">
        <v>835</v>
      </c>
      <c r="AT1119" s="2" t="s">
        <v>837</v>
      </c>
      <c r="AU1119" t="str">
        <f>IF(OR(ISERROR(MATCH(AT1119,TC_Pin_Spec!$J$3:$J$38,0))=FALSE,ISERROR(MATCH(AT1119,TC_Pin_Spec!$L$3:$L$38,0))=FALSE,ISERROR(MATCH(AT1119,TC_Pin_Spec!$Q$3:$Q$58,0))=FALSE,ISERROR(MATCH(AT1119,TC_Pin_Spec!$S$3:$S$58,0))=FALSE,ISERROR(MATCH(AT1119,TC_Pin_Spec!$U$3:$U$58,0))=FALSE,ISERROR(MATCH(AT1119,TC_Pin_Spec!$W$3:$W$58,0))=FALSE,ISERROR(MATCH(AT1119,TC_Pin_Spec!$Y$3:$Y$58,0))=FALSE,ISERROR(MATCH(AT1119,TC_Pin_Spec!$AA$3:$AA$58,0))=FALSE,ISERROR(MATCH(AT1119,TC_Pin_Spec!$AC$3:$AC$58,0))=FALSE,ISERROR(MATCH(AT1119,TC_Pin_Spec!$AE$3:$AE$58,0))=FALSE)=TRUE, "PASSED","FAILED")</f>
        <v>PASSED</v>
      </c>
      <c r="AW1119" s="2">
        <v>2500</v>
      </c>
      <c r="AX1119" s="2">
        <v>5500</v>
      </c>
      <c r="AY1119" s="2" t="s">
        <v>837</v>
      </c>
      <c r="AZ1119" t="str">
        <f>IF(OR(ISERROR(MATCH(AY1119,TC_Pin_Spec!$J$3:$J$38,0))=FALSE,ISERROR(MATCH(AY1119,TC_Pin_Spec!$L$3:$L$38,0))=FALSE,ISERROR(MATCH(AY1119,TC_Pin_Spec!$Q$3:$Q$58,0))=FALSE,ISERROR(MATCH(AY1119,TC_Pin_Spec!$S$3:$S$58,0))=FALSE,ISERROR(MATCH(AY1119,TC_Pin_Spec!$U$3:$U$58,0))=FALSE,ISERROR(MATCH(AY1119,TC_Pin_Spec!$W$3:$W$58,0))=FALSE,ISERROR(MATCH(AY1119,TC_Pin_Spec!$Y$3:$Y$58,0))=FALSE,ISERROR(MATCH(AY1119,TC_Pin_Spec!$AA$3:$AA$58,0))=FALSE,ISERROR(MATCH(AY1119,TC_Pin_Spec!$AC$3:$AC$58,0))=FALSE,ISERROR(MATCH(AY1119,TC_Pin_Spec!$AE$3:$AE$58,0))=FALSE)=TRUE, "PASSED","FAILED")</f>
        <v>PASSED</v>
      </c>
    </row>
    <row r="1120" spans="43:52" x14ac:dyDescent="0.25">
      <c r="AQ1120" s="2" t="str">
        <f t="shared" si="19"/>
        <v>AM3</v>
      </c>
      <c r="AR1120" s="2">
        <v>3</v>
      </c>
      <c r="AS1120" s="2" t="s">
        <v>835</v>
      </c>
      <c r="AT1120" s="2" t="s">
        <v>838</v>
      </c>
      <c r="AU1120" t="str">
        <f>IF(OR(ISERROR(MATCH(AT1120,TC_Pin_Spec!$J$3:$J$38,0))=FALSE,ISERROR(MATCH(AT1120,TC_Pin_Spec!$L$3:$L$38,0))=FALSE,ISERROR(MATCH(AT1120,TC_Pin_Spec!$Q$3:$Q$58,0))=FALSE,ISERROR(MATCH(AT1120,TC_Pin_Spec!$S$3:$S$58,0))=FALSE,ISERROR(MATCH(AT1120,TC_Pin_Spec!$U$3:$U$58,0))=FALSE,ISERROR(MATCH(AT1120,TC_Pin_Spec!$W$3:$W$58,0))=FALSE,ISERROR(MATCH(AT1120,TC_Pin_Spec!$Y$3:$Y$58,0))=FALSE,ISERROR(MATCH(AT1120,TC_Pin_Spec!$AA$3:$AA$58,0))=FALSE,ISERROR(MATCH(AT1120,TC_Pin_Spec!$AC$3:$AC$58,0))=FALSE,ISERROR(MATCH(AT1120,TC_Pin_Spec!$AE$3:$AE$58,0))=FALSE)=TRUE, "PASSED","FAILED")</f>
        <v>PASSED</v>
      </c>
      <c r="AW1120" s="2">
        <v>3500</v>
      </c>
      <c r="AX1120" s="2">
        <v>5500</v>
      </c>
      <c r="AY1120" s="2" t="s">
        <v>838</v>
      </c>
      <c r="AZ1120" t="str">
        <f>IF(OR(ISERROR(MATCH(AY1120,TC_Pin_Spec!$J$3:$J$38,0))=FALSE,ISERROR(MATCH(AY1120,TC_Pin_Spec!$L$3:$L$38,0))=FALSE,ISERROR(MATCH(AY1120,TC_Pin_Spec!$Q$3:$Q$58,0))=FALSE,ISERROR(MATCH(AY1120,TC_Pin_Spec!$S$3:$S$58,0))=FALSE,ISERROR(MATCH(AY1120,TC_Pin_Spec!$U$3:$U$58,0))=FALSE,ISERROR(MATCH(AY1120,TC_Pin_Spec!$W$3:$W$58,0))=FALSE,ISERROR(MATCH(AY1120,TC_Pin_Spec!$Y$3:$Y$58,0))=FALSE,ISERROR(MATCH(AY1120,TC_Pin_Spec!$AA$3:$AA$58,0))=FALSE,ISERROR(MATCH(AY1120,TC_Pin_Spec!$AC$3:$AC$58,0))=FALSE,ISERROR(MATCH(AY1120,TC_Pin_Spec!$AE$3:$AE$58,0))=FALSE)=TRUE, "PASSED","FAILED")</f>
        <v>PASSED</v>
      </c>
    </row>
    <row r="1121" spans="43:52" x14ac:dyDescent="0.25">
      <c r="AQ1121" s="2" t="str">
        <f t="shared" si="19"/>
        <v>AM4</v>
      </c>
      <c r="AR1121" s="2">
        <v>4</v>
      </c>
      <c r="AS1121" s="2" t="s">
        <v>835</v>
      </c>
      <c r="AT1121" s="2" t="s">
        <v>48</v>
      </c>
      <c r="AU1121" t="str">
        <f>IF(OR(ISERROR(MATCH(AT1121,TC_Pin_Spec!$J$3:$J$38,0))=FALSE,ISERROR(MATCH(AT1121,TC_Pin_Spec!$L$3:$L$38,0))=FALSE,ISERROR(MATCH(AT1121,TC_Pin_Spec!$Q$3:$Q$58,0))=FALSE,ISERROR(MATCH(AT1121,TC_Pin_Spec!$S$3:$S$58,0))=FALSE,ISERROR(MATCH(AT1121,TC_Pin_Spec!$U$3:$U$58,0))=FALSE,ISERROR(MATCH(AT1121,TC_Pin_Spec!$W$3:$W$58,0))=FALSE,ISERROR(MATCH(AT1121,TC_Pin_Spec!$Y$3:$Y$58,0))=FALSE,ISERROR(MATCH(AT1121,TC_Pin_Spec!$AA$3:$AA$58,0))=FALSE,ISERROR(MATCH(AT1121,TC_Pin_Spec!$AC$3:$AC$58,0))=FALSE,ISERROR(MATCH(AT1121,TC_Pin_Spec!$AE$3:$AE$58,0))=FALSE)=TRUE, "PASSED","FAILED")</f>
        <v>PASSED</v>
      </c>
      <c r="AW1121" s="2">
        <v>4500</v>
      </c>
      <c r="AX1121" s="2">
        <v>5500</v>
      </c>
      <c r="AY1121" s="2" t="s">
        <v>48</v>
      </c>
      <c r="AZ1121" t="str">
        <f>IF(OR(ISERROR(MATCH(AY1121,TC_Pin_Spec!$J$3:$J$38,0))=FALSE,ISERROR(MATCH(AY1121,TC_Pin_Spec!$L$3:$L$38,0))=FALSE,ISERROR(MATCH(AY1121,TC_Pin_Spec!$Q$3:$Q$58,0))=FALSE,ISERROR(MATCH(AY1121,TC_Pin_Spec!$S$3:$S$58,0))=FALSE,ISERROR(MATCH(AY1121,TC_Pin_Spec!$U$3:$U$58,0))=FALSE,ISERROR(MATCH(AY1121,TC_Pin_Spec!$W$3:$W$58,0))=FALSE,ISERROR(MATCH(AY1121,TC_Pin_Spec!$Y$3:$Y$58,0))=FALSE,ISERROR(MATCH(AY1121,TC_Pin_Spec!$AA$3:$AA$58,0))=FALSE,ISERROR(MATCH(AY1121,TC_Pin_Spec!$AC$3:$AC$58,0))=FALSE,ISERROR(MATCH(AY1121,TC_Pin_Spec!$AE$3:$AE$58,0))=FALSE)=TRUE, "PASSED","FAILED")</f>
        <v>PASSED</v>
      </c>
    </row>
    <row r="1122" spans="43:52" x14ac:dyDescent="0.25">
      <c r="AQ1122" s="2" t="str">
        <f t="shared" si="19"/>
        <v>AM5</v>
      </c>
      <c r="AR1122" s="2">
        <v>5</v>
      </c>
      <c r="AS1122" s="2" t="s">
        <v>835</v>
      </c>
      <c r="AT1122" s="2" t="s">
        <v>839</v>
      </c>
      <c r="AU1122" t="str">
        <f>IF(OR(ISERROR(MATCH(AT1122,TC_Pin_Spec!$J$3:$J$38,0))=FALSE,ISERROR(MATCH(AT1122,TC_Pin_Spec!$L$3:$L$38,0))=FALSE,ISERROR(MATCH(AT1122,TC_Pin_Spec!$Q$3:$Q$58,0))=FALSE,ISERROR(MATCH(AT1122,TC_Pin_Spec!$S$3:$S$58,0))=FALSE,ISERROR(MATCH(AT1122,TC_Pin_Spec!$U$3:$U$58,0))=FALSE,ISERROR(MATCH(AT1122,TC_Pin_Spec!$W$3:$W$58,0))=FALSE,ISERROR(MATCH(AT1122,TC_Pin_Spec!$Y$3:$Y$58,0))=FALSE,ISERROR(MATCH(AT1122,TC_Pin_Spec!$AA$3:$AA$58,0))=FALSE,ISERROR(MATCH(AT1122,TC_Pin_Spec!$AC$3:$AC$58,0))=FALSE,ISERROR(MATCH(AT1122,TC_Pin_Spec!$AE$3:$AE$58,0))=FALSE)=TRUE, "PASSED","FAILED")</f>
        <v>PASSED</v>
      </c>
      <c r="AW1122" s="2">
        <v>5500</v>
      </c>
      <c r="AX1122" s="2">
        <v>5500</v>
      </c>
      <c r="AY1122" s="2" t="s">
        <v>839</v>
      </c>
      <c r="AZ1122" t="str">
        <f>IF(OR(ISERROR(MATCH(AY1122,TC_Pin_Spec!$J$3:$J$38,0))=FALSE,ISERROR(MATCH(AY1122,TC_Pin_Spec!$L$3:$L$38,0))=FALSE,ISERROR(MATCH(AY1122,TC_Pin_Spec!$Q$3:$Q$58,0))=FALSE,ISERROR(MATCH(AY1122,TC_Pin_Spec!$S$3:$S$58,0))=FALSE,ISERROR(MATCH(AY1122,TC_Pin_Spec!$U$3:$U$58,0))=FALSE,ISERROR(MATCH(AY1122,TC_Pin_Spec!$W$3:$W$58,0))=FALSE,ISERROR(MATCH(AY1122,TC_Pin_Spec!$Y$3:$Y$58,0))=FALSE,ISERROR(MATCH(AY1122,TC_Pin_Spec!$AA$3:$AA$58,0))=FALSE,ISERROR(MATCH(AY1122,TC_Pin_Spec!$AC$3:$AC$58,0))=FALSE,ISERROR(MATCH(AY1122,TC_Pin_Spec!$AE$3:$AE$58,0))=FALSE)=TRUE, "PASSED","FAILED")</f>
        <v>PASSED</v>
      </c>
    </row>
    <row r="1123" spans="43:52" x14ac:dyDescent="0.25">
      <c r="AQ1123" s="2" t="str">
        <f t="shared" si="19"/>
        <v>AM6</v>
      </c>
      <c r="AR1123" s="2">
        <v>6</v>
      </c>
      <c r="AS1123" s="2" t="s">
        <v>835</v>
      </c>
      <c r="AT1123" s="2" t="s">
        <v>48</v>
      </c>
      <c r="AU1123" t="str">
        <f>IF(OR(ISERROR(MATCH(AT1123,TC_Pin_Spec!$J$3:$J$38,0))=FALSE,ISERROR(MATCH(AT1123,TC_Pin_Spec!$L$3:$L$38,0))=FALSE,ISERROR(MATCH(AT1123,TC_Pin_Spec!$Q$3:$Q$58,0))=FALSE,ISERROR(MATCH(AT1123,TC_Pin_Spec!$S$3:$S$58,0))=FALSE,ISERROR(MATCH(AT1123,TC_Pin_Spec!$U$3:$U$58,0))=FALSE,ISERROR(MATCH(AT1123,TC_Pin_Spec!$W$3:$W$58,0))=FALSE,ISERROR(MATCH(AT1123,TC_Pin_Spec!$Y$3:$Y$58,0))=FALSE,ISERROR(MATCH(AT1123,TC_Pin_Spec!$AA$3:$AA$58,0))=FALSE,ISERROR(MATCH(AT1123,TC_Pin_Spec!$AC$3:$AC$58,0))=FALSE,ISERROR(MATCH(AT1123,TC_Pin_Spec!$AE$3:$AE$58,0))=FALSE)=TRUE, "PASSED","FAILED")</f>
        <v>PASSED</v>
      </c>
      <c r="AW1123" s="2">
        <v>6500</v>
      </c>
      <c r="AX1123" s="2">
        <v>5500</v>
      </c>
      <c r="AY1123" s="2" t="s">
        <v>48</v>
      </c>
      <c r="AZ1123" t="str">
        <f>IF(OR(ISERROR(MATCH(AY1123,TC_Pin_Spec!$J$3:$J$38,0))=FALSE,ISERROR(MATCH(AY1123,TC_Pin_Spec!$L$3:$L$38,0))=FALSE,ISERROR(MATCH(AY1123,TC_Pin_Spec!$Q$3:$Q$58,0))=FALSE,ISERROR(MATCH(AY1123,TC_Pin_Spec!$S$3:$S$58,0))=FALSE,ISERROR(MATCH(AY1123,TC_Pin_Spec!$U$3:$U$58,0))=FALSE,ISERROR(MATCH(AY1123,TC_Pin_Spec!$W$3:$W$58,0))=FALSE,ISERROR(MATCH(AY1123,TC_Pin_Spec!$Y$3:$Y$58,0))=FALSE,ISERROR(MATCH(AY1123,TC_Pin_Spec!$AA$3:$AA$58,0))=FALSE,ISERROR(MATCH(AY1123,TC_Pin_Spec!$AC$3:$AC$58,0))=FALSE,ISERROR(MATCH(AY1123,TC_Pin_Spec!$AE$3:$AE$58,0))=FALSE)=TRUE, "PASSED","FAILED")</f>
        <v>PASSED</v>
      </c>
    </row>
    <row r="1124" spans="43:52" x14ac:dyDescent="0.25">
      <c r="AQ1124" s="2" t="str">
        <f t="shared" si="19"/>
        <v>AM7</v>
      </c>
      <c r="AR1124" s="2">
        <v>7</v>
      </c>
      <c r="AS1124" s="2" t="s">
        <v>835</v>
      </c>
      <c r="AT1124" s="2" t="s">
        <v>840</v>
      </c>
      <c r="AU1124" t="str">
        <f>IF(OR(ISERROR(MATCH(AT1124,TC_Pin_Spec!$J$3:$J$38,0))=FALSE,ISERROR(MATCH(AT1124,TC_Pin_Spec!$L$3:$L$38,0))=FALSE,ISERROR(MATCH(AT1124,TC_Pin_Spec!$Q$3:$Q$58,0))=FALSE,ISERROR(MATCH(AT1124,TC_Pin_Spec!$S$3:$S$58,0))=FALSE,ISERROR(MATCH(AT1124,TC_Pin_Spec!$U$3:$U$58,0))=FALSE,ISERROR(MATCH(AT1124,TC_Pin_Spec!$W$3:$W$58,0))=FALSE,ISERROR(MATCH(AT1124,TC_Pin_Spec!$Y$3:$Y$58,0))=FALSE,ISERROR(MATCH(AT1124,TC_Pin_Spec!$AA$3:$AA$58,0))=FALSE,ISERROR(MATCH(AT1124,TC_Pin_Spec!$AC$3:$AC$58,0))=FALSE,ISERROR(MATCH(AT1124,TC_Pin_Spec!$AE$3:$AE$58,0))=FALSE)=TRUE, "PASSED","FAILED")</f>
        <v>PASSED</v>
      </c>
      <c r="AW1124" s="2">
        <v>7500</v>
      </c>
      <c r="AX1124" s="2">
        <v>5500</v>
      </c>
      <c r="AY1124" s="2" t="s">
        <v>840</v>
      </c>
      <c r="AZ1124" t="str">
        <f>IF(OR(ISERROR(MATCH(AY1124,TC_Pin_Spec!$J$3:$J$38,0))=FALSE,ISERROR(MATCH(AY1124,TC_Pin_Spec!$L$3:$L$38,0))=FALSE,ISERROR(MATCH(AY1124,TC_Pin_Spec!$Q$3:$Q$58,0))=FALSE,ISERROR(MATCH(AY1124,TC_Pin_Spec!$S$3:$S$58,0))=FALSE,ISERROR(MATCH(AY1124,TC_Pin_Spec!$U$3:$U$58,0))=FALSE,ISERROR(MATCH(AY1124,TC_Pin_Spec!$W$3:$W$58,0))=FALSE,ISERROR(MATCH(AY1124,TC_Pin_Spec!$Y$3:$Y$58,0))=FALSE,ISERROR(MATCH(AY1124,TC_Pin_Spec!$AA$3:$AA$58,0))=FALSE,ISERROR(MATCH(AY1124,TC_Pin_Spec!$AC$3:$AC$58,0))=FALSE,ISERROR(MATCH(AY1124,TC_Pin_Spec!$AE$3:$AE$58,0))=FALSE)=TRUE, "PASSED","FAILED")</f>
        <v>PASSED</v>
      </c>
    </row>
    <row r="1125" spans="43:52" x14ac:dyDescent="0.25">
      <c r="AQ1125" s="2" t="str">
        <f t="shared" si="19"/>
        <v>AM8</v>
      </c>
      <c r="AR1125" s="2">
        <v>8</v>
      </c>
      <c r="AS1125" s="2" t="s">
        <v>835</v>
      </c>
      <c r="AT1125" s="2" t="s">
        <v>841</v>
      </c>
      <c r="AU1125" t="str">
        <f>IF(OR(ISERROR(MATCH(AT1125,TC_Pin_Spec!$J$3:$J$38,0))=FALSE,ISERROR(MATCH(AT1125,TC_Pin_Spec!$L$3:$L$38,0))=FALSE,ISERROR(MATCH(AT1125,TC_Pin_Spec!$Q$3:$Q$58,0))=FALSE,ISERROR(MATCH(AT1125,TC_Pin_Spec!$S$3:$S$58,0))=FALSE,ISERROR(MATCH(AT1125,TC_Pin_Spec!$U$3:$U$58,0))=FALSE,ISERROR(MATCH(AT1125,TC_Pin_Spec!$W$3:$W$58,0))=FALSE,ISERROR(MATCH(AT1125,TC_Pin_Spec!$Y$3:$Y$58,0))=FALSE,ISERROR(MATCH(AT1125,TC_Pin_Spec!$AA$3:$AA$58,0))=FALSE,ISERROR(MATCH(AT1125,TC_Pin_Spec!$AC$3:$AC$58,0))=FALSE,ISERROR(MATCH(AT1125,TC_Pin_Spec!$AE$3:$AE$58,0))=FALSE)=TRUE, "PASSED","FAILED")</f>
        <v>PASSED</v>
      </c>
      <c r="AW1125" s="2">
        <v>8500</v>
      </c>
      <c r="AX1125" s="2">
        <v>5500</v>
      </c>
      <c r="AY1125" s="2" t="s">
        <v>841</v>
      </c>
      <c r="AZ1125" t="str">
        <f>IF(OR(ISERROR(MATCH(AY1125,TC_Pin_Spec!$J$3:$J$38,0))=FALSE,ISERROR(MATCH(AY1125,TC_Pin_Spec!$L$3:$L$38,0))=FALSE,ISERROR(MATCH(AY1125,TC_Pin_Spec!$Q$3:$Q$58,0))=FALSE,ISERROR(MATCH(AY1125,TC_Pin_Spec!$S$3:$S$58,0))=FALSE,ISERROR(MATCH(AY1125,TC_Pin_Spec!$U$3:$U$58,0))=FALSE,ISERROR(MATCH(AY1125,TC_Pin_Spec!$W$3:$W$58,0))=FALSE,ISERROR(MATCH(AY1125,TC_Pin_Spec!$Y$3:$Y$58,0))=FALSE,ISERROR(MATCH(AY1125,TC_Pin_Spec!$AA$3:$AA$58,0))=FALSE,ISERROR(MATCH(AY1125,TC_Pin_Spec!$AC$3:$AC$58,0))=FALSE,ISERROR(MATCH(AY1125,TC_Pin_Spec!$AE$3:$AE$58,0))=FALSE)=TRUE, "PASSED","FAILED")</f>
        <v>PASSED</v>
      </c>
    </row>
    <row r="1126" spans="43:52" x14ac:dyDescent="0.25">
      <c r="AQ1126" s="2" t="str">
        <f t="shared" si="19"/>
        <v>AM9</v>
      </c>
      <c r="AR1126" s="2">
        <v>9</v>
      </c>
      <c r="AS1126" s="2" t="s">
        <v>835</v>
      </c>
      <c r="AT1126" s="2" t="s">
        <v>48</v>
      </c>
      <c r="AU1126" t="str">
        <f>IF(OR(ISERROR(MATCH(AT1126,TC_Pin_Spec!$J$3:$J$38,0))=FALSE,ISERROR(MATCH(AT1126,TC_Pin_Spec!$L$3:$L$38,0))=FALSE,ISERROR(MATCH(AT1126,TC_Pin_Spec!$Q$3:$Q$58,0))=FALSE,ISERROR(MATCH(AT1126,TC_Pin_Spec!$S$3:$S$58,0))=FALSE,ISERROR(MATCH(AT1126,TC_Pin_Spec!$U$3:$U$58,0))=FALSE,ISERROR(MATCH(AT1126,TC_Pin_Spec!$W$3:$W$58,0))=FALSE,ISERROR(MATCH(AT1126,TC_Pin_Spec!$Y$3:$Y$58,0))=FALSE,ISERROR(MATCH(AT1126,TC_Pin_Spec!$AA$3:$AA$58,0))=FALSE,ISERROR(MATCH(AT1126,TC_Pin_Spec!$AC$3:$AC$58,0))=FALSE,ISERROR(MATCH(AT1126,TC_Pin_Spec!$AE$3:$AE$58,0))=FALSE)=TRUE, "PASSED","FAILED")</f>
        <v>PASSED</v>
      </c>
      <c r="AW1126" s="2">
        <v>9500</v>
      </c>
      <c r="AX1126" s="2">
        <v>5500</v>
      </c>
      <c r="AY1126" s="2" t="s">
        <v>48</v>
      </c>
      <c r="AZ1126" t="str">
        <f>IF(OR(ISERROR(MATCH(AY1126,TC_Pin_Spec!$J$3:$J$38,0))=FALSE,ISERROR(MATCH(AY1126,TC_Pin_Spec!$L$3:$L$38,0))=FALSE,ISERROR(MATCH(AY1126,TC_Pin_Spec!$Q$3:$Q$58,0))=FALSE,ISERROR(MATCH(AY1126,TC_Pin_Spec!$S$3:$S$58,0))=FALSE,ISERROR(MATCH(AY1126,TC_Pin_Spec!$U$3:$U$58,0))=FALSE,ISERROR(MATCH(AY1126,TC_Pin_Spec!$W$3:$W$58,0))=FALSE,ISERROR(MATCH(AY1126,TC_Pin_Spec!$Y$3:$Y$58,0))=FALSE,ISERROR(MATCH(AY1126,TC_Pin_Spec!$AA$3:$AA$58,0))=FALSE,ISERROR(MATCH(AY1126,TC_Pin_Spec!$AC$3:$AC$58,0))=FALSE,ISERROR(MATCH(AY1126,TC_Pin_Spec!$AE$3:$AE$58,0))=FALSE)=TRUE, "PASSED","FAILED")</f>
        <v>PASSED</v>
      </c>
    </row>
    <row r="1127" spans="43:52" x14ac:dyDescent="0.25">
      <c r="AQ1127" s="2" t="str">
        <f t="shared" si="19"/>
        <v>AM10</v>
      </c>
      <c r="AR1127" s="2">
        <v>10</v>
      </c>
      <c r="AS1127" s="2" t="s">
        <v>835</v>
      </c>
      <c r="AT1127" s="2" t="s">
        <v>48</v>
      </c>
      <c r="AU1127" t="str">
        <f>IF(OR(ISERROR(MATCH(AT1127,TC_Pin_Spec!$J$3:$J$38,0))=FALSE,ISERROR(MATCH(AT1127,TC_Pin_Spec!$L$3:$L$38,0))=FALSE,ISERROR(MATCH(AT1127,TC_Pin_Spec!$Q$3:$Q$58,0))=FALSE,ISERROR(MATCH(AT1127,TC_Pin_Spec!$S$3:$S$58,0))=FALSE,ISERROR(MATCH(AT1127,TC_Pin_Spec!$U$3:$U$58,0))=FALSE,ISERROR(MATCH(AT1127,TC_Pin_Spec!$W$3:$W$58,0))=FALSE,ISERROR(MATCH(AT1127,TC_Pin_Spec!$Y$3:$Y$58,0))=FALSE,ISERROR(MATCH(AT1127,TC_Pin_Spec!$AA$3:$AA$58,0))=FALSE,ISERROR(MATCH(AT1127,TC_Pin_Spec!$AC$3:$AC$58,0))=FALSE,ISERROR(MATCH(AT1127,TC_Pin_Spec!$AE$3:$AE$58,0))=FALSE)=TRUE, "PASSED","FAILED")</f>
        <v>PASSED</v>
      </c>
      <c r="AW1127" s="2">
        <v>10500</v>
      </c>
      <c r="AX1127" s="2">
        <v>5500</v>
      </c>
      <c r="AY1127" s="2" t="s">
        <v>48</v>
      </c>
      <c r="AZ1127" t="str">
        <f>IF(OR(ISERROR(MATCH(AY1127,TC_Pin_Spec!$J$3:$J$38,0))=FALSE,ISERROR(MATCH(AY1127,TC_Pin_Spec!$L$3:$L$38,0))=FALSE,ISERROR(MATCH(AY1127,TC_Pin_Spec!$Q$3:$Q$58,0))=FALSE,ISERROR(MATCH(AY1127,TC_Pin_Spec!$S$3:$S$58,0))=FALSE,ISERROR(MATCH(AY1127,TC_Pin_Spec!$U$3:$U$58,0))=FALSE,ISERROR(MATCH(AY1127,TC_Pin_Spec!$W$3:$W$58,0))=FALSE,ISERROR(MATCH(AY1127,TC_Pin_Spec!$Y$3:$Y$58,0))=FALSE,ISERROR(MATCH(AY1127,TC_Pin_Spec!$AA$3:$AA$58,0))=FALSE,ISERROR(MATCH(AY1127,TC_Pin_Spec!$AC$3:$AC$58,0))=FALSE,ISERROR(MATCH(AY1127,TC_Pin_Spec!$AE$3:$AE$58,0))=FALSE)=TRUE, "PASSED","FAILED")</f>
        <v>PASSED</v>
      </c>
    </row>
    <row r="1128" spans="43:52" x14ac:dyDescent="0.25">
      <c r="AQ1128" s="2" t="str">
        <f t="shared" si="19"/>
        <v>AM11</v>
      </c>
      <c r="AR1128" s="2">
        <v>11</v>
      </c>
      <c r="AS1128" s="2" t="s">
        <v>835</v>
      </c>
      <c r="AT1128" s="2" t="s">
        <v>842</v>
      </c>
      <c r="AU1128" t="str">
        <f>IF(OR(ISERROR(MATCH(AT1128,TC_Pin_Spec!$J$3:$J$38,0))=FALSE,ISERROR(MATCH(AT1128,TC_Pin_Spec!$L$3:$L$38,0))=FALSE,ISERROR(MATCH(AT1128,TC_Pin_Spec!$Q$3:$Q$58,0))=FALSE,ISERROR(MATCH(AT1128,TC_Pin_Spec!$S$3:$S$58,0))=FALSE,ISERROR(MATCH(AT1128,TC_Pin_Spec!$U$3:$U$58,0))=FALSE,ISERROR(MATCH(AT1128,TC_Pin_Spec!$W$3:$W$58,0))=FALSE,ISERROR(MATCH(AT1128,TC_Pin_Spec!$Y$3:$Y$58,0))=FALSE,ISERROR(MATCH(AT1128,TC_Pin_Spec!$AA$3:$AA$58,0))=FALSE,ISERROR(MATCH(AT1128,TC_Pin_Spec!$AC$3:$AC$58,0))=FALSE,ISERROR(MATCH(AT1128,TC_Pin_Spec!$AE$3:$AE$58,0))=FALSE)=TRUE, "PASSED","FAILED")</f>
        <v>PASSED</v>
      </c>
      <c r="AW1128" s="2">
        <v>11500</v>
      </c>
      <c r="AX1128" s="2">
        <v>5500</v>
      </c>
      <c r="AY1128" s="2" t="s">
        <v>842</v>
      </c>
      <c r="AZ1128" t="str">
        <f>IF(OR(ISERROR(MATCH(AY1128,TC_Pin_Spec!$J$3:$J$38,0))=FALSE,ISERROR(MATCH(AY1128,TC_Pin_Spec!$L$3:$L$38,0))=FALSE,ISERROR(MATCH(AY1128,TC_Pin_Spec!$Q$3:$Q$58,0))=FALSE,ISERROR(MATCH(AY1128,TC_Pin_Spec!$S$3:$S$58,0))=FALSE,ISERROR(MATCH(AY1128,TC_Pin_Spec!$U$3:$U$58,0))=FALSE,ISERROR(MATCH(AY1128,TC_Pin_Spec!$W$3:$W$58,0))=FALSE,ISERROR(MATCH(AY1128,TC_Pin_Spec!$Y$3:$Y$58,0))=FALSE,ISERROR(MATCH(AY1128,TC_Pin_Spec!$AA$3:$AA$58,0))=FALSE,ISERROR(MATCH(AY1128,TC_Pin_Spec!$AC$3:$AC$58,0))=FALSE,ISERROR(MATCH(AY1128,TC_Pin_Spec!$AE$3:$AE$58,0))=FALSE)=TRUE, "PASSED","FAILED")</f>
        <v>PASSED</v>
      </c>
    </row>
    <row r="1129" spans="43:52" x14ac:dyDescent="0.25">
      <c r="AQ1129" s="2" t="str">
        <f t="shared" si="19"/>
        <v>AM12</v>
      </c>
      <c r="AR1129" s="2">
        <v>12</v>
      </c>
      <c r="AS1129" s="2" t="s">
        <v>835</v>
      </c>
      <c r="AT1129" s="2" t="s">
        <v>843</v>
      </c>
      <c r="AU1129" t="str">
        <f>IF(OR(ISERROR(MATCH(AT1129,TC_Pin_Spec!$J$3:$J$38,0))=FALSE,ISERROR(MATCH(AT1129,TC_Pin_Spec!$L$3:$L$38,0))=FALSE,ISERROR(MATCH(AT1129,TC_Pin_Spec!$Q$3:$Q$58,0))=FALSE,ISERROR(MATCH(AT1129,TC_Pin_Spec!$S$3:$S$58,0))=FALSE,ISERROR(MATCH(AT1129,TC_Pin_Spec!$U$3:$U$58,0))=FALSE,ISERROR(MATCH(AT1129,TC_Pin_Spec!$W$3:$W$58,0))=FALSE,ISERROR(MATCH(AT1129,TC_Pin_Spec!$Y$3:$Y$58,0))=FALSE,ISERROR(MATCH(AT1129,TC_Pin_Spec!$AA$3:$AA$58,0))=FALSE,ISERROR(MATCH(AT1129,TC_Pin_Spec!$AC$3:$AC$58,0))=FALSE,ISERROR(MATCH(AT1129,TC_Pin_Spec!$AE$3:$AE$58,0))=FALSE)=TRUE, "PASSED","FAILED")</f>
        <v>PASSED</v>
      </c>
      <c r="AW1129" s="2">
        <v>12500</v>
      </c>
      <c r="AX1129" s="2">
        <v>5500</v>
      </c>
      <c r="AY1129" s="2" t="s">
        <v>843</v>
      </c>
      <c r="AZ1129" t="str">
        <f>IF(OR(ISERROR(MATCH(AY1129,TC_Pin_Spec!$J$3:$J$38,0))=FALSE,ISERROR(MATCH(AY1129,TC_Pin_Spec!$L$3:$L$38,0))=FALSE,ISERROR(MATCH(AY1129,TC_Pin_Spec!$Q$3:$Q$58,0))=FALSE,ISERROR(MATCH(AY1129,TC_Pin_Spec!$S$3:$S$58,0))=FALSE,ISERROR(MATCH(AY1129,TC_Pin_Spec!$U$3:$U$58,0))=FALSE,ISERROR(MATCH(AY1129,TC_Pin_Spec!$W$3:$W$58,0))=FALSE,ISERROR(MATCH(AY1129,TC_Pin_Spec!$Y$3:$Y$58,0))=FALSE,ISERROR(MATCH(AY1129,TC_Pin_Spec!$AA$3:$AA$58,0))=FALSE,ISERROR(MATCH(AY1129,TC_Pin_Spec!$AC$3:$AC$58,0))=FALSE,ISERROR(MATCH(AY1129,TC_Pin_Spec!$AE$3:$AE$58,0))=FALSE)=TRUE, "PASSED","FAILED")</f>
        <v>PASSED</v>
      </c>
    </row>
    <row r="1130" spans="43:52" x14ac:dyDescent="0.25">
      <c r="AQ1130" s="2" t="str">
        <f t="shared" si="19"/>
        <v>AM13</v>
      </c>
      <c r="AR1130" s="2">
        <v>13</v>
      </c>
      <c r="AS1130" s="2" t="s">
        <v>835</v>
      </c>
      <c r="AT1130" s="2" t="s">
        <v>844</v>
      </c>
      <c r="AU1130" t="str">
        <f>IF(OR(ISERROR(MATCH(AT1130,TC_Pin_Spec!$J$3:$J$38,0))=FALSE,ISERROR(MATCH(AT1130,TC_Pin_Spec!$L$3:$L$38,0))=FALSE,ISERROR(MATCH(AT1130,TC_Pin_Spec!$Q$3:$Q$58,0))=FALSE,ISERROR(MATCH(AT1130,TC_Pin_Spec!$S$3:$S$58,0))=FALSE,ISERROR(MATCH(AT1130,TC_Pin_Spec!$U$3:$U$58,0))=FALSE,ISERROR(MATCH(AT1130,TC_Pin_Spec!$W$3:$W$58,0))=FALSE,ISERROR(MATCH(AT1130,TC_Pin_Spec!$Y$3:$Y$58,0))=FALSE,ISERROR(MATCH(AT1130,TC_Pin_Spec!$AA$3:$AA$58,0))=FALSE,ISERROR(MATCH(AT1130,TC_Pin_Spec!$AC$3:$AC$58,0))=FALSE,ISERROR(MATCH(AT1130,TC_Pin_Spec!$AE$3:$AE$58,0))=FALSE)=TRUE, "PASSED","FAILED")</f>
        <v>PASSED</v>
      </c>
      <c r="AW1130" s="2">
        <v>13500</v>
      </c>
      <c r="AX1130" s="2">
        <v>5500</v>
      </c>
      <c r="AY1130" s="2" t="s">
        <v>844</v>
      </c>
      <c r="AZ1130" t="str">
        <f>IF(OR(ISERROR(MATCH(AY1130,TC_Pin_Spec!$J$3:$J$38,0))=FALSE,ISERROR(MATCH(AY1130,TC_Pin_Spec!$L$3:$L$38,0))=FALSE,ISERROR(MATCH(AY1130,TC_Pin_Spec!$Q$3:$Q$58,0))=FALSE,ISERROR(MATCH(AY1130,TC_Pin_Spec!$S$3:$S$58,0))=FALSE,ISERROR(MATCH(AY1130,TC_Pin_Spec!$U$3:$U$58,0))=FALSE,ISERROR(MATCH(AY1130,TC_Pin_Spec!$W$3:$W$58,0))=FALSE,ISERROR(MATCH(AY1130,TC_Pin_Spec!$Y$3:$Y$58,0))=FALSE,ISERROR(MATCH(AY1130,TC_Pin_Spec!$AA$3:$AA$58,0))=FALSE,ISERROR(MATCH(AY1130,TC_Pin_Spec!$AC$3:$AC$58,0))=FALSE,ISERROR(MATCH(AY1130,TC_Pin_Spec!$AE$3:$AE$58,0))=FALSE)=TRUE, "PASSED","FAILED")</f>
        <v>PASSED</v>
      </c>
    </row>
    <row r="1131" spans="43:52" x14ac:dyDescent="0.25">
      <c r="AQ1131" s="2" t="str">
        <f t="shared" si="19"/>
        <v>AM14</v>
      </c>
      <c r="AR1131" s="2">
        <v>14</v>
      </c>
      <c r="AS1131" s="2" t="s">
        <v>835</v>
      </c>
      <c r="AT1131" s="2" t="s">
        <v>845</v>
      </c>
      <c r="AU1131" t="str">
        <f>IF(OR(ISERROR(MATCH(AT1131,TC_Pin_Spec!$J$3:$J$38,0))=FALSE,ISERROR(MATCH(AT1131,TC_Pin_Spec!$L$3:$L$38,0))=FALSE,ISERROR(MATCH(AT1131,TC_Pin_Spec!$Q$3:$Q$58,0))=FALSE,ISERROR(MATCH(AT1131,TC_Pin_Spec!$S$3:$S$58,0))=FALSE,ISERROR(MATCH(AT1131,TC_Pin_Spec!$U$3:$U$58,0))=FALSE,ISERROR(MATCH(AT1131,TC_Pin_Spec!$W$3:$W$58,0))=FALSE,ISERROR(MATCH(AT1131,TC_Pin_Spec!$Y$3:$Y$58,0))=FALSE,ISERROR(MATCH(AT1131,TC_Pin_Spec!$AA$3:$AA$58,0))=FALSE,ISERROR(MATCH(AT1131,TC_Pin_Spec!$AC$3:$AC$58,0))=FALSE,ISERROR(MATCH(AT1131,TC_Pin_Spec!$AE$3:$AE$58,0))=FALSE)=TRUE, "PASSED","FAILED")</f>
        <v>PASSED</v>
      </c>
      <c r="AW1131" s="2">
        <v>14500</v>
      </c>
      <c r="AX1131" s="2">
        <v>5500</v>
      </c>
      <c r="AY1131" s="2" t="s">
        <v>845</v>
      </c>
      <c r="AZ1131" t="str">
        <f>IF(OR(ISERROR(MATCH(AY1131,TC_Pin_Spec!$J$3:$J$38,0))=FALSE,ISERROR(MATCH(AY1131,TC_Pin_Spec!$L$3:$L$38,0))=FALSE,ISERROR(MATCH(AY1131,TC_Pin_Spec!$Q$3:$Q$58,0))=FALSE,ISERROR(MATCH(AY1131,TC_Pin_Spec!$S$3:$S$58,0))=FALSE,ISERROR(MATCH(AY1131,TC_Pin_Spec!$U$3:$U$58,0))=FALSE,ISERROR(MATCH(AY1131,TC_Pin_Spec!$W$3:$W$58,0))=FALSE,ISERROR(MATCH(AY1131,TC_Pin_Spec!$Y$3:$Y$58,0))=FALSE,ISERROR(MATCH(AY1131,TC_Pin_Spec!$AA$3:$AA$58,0))=FALSE,ISERROR(MATCH(AY1131,TC_Pin_Spec!$AC$3:$AC$58,0))=FALSE,ISERROR(MATCH(AY1131,TC_Pin_Spec!$AE$3:$AE$58,0))=FALSE)=TRUE, "PASSED","FAILED")</f>
        <v>PASSED</v>
      </c>
    </row>
    <row r="1132" spans="43:52" x14ac:dyDescent="0.25">
      <c r="AQ1132" s="2" t="str">
        <f t="shared" si="19"/>
        <v>AM15</v>
      </c>
      <c r="AR1132" s="2">
        <v>15</v>
      </c>
      <c r="AS1132" s="2" t="s">
        <v>835</v>
      </c>
      <c r="AT1132" s="2" t="s">
        <v>48</v>
      </c>
      <c r="AU1132" t="str">
        <f>IF(OR(ISERROR(MATCH(AT1132,TC_Pin_Spec!$J$3:$J$38,0))=FALSE,ISERROR(MATCH(AT1132,TC_Pin_Spec!$L$3:$L$38,0))=FALSE,ISERROR(MATCH(AT1132,TC_Pin_Spec!$Q$3:$Q$58,0))=FALSE,ISERROR(MATCH(AT1132,TC_Pin_Spec!$S$3:$S$58,0))=FALSE,ISERROR(MATCH(AT1132,TC_Pin_Spec!$U$3:$U$58,0))=FALSE,ISERROR(MATCH(AT1132,TC_Pin_Spec!$W$3:$W$58,0))=FALSE,ISERROR(MATCH(AT1132,TC_Pin_Spec!$Y$3:$Y$58,0))=FALSE,ISERROR(MATCH(AT1132,TC_Pin_Spec!$AA$3:$AA$58,0))=FALSE,ISERROR(MATCH(AT1132,TC_Pin_Spec!$AC$3:$AC$58,0))=FALSE,ISERROR(MATCH(AT1132,TC_Pin_Spec!$AE$3:$AE$58,0))=FALSE)=TRUE, "PASSED","FAILED")</f>
        <v>PASSED</v>
      </c>
      <c r="AW1132" s="2">
        <v>15500</v>
      </c>
      <c r="AX1132" s="2">
        <v>5500</v>
      </c>
      <c r="AY1132" s="2" t="s">
        <v>48</v>
      </c>
      <c r="AZ1132" t="str">
        <f>IF(OR(ISERROR(MATCH(AY1132,TC_Pin_Spec!$J$3:$J$38,0))=FALSE,ISERROR(MATCH(AY1132,TC_Pin_Spec!$L$3:$L$38,0))=FALSE,ISERROR(MATCH(AY1132,TC_Pin_Spec!$Q$3:$Q$58,0))=FALSE,ISERROR(MATCH(AY1132,TC_Pin_Spec!$S$3:$S$58,0))=FALSE,ISERROR(MATCH(AY1132,TC_Pin_Spec!$U$3:$U$58,0))=FALSE,ISERROR(MATCH(AY1132,TC_Pin_Spec!$W$3:$W$58,0))=FALSE,ISERROR(MATCH(AY1132,TC_Pin_Spec!$Y$3:$Y$58,0))=FALSE,ISERROR(MATCH(AY1132,TC_Pin_Spec!$AA$3:$AA$58,0))=FALSE,ISERROR(MATCH(AY1132,TC_Pin_Spec!$AC$3:$AC$58,0))=FALSE,ISERROR(MATCH(AY1132,TC_Pin_Spec!$AE$3:$AE$58,0))=FALSE)=TRUE, "PASSED","FAILED")</f>
        <v>PASSED</v>
      </c>
    </row>
    <row r="1133" spans="43:52" x14ac:dyDescent="0.25">
      <c r="AQ1133" s="2" t="str">
        <f t="shared" si="19"/>
        <v>AM16</v>
      </c>
      <c r="AR1133" s="2">
        <v>16</v>
      </c>
      <c r="AS1133" s="2" t="s">
        <v>835</v>
      </c>
      <c r="AT1133" s="2" t="s">
        <v>846</v>
      </c>
      <c r="AU1133" t="str">
        <f>IF(OR(ISERROR(MATCH(AT1133,TC_Pin_Spec!$J$3:$J$38,0))=FALSE,ISERROR(MATCH(AT1133,TC_Pin_Spec!$L$3:$L$38,0))=FALSE,ISERROR(MATCH(AT1133,TC_Pin_Spec!$Q$3:$Q$58,0))=FALSE,ISERROR(MATCH(AT1133,TC_Pin_Spec!$S$3:$S$58,0))=FALSE,ISERROR(MATCH(AT1133,TC_Pin_Spec!$U$3:$U$58,0))=FALSE,ISERROR(MATCH(AT1133,TC_Pin_Spec!$W$3:$W$58,0))=FALSE,ISERROR(MATCH(AT1133,TC_Pin_Spec!$Y$3:$Y$58,0))=FALSE,ISERROR(MATCH(AT1133,TC_Pin_Spec!$AA$3:$AA$58,0))=FALSE,ISERROR(MATCH(AT1133,TC_Pin_Spec!$AC$3:$AC$58,0))=FALSE,ISERROR(MATCH(AT1133,TC_Pin_Spec!$AE$3:$AE$58,0))=FALSE)=TRUE, "PASSED","FAILED")</f>
        <v>PASSED</v>
      </c>
      <c r="AW1133" s="2">
        <v>16500</v>
      </c>
      <c r="AX1133" s="2">
        <v>5500</v>
      </c>
      <c r="AY1133" s="2" t="s">
        <v>846</v>
      </c>
      <c r="AZ1133" t="str">
        <f>IF(OR(ISERROR(MATCH(AY1133,TC_Pin_Spec!$J$3:$J$38,0))=FALSE,ISERROR(MATCH(AY1133,TC_Pin_Spec!$L$3:$L$38,0))=FALSE,ISERROR(MATCH(AY1133,TC_Pin_Spec!$Q$3:$Q$58,0))=FALSE,ISERROR(MATCH(AY1133,TC_Pin_Spec!$S$3:$S$58,0))=FALSE,ISERROR(MATCH(AY1133,TC_Pin_Spec!$U$3:$U$58,0))=FALSE,ISERROR(MATCH(AY1133,TC_Pin_Spec!$W$3:$W$58,0))=FALSE,ISERROR(MATCH(AY1133,TC_Pin_Spec!$Y$3:$Y$58,0))=FALSE,ISERROR(MATCH(AY1133,TC_Pin_Spec!$AA$3:$AA$58,0))=FALSE,ISERROR(MATCH(AY1133,TC_Pin_Spec!$AC$3:$AC$58,0))=FALSE,ISERROR(MATCH(AY1133,TC_Pin_Spec!$AE$3:$AE$58,0))=FALSE)=TRUE, "PASSED","FAILED")</f>
        <v>PASSED</v>
      </c>
    </row>
    <row r="1134" spans="43:52" x14ac:dyDescent="0.25">
      <c r="AQ1134" s="2" t="str">
        <f t="shared" si="19"/>
        <v>AM17</v>
      </c>
      <c r="AR1134" s="2">
        <v>17</v>
      </c>
      <c r="AS1134" s="2" t="s">
        <v>835</v>
      </c>
      <c r="AT1134" s="2" t="s">
        <v>48</v>
      </c>
      <c r="AU1134" t="str">
        <f>IF(OR(ISERROR(MATCH(AT1134,TC_Pin_Spec!$J$3:$J$38,0))=FALSE,ISERROR(MATCH(AT1134,TC_Pin_Spec!$L$3:$L$38,0))=FALSE,ISERROR(MATCH(AT1134,TC_Pin_Spec!$Q$3:$Q$58,0))=FALSE,ISERROR(MATCH(AT1134,TC_Pin_Spec!$S$3:$S$58,0))=FALSE,ISERROR(MATCH(AT1134,TC_Pin_Spec!$U$3:$U$58,0))=FALSE,ISERROR(MATCH(AT1134,TC_Pin_Spec!$W$3:$W$58,0))=FALSE,ISERROR(MATCH(AT1134,TC_Pin_Spec!$Y$3:$Y$58,0))=FALSE,ISERROR(MATCH(AT1134,TC_Pin_Spec!$AA$3:$AA$58,0))=FALSE,ISERROR(MATCH(AT1134,TC_Pin_Spec!$AC$3:$AC$58,0))=FALSE,ISERROR(MATCH(AT1134,TC_Pin_Spec!$AE$3:$AE$58,0))=FALSE)=TRUE, "PASSED","FAILED")</f>
        <v>PASSED</v>
      </c>
      <c r="AW1134" s="2">
        <v>17500</v>
      </c>
      <c r="AX1134" s="2">
        <v>5500</v>
      </c>
      <c r="AY1134" s="2" t="s">
        <v>48</v>
      </c>
      <c r="AZ1134" t="str">
        <f>IF(OR(ISERROR(MATCH(AY1134,TC_Pin_Spec!$J$3:$J$38,0))=FALSE,ISERROR(MATCH(AY1134,TC_Pin_Spec!$L$3:$L$38,0))=FALSE,ISERROR(MATCH(AY1134,TC_Pin_Spec!$Q$3:$Q$58,0))=FALSE,ISERROR(MATCH(AY1134,TC_Pin_Spec!$S$3:$S$58,0))=FALSE,ISERROR(MATCH(AY1134,TC_Pin_Spec!$U$3:$U$58,0))=FALSE,ISERROR(MATCH(AY1134,TC_Pin_Spec!$W$3:$W$58,0))=FALSE,ISERROR(MATCH(AY1134,TC_Pin_Spec!$Y$3:$Y$58,0))=FALSE,ISERROR(MATCH(AY1134,TC_Pin_Spec!$AA$3:$AA$58,0))=FALSE,ISERROR(MATCH(AY1134,TC_Pin_Spec!$AC$3:$AC$58,0))=FALSE,ISERROR(MATCH(AY1134,TC_Pin_Spec!$AE$3:$AE$58,0))=FALSE)=TRUE, "PASSED","FAILED")</f>
        <v>PASSED</v>
      </c>
    </row>
    <row r="1135" spans="43:52" x14ac:dyDescent="0.25">
      <c r="AQ1135" s="2" t="str">
        <f t="shared" si="19"/>
        <v>AM18</v>
      </c>
      <c r="AR1135" s="2">
        <v>18</v>
      </c>
      <c r="AS1135" s="2" t="s">
        <v>835</v>
      </c>
      <c r="AT1135" s="2" t="s">
        <v>48</v>
      </c>
      <c r="AU1135" t="str">
        <f>IF(OR(ISERROR(MATCH(AT1135,TC_Pin_Spec!$J$3:$J$38,0))=FALSE,ISERROR(MATCH(AT1135,TC_Pin_Spec!$L$3:$L$38,0))=FALSE,ISERROR(MATCH(AT1135,TC_Pin_Spec!$Q$3:$Q$58,0))=FALSE,ISERROR(MATCH(AT1135,TC_Pin_Spec!$S$3:$S$58,0))=FALSE,ISERROR(MATCH(AT1135,TC_Pin_Spec!$U$3:$U$58,0))=FALSE,ISERROR(MATCH(AT1135,TC_Pin_Spec!$W$3:$W$58,0))=FALSE,ISERROR(MATCH(AT1135,TC_Pin_Spec!$Y$3:$Y$58,0))=FALSE,ISERROR(MATCH(AT1135,TC_Pin_Spec!$AA$3:$AA$58,0))=FALSE,ISERROR(MATCH(AT1135,TC_Pin_Spec!$AC$3:$AC$58,0))=FALSE,ISERROR(MATCH(AT1135,TC_Pin_Spec!$AE$3:$AE$58,0))=FALSE)=TRUE, "PASSED","FAILED")</f>
        <v>PASSED</v>
      </c>
      <c r="AW1135" s="2">
        <v>18500</v>
      </c>
      <c r="AX1135" s="2">
        <v>5500</v>
      </c>
      <c r="AY1135" s="2" t="s">
        <v>48</v>
      </c>
      <c r="AZ1135" t="str">
        <f>IF(OR(ISERROR(MATCH(AY1135,TC_Pin_Spec!$J$3:$J$38,0))=FALSE,ISERROR(MATCH(AY1135,TC_Pin_Spec!$L$3:$L$38,0))=FALSE,ISERROR(MATCH(AY1135,TC_Pin_Spec!$Q$3:$Q$58,0))=FALSE,ISERROR(MATCH(AY1135,TC_Pin_Spec!$S$3:$S$58,0))=FALSE,ISERROR(MATCH(AY1135,TC_Pin_Spec!$U$3:$U$58,0))=FALSE,ISERROR(MATCH(AY1135,TC_Pin_Spec!$W$3:$W$58,0))=FALSE,ISERROR(MATCH(AY1135,TC_Pin_Spec!$Y$3:$Y$58,0))=FALSE,ISERROR(MATCH(AY1135,TC_Pin_Spec!$AA$3:$AA$58,0))=FALSE,ISERROR(MATCH(AY1135,TC_Pin_Spec!$AC$3:$AC$58,0))=FALSE,ISERROR(MATCH(AY1135,TC_Pin_Spec!$AE$3:$AE$58,0))=FALSE)=TRUE, "PASSED","FAILED")</f>
        <v>PASSED</v>
      </c>
    </row>
    <row r="1136" spans="43:52" x14ac:dyDescent="0.25">
      <c r="AQ1136" s="2" t="str">
        <f t="shared" si="19"/>
        <v>AM19</v>
      </c>
      <c r="AR1136" s="2">
        <v>19</v>
      </c>
      <c r="AS1136" s="2" t="s">
        <v>835</v>
      </c>
      <c r="AT1136" s="2" t="s">
        <v>847</v>
      </c>
      <c r="AU1136" t="str">
        <f>IF(OR(ISERROR(MATCH(AT1136,TC_Pin_Spec!$J$3:$J$38,0))=FALSE,ISERROR(MATCH(AT1136,TC_Pin_Spec!$L$3:$L$38,0))=FALSE,ISERROR(MATCH(AT1136,TC_Pin_Spec!$Q$3:$Q$58,0))=FALSE,ISERROR(MATCH(AT1136,TC_Pin_Spec!$S$3:$S$58,0))=FALSE,ISERROR(MATCH(AT1136,TC_Pin_Spec!$U$3:$U$58,0))=FALSE,ISERROR(MATCH(AT1136,TC_Pin_Spec!$W$3:$W$58,0))=FALSE,ISERROR(MATCH(AT1136,TC_Pin_Spec!$Y$3:$Y$58,0))=FALSE,ISERROR(MATCH(AT1136,TC_Pin_Spec!$AA$3:$AA$58,0))=FALSE,ISERROR(MATCH(AT1136,TC_Pin_Spec!$AC$3:$AC$58,0))=FALSE,ISERROR(MATCH(AT1136,TC_Pin_Spec!$AE$3:$AE$58,0))=FALSE)=TRUE, "PASSED","FAILED")</f>
        <v>PASSED</v>
      </c>
      <c r="AW1136" s="2">
        <v>19500</v>
      </c>
      <c r="AX1136" s="2">
        <v>5500</v>
      </c>
      <c r="AY1136" s="2" t="s">
        <v>847</v>
      </c>
      <c r="AZ1136" t="str">
        <f>IF(OR(ISERROR(MATCH(AY1136,TC_Pin_Spec!$J$3:$J$38,0))=FALSE,ISERROR(MATCH(AY1136,TC_Pin_Spec!$L$3:$L$38,0))=FALSE,ISERROR(MATCH(AY1136,TC_Pin_Spec!$Q$3:$Q$58,0))=FALSE,ISERROR(MATCH(AY1136,TC_Pin_Spec!$S$3:$S$58,0))=FALSE,ISERROR(MATCH(AY1136,TC_Pin_Spec!$U$3:$U$58,0))=FALSE,ISERROR(MATCH(AY1136,TC_Pin_Spec!$W$3:$W$58,0))=FALSE,ISERROR(MATCH(AY1136,TC_Pin_Spec!$Y$3:$Y$58,0))=FALSE,ISERROR(MATCH(AY1136,TC_Pin_Spec!$AA$3:$AA$58,0))=FALSE,ISERROR(MATCH(AY1136,TC_Pin_Spec!$AC$3:$AC$58,0))=FALSE,ISERROR(MATCH(AY1136,TC_Pin_Spec!$AE$3:$AE$58,0))=FALSE)=TRUE, "PASSED","FAILED")</f>
        <v>PASSED</v>
      </c>
    </row>
    <row r="1137" spans="43:52" x14ac:dyDescent="0.25">
      <c r="AQ1137" s="2" t="str">
        <f t="shared" si="19"/>
        <v>AM20</v>
      </c>
      <c r="AR1137" s="2">
        <v>20</v>
      </c>
      <c r="AS1137" s="2" t="s">
        <v>835</v>
      </c>
      <c r="AT1137" s="2" t="s">
        <v>48</v>
      </c>
      <c r="AU1137" t="str">
        <f>IF(OR(ISERROR(MATCH(AT1137,TC_Pin_Spec!$J$3:$J$38,0))=FALSE,ISERROR(MATCH(AT1137,TC_Pin_Spec!$L$3:$L$38,0))=FALSE,ISERROR(MATCH(AT1137,TC_Pin_Spec!$Q$3:$Q$58,0))=FALSE,ISERROR(MATCH(AT1137,TC_Pin_Spec!$S$3:$S$58,0))=FALSE,ISERROR(MATCH(AT1137,TC_Pin_Spec!$U$3:$U$58,0))=FALSE,ISERROR(MATCH(AT1137,TC_Pin_Spec!$W$3:$W$58,0))=FALSE,ISERROR(MATCH(AT1137,TC_Pin_Spec!$Y$3:$Y$58,0))=FALSE,ISERROR(MATCH(AT1137,TC_Pin_Spec!$AA$3:$AA$58,0))=FALSE,ISERROR(MATCH(AT1137,TC_Pin_Spec!$AC$3:$AC$58,0))=FALSE,ISERROR(MATCH(AT1137,TC_Pin_Spec!$AE$3:$AE$58,0))=FALSE)=TRUE, "PASSED","FAILED")</f>
        <v>PASSED</v>
      </c>
      <c r="AW1137" s="2">
        <v>20500</v>
      </c>
      <c r="AX1137" s="2">
        <v>5500</v>
      </c>
      <c r="AY1137" s="2" t="s">
        <v>48</v>
      </c>
      <c r="AZ1137" t="str">
        <f>IF(OR(ISERROR(MATCH(AY1137,TC_Pin_Spec!$J$3:$J$38,0))=FALSE,ISERROR(MATCH(AY1137,TC_Pin_Spec!$L$3:$L$38,0))=FALSE,ISERROR(MATCH(AY1137,TC_Pin_Spec!$Q$3:$Q$58,0))=FALSE,ISERROR(MATCH(AY1137,TC_Pin_Spec!$S$3:$S$58,0))=FALSE,ISERROR(MATCH(AY1137,TC_Pin_Spec!$U$3:$U$58,0))=FALSE,ISERROR(MATCH(AY1137,TC_Pin_Spec!$W$3:$W$58,0))=FALSE,ISERROR(MATCH(AY1137,TC_Pin_Spec!$Y$3:$Y$58,0))=FALSE,ISERROR(MATCH(AY1137,TC_Pin_Spec!$AA$3:$AA$58,0))=FALSE,ISERROR(MATCH(AY1137,TC_Pin_Spec!$AC$3:$AC$58,0))=FALSE,ISERROR(MATCH(AY1137,TC_Pin_Spec!$AE$3:$AE$58,0))=FALSE)=TRUE, "PASSED","FAILED")</f>
        <v>PASSED</v>
      </c>
    </row>
    <row r="1138" spans="43:52" x14ac:dyDescent="0.25">
      <c r="AQ1138" s="2" t="str">
        <f t="shared" si="19"/>
        <v>AM21</v>
      </c>
      <c r="AR1138" s="2">
        <v>21</v>
      </c>
      <c r="AS1138" s="2" t="s">
        <v>835</v>
      </c>
      <c r="AT1138" s="2" t="s">
        <v>848</v>
      </c>
      <c r="AU1138" t="str">
        <f>IF(OR(ISERROR(MATCH(AT1138,TC_Pin_Spec!$J$3:$J$38,0))=FALSE,ISERROR(MATCH(AT1138,TC_Pin_Spec!$L$3:$L$38,0))=FALSE,ISERROR(MATCH(AT1138,TC_Pin_Spec!$Q$3:$Q$58,0))=FALSE,ISERROR(MATCH(AT1138,TC_Pin_Spec!$S$3:$S$58,0))=FALSE,ISERROR(MATCH(AT1138,TC_Pin_Spec!$U$3:$U$58,0))=FALSE,ISERROR(MATCH(AT1138,TC_Pin_Spec!$W$3:$W$58,0))=FALSE,ISERROR(MATCH(AT1138,TC_Pin_Spec!$Y$3:$Y$58,0))=FALSE,ISERROR(MATCH(AT1138,TC_Pin_Spec!$AA$3:$AA$58,0))=FALSE,ISERROR(MATCH(AT1138,TC_Pin_Spec!$AC$3:$AC$58,0))=FALSE,ISERROR(MATCH(AT1138,TC_Pin_Spec!$AE$3:$AE$58,0))=FALSE)=TRUE, "PASSED","FAILED")</f>
        <v>PASSED</v>
      </c>
      <c r="AW1138" s="2">
        <v>21500</v>
      </c>
      <c r="AX1138" s="2">
        <v>5500</v>
      </c>
      <c r="AY1138" s="2" t="s">
        <v>848</v>
      </c>
      <c r="AZ1138" t="str">
        <f>IF(OR(ISERROR(MATCH(AY1138,TC_Pin_Spec!$J$3:$J$38,0))=FALSE,ISERROR(MATCH(AY1138,TC_Pin_Spec!$L$3:$L$38,0))=FALSE,ISERROR(MATCH(AY1138,TC_Pin_Spec!$Q$3:$Q$58,0))=FALSE,ISERROR(MATCH(AY1138,TC_Pin_Spec!$S$3:$S$58,0))=FALSE,ISERROR(MATCH(AY1138,TC_Pin_Spec!$U$3:$U$58,0))=FALSE,ISERROR(MATCH(AY1138,TC_Pin_Spec!$W$3:$W$58,0))=FALSE,ISERROR(MATCH(AY1138,TC_Pin_Spec!$Y$3:$Y$58,0))=FALSE,ISERROR(MATCH(AY1138,TC_Pin_Spec!$AA$3:$AA$58,0))=FALSE,ISERROR(MATCH(AY1138,TC_Pin_Spec!$AC$3:$AC$58,0))=FALSE,ISERROR(MATCH(AY1138,TC_Pin_Spec!$AE$3:$AE$58,0))=FALSE)=TRUE, "PASSED","FAILED")</f>
        <v>PASSED</v>
      </c>
    </row>
    <row r="1139" spans="43:52" x14ac:dyDescent="0.25">
      <c r="AQ1139" s="2" t="str">
        <f t="shared" si="19"/>
        <v>AM22</v>
      </c>
      <c r="AR1139" s="2">
        <v>22</v>
      </c>
      <c r="AS1139" s="2" t="s">
        <v>835</v>
      </c>
      <c r="AT1139" s="2" t="s">
        <v>48</v>
      </c>
      <c r="AU1139" t="str">
        <f>IF(OR(ISERROR(MATCH(AT1139,TC_Pin_Spec!$J$3:$J$38,0))=FALSE,ISERROR(MATCH(AT1139,TC_Pin_Spec!$L$3:$L$38,0))=FALSE,ISERROR(MATCH(AT1139,TC_Pin_Spec!$Q$3:$Q$58,0))=FALSE,ISERROR(MATCH(AT1139,TC_Pin_Spec!$S$3:$S$58,0))=FALSE,ISERROR(MATCH(AT1139,TC_Pin_Spec!$U$3:$U$58,0))=FALSE,ISERROR(MATCH(AT1139,TC_Pin_Spec!$W$3:$W$58,0))=FALSE,ISERROR(MATCH(AT1139,TC_Pin_Spec!$Y$3:$Y$58,0))=FALSE,ISERROR(MATCH(AT1139,TC_Pin_Spec!$AA$3:$AA$58,0))=FALSE,ISERROR(MATCH(AT1139,TC_Pin_Spec!$AC$3:$AC$58,0))=FALSE,ISERROR(MATCH(AT1139,TC_Pin_Spec!$AE$3:$AE$58,0))=FALSE)=TRUE, "PASSED","FAILED")</f>
        <v>PASSED</v>
      </c>
      <c r="AW1139" s="2">
        <v>22500</v>
      </c>
      <c r="AX1139" s="2">
        <v>5500</v>
      </c>
      <c r="AY1139" s="2" t="s">
        <v>48</v>
      </c>
      <c r="AZ1139" t="str">
        <f>IF(OR(ISERROR(MATCH(AY1139,TC_Pin_Spec!$J$3:$J$38,0))=FALSE,ISERROR(MATCH(AY1139,TC_Pin_Spec!$L$3:$L$38,0))=FALSE,ISERROR(MATCH(AY1139,TC_Pin_Spec!$Q$3:$Q$58,0))=FALSE,ISERROR(MATCH(AY1139,TC_Pin_Spec!$S$3:$S$58,0))=FALSE,ISERROR(MATCH(AY1139,TC_Pin_Spec!$U$3:$U$58,0))=FALSE,ISERROR(MATCH(AY1139,TC_Pin_Spec!$W$3:$W$58,0))=FALSE,ISERROR(MATCH(AY1139,TC_Pin_Spec!$Y$3:$Y$58,0))=FALSE,ISERROR(MATCH(AY1139,TC_Pin_Spec!$AA$3:$AA$58,0))=FALSE,ISERROR(MATCH(AY1139,TC_Pin_Spec!$AC$3:$AC$58,0))=FALSE,ISERROR(MATCH(AY1139,TC_Pin_Spec!$AE$3:$AE$58,0))=FALSE)=TRUE, "PASSED","FAILED")</f>
        <v>PASSED</v>
      </c>
    </row>
    <row r="1140" spans="43:52" x14ac:dyDescent="0.25">
      <c r="AQ1140" s="2" t="str">
        <f t="shared" si="19"/>
        <v>AM23</v>
      </c>
      <c r="AR1140" s="2">
        <v>23</v>
      </c>
      <c r="AS1140" s="2" t="s">
        <v>835</v>
      </c>
      <c r="AT1140" s="2" t="s">
        <v>849</v>
      </c>
      <c r="AU1140" t="str">
        <f>IF(OR(ISERROR(MATCH(AT1140,TC_Pin_Spec!$J$3:$J$38,0))=FALSE,ISERROR(MATCH(AT1140,TC_Pin_Spec!$L$3:$L$38,0))=FALSE,ISERROR(MATCH(AT1140,TC_Pin_Spec!$Q$3:$Q$58,0))=FALSE,ISERROR(MATCH(AT1140,TC_Pin_Spec!$S$3:$S$58,0))=FALSE,ISERROR(MATCH(AT1140,TC_Pin_Spec!$U$3:$U$58,0))=FALSE,ISERROR(MATCH(AT1140,TC_Pin_Spec!$W$3:$W$58,0))=FALSE,ISERROR(MATCH(AT1140,TC_Pin_Spec!$Y$3:$Y$58,0))=FALSE,ISERROR(MATCH(AT1140,TC_Pin_Spec!$AA$3:$AA$58,0))=FALSE,ISERROR(MATCH(AT1140,TC_Pin_Spec!$AC$3:$AC$58,0))=FALSE,ISERROR(MATCH(AT1140,TC_Pin_Spec!$AE$3:$AE$58,0))=FALSE)=TRUE, "PASSED","FAILED")</f>
        <v>PASSED</v>
      </c>
      <c r="AW1140" s="2">
        <v>23500</v>
      </c>
      <c r="AX1140" s="2">
        <v>5500</v>
      </c>
      <c r="AY1140" s="2" t="s">
        <v>849</v>
      </c>
      <c r="AZ1140" t="str">
        <f>IF(OR(ISERROR(MATCH(AY1140,TC_Pin_Spec!$J$3:$J$38,0))=FALSE,ISERROR(MATCH(AY1140,TC_Pin_Spec!$L$3:$L$38,0))=FALSE,ISERROR(MATCH(AY1140,TC_Pin_Spec!$Q$3:$Q$58,0))=FALSE,ISERROR(MATCH(AY1140,TC_Pin_Spec!$S$3:$S$58,0))=FALSE,ISERROR(MATCH(AY1140,TC_Pin_Spec!$U$3:$U$58,0))=FALSE,ISERROR(MATCH(AY1140,TC_Pin_Spec!$W$3:$W$58,0))=FALSE,ISERROR(MATCH(AY1140,TC_Pin_Spec!$Y$3:$Y$58,0))=FALSE,ISERROR(MATCH(AY1140,TC_Pin_Spec!$AA$3:$AA$58,0))=FALSE,ISERROR(MATCH(AY1140,TC_Pin_Spec!$AC$3:$AC$58,0))=FALSE,ISERROR(MATCH(AY1140,TC_Pin_Spec!$AE$3:$AE$58,0))=FALSE)=TRUE, "PASSED","FAILED")</f>
        <v>PASSED</v>
      </c>
    </row>
    <row r="1141" spans="43:52" x14ac:dyDescent="0.25">
      <c r="AQ1141" s="2" t="str">
        <f t="shared" si="19"/>
        <v>AM24</v>
      </c>
      <c r="AR1141" s="2">
        <v>24</v>
      </c>
      <c r="AS1141" s="2" t="s">
        <v>835</v>
      </c>
      <c r="AT1141" s="2" t="s">
        <v>850</v>
      </c>
      <c r="AU1141" t="str">
        <f>IF(OR(ISERROR(MATCH(AT1141,TC_Pin_Spec!$J$3:$J$38,0))=FALSE,ISERROR(MATCH(AT1141,TC_Pin_Spec!$L$3:$L$38,0))=FALSE,ISERROR(MATCH(AT1141,TC_Pin_Spec!$Q$3:$Q$58,0))=FALSE,ISERROR(MATCH(AT1141,TC_Pin_Spec!$S$3:$S$58,0))=FALSE,ISERROR(MATCH(AT1141,TC_Pin_Spec!$U$3:$U$58,0))=FALSE,ISERROR(MATCH(AT1141,TC_Pin_Spec!$W$3:$W$58,0))=FALSE,ISERROR(MATCH(AT1141,TC_Pin_Spec!$Y$3:$Y$58,0))=FALSE,ISERROR(MATCH(AT1141,TC_Pin_Spec!$AA$3:$AA$58,0))=FALSE,ISERROR(MATCH(AT1141,TC_Pin_Spec!$AC$3:$AC$58,0))=FALSE,ISERROR(MATCH(AT1141,TC_Pin_Spec!$AE$3:$AE$58,0))=FALSE)=TRUE, "PASSED","FAILED")</f>
        <v>PASSED</v>
      </c>
      <c r="AW1141" s="2">
        <v>24500</v>
      </c>
      <c r="AX1141" s="2">
        <v>5500</v>
      </c>
      <c r="AY1141" s="2" t="s">
        <v>850</v>
      </c>
      <c r="AZ1141" t="str">
        <f>IF(OR(ISERROR(MATCH(AY1141,TC_Pin_Spec!$J$3:$J$38,0))=FALSE,ISERROR(MATCH(AY1141,TC_Pin_Spec!$L$3:$L$38,0))=FALSE,ISERROR(MATCH(AY1141,TC_Pin_Spec!$Q$3:$Q$58,0))=FALSE,ISERROR(MATCH(AY1141,TC_Pin_Spec!$S$3:$S$58,0))=FALSE,ISERROR(MATCH(AY1141,TC_Pin_Spec!$U$3:$U$58,0))=FALSE,ISERROR(MATCH(AY1141,TC_Pin_Spec!$W$3:$W$58,0))=FALSE,ISERROR(MATCH(AY1141,TC_Pin_Spec!$Y$3:$Y$58,0))=FALSE,ISERROR(MATCH(AY1141,TC_Pin_Spec!$AA$3:$AA$58,0))=FALSE,ISERROR(MATCH(AY1141,TC_Pin_Spec!$AC$3:$AC$58,0))=FALSE,ISERROR(MATCH(AY1141,TC_Pin_Spec!$AE$3:$AE$58,0))=FALSE)=TRUE, "PASSED","FAILED")</f>
        <v>PASSED</v>
      </c>
    </row>
    <row r="1142" spans="43:52" x14ac:dyDescent="0.25">
      <c r="AQ1142" s="2" t="str">
        <f t="shared" si="19"/>
        <v>AM25</v>
      </c>
      <c r="AR1142" s="2">
        <v>25</v>
      </c>
      <c r="AS1142" s="2" t="s">
        <v>835</v>
      </c>
      <c r="AT1142" s="2" t="s">
        <v>851</v>
      </c>
      <c r="AU1142" t="str">
        <f>IF(OR(ISERROR(MATCH(AT1142,TC_Pin_Spec!$J$3:$J$38,0))=FALSE,ISERROR(MATCH(AT1142,TC_Pin_Spec!$L$3:$L$38,0))=FALSE,ISERROR(MATCH(AT1142,TC_Pin_Spec!$Q$3:$Q$58,0))=FALSE,ISERROR(MATCH(AT1142,TC_Pin_Spec!$S$3:$S$58,0))=FALSE,ISERROR(MATCH(AT1142,TC_Pin_Spec!$U$3:$U$58,0))=FALSE,ISERROR(MATCH(AT1142,TC_Pin_Spec!$W$3:$W$58,0))=FALSE,ISERROR(MATCH(AT1142,TC_Pin_Spec!$Y$3:$Y$58,0))=FALSE,ISERROR(MATCH(AT1142,TC_Pin_Spec!$AA$3:$AA$58,0))=FALSE,ISERROR(MATCH(AT1142,TC_Pin_Spec!$AC$3:$AC$58,0))=FALSE,ISERROR(MATCH(AT1142,TC_Pin_Spec!$AE$3:$AE$58,0))=FALSE)=TRUE, "PASSED","FAILED")</f>
        <v>PASSED</v>
      </c>
      <c r="AW1142" s="2">
        <v>25500</v>
      </c>
      <c r="AX1142" s="2">
        <v>5500</v>
      </c>
      <c r="AY1142" s="2" t="s">
        <v>851</v>
      </c>
      <c r="AZ1142" t="str">
        <f>IF(OR(ISERROR(MATCH(AY1142,TC_Pin_Spec!$J$3:$J$38,0))=FALSE,ISERROR(MATCH(AY1142,TC_Pin_Spec!$L$3:$L$38,0))=FALSE,ISERROR(MATCH(AY1142,TC_Pin_Spec!$Q$3:$Q$58,0))=FALSE,ISERROR(MATCH(AY1142,TC_Pin_Spec!$S$3:$S$58,0))=FALSE,ISERROR(MATCH(AY1142,TC_Pin_Spec!$U$3:$U$58,0))=FALSE,ISERROR(MATCH(AY1142,TC_Pin_Spec!$W$3:$W$58,0))=FALSE,ISERROR(MATCH(AY1142,TC_Pin_Spec!$Y$3:$Y$58,0))=FALSE,ISERROR(MATCH(AY1142,TC_Pin_Spec!$AA$3:$AA$58,0))=FALSE,ISERROR(MATCH(AY1142,TC_Pin_Spec!$AC$3:$AC$58,0))=FALSE,ISERROR(MATCH(AY1142,TC_Pin_Spec!$AE$3:$AE$58,0))=FALSE)=TRUE, "PASSED","FAILED")</f>
        <v>PASSED</v>
      </c>
    </row>
    <row r="1143" spans="43:52" x14ac:dyDescent="0.25">
      <c r="AQ1143" s="2" t="str">
        <f t="shared" si="19"/>
        <v>AM26</v>
      </c>
      <c r="AR1143" s="2">
        <v>26</v>
      </c>
      <c r="AS1143" s="2" t="s">
        <v>835</v>
      </c>
      <c r="AT1143" s="2" t="s">
        <v>852</v>
      </c>
      <c r="AU1143" t="str">
        <f>IF(OR(ISERROR(MATCH(AT1143,TC_Pin_Spec!$J$3:$J$38,0))=FALSE,ISERROR(MATCH(AT1143,TC_Pin_Spec!$L$3:$L$38,0))=FALSE,ISERROR(MATCH(AT1143,TC_Pin_Spec!$Q$3:$Q$58,0))=FALSE,ISERROR(MATCH(AT1143,TC_Pin_Spec!$S$3:$S$58,0))=FALSE,ISERROR(MATCH(AT1143,TC_Pin_Spec!$U$3:$U$58,0))=FALSE,ISERROR(MATCH(AT1143,TC_Pin_Spec!$W$3:$W$58,0))=FALSE,ISERROR(MATCH(AT1143,TC_Pin_Spec!$Y$3:$Y$58,0))=FALSE,ISERROR(MATCH(AT1143,TC_Pin_Spec!$AA$3:$AA$58,0))=FALSE,ISERROR(MATCH(AT1143,TC_Pin_Spec!$AC$3:$AC$58,0))=FALSE,ISERROR(MATCH(AT1143,TC_Pin_Spec!$AE$3:$AE$58,0))=FALSE)=TRUE, "PASSED","FAILED")</f>
        <v>PASSED</v>
      </c>
      <c r="AW1143" s="2">
        <v>26500</v>
      </c>
      <c r="AX1143" s="2">
        <v>5500</v>
      </c>
      <c r="AY1143" s="2" t="s">
        <v>852</v>
      </c>
      <c r="AZ1143" t="str">
        <f>IF(OR(ISERROR(MATCH(AY1143,TC_Pin_Spec!$J$3:$J$38,0))=FALSE,ISERROR(MATCH(AY1143,TC_Pin_Spec!$L$3:$L$38,0))=FALSE,ISERROR(MATCH(AY1143,TC_Pin_Spec!$Q$3:$Q$58,0))=FALSE,ISERROR(MATCH(AY1143,TC_Pin_Spec!$S$3:$S$58,0))=FALSE,ISERROR(MATCH(AY1143,TC_Pin_Spec!$U$3:$U$58,0))=FALSE,ISERROR(MATCH(AY1143,TC_Pin_Spec!$W$3:$W$58,0))=FALSE,ISERROR(MATCH(AY1143,TC_Pin_Spec!$Y$3:$Y$58,0))=FALSE,ISERROR(MATCH(AY1143,TC_Pin_Spec!$AA$3:$AA$58,0))=FALSE,ISERROR(MATCH(AY1143,TC_Pin_Spec!$AC$3:$AC$58,0))=FALSE,ISERROR(MATCH(AY1143,TC_Pin_Spec!$AE$3:$AE$58,0))=FALSE)=TRUE, "PASSED","FAILED")</f>
        <v>PASSED</v>
      </c>
    </row>
    <row r="1144" spans="43:52" x14ac:dyDescent="0.25">
      <c r="AQ1144" s="2" t="str">
        <f t="shared" si="19"/>
        <v>AM27</v>
      </c>
      <c r="AR1144" s="2">
        <v>27</v>
      </c>
      <c r="AS1144" s="2" t="s">
        <v>835</v>
      </c>
      <c r="AT1144" s="2" t="s">
        <v>48</v>
      </c>
      <c r="AU1144" t="str">
        <f>IF(OR(ISERROR(MATCH(AT1144,TC_Pin_Spec!$J$3:$J$38,0))=FALSE,ISERROR(MATCH(AT1144,TC_Pin_Spec!$L$3:$L$38,0))=FALSE,ISERROR(MATCH(AT1144,TC_Pin_Spec!$Q$3:$Q$58,0))=FALSE,ISERROR(MATCH(AT1144,TC_Pin_Spec!$S$3:$S$58,0))=FALSE,ISERROR(MATCH(AT1144,TC_Pin_Spec!$U$3:$U$58,0))=FALSE,ISERROR(MATCH(AT1144,TC_Pin_Spec!$W$3:$W$58,0))=FALSE,ISERROR(MATCH(AT1144,TC_Pin_Spec!$Y$3:$Y$58,0))=FALSE,ISERROR(MATCH(AT1144,TC_Pin_Spec!$AA$3:$AA$58,0))=FALSE,ISERROR(MATCH(AT1144,TC_Pin_Spec!$AC$3:$AC$58,0))=FALSE,ISERROR(MATCH(AT1144,TC_Pin_Spec!$AE$3:$AE$58,0))=FALSE)=TRUE, "PASSED","FAILED")</f>
        <v>PASSED</v>
      </c>
      <c r="AW1144" s="2">
        <v>27500</v>
      </c>
      <c r="AX1144" s="2">
        <v>5500</v>
      </c>
      <c r="AY1144" s="2" t="s">
        <v>48</v>
      </c>
      <c r="AZ1144" t="str">
        <f>IF(OR(ISERROR(MATCH(AY1144,TC_Pin_Spec!$J$3:$J$38,0))=FALSE,ISERROR(MATCH(AY1144,TC_Pin_Spec!$L$3:$L$38,0))=FALSE,ISERROR(MATCH(AY1144,TC_Pin_Spec!$Q$3:$Q$58,0))=FALSE,ISERROR(MATCH(AY1144,TC_Pin_Spec!$S$3:$S$58,0))=FALSE,ISERROR(MATCH(AY1144,TC_Pin_Spec!$U$3:$U$58,0))=FALSE,ISERROR(MATCH(AY1144,TC_Pin_Spec!$W$3:$W$58,0))=FALSE,ISERROR(MATCH(AY1144,TC_Pin_Spec!$Y$3:$Y$58,0))=FALSE,ISERROR(MATCH(AY1144,TC_Pin_Spec!$AA$3:$AA$58,0))=FALSE,ISERROR(MATCH(AY1144,TC_Pin_Spec!$AC$3:$AC$58,0))=FALSE,ISERROR(MATCH(AY1144,TC_Pin_Spec!$AE$3:$AE$58,0))=FALSE)=TRUE, "PASSED","FAILED")</f>
        <v>PASSED</v>
      </c>
    </row>
    <row r="1145" spans="43:52" x14ac:dyDescent="0.25">
      <c r="AQ1145" s="2" t="str">
        <f t="shared" si="19"/>
        <v>AM28</v>
      </c>
      <c r="AR1145" s="2">
        <v>28</v>
      </c>
      <c r="AS1145" s="2" t="s">
        <v>835</v>
      </c>
      <c r="AT1145" s="2" t="s">
        <v>48</v>
      </c>
      <c r="AU1145" t="str">
        <f>IF(OR(ISERROR(MATCH(AT1145,TC_Pin_Spec!$J$3:$J$38,0))=FALSE,ISERROR(MATCH(AT1145,TC_Pin_Spec!$L$3:$L$38,0))=FALSE,ISERROR(MATCH(AT1145,TC_Pin_Spec!$Q$3:$Q$58,0))=FALSE,ISERROR(MATCH(AT1145,TC_Pin_Spec!$S$3:$S$58,0))=FALSE,ISERROR(MATCH(AT1145,TC_Pin_Spec!$U$3:$U$58,0))=FALSE,ISERROR(MATCH(AT1145,TC_Pin_Spec!$W$3:$W$58,0))=FALSE,ISERROR(MATCH(AT1145,TC_Pin_Spec!$Y$3:$Y$58,0))=FALSE,ISERROR(MATCH(AT1145,TC_Pin_Spec!$AA$3:$AA$58,0))=FALSE,ISERROR(MATCH(AT1145,TC_Pin_Spec!$AC$3:$AC$58,0))=FALSE,ISERROR(MATCH(AT1145,TC_Pin_Spec!$AE$3:$AE$58,0))=FALSE)=TRUE, "PASSED","FAILED")</f>
        <v>PASSED</v>
      </c>
      <c r="AW1145" s="2">
        <v>28500</v>
      </c>
      <c r="AX1145" s="2">
        <v>5500</v>
      </c>
      <c r="AY1145" s="2" t="s">
        <v>48</v>
      </c>
      <c r="AZ1145" t="str">
        <f>IF(OR(ISERROR(MATCH(AY1145,TC_Pin_Spec!$J$3:$J$38,0))=FALSE,ISERROR(MATCH(AY1145,TC_Pin_Spec!$L$3:$L$38,0))=FALSE,ISERROR(MATCH(AY1145,TC_Pin_Spec!$Q$3:$Q$58,0))=FALSE,ISERROR(MATCH(AY1145,TC_Pin_Spec!$S$3:$S$58,0))=FALSE,ISERROR(MATCH(AY1145,TC_Pin_Spec!$U$3:$U$58,0))=FALSE,ISERROR(MATCH(AY1145,TC_Pin_Spec!$W$3:$W$58,0))=FALSE,ISERROR(MATCH(AY1145,TC_Pin_Spec!$Y$3:$Y$58,0))=FALSE,ISERROR(MATCH(AY1145,TC_Pin_Spec!$AA$3:$AA$58,0))=FALSE,ISERROR(MATCH(AY1145,TC_Pin_Spec!$AC$3:$AC$58,0))=FALSE,ISERROR(MATCH(AY1145,TC_Pin_Spec!$AE$3:$AE$58,0))=FALSE)=TRUE, "PASSED","FAILED")</f>
        <v>PASSED</v>
      </c>
    </row>
    <row r="1146" spans="43:52" x14ac:dyDescent="0.25">
      <c r="AQ1146" s="2" t="str">
        <f t="shared" si="19"/>
        <v>AM29</v>
      </c>
      <c r="AR1146" s="2">
        <v>29</v>
      </c>
      <c r="AS1146" s="2" t="s">
        <v>835</v>
      </c>
      <c r="AT1146" s="2" t="s">
        <v>853</v>
      </c>
      <c r="AU1146" t="str">
        <f>IF(OR(ISERROR(MATCH(AT1146,TC_Pin_Spec!$J$3:$J$38,0))=FALSE,ISERROR(MATCH(AT1146,TC_Pin_Spec!$L$3:$L$38,0))=FALSE,ISERROR(MATCH(AT1146,TC_Pin_Spec!$Q$3:$Q$58,0))=FALSE,ISERROR(MATCH(AT1146,TC_Pin_Spec!$S$3:$S$58,0))=FALSE,ISERROR(MATCH(AT1146,TC_Pin_Spec!$U$3:$U$58,0))=FALSE,ISERROR(MATCH(AT1146,TC_Pin_Spec!$W$3:$W$58,0))=FALSE,ISERROR(MATCH(AT1146,TC_Pin_Spec!$Y$3:$Y$58,0))=FALSE,ISERROR(MATCH(AT1146,TC_Pin_Spec!$AA$3:$AA$58,0))=FALSE,ISERROR(MATCH(AT1146,TC_Pin_Spec!$AC$3:$AC$58,0))=FALSE,ISERROR(MATCH(AT1146,TC_Pin_Spec!$AE$3:$AE$58,0))=FALSE)=TRUE, "PASSED","FAILED")</f>
        <v>PASSED</v>
      </c>
      <c r="AW1146" s="2">
        <v>29500</v>
      </c>
      <c r="AX1146" s="2">
        <v>5500</v>
      </c>
      <c r="AY1146" s="2" t="s">
        <v>853</v>
      </c>
      <c r="AZ1146" t="str">
        <f>IF(OR(ISERROR(MATCH(AY1146,TC_Pin_Spec!$J$3:$J$38,0))=FALSE,ISERROR(MATCH(AY1146,TC_Pin_Spec!$L$3:$L$38,0))=FALSE,ISERROR(MATCH(AY1146,TC_Pin_Spec!$Q$3:$Q$58,0))=FALSE,ISERROR(MATCH(AY1146,TC_Pin_Spec!$S$3:$S$58,0))=FALSE,ISERROR(MATCH(AY1146,TC_Pin_Spec!$U$3:$U$58,0))=FALSE,ISERROR(MATCH(AY1146,TC_Pin_Spec!$W$3:$W$58,0))=FALSE,ISERROR(MATCH(AY1146,TC_Pin_Spec!$Y$3:$Y$58,0))=FALSE,ISERROR(MATCH(AY1146,TC_Pin_Spec!$AA$3:$AA$58,0))=FALSE,ISERROR(MATCH(AY1146,TC_Pin_Spec!$AC$3:$AC$58,0))=FALSE,ISERROR(MATCH(AY1146,TC_Pin_Spec!$AE$3:$AE$58,0))=FALSE)=TRUE, "PASSED","FAILED")</f>
        <v>PASSED</v>
      </c>
    </row>
    <row r="1147" spans="43:52" x14ac:dyDescent="0.25">
      <c r="AQ1147" s="2" t="str">
        <f t="shared" si="19"/>
        <v>AM30</v>
      </c>
      <c r="AR1147" s="2">
        <v>30</v>
      </c>
      <c r="AS1147" s="2" t="s">
        <v>835</v>
      </c>
      <c r="AT1147" s="2" t="s">
        <v>854</v>
      </c>
      <c r="AU1147" t="str">
        <f>IF(OR(ISERROR(MATCH(AT1147,TC_Pin_Spec!$J$3:$J$38,0))=FALSE,ISERROR(MATCH(AT1147,TC_Pin_Spec!$L$3:$L$38,0))=FALSE,ISERROR(MATCH(AT1147,TC_Pin_Spec!$Q$3:$Q$58,0))=FALSE,ISERROR(MATCH(AT1147,TC_Pin_Spec!$S$3:$S$58,0))=FALSE,ISERROR(MATCH(AT1147,TC_Pin_Spec!$U$3:$U$58,0))=FALSE,ISERROR(MATCH(AT1147,TC_Pin_Spec!$W$3:$W$58,0))=FALSE,ISERROR(MATCH(AT1147,TC_Pin_Spec!$Y$3:$Y$58,0))=FALSE,ISERROR(MATCH(AT1147,TC_Pin_Spec!$AA$3:$AA$58,0))=FALSE,ISERROR(MATCH(AT1147,TC_Pin_Spec!$AC$3:$AC$58,0))=FALSE,ISERROR(MATCH(AT1147,TC_Pin_Spec!$AE$3:$AE$58,0))=FALSE)=TRUE, "PASSED","FAILED")</f>
        <v>PASSED</v>
      </c>
      <c r="AW1147" s="2">
        <v>30500</v>
      </c>
      <c r="AX1147" s="2">
        <v>5500</v>
      </c>
      <c r="AY1147" s="2" t="s">
        <v>854</v>
      </c>
      <c r="AZ1147" t="str">
        <f>IF(OR(ISERROR(MATCH(AY1147,TC_Pin_Spec!$J$3:$J$38,0))=FALSE,ISERROR(MATCH(AY1147,TC_Pin_Spec!$L$3:$L$38,0))=FALSE,ISERROR(MATCH(AY1147,TC_Pin_Spec!$Q$3:$Q$58,0))=FALSE,ISERROR(MATCH(AY1147,TC_Pin_Spec!$S$3:$S$58,0))=FALSE,ISERROR(MATCH(AY1147,TC_Pin_Spec!$U$3:$U$58,0))=FALSE,ISERROR(MATCH(AY1147,TC_Pin_Spec!$W$3:$W$58,0))=FALSE,ISERROR(MATCH(AY1147,TC_Pin_Spec!$Y$3:$Y$58,0))=FALSE,ISERROR(MATCH(AY1147,TC_Pin_Spec!$AA$3:$AA$58,0))=FALSE,ISERROR(MATCH(AY1147,TC_Pin_Spec!$AC$3:$AC$58,0))=FALSE,ISERROR(MATCH(AY1147,TC_Pin_Spec!$AE$3:$AE$58,0))=FALSE)=TRUE, "PASSED","FAILED")</f>
        <v>PASSED</v>
      </c>
    </row>
    <row r="1148" spans="43:52" x14ac:dyDescent="0.25">
      <c r="AQ1148" s="2" t="str">
        <f t="shared" si="19"/>
        <v>AM31</v>
      </c>
      <c r="AR1148" s="2">
        <v>31</v>
      </c>
      <c r="AS1148" s="2" t="s">
        <v>835</v>
      </c>
      <c r="AT1148" s="2" t="s">
        <v>48</v>
      </c>
      <c r="AU1148" t="str">
        <f>IF(OR(ISERROR(MATCH(AT1148,TC_Pin_Spec!$J$3:$J$38,0))=FALSE,ISERROR(MATCH(AT1148,TC_Pin_Spec!$L$3:$L$38,0))=FALSE,ISERROR(MATCH(AT1148,TC_Pin_Spec!$Q$3:$Q$58,0))=FALSE,ISERROR(MATCH(AT1148,TC_Pin_Spec!$S$3:$S$58,0))=FALSE,ISERROR(MATCH(AT1148,TC_Pin_Spec!$U$3:$U$58,0))=FALSE,ISERROR(MATCH(AT1148,TC_Pin_Spec!$W$3:$W$58,0))=FALSE,ISERROR(MATCH(AT1148,TC_Pin_Spec!$Y$3:$Y$58,0))=FALSE,ISERROR(MATCH(AT1148,TC_Pin_Spec!$AA$3:$AA$58,0))=FALSE,ISERROR(MATCH(AT1148,TC_Pin_Spec!$AC$3:$AC$58,0))=FALSE,ISERROR(MATCH(AT1148,TC_Pin_Spec!$AE$3:$AE$58,0))=FALSE)=TRUE, "PASSED","FAILED")</f>
        <v>PASSED</v>
      </c>
      <c r="AW1148" s="2">
        <v>31500</v>
      </c>
      <c r="AX1148" s="2">
        <v>5500</v>
      </c>
      <c r="AY1148" s="2" t="s">
        <v>48</v>
      </c>
      <c r="AZ1148" t="str">
        <f>IF(OR(ISERROR(MATCH(AY1148,TC_Pin_Spec!$J$3:$J$38,0))=FALSE,ISERROR(MATCH(AY1148,TC_Pin_Spec!$L$3:$L$38,0))=FALSE,ISERROR(MATCH(AY1148,TC_Pin_Spec!$Q$3:$Q$58,0))=FALSE,ISERROR(MATCH(AY1148,TC_Pin_Spec!$S$3:$S$58,0))=FALSE,ISERROR(MATCH(AY1148,TC_Pin_Spec!$U$3:$U$58,0))=FALSE,ISERROR(MATCH(AY1148,TC_Pin_Spec!$W$3:$W$58,0))=FALSE,ISERROR(MATCH(AY1148,TC_Pin_Spec!$Y$3:$Y$58,0))=FALSE,ISERROR(MATCH(AY1148,TC_Pin_Spec!$AA$3:$AA$58,0))=FALSE,ISERROR(MATCH(AY1148,TC_Pin_Spec!$AC$3:$AC$58,0))=FALSE,ISERROR(MATCH(AY1148,TC_Pin_Spec!$AE$3:$AE$58,0))=FALSE)=TRUE, "PASSED","FAILED")</f>
        <v>PASSED</v>
      </c>
    </row>
    <row r="1149" spans="43:52" x14ac:dyDescent="0.25">
      <c r="AQ1149" s="2" t="str">
        <f t="shared" si="19"/>
        <v>AM32</v>
      </c>
      <c r="AR1149" s="2">
        <v>32</v>
      </c>
      <c r="AS1149" s="2" t="s">
        <v>835</v>
      </c>
      <c r="AT1149" s="2" t="s">
        <v>855</v>
      </c>
      <c r="AU1149" t="str">
        <f>IF(OR(ISERROR(MATCH(AT1149,TC_Pin_Spec!$J$3:$J$38,0))=FALSE,ISERROR(MATCH(AT1149,TC_Pin_Spec!$L$3:$L$38,0))=FALSE,ISERROR(MATCH(AT1149,TC_Pin_Spec!$Q$3:$Q$58,0))=FALSE,ISERROR(MATCH(AT1149,TC_Pin_Spec!$S$3:$S$58,0))=FALSE,ISERROR(MATCH(AT1149,TC_Pin_Spec!$U$3:$U$58,0))=FALSE,ISERROR(MATCH(AT1149,TC_Pin_Spec!$W$3:$W$58,0))=FALSE,ISERROR(MATCH(AT1149,TC_Pin_Spec!$Y$3:$Y$58,0))=FALSE,ISERROR(MATCH(AT1149,TC_Pin_Spec!$AA$3:$AA$58,0))=FALSE,ISERROR(MATCH(AT1149,TC_Pin_Spec!$AC$3:$AC$58,0))=FALSE,ISERROR(MATCH(AT1149,TC_Pin_Spec!$AE$3:$AE$58,0))=FALSE)=TRUE, "PASSED","FAILED")</f>
        <v>PASSED</v>
      </c>
      <c r="AW1149" s="2">
        <v>32500</v>
      </c>
      <c r="AX1149" s="2">
        <v>5500</v>
      </c>
      <c r="AY1149" s="2" t="s">
        <v>855</v>
      </c>
      <c r="AZ1149" t="str">
        <f>IF(OR(ISERROR(MATCH(AY1149,TC_Pin_Spec!$J$3:$J$38,0))=FALSE,ISERROR(MATCH(AY1149,TC_Pin_Spec!$L$3:$L$38,0))=FALSE,ISERROR(MATCH(AY1149,TC_Pin_Spec!$Q$3:$Q$58,0))=FALSE,ISERROR(MATCH(AY1149,TC_Pin_Spec!$S$3:$S$58,0))=FALSE,ISERROR(MATCH(AY1149,TC_Pin_Spec!$U$3:$U$58,0))=FALSE,ISERROR(MATCH(AY1149,TC_Pin_Spec!$W$3:$W$58,0))=FALSE,ISERROR(MATCH(AY1149,TC_Pin_Spec!$Y$3:$Y$58,0))=FALSE,ISERROR(MATCH(AY1149,TC_Pin_Spec!$AA$3:$AA$58,0))=FALSE,ISERROR(MATCH(AY1149,TC_Pin_Spec!$AC$3:$AC$58,0))=FALSE,ISERROR(MATCH(AY1149,TC_Pin_Spec!$AE$3:$AE$58,0))=FALSE)=TRUE, "PASSED","FAILED")</f>
        <v>PASSED</v>
      </c>
    </row>
    <row r="1150" spans="43:52" x14ac:dyDescent="0.25">
      <c r="AQ1150" s="2" t="str">
        <f t="shared" si="19"/>
        <v>AM33</v>
      </c>
      <c r="AR1150" s="2">
        <v>33</v>
      </c>
      <c r="AS1150" s="2" t="s">
        <v>835</v>
      </c>
      <c r="AT1150" s="2" t="s">
        <v>48</v>
      </c>
      <c r="AU1150" t="str">
        <f>IF(OR(ISERROR(MATCH(AT1150,TC_Pin_Spec!$J$3:$J$38,0))=FALSE,ISERROR(MATCH(AT1150,TC_Pin_Spec!$L$3:$L$38,0))=FALSE,ISERROR(MATCH(AT1150,TC_Pin_Spec!$Q$3:$Q$58,0))=FALSE,ISERROR(MATCH(AT1150,TC_Pin_Spec!$S$3:$S$58,0))=FALSE,ISERROR(MATCH(AT1150,TC_Pin_Spec!$U$3:$U$58,0))=FALSE,ISERROR(MATCH(AT1150,TC_Pin_Spec!$W$3:$W$58,0))=FALSE,ISERROR(MATCH(AT1150,TC_Pin_Spec!$Y$3:$Y$58,0))=FALSE,ISERROR(MATCH(AT1150,TC_Pin_Spec!$AA$3:$AA$58,0))=FALSE,ISERROR(MATCH(AT1150,TC_Pin_Spec!$AC$3:$AC$58,0))=FALSE,ISERROR(MATCH(AT1150,TC_Pin_Spec!$AE$3:$AE$58,0))=FALSE)=TRUE, "PASSED","FAILED")</f>
        <v>PASSED</v>
      </c>
      <c r="AW1150" s="2">
        <v>33500</v>
      </c>
      <c r="AX1150" s="2">
        <v>5500</v>
      </c>
      <c r="AY1150" s="2" t="s">
        <v>48</v>
      </c>
      <c r="AZ1150" t="str">
        <f>IF(OR(ISERROR(MATCH(AY1150,TC_Pin_Spec!$J$3:$J$38,0))=FALSE,ISERROR(MATCH(AY1150,TC_Pin_Spec!$L$3:$L$38,0))=FALSE,ISERROR(MATCH(AY1150,TC_Pin_Spec!$Q$3:$Q$58,0))=FALSE,ISERROR(MATCH(AY1150,TC_Pin_Spec!$S$3:$S$58,0))=FALSE,ISERROR(MATCH(AY1150,TC_Pin_Spec!$U$3:$U$58,0))=FALSE,ISERROR(MATCH(AY1150,TC_Pin_Spec!$W$3:$W$58,0))=FALSE,ISERROR(MATCH(AY1150,TC_Pin_Spec!$Y$3:$Y$58,0))=FALSE,ISERROR(MATCH(AY1150,TC_Pin_Spec!$AA$3:$AA$58,0))=FALSE,ISERROR(MATCH(AY1150,TC_Pin_Spec!$AC$3:$AC$58,0))=FALSE,ISERROR(MATCH(AY1150,TC_Pin_Spec!$AE$3:$AE$58,0))=FALSE)=TRUE, "PASSED","FAILED")</f>
        <v>PASSED</v>
      </c>
    </row>
    <row r="1151" spans="43:52" x14ac:dyDescent="0.25">
      <c r="AQ1151" s="2" t="str">
        <f t="shared" si="19"/>
        <v>AM34</v>
      </c>
      <c r="AR1151" s="2">
        <v>34</v>
      </c>
      <c r="AS1151" s="2" t="s">
        <v>835</v>
      </c>
      <c r="AT1151" s="2" t="s">
        <v>856</v>
      </c>
      <c r="AU1151" t="str">
        <f>IF(OR(ISERROR(MATCH(AT1151,TC_Pin_Spec!$J$3:$J$38,0))=FALSE,ISERROR(MATCH(AT1151,TC_Pin_Spec!$L$3:$L$38,0))=FALSE,ISERROR(MATCH(AT1151,TC_Pin_Spec!$Q$3:$Q$58,0))=FALSE,ISERROR(MATCH(AT1151,TC_Pin_Spec!$S$3:$S$58,0))=FALSE,ISERROR(MATCH(AT1151,TC_Pin_Spec!$U$3:$U$58,0))=FALSE,ISERROR(MATCH(AT1151,TC_Pin_Spec!$W$3:$W$58,0))=FALSE,ISERROR(MATCH(AT1151,TC_Pin_Spec!$Y$3:$Y$58,0))=FALSE,ISERROR(MATCH(AT1151,TC_Pin_Spec!$AA$3:$AA$58,0))=FALSE,ISERROR(MATCH(AT1151,TC_Pin_Spec!$AC$3:$AC$58,0))=FALSE,ISERROR(MATCH(AT1151,TC_Pin_Spec!$AE$3:$AE$58,0))=FALSE)=TRUE, "PASSED","FAILED")</f>
        <v>PASSED</v>
      </c>
      <c r="AW1151" s="2">
        <v>34500</v>
      </c>
      <c r="AX1151" s="2">
        <v>5500</v>
      </c>
      <c r="AY1151" s="2" t="s">
        <v>856</v>
      </c>
      <c r="AZ1151" t="str">
        <f>IF(OR(ISERROR(MATCH(AY1151,TC_Pin_Spec!$J$3:$J$38,0))=FALSE,ISERROR(MATCH(AY1151,TC_Pin_Spec!$L$3:$L$38,0))=FALSE,ISERROR(MATCH(AY1151,TC_Pin_Spec!$Q$3:$Q$58,0))=FALSE,ISERROR(MATCH(AY1151,TC_Pin_Spec!$S$3:$S$58,0))=FALSE,ISERROR(MATCH(AY1151,TC_Pin_Spec!$U$3:$U$58,0))=FALSE,ISERROR(MATCH(AY1151,TC_Pin_Spec!$W$3:$W$58,0))=FALSE,ISERROR(MATCH(AY1151,TC_Pin_Spec!$Y$3:$Y$58,0))=FALSE,ISERROR(MATCH(AY1151,TC_Pin_Spec!$AA$3:$AA$58,0))=FALSE,ISERROR(MATCH(AY1151,TC_Pin_Spec!$AC$3:$AC$58,0))=FALSE,ISERROR(MATCH(AY1151,TC_Pin_Spec!$AE$3:$AE$58,0))=FALSE)=TRUE, "PASSED","FAILED")</f>
        <v>PASSED</v>
      </c>
    </row>
    <row r="1152" spans="43:52" x14ac:dyDescent="0.25">
      <c r="AQ1152" s="2" t="str">
        <f t="shared" si="19"/>
        <v>AM35</v>
      </c>
      <c r="AR1152" s="2">
        <v>35</v>
      </c>
      <c r="AS1152" s="2" t="s">
        <v>835</v>
      </c>
      <c r="AT1152" s="2" t="s">
        <v>857</v>
      </c>
      <c r="AU1152" t="str">
        <f>IF(OR(ISERROR(MATCH(AT1152,TC_Pin_Spec!$J$3:$J$38,0))=FALSE,ISERROR(MATCH(AT1152,TC_Pin_Spec!$L$3:$L$38,0))=FALSE,ISERROR(MATCH(AT1152,TC_Pin_Spec!$Q$3:$Q$58,0))=FALSE,ISERROR(MATCH(AT1152,TC_Pin_Spec!$S$3:$S$58,0))=FALSE,ISERROR(MATCH(AT1152,TC_Pin_Spec!$U$3:$U$58,0))=FALSE,ISERROR(MATCH(AT1152,TC_Pin_Spec!$W$3:$W$58,0))=FALSE,ISERROR(MATCH(AT1152,TC_Pin_Spec!$Y$3:$Y$58,0))=FALSE,ISERROR(MATCH(AT1152,TC_Pin_Spec!$AA$3:$AA$58,0))=FALSE,ISERROR(MATCH(AT1152,TC_Pin_Spec!$AC$3:$AC$58,0))=FALSE,ISERROR(MATCH(AT1152,TC_Pin_Spec!$AE$3:$AE$58,0))=FALSE)=TRUE, "PASSED","FAILED")</f>
        <v>PASSED</v>
      </c>
      <c r="AW1152" s="2">
        <v>35500</v>
      </c>
      <c r="AX1152" s="2">
        <v>5500</v>
      </c>
      <c r="AY1152" s="2" t="s">
        <v>857</v>
      </c>
      <c r="AZ1152" t="str">
        <f>IF(OR(ISERROR(MATCH(AY1152,TC_Pin_Spec!$J$3:$J$38,0))=FALSE,ISERROR(MATCH(AY1152,TC_Pin_Spec!$L$3:$L$38,0))=FALSE,ISERROR(MATCH(AY1152,TC_Pin_Spec!$Q$3:$Q$58,0))=FALSE,ISERROR(MATCH(AY1152,TC_Pin_Spec!$S$3:$S$58,0))=FALSE,ISERROR(MATCH(AY1152,TC_Pin_Spec!$U$3:$U$58,0))=FALSE,ISERROR(MATCH(AY1152,TC_Pin_Spec!$W$3:$W$58,0))=FALSE,ISERROR(MATCH(AY1152,TC_Pin_Spec!$Y$3:$Y$58,0))=FALSE,ISERROR(MATCH(AY1152,TC_Pin_Spec!$AA$3:$AA$58,0))=FALSE,ISERROR(MATCH(AY1152,TC_Pin_Spec!$AC$3:$AC$58,0))=FALSE,ISERROR(MATCH(AY1152,TC_Pin_Spec!$AE$3:$AE$58,0))=FALSE)=TRUE, "PASSED","FAILED")</f>
        <v>PASSED</v>
      </c>
    </row>
    <row r="1153" spans="43:52" x14ac:dyDescent="0.25">
      <c r="AQ1153" s="2" t="str">
        <f t="shared" si="19"/>
        <v>AM36</v>
      </c>
      <c r="AR1153" s="2">
        <v>36</v>
      </c>
      <c r="AS1153" s="2" t="s">
        <v>835</v>
      </c>
      <c r="AT1153" s="2" t="s">
        <v>858</v>
      </c>
      <c r="AU1153" t="str">
        <f>IF(OR(ISERROR(MATCH(AT1153,TC_Pin_Spec!$J$3:$J$38,0))=FALSE,ISERROR(MATCH(AT1153,TC_Pin_Spec!$L$3:$L$38,0))=FALSE,ISERROR(MATCH(AT1153,TC_Pin_Spec!$Q$3:$Q$58,0))=FALSE,ISERROR(MATCH(AT1153,TC_Pin_Spec!$S$3:$S$58,0))=FALSE,ISERROR(MATCH(AT1153,TC_Pin_Spec!$U$3:$U$58,0))=FALSE,ISERROR(MATCH(AT1153,TC_Pin_Spec!$W$3:$W$58,0))=FALSE,ISERROR(MATCH(AT1153,TC_Pin_Spec!$Y$3:$Y$58,0))=FALSE,ISERROR(MATCH(AT1153,TC_Pin_Spec!$AA$3:$AA$58,0))=FALSE,ISERROR(MATCH(AT1153,TC_Pin_Spec!$AC$3:$AC$58,0))=FALSE,ISERROR(MATCH(AT1153,TC_Pin_Spec!$AE$3:$AE$58,0))=FALSE)=TRUE, "PASSED","FAILED")</f>
        <v>PASSED</v>
      </c>
      <c r="AW1153" s="2">
        <v>36500</v>
      </c>
      <c r="AX1153" s="2">
        <v>5500</v>
      </c>
      <c r="AY1153" s="2" t="s">
        <v>858</v>
      </c>
      <c r="AZ1153" t="str">
        <f>IF(OR(ISERROR(MATCH(AY1153,TC_Pin_Spec!$J$3:$J$38,0))=FALSE,ISERROR(MATCH(AY1153,TC_Pin_Spec!$L$3:$L$38,0))=FALSE,ISERROR(MATCH(AY1153,TC_Pin_Spec!$Q$3:$Q$58,0))=FALSE,ISERROR(MATCH(AY1153,TC_Pin_Spec!$S$3:$S$58,0))=FALSE,ISERROR(MATCH(AY1153,TC_Pin_Spec!$U$3:$U$58,0))=FALSE,ISERROR(MATCH(AY1153,TC_Pin_Spec!$W$3:$W$58,0))=FALSE,ISERROR(MATCH(AY1153,TC_Pin_Spec!$Y$3:$Y$58,0))=FALSE,ISERROR(MATCH(AY1153,TC_Pin_Spec!$AA$3:$AA$58,0))=FALSE,ISERROR(MATCH(AY1153,TC_Pin_Spec!$AC$3:$AC$58,0))=FALSE,ISERROR(MATCH(AY1153,TC_Pin_Spec!$AE$3:$AE$58,0))=FALSE)=TRUE, "PASSED","FAILED")</f>
        <v>PASSED</v>
      </c>
    </row>
    <row r="1154" spans="43:52" x14ac:dyDescent="0.25">
      <c r="AQ1154" s="2" t="str">
        <f t="shared" si="19"/>
        <v>AN1</v>
      </c>
      <c r="AR1154" s="2">
        <v>1</v>
      </c>
      <c r="AS1154" s="2" t="s">
        <v>859</v>
      </c>
      <c r="AT1154" s="2" t="s">
        <v>860</v>
      </c>
      <c r="AU1154" t="str">
        <f>IF(OR(ISERROR(MATCH(AT1154,TC_Pin_Spec!$J$3:$J$38,0))=FALSE,ISERROR(MATCH(AT1154,TC_Pin_Spec!$L$3:$L$38,0))=FALSE,ISERROR(MATCH(AT1154,TC_Pin_Spec!$Q$3:$Q$58,0))=FALSE,ISERROR(MATCH(AT1154,TC_Pin_Spec!$S$3:$S$58,0))=FALSE,ISERROR(MATCH(AT1154,TC_Pin_Spec!$U$3:$U$58,0))=FALSE,ISERROR(MATCH(AT1154,TC_Pin_Spec!$W$3:$W$58,0))=FALSE,ISERROR(MATCH(AT1154,TC_Pin_Spec!$Y$3:$Y$58,0))=FALSE,ISERROR(MATCH(AT1154,TC_Pin_Spec!$AA$3:$AA$58,0))=FALSE,ISERROR(MATCH(AT1154,TC_Pin_Spec!$AC$3:$AC$58,0))=FALSE,ISERROR(MATCH(AT1154,TC_Pin_Spec!$AE$3:$AE$58,0))=FALSE)=TRUE, "PASSED","FAILED")</f>
        <v>PASSED</v>
      </c>
      <c r="AW1154" s="2">
        <v>1500</v>
      </c>
      <c r="AX1154" s="2">
        <v>4500</v>
      </c>
      <c r="AY1154" s="2" t="s">
        <v>860</v>
      </c>
      <c r="AZ1154" t="str">
        <f>IF(OR(ISERROR(MATCH(AY1154,TC_Pin_Spec!$J$3:$J$38,0))=FALSE,ISERROR(MATCH(AY1154,TC_Pin_Spec!$L$3:$L$38,0))=FALSE,ISERROR(MATCH(AY1154,TC_Pin_Spec!$Q$3:$Q$58,0))=FALSE,ISERROR(MATCH(AY1154,TC_Pin_Spec!$S$3:$S$58,0))=FALSE,ISERROR(MATCH(AY1154,TC_Pin_Spec!$U$3:$U$58,0))=FALSE,ISERROR(MATCH(AY1154,TC_Pin_Spec!$W$3:$W$58,0))=FALSE,ISERROR(MATCH(AY1154,TC_Pin_Spec!$Y$3:$Y$58,0))=FALSE,ISERROR(MATCH(AY1154,TC_Pin_Spec!$AA$3:$AA$58,0))=FALSE,ISERROR(MATCH(AY1154,TC_Pin_Spec!$AC$3:$AC$58,0))=FALSE,ISERROR(MATCH(AY1154,TC_Pin_Spec!$AE$3:$AE$58,0))=FALSE)=TRUE, "PASSED","FAILED")</f>
        <v>PASSED</v>
      </c>
    </row>
    <row r="1155" spans="43:52" x14ac:dyDescent="0.25">
      <c r="AQ1155" s="2" t="str">
        <f t="shared" ref="AQ1155:AQ1218" si="20">AS1155&amp;AR1155</f>
        <v>AN2</v>
      </c>
      <c r="AR1155" s="2">
        <v>2</v>
      </c>
      <c r="AS1155" s="2" t="s">
        <v>859</v>
      </c>
      <c r="AT1155" s="2" t="s">
        <v>861</v>
      </c>
      <c r="AU1155" t="str">
        <f>IF(OR(ISERROR(MATCH(AT1155,TC_Pin_Spec!$J$3:$J$38,0))=FALSE,ISERROR(MATCH(AT1155,TC_Pin_Spec!$L$3:$L$38,0))=FALSE,ISERROR(MATCH(AT1155,TC_Pin_Spec!$Q$3:$Q$58,0))=FALSE,ISERROR(MATCH(AT1155,TC_Pin_Spec!$S$3:$S$58,0))=FALSE,ISERROR(MATCH(AT1155,TC_Pin_Spec!$U$3:$U$58,0))=FALSE,ISERROR(MATCH(AT1155,TC_Pin_Spec!$W$3:$W$58,0))=FALSE,ISERROR(MATCH(AT1155,TC_Pin_Spec!$Y$3:$Y$58,0))=FALSE,ISERROR(MATCH(AT1155,TC_Pin_Spec!$AA$3:$AA$58,0))=FALSE,ISERROR(MATCH(AT1155,TC_Pin_Spec!$AC$3:$AC$58,0))=FALSE,ISERROR(MATCH(AT1155,TC_Pin_Spec!$AE$3:$AE$58,0))=FALSE)=TRUE, "PASSED","FAILED")</f>
        <v>PASSED</v>
      </c>
      <c r="AW1155" s="2">
        <v>2500</v>
      </c>
      <c r="AX1155" s="2">
        <v>4500</v>
      </c>
      <c r="AY1155" s="2" t="s">
        <v>861</v>
      </c>
      <c r="AZ1155" t="str">
        <f>IF(OR(ISERROR(MATCH(AY1155,TC_Pin_Spec!$J$3:$J$38,0))=FALSE,ISERROR(MATCH(AY1155,TC_Pin_Spec!$L$3:$L$38,0))=FALSE,ISERROR(MATCH(AY1155,TC_Pin_Spec!$Q$3:$Q$58,0))=FALSE,ISERROR(MATCH(AY1155,TC_Pin_Spec!$S$3:$S$58,0))=FALSE,ISERROR(MATCH(AY1155,TC_Pin_Spec!$U$3:$U$58,0))=FALSE,ISERROR(MATCH(AY1155,TC_Pin_Spec!$W$3:$W$58,0))=FALSE,ISERROR(MATCH(AY1155,TC_Pin_Spec!$Y$3:$Y$58,0))=FALSE,ISERROR(MATCH(AY1155,TC_Pin_Spec!$AA$3:$AA$58,0))=FALSE,ISERROR(MATCH(AY1155,TC_Pin_Spec!$AC$3:$AC$58,0))=FALSE,ISERROR(MATCH(AY1155,TC_Pin_Spec!$AE$3:$AE$58,0))=FALSE)=TRUE, "PASSED","FAILED")</f>
        <v>PASSED</v>
      </c>
    </row>
    <row r="1156" spans="43:52" x14ac:dyDescent="0.25">
      <c r="AQ1156" s="2" t="str">
        <f t="shared" si="20"/>
        <v>AN3</v>
      </c>
      <c r="AR1156" s="2">
        <v>3</v>
      </c>
      <c r="AS1156" s="2" t="s">
        <v>859</v>
      </c>
      <c r="AT1156" s="2" t="s">
        <v>862</v>
      </c>
      <c r="AU1156" t="str">
        <f>IF(OR(ISERROR(MATCH(AT1156,TC_Pin_Spec!$J$3:$J$38,0))=FALSE,ISERROR(MATCH(AT1156,TC_Pin_Spec!$L$3:$L$38,0))=FALSE,ISERROR(MATCH(AT1156,TC_Pin_Spec!$Q$3:$Q$58,0))=FALSE,ISERROR(MATCH(AT1156,TC_Pin_Spec!$S$3:$S$58,0))=FALSE,ISERROR(MATCH(AT1156,TC_Pin_Spec!$U$3:$U$58,0))=FALSE,ISERROR(MATCH(AT1156,TC_Pin_Spec!$W$3:$W$58,0))=FALSE,ISERROR(MATCH(AT1156,TC_Pin_Spec!$Y$3:$Y$58,0))=FALSE,ISERROR(MATCH(AT1156,TC_Pin_Spec!$AA$3:$AA$58,0))=FALSE,ISERROR(MATCH(AT1156,TC_Pin_Spec!$AC$3:$AC$58,0))=FALSE,ISERROR(MATCH(AT1156,TC_Pin_Spec!$AE$3:$AE$58,0))=FALSE)=TRUE, "PASSED","FAILED")</f>
        <v>PASSED</v>
      </c>
      <c r="AW1156" s="2">
        <v>3500</v>
      </c>
      <c r="AX1156" s="2">
        <v>4500</v>
      </c>
      <c r="AY1156" s="2" t="s">
        <v>862</v>
      </c>
      <c r="AZ1156" t="str">
        <f>IF(OR(ISERROR(MATCH(AY1156,TC_Pin_Spec!$J$3:$J$38,0))=FALSE,ISERROR(MATCH(AY1156,TC_Pin_Spec!$L$3:$L$38,0))=FALSE,ISERROR(MATCH(AY1156,TC_Pin_Spec!$Q$3:$Q$58,0))=FALSE,ISERROR(MATCH(AY1156,TC_Pin_Spec!$S$3:$S$58,0))=FALSE,ISERROR(MATCH(AY1156,TC_Pin_Spec!$U$3:$U$58,0))=FALSE,ISERROR(MATCH(AY1156,TC_Pin_Spec!$W$3:$W$58,0))=FALSE,ISERROR(MATCH(AY1156,TC_Pin_Spec!$Y$3:$Y$58,0))=FALSE,ISERROR(MATCH(AY1156,TC_Pin_Spec!$AA$3:$AA$58,0))=FALSE,ISERROR(MATCH(AY1156,TC_Pin_Spec!$AC$3:$AC$58,0))=FALSE,ISERROR(MATCH(AY1156,TC_Pin_Spec!$AE$3:$AE$58,0))=FALSE)=TRUE, "PASSED","FAILED")</f>
        <v>PASSED</v>
      </c>
    </row>
    <row r="1157" spans="43:52" x14ac:dyDescent="0.25">
      <c r="AQ1157" s="2" t="str">
        <f t="shared" si="20"/>
        <v>AN4</v>
      </c>
      <c r="AR1157" s="2">
        <v>4</v>
      </c>
      <c r="AS1157" s="2" t="s">
        <v>859</v>
      </c>
      <c r="AT1157" s="2" t="s">
        <v>48</v>
      </c>
      <c r="AU1157" t="str">
        <f>IF(OR(ISERROR(MATCH(AT1157,TC_Pin_Spec!$J$3:$J$38,0))=FALSE,ISERROR(MATCH(AT1157,TC_Pin_Spec!$L$3:$L$38,0))=FALSE,ISERROR(MATCH(AT1157,TC_Pin_Spec!$Q$3:$Q$58,0))=FALSE,ISERROR(MATCH(AT1157,TC_Pin_Spec!$S$3:$S$58,0))=FALSE,ISERROR(MATCH(AT1157,TC_Pin_Spec!$U$3:$U$58,0))=FALSE,ISERROR(MATCH(AT1157,TC_Pin_Spec!$W$3:$W$58,0))=FALSE,ISERROR(MATCH(AT1157,TC_Pin_Spec!$Y$3:$Y$58,0))=FALSE,ISERROR(MATCH(AT1157,TC_Pin_Spec!$AA$3:$AA$58,0))=FALSE,ISERROR(MATCH(AT1157,TC_Pin_Spec!$AC$3:$AC$58,0))=FALSE,ISERROR(MATCH(AT1157,TC_Pin_Spec!$AE$3:$AE$58,0))=FALSE)=TRUE, "PASSED","FAILED")</f>
        <v>PASSED</v>
      </c>
      <c r="AW1157" s="2">
        <v>4500</v>
      </c>
      <c r="AX1157" s="2">
        <v>4500</v>
      </c>
      <c r="AY1157" s="2" t="s">
        <v>48</v>
      </c>
      <c r="AZ1157" t="str">
        <f>IF(OR(ISERROR(MATCH(AY1157,TC_Pin_Spec!$J$3:$J$38,0))=FALSE,ISERROR(MATCH(AY1157,TC_Pin_Spec!$L$3:$L$38,0))=FALSE,ISERROR(MATCH(AY1157,TC_Pin_Spec!$Q$3:$Q$58,0))=FALSE,ISERROR(MATCH(AY1157,TC_Pin_Spec!$S$3:$S$58,0))=FALSE,ISERROR(MATCH(AY1157,TC_Pin_Spec!$U$3:$U$58,0))=FALSE,ISERROR(MATCH(AY1157,TC_Pin_Spec!$W$3:$W$58,0))=FALSE,ISERROR(MATCH(AY1157,TC_Pin_Spec!$Y$3:$Y$58,0))=FALSE,ISERROR(MATCH(AY1157,TC_Pin_Spec!$AA$3:$AA$58,0))=FALSE,ISERROR(MATCH(AY1157,TC_Pin_Spec!$AC$3:$AC$58,0))=FALSE,ISERROR(MATCH(AY1157,TC_Pin_Spec!$AE$3:$AE$58,0))=FALSE)=TRUE, "PASSED","FAILED")</f>
        <v>PASSED</v>
      </c>
    </row>
    <row r="1158" spans="43:52" x14ac:dyDescent="0.25">
      <c r="AQ1158" s="2" t="str">
        <f t="shared" si="20"/>
        <v>AN5</v>
      </c>
      <c r="AR1158" s="2">
        <v>5</v>
      </c>
      <c r="AS1158" s="2" t="s">
        <v>859</v>
      </c>
      <c r="AT1158" s="2" t="s">
        <v>863</v>
      </c>
      <c r="AU1158" t="str">
        <f>IF(OR(ISERROR(MATCH(AT1158,TC_Pin_Spec!$J$3:$J$38,0))=FALSE,ISERROR(MATCH(AT1158,TC_Pin_Spec!$L$3:$L$38,0))=FALSE,ISERROR(MATCH(AT1158,TC_Pin_Spec!$Q$3:$Q$58,0))=FALSE,ISERROR(MATCH(AT1158,TC_Pin_Spec!$S$3:$S$58,0))=FALSE,ISERROR(MATCH(AT1158,TC_Pin_Spec!$U$3:$U$58,0))=FALSE,ISERROR(MATCH(AT1158,TC_Pin_Spec!$W$3:$W$58,0))=FALSE,ISERROR(MATCH(AT1158,TC_Pin_Spec!$Y$3:$Y$58,0))=FALSE,ISERROR(MATCH(AT1158,TC_Pin_Spec!$AA$3:$AA$58,0))=FALSE,ISERROR(MATCH(AT1158,TC_Pin_Spec!$AC$3:$AC$58,0))=FALSE,ISERROR(MATCH(AT1158,TC_Pin_Spec!$AE$3:$AE$58,0))=FALSE)=TRUE, "PASSED","FAILED")</f>
        <v>PASSED</v>
      </c>
      <c r="AW1158" s="2">
        <v>5500</v>
      </c>
      <c r="AX1158" s="2">
        <v>4500</v>
      </c>
      <c r="AY1158" s="2" t="s">
        <v>863</v>
      </c>
      <c r="AZ1158" t="str">
        <f>IF(OR(ISERROR(MATCH(AY1158,TC_Pin_Spec!$J$3:$J$38,0))=FALSE,ISERROR(MATCH(AY1158,TC_Pin_Spec!$L$3:$L$38,0))=FALSE,ISERROR(MATCH(AY1158,TC_Pin_Spec!$Q$3:$Q$58,0))=FALSE,ISERROR(MATCH(AY1158,TC_Pin_Spec!$S$3:$S$58,0))=FALSE,ISERROR(MATCH(AY1158,TC_Pin_Spec!$U$3:$U$58,0))=FALSE,ISERROR(MATCH(AY1158,TC_Pin_Spec!$W$3:$W$58,0))=FALSE,ISERROR(MATCH(AY1158,TC_Pin_Spec!$Y$3:$Y$58,0))=FALSE,ISERROR(MATCH(AY1158,TC_Pin_Spec!$AA$3:$AA$58,0))=FALSE,ISERROR(MATCH(AY1158,TC_Pin_Spec!$AC$3:$AC$58,0))=FALSE,ISERROR(MATCH(AY1158,TC_Pin_Spec!$AE$3:$AE$58,0))=FALSE)=TRUE, "PASSED","FAILED")</f>
        <v>PASSED</v>
      </c>
    </row>
    <row r="1159" spans="43:52" x14ac:dyDescent="0.25">
      <c r="AQ1159" s="2" t="str">
        <f t="shared" si="20"/>
        <v>AN6</v>
      </c>
      <c r="AR1159" s="2">
        <v>6</v>
      </c>
      <c r="AS1159" s="2" t="s">
        <v>859</v>
      </c>
      <c r="AT1159" s="2" t="s">
        <v>48</v>
      </c>
      <c r="AU1159" t="str">
        <f>IF(OR(ISERROR(MATCH(AT1159,TC_Pin_Spec!$J$3:$J$38,0))=FALSE,ISERROR(MATCH(AT1159,TC_Pin_Spec!$L$3:$L$38,0))=FALSE,ISERROR(MATCH(AT1159,TC_Pin_Spec!$Q$3:$Q$58,0))=FALSE,ISERROR(MATCH(AT1159,TC_Pin_Spec!$S$3:$S$58,0))=FALSE,ISERROR(MATCH(AT1159,TC_Pin_Spec!$U$3:$U$58,0))=FALSE,ISERROR(MATCH(AT1159,TC_Pin_Spec!$W$3:$W$58,0))=FALSE,ISERROR(MATCH(AT1159,TC_Pin_Spec!$Y$3:$Y$58,0))=FALSE,ISERROR(MATCH(AT1159,TC_Pin_Spec!$AA$3:$AA$58,0))=FALSE,ISERROR(MATCH(AT1159,TC_Pin_Spec!$AC$3:$AC$58,0))=FALSE,ISERROR(MATCH(AT1159,TC_Pin_Spec!$AE$3:$AE$58,0))=FALSE)=TRUE, "PASSED","FAILED")</f>
        <v>PASSED</v>
      </c>
      <c r="AW1159" s="2">
        <v>6500</v>
      </c>
      <c r="AX1159" s="2">
        <v>4500</v>
      </c>
      <c r="AY1159" s="2" t="s">
        <v>48</v>
      </c>
      <c r="AZ1159" t="str">
        <f>IF(OR(ISERROR(MATCH(AY1159,TC_Pin_Spec!$J$3:$J$38,0))=FALSE,ISERROR(MATCH(AY1159,TC_Pin_Spec!$L$3:$L$38,0))=FALSE,ISERROR(MATCH(AY1159,TC_Pin_Spec!$Q$3:$Q$58,0))=FALSE,ISERROR(MATCH(AY1159,TC_Pin_Spec!$S$3:$S$58,0))=FALSE,ISERROR(MATCH(AY1159,TC_Pin_Spec!$U$3:$U$58,0))=FALSE,ISERROR(MATCH(AY1159,TC_Pin_Spec!$W$3:$W$58,0))=FALSE,ISERROR(MATCH(AY1159,TC_Pin_Spec!$Y$3:$Y$58,0))=FALSE,ISERROR(MATCH(AY1159,TC_Pin_Spec!$AA$3:$AA$58,0))=FALSE,ISERROR(MATCH(AY1159,TC_Pin_Spec!$AC$3:$AC$58,0))=FALSE,ISERROR(MATCH(AY1159,TC_Pin_Spec!$AE$3:$AE$58,0))=FALSE)=TRUE, "PASSED","FAILED")</f>
        <v>PASSED</v>
      </c>
    </row>
    <row r="1160" spans="43:52" x14ac:dyDescent="0.25">
      <c r="AQ1160" s="2" t="str">
        <f t="shared" si="20"/>
        <v>AN7</v>
      </c>
      <c r="AR1160" s="2">
        <v>7</v>
      </c>
      <c r="AS1160" s="2" t="s">
        <v>859</v>
      </c>
      <c r="AT1160" s="2" t="s">
        <v>864</v>
      </c>
      <c r="AU1160" t="str">
        <f>IF(OR(ISERROR(MATCH(AT1160,TC_Pin_Spec!$J$3:$J$38,0))=FALSE,ISERROR(MATCH(AT1160,TC_Pin_Spec!$L$3:$L$38,0))=FALSE,ISERROR(MATCH(AT1160,TC_Pin_Spec!$Q$3:$Q$58,0))=FALSE,ISERROR(MATCH(AT1160,TC_Pin_Spec!$S$3:$S$58,0))=FALSE,ISERROR(MATCH(AT1160,TC_Pin_Spec!$U$3:$U$58,0))=FALSE,ISERROR(MATCH(AT1160,TC_Pin_Spec!$W$3:$W$58,0))=FALSE,ISERROR(MATCH(AT1160,TC_Pin_Spec!$Y$3:$Y$58,0))=FALSE,ISERROR(MATCH(AT1160,TC_Pin_Spec!$AA$3:$AA$58,0))=FALSE,ISERROR(MATCH(AT1160,TC_Pin_Spec!$AC$3:$AC$58,0))=FALSE,ISERROR(MATCH(AT1160,TC_Pin_Spec!$AE$3:$AE$58,0))=FALSE)=TRUE, "PASSED","FAILED")</f>
        <v>PASSED</v>
      </c>
      <c r="AW1160" s="2">
        <v>7500</v>
      </c>
      <c r="AX1160" s="2">
        <v>4500</v>
      </c>
      <c r="AY1160" s="2" t="s">
        <v>864</v>
      </c>
      <c r="AZ1160" t="str">
        <f>IF(OR(ISERROR(MATCH(AY1160,TC_Pin_Spec!$J$3:$J$38,0))=FALSE,ISERROR(MATCH(AY1160,TC_Pin_Spec!$L$3:$L$38,0))=FALSE,ISERROR(MATCH(AY1160,TC_Pin_Spec!$Q$3:$Q$58,0))=FALSE,ISERROR(MATCH(AY1160,TC_Pin_Spec!$S$3:$S$58,0))=FALSE,ISERROR(MATCH(AY1160,TC_Pin_Spec!$U$3:$U$58,0))=FALSE,ISERROR(MATCH(AY1160,TC_Pin_Spec!$W$3:$W$58,0))=FALSE,ISERROR(MATCH(AY1160,TC_Pin_Spec!$Y$3:$Y$58,0))=FALSE,ISERROR(MATCH(AY1160,TC_Pin_Spec!$AA$3:$AA$58,0))=FALSE,ISERROR(MATCH(AY1160,TC_Pin_Spec!$AC$3:$AC$58,0))=FALSE,ISERROR(MATCH(AY1160,TC_Pin_Spec!$AE$3:$AE$58,0))=FALSE)=TRUE, "PASSED","FAILED")</f>
        <v>PASSED</v>
      </c>
    </row>
    <row r="1161" spans="43:52" x14ac:dyDescent="0.25">
      <c r="AQ1161" s="2" t="str">
        <f t="shared" si="20"/>
        <v>AN8</v>
      </c>
      <c r="AR1161" s="2">
        <v>8</v>
      </c>
      <c r="AS1161" s="2" t="s">
        <v>859</v>
      </c>
      <c r="AT1161" s="2" t="s">
        <v>865</v>
      </c>
      <c r="AU1161" t="str">
        <f>IF(OR(ISERROR(MATCH(AT1161,TC_Pin_Spec!$J$3:$J$38,0))=FALSE,ISERROR(MATCH(AT1161,TC_Pin_Spec!$L$3:$L$38,0))=FALSE,ISERROR(MATCH(AT1161,TC_Pin_Spec!$Q$3:$Q$58,0))=FALSE,ISERROR(MATCH(AT1161,TC_Pin_Spec!$S$3:$S$58,0))=FALSE,ISERROR(MATCH(AT1161,TC_Pin_Spec!$U$3:$U$58,0))=FALSE,ISERROR(MATCH(AT1161,TC_Pin_Spec!$W$3:$W$58,0))=FALSE,ISERROR(MATCH(AT1161,TC_Pin_Spec!$Y$3:$Y$58,0))=FALSE,ISERROR(MATCH(AT1161,TC_Pin_Spec!$AA$3:$AA$58,0))=FALSE,ISERROR(MATCH(AT1161,TC_Pin_Spec!$AC$3:$AC$58,0))=FALSE,ISERROR(MATCH(AT1161,TC_Pin_Spec!$AE$3:$AE$58,0))=FALSE)=TRUE, "PASSED","FAILED")</f>
        <v>PASSED</v>
      </c>
      <c r="AW1161" s="2">
        <v>8500</v>
      </c>
      <c r="AX1161" s="2">
        <v>4500</v>
      </c>
      <c r="AY1161" s="2" t="s">
        <v>865</v>
      </c>
      <c r="AZ1161" t="str">
        <f>IF(OR(ISERROR(MATCH(AY1161,TC_Pin_Spec!$J$3:$J$38,0))=FALSE,ISERROR(MATCH(AY1161,TC_Pin_Spec!$L$3:$L$38,0))=FALSE,ISERROR(MATCH(AY1161,TC_Pin_Spec!$Q$3:$Q$58,0))=FALSE,ISERROR(MATCH(AY1161,TC_Pin_Spec!$S$3:$S$58,0))=FALSE,ISERROR(MATCH(AY1161,TC_Pin_Spec!$U$3:$U$58,0))=FALSE,ISERROR(MATCH(AY1161,TC_Pin_Spec!$W$3:$W$58,0))=FALSE,ISERROR(MATCH(AY1161,TC_Pin_Spec!$Y$3:$Y$58,0))=FALSE,ISERROR(MATCH(AY1161,TC_Pin_Spec!$AA$3:$AA$58,0))=FALSE,ISERROR(MATCH(AY1161,TC_Pin_Spec!$AC$3:$AC$58,0))=FALSE,ISERROR(MATCH(AY1161,TC_Pin_Spec!$AE$3:$AE$58,0))=FALSE)=TRUE, "PASSED","FAILED")</f>
        <v>PASSED</v>
      </c>
    </row>
    <row r="1162" spans="43:52" x14ac:dyDescent="0.25">
      <c r="AQ1162" s="2" t="str">
        <f t="shared" si="20"/>
        <v>AN9</v>
      </c>
      <c r="AR1162" s="2">
        <v>9</v>
      </c>
      <c r="AS1162" s="2" t="s">
        <v>859</v>
      </c>
      <c r="AT1162" s="2" t="s">
        <v>48</v>
      </c>
      <c r="AU1162" t="str">
        <f>IF(OR(ISERROR(MATCH(AT1162,TC_Pin_Spec!$J$3:$J$38,0))=FALSE,ISERROR(MATCH(AT1162,TC_Pin_Spec!$L$3:$L$38,0))=FALSE,ISERROR(MATCH(AT1162,TC_Pin_Spec!$Q$3:$Q$58,0))=FALSE,ISERROR(MATCH(AT1162,TC_Pin_Spec!$S$3:$S$58,0))=FALSE,ISERROR(MATCH(AT1162,TC_Pin_Spec!$U$3:$U$58,0))=FALSE,ISERROR(MATCH(AT1162,TC_Pin_Spec!$W$3:$W$58,0))=FALSE,ISERROR(MATCH(AT1162,TC_Pin_Spec!$Y$3:$Y$58,0))=FALSE,ISERROR(MATCH(AT1162,TC_Pin_Spec!$AA$3:$AA$58,0))=FALSE,ISERROR(MATCH(AT1162,TC_Pin_Spec!$AC$3:$AC$58,0))=FALSE,ISERROR(MATCH(AT1162,TC_Pin_Spec!$AE$3:$AE$58,0))=FALSE)=TRUE, "PASSED","FAILED")</f>
        <v>PASSED</v>
      </c>
      <c r="AW1162" s="2">
        <v>9500</v>
      </c>
      <c r="AX1162" s="2">
        <v>4500</v>
      </c>
      <c r="AY1162" s="2" t="s">
        <v>48</v>
      </c>
      <c r="AZ1162" t="str">
        <f>IF(OR(ISERROR(MATCH(AY1162,TC_Pin_Spec!$J$3:$J$38,0))=FALSE,ISERROR(MATCH(AY1162,TC_Pin_Spec!$L$3:$L$38,0))=FALSE,ISERROR(MATCH(AY1162,TC_Pin_Spec!$Q$3:$Q$58,0))=FALSE,ISERROR(MATCH(AY1162,TC_Pin_Spec!$S$3:$S$58,0))=FALSE,ISERROR(MATCH(AY1162,TC_Pin_Spec!$U$3:$U$58,0))=FALSE,ISERROR(MATCH(AY1162,TC_Pin_Spec!$W$3:$W$58,0))=FALSE,ISERROR(MATCH(AY1162,TC_Pin_Spec!$Y$3:$Y$58,0))=FALSE,ISERROR(MATCH(AY1162,TC_Pin_Spec!$AA$3:$AA$58,0))=FALSE,ISERROR(MATCH(AY1162,TC_Pin_Spec!$AC$3:$AC$58,0))=FALSE,ISERROR(MATCH(AY1162,TC_Pin_Spec!$AE$3:$AE$58,0))=FALSE)=TRUE, "PASSED","FAILED")</f>
        <v>PASSED</v>
      </c>
    </row>
    <row r="1163" spans="43:52" x14ac:dyDescent="0.25">
      <c r="AQ1163" s="2" t="str">
        <f t="shared" si="20"/>
        <v>AN10</v>
      </c>
      <c r="AR1163" s="2">
        <v>10</v>
      </c>
      <c r="AS1163" s="2" t="s">
        <v>859</v>
      </c>
      <c r="AT1163" s="2" t="s">
        <v>48</v>
      </c>
      <c r="AU1163" t="str">
        <f>IF(OR(ISERROR(MATCH(AT1163,TC_Pin_Spec!$J$3:$J$38,0))=FALSE,ISERROR(MATCH(AT1163,TC_Pin_Spec!$L$3:$L$38,0))=FALSE,ISERROR(MATCH(AT1163,TC_Pin_Spec!$Q$3:$Q$58,0))=FALSE,ISERROR(MATCH(AT1163,TC_Pin_Spec!$S$3:$S$58,0))=FALSE,ISERROR(MATCH(AT1163,TC_Pin_Spec!$U$3:$U$58,0))=FALSE,ISERROR(MATCH(AT1163,TC_Pin_Spec!$W$3:$W$58,0))=FALSE,ISERROR(MATCH(AT1163,TC_Pin_Spec!$Y$3:$Y$58,0))=FALSE,ISERROR(MATCH(AT1163,TC_Pin_Spec!$AA$3:$AA$58,0))=FALSE,ISERROR(MATCH(AT1163,TC_Pin_Spec!$AC$3:$AC$58,0))=FALSE,ISERROR(MATCH(AT1163,TC_Pin_Spec!$AE$3:$AE$58,0))=FALSE)=TRUE, "PASSED","FAILED")</f>
        <v>PASSED</v>
      </c>
      <c r="AW1163" s="2">
        <v>10500</v>
      </c>
      <c r="AX1163" s="2">
        <v>4500</v>
      </c>
      <c r="AY1163" s="2" t="s">
        <v>48</v>
      </c>
      <c r="AZ1163" t="str">
        <f>IF(OR(ISERROR(MATCH(AY1163,TC_Pin_Spec!$J$3:$J$38,0))=FALSE,ISERROR(MATCH(AY1163,TC_Pin_Spec!$L$3:$L$38,0))=FALSE,ISERROR(MATCH(AY1163,TC_Pin_Spec!$Q$3:$Q$58,0))=FALSE,ISERROR(MATCH(AY1163,TC_Pin_Spec!$S$3:$S$58,0))=FALSE,ISERROR(MATCH(AY1163,TC_Pin_Spec!$U$3:$U$58,0))=FALSE,ISERROR(MATCH(AY1163,TC_Pin_Spec!$W$3:$W$58,0))=FALSE,ISERROR(MATCH(AY1163,TC_Pin_Spec!$Y$3:$Y$58,0))=FALSE,ISERROR(MATCH(AY1163,TC_Pin_Spec!$AA$3:$AA$58,0))=FALSE,ISERROR(MATCH(AY1163,TC_Pin_Spec!$AC$3:$AC$58,0))=FALSE,ISERROR(MATCH(AY1163,TC_Pin_Spec!$AE$3:$AE$58,0))=FALSE)=TRUE, "PASSED","FAILED")</f>
        <v>PASSED</v>
      </c>
    </row>
    <row r="1164" spans="43:52" x14ac:dyDescent="0.25">
      <c r="AQ1164" s="2" t="str">
        <f t="shared" si="20"/>
        <v>AN11</v>
      </c>
      <c r="AR1164" s="2">
        <v>11</v>
      </c>
      <c r="AS1164" s="2" t="s">
        <v>859</v>
      </c>
      <c r="AT1164" s="2" t="s">
        <v>866</v>
      </c>
      <c r="AU1164" t="str">
        <f>IF(OR(ISERROR(MATCH(AT1164,TC_Pin_Spec!$J$3:$J$38,0))=FALSE,ISERROR(MATCH(AT1164,TC_Pin_Spec!$L$3:$L$38,0))=FALSE,ISERROR(MATCH(AT1164,TC_Pin_Spec!$Q$3:$Q$58,0))=FALSE,ISERROR(MATCH(AT1164,TC_Pin_Spec!$S$3:$S$58,0))=FALSE,ISERROR(MATCH(AT1164,TC_Pin_Spec!$U$3:$U$58,0))=FALSE,ISERROR(MATCH(AT1164,TC_Pin_Spec!$W$3:$W$58,0))=FALSE,ISERROR(MATCH(AT1164,TC_Pin_Spec!$Y$3:$Y$58,0))=FALSE,ISERROR(MATCH(AT1164,TC_Pin_Spec!$AA$3:$AA$58,0))=FALSE,ISERROR(MATCH(AT1164,TC_Pin_Spec!$AC$3:$AC$58,0))=FALSE,ISERROR(MATCH(AT1164,TC_Pin_Spec!$AE$3:$AE$58,0))=FALSE)=TRUE, "PASSED","FAILED")</f>
        <v>PASSED</v>
      </c>
      <c r="AW1164" s="2">
        <v>11500</v>
      </c>
      <c r="AX1164" s="2">
        <v>4500</v>
      </c>
      <c r="AY1164" s="2" t="s">
        <v>866</v>
      </c>
      <c r="AZ1164" t="str">
        <f>IF(OR(ISERROR(MATCH(AY1164,TC_Pin_Spec!$J$3:$J$38,0))=FALSE,ISERROR(MATCH(AY1164,TC_Pin_Spec!$L$3:$L$38,0))=FALSE,ISERROR(MATCH(AY1164,TC_Pin_Spec!$Q$3:$Q$58,0))=FALSE,ISERROR(MATCH(AY1164,TC_Pin_Spec!$S$3:$S$58,0))=FALSE,ISERROR(MATCH(AY1164,TC_Pin_Spec!$U$3:$U$58,0))=FALSE,ISERROR(MATCH(AY1164,TC_Pin_Spec!$W$3:$W$58,0))=FALSE,ISERROR(MATCH(AY1164,TC_Pin_Spec!$Y$3:$Y$58,0))=FALSE,ISERROR(MATCH(AY1164,TC_Pin_Spec!$AA$3:$AA$58,0))=FALSE,ISERROR(MATCH(AY1164,TC_Pin_Spec!$AC$3:$AC$58,0))=FALSE,ISERROR(MATCH(AY1164,TC_Pin_Spec!$AE$3:$AE$58,0))=FALSE)=TRUE, "PASSED","FAILED")</f>
        <v>PASSED</v>
      </c>
    </row>
    <row r="1165" spans="43:52" x14ac:dyDescent="0.25">
      <c r="AQ1165" s="2" t="str">
        <f t="shared" si="20"/>
        <v>AN12</v>
      </c>
      <c r="AR1165" s="2">
        <v>12</v>
      </c>
      <c r="AS1165" s="2" t="s">
        <v>859</v>
      </c>
      <c r="AT1165" s="2" t="s">
        <v>867</v>
      </c>
      <c r="AU1165" t="str">
        <f>IF(OR(ISERROR(MATCH(AT1165,TC_Pin_Spec!$J$3:$J$38,0))=FALSE,ISERROR(MATCH(AT1165,TC_Pin_Spec!$L$3:$L$38,0))=FALSE,ISERROR(MATCH(AT1165,TC_Pin_Spec!$Q$3:$Q$58,0))=FALSE,ISERROR(MATCH(AT1165,TC_Pin_Spec!$S$3:$S$58,0))=FALSE,ISERROR(MATCH(AT1165,TC_Pin_Spec!$U$3:$U$58,0))=FALSE,ISERROR(MATCH(AT1165,TC_Pin_Spec!$W$3:$W$58,0))=FALSE,ISERROR(MATCH(AT1165,TC_Pin_Spec!$Y$3:$Y$58,0))=FALSE,ISERROR(MATCH(AT1165,TC_Pin_Spec!$AA$3:$AA$58,0))=FALSE,ISERROR(MATCH(AT1165,TC_Pin_Spec!$AC$3:$AC$58,0))=FALSE,ISERROR(MATCH(AT1165,TC_Pin_Spec!$AE$3:$AE$58,0))=FALSE)=TRUE, "PASSED","FAILED")</f>
        <v>PASSED</v>
      </c>
      <c r="AW1165" s="2">
        <v>12500</v>
      </c>
      <c r="AX1165" s="2">
        <v>4500</v>
      </c>
      <c r="AY1165" s="2" t="s">
        <v>867</v>
      </c>
      <c r="AZ1165" t="str">
        <f>IF(OR(ISERROR(MATCH(AY1165,TC_Pin_Spec!$J$3:$J$38,0))=FALSE,ISERROR(MATCH(AY1165,TC_Pin_Spec!$L$3:$L$38,0))=FALSE,ISERROR(MATCH(AY1165,TC_Pin_Spec!$Q$3:$Q$58,0))=FALSE,ISERROR(MATCH(AY1165,TC_Pin_Spec!$S$3:$S$58,0))=FALSE,ISERROR(MATCH(AY1165,TC_Pin_Spec!$U$3:$U$58,0))=FALSE,ISERROR(MATCH(AY1165,TC_Pin_Spec!$W$3:$W$58,0))=FALSE,ISERROR(MATCH(AY1165,TC_Pin_Spec!$Y$3:$Y$58,0))=FALSE,ISERROR(MATCH(AY1165,TC_Pin_Spec!$AA$3:$AA$58,0))=FALSE,ISERROR(MATCH(AY1165,TC_Pin_Spec!$AC$3:$AC$58,0))=FALSE,ISERROR(MATCH(AY1165,TC_Pin_Spec!$AE$3:$AE$58,0))=FALSE)=TRUE, "PASSED","FAILED")</f>
        <v>PASSED</v>
      </c>
    </row>
    <row r="1166" spans="43:52" x14ac:dyDescent="0.25">
      <c r="AQ1166" s="2" t="str">
        <f t="shared" si="20"/>
        <v>AN13</v>
      </c>
      <c r="AR1166" s="2">
        <v>13</v>
      </c>
      <c r="AS1166" s="2" t="s">
        <v>859</v>
      </c>
      <c r="AT1166" s="2" t="s">
        <v>868</v>
      </c>
      <c r="AU1166" t="str">
        <f>IF(OR(ISERROR(MATCH(AT1166,TC_Pin_Spec!$J$3:$J$38,0))=FALSE,ISERROR(MATCH(AT1166,TC_Pin_Spec!$L$3:$L$38,0))=FALSE,ISERROR(MATCH(AT1166,TC_Pin_Spec!$Q$3:$Q$58,0))=FALSE,ISERROR(MATCH(AT1166,TC_Pin_Spec!$S$3:$S$58,0))=FALSE,ISERROR(MATCH(AT1166,TC_Pin_Spec!$U$3:$U$58,0))=FALSE,ISERROR(MATCH(AT1166,TC_Pin_Spec!$W$3:$W$58,0))=FALSE,ISERROR(MATCH(AT1166,TC_Pin_Spec!$Y$3:$Y$58,0))=FALSE,ISERROR(MATCH(AT1166,TC_Pin_Spec!$AA$3:$AA$58,0))=FALSE,ISERROR(MATCH(AT1166,TC_Pin_Spec!$AC$3:$AC$58,0))=FALSE,ISERROR(MATCH(AT1166,TC_Pin_Spec!$AE$3:$AE$58,0))=FALSE)=TRUE, "PASSED","FAILED")</f>
        <v>PASSED</v>
      </c>
      <c r="AW1166" s="2">
        <v>13500</v>
      </c>
      <c r="AX1166" s="2">
        <v>4500</v>
      </c>
      <c r="AY1166" s="2" t="s">
        <v>868</v>
      </c>
      <c r="AZ1166" t="str">
        <f>IF(OR(ISERROR(MATCH(AY1166,TC_Pin_Spec!$J$3:$J$38,0))=FALSE,ISERROR(MATCH(AY1166,TC_Pin_Spec!$L$3:$L$38,0))=FALSE,ISERROR(MATCH(AY1166,TC_Pin_Spec!$Q$3:$Q$58,0))=FALSE,ISERROR(MATCH(AY1166,TC_Pin_Spec!$S$3:$S$58,0))=FALSE,ISERROR(MATCH(AY1166,TC_Pin_Spec!$U$3:$U$58,0))=FALSE,ISERROR(MATCH(AY1166,TC_Pin_Spec!$W$3:$W$58,0))=FALSE,ISERROR(MATCH(AY1166,TC_Pin_Spec!$Y$3:$Y$58,0))=FALSE,ISERROR(MATCH(AY1166,TC_Pin_Spec!$AA$3:$AA$58,0))=FALSE,ISERROR(MATCH(AY1166,TC_Pin_Spec!$AC$3:$AC$58,0))=FALSE,ISERROR(MATCH(AY1166,TC_Pin_Spec!$AE$3:$AE$58,0))=FALSE)=TRUE, "PASSED","FAILED")</f>
        <v>PASSED</v>
      </c>
    </row>
    <row r="1167" spans="43:52" x14ac:dyDescent="0.25">
      <c r="AQ1167" s="2" t="str">
        <f t="shared" si="20"/>
        <v>AN14</v>
      </c>
      <c r="AR1167" s="2">
        <v>14</v>
      </c>
      <c r="AS1167" s="2" t="s">
        <v>859</v>
      </c>
      <c r="AT1167" s="2" t="s">
        <v>869</v>
      </c>
      <c r="AU1167" t="str">
        <f>IF(OR(ISERROR(MATCH(AT1167,TC_Pin_Spec!$J$3:$J$38,0))=FALSE,ISERROR(MATCH(AT1167,TC_Pin_Spec!$L$3:$L$38,0))=FALSE,ISERROR(MATCH(AT1167,TC_Pin_Spec!$Q$3:$Q$58,0))=FALSE,ISERROR(MATCH(AT1167,TC_Pin_Spec!$S$3:$S$58,0))=FALSE,ISERROR(MATCH(AT1167,TC_Pin_Spec!$U$3:$U$58,0))=FALSE,ISERROR(MATCH(AT1167,TC_Pin_Spec!$W$3:$W$58,0))=FALSE,ISERROR(MATCH(AT1167,TC_Pin_Spec!$Y$3:$Y$58,0))=FALSE,ISERROR(MATCH(AT1167,TC_Pin_Spec!$AA$3:$AA$58,0))=FALSE,ISERROR(MATCH(AT1167,TC_Pin_Spec!$AC$3:$AC$58,0))=FALSE,ISERROR(MATCH(AT1167,TC_Pin_Spec!$AE$3:$AE$58,0))=FALSE)=TRUE, "PASSED","FAILED")</f>
        <v>PASSED</v>
      </c>
      <c r="AW1167" s="2">
        <v>14500</v>
      </c>
      <c r="AX1167" s="2">
        <v>4500</v>
      </c>
      <c r="AY1167" s="2" t="s">
        <v>869</v>
      </c>
      <c r="AZ1167" t="str">
        <f>IF(OR(ISERROR(MATCH(AY1167,TC_Pin_Spec!$J$3:$J$38,0))=FALSE,ISERROR(MATCH(AY1167,TC_Pin_Spec!$L$3:$L$38,0))=FALSE,ISERROR(MATCH(AY1167,TC_Pin_Spec!$Q$3:$Q$58,0))=FALSE,ISERROR(MATCH(AY1167,TC_Pin_Spec!$S$3:$S$58,0))=FALSE,ISERROR(MATCH(AY1167,TC_Pin_Spec!$U$3:$U$58,0))=FALSE,ISERROR(MATCH(AY1167,TC_Pin_Spec!$W$3:$W$58,0))=FALSE,ISERROR(MATCH(AY1167,TC_Pin_Spec!$Y$3:$Y$58,0))=FALSE,ISERROR(MATCH(AY1167,TC_Pin_Spec!$AA$3:$AA$58,0))=FALSE,ISERROR(MATCH(AY1167,TC_Pin_Spec!$AC$3:$AC$58,0))=FALSE,ISERROR(MATCH(AY1167,TC_Pin_Spec!$AE$3:$AE$58,0))=FALSE)=TRUE, "PASSED","FAILED")</f>
        <v>PASSED</v>
      </c>
    </row>
    <row r="1168" spans="43:52" x14ac:dyDescent="0.25">
      <c r="AQ1168" s="2" t="str">
        <f t="shared" si="20"/>
        <v>AN15</v>
      </c>
      <c r="AR1168" s="2">
        <v>15</v>
      </c>
      <c r="AS1168" s="2" t="s">
        <v>859</v>
      </c>
      <c r="AT1168" s="2" t="s">
        <v>48</v>
      </c>
      <c r="AU1168" t="str">
        <f>IF(OR(ISERROR(MATCH(AT1168,TC_Pin_Spec!$J$3:$J$38,0))=FALSE,ISERROR(MATCH(AT1168,TC_Pin_Spec!$L$3:$L$38,0))=FALSE,ISERROR(MATCH(AT1168,TC_Pin_Spec!$Q$3:$Q$58,0))=FALSE,ISERROR(MATCH(AT1168,TC_Pin_Spec!$S$3:$S$58,0))=FALSE,ISERROR(MATCH(AT1168,TC_Pin_Spec!$U$3:$U$58,0))=FALSE,ISERROR(MATCH(AT1168,TC_Pin_Spec!$W$3:$W$58,0))=FALSE,ISERROR(MATCH(AT1168,TC_Pin_Spec!$Y$3:$Y$58,0))=FALSE,ISERROR(MATCH(AT1168,TC_Pin_Spec!$AA$3:$AA$58,0))=FALSE,ISERROR(MATCH(AT1168,TC_Pin_Spec!$AC$3:$AC$58,0))=FALSE,ISERROR(MATCH(AT1168,TC_Pin_Spec!$AE$3:$AE$58,0))=FALSE)=TRUE, "PASSED","FAILED")</f>
        <v>PASSED</v>
      </c>
      <c r="AW1168" s="2">
        <v>15500</v>
      </c>
      <c r="AX1168" s="2">
        <v>4500</v>
      </c>
      <c r="AY1168" s="2" t="s">
        <v>48</v>
      </c>
      <c r="AZ1168" t="str">
        <f>IF(OR(ISERROR(MATCH(AY1168,TC_Pin_Spec!$J$3:$J$38,0))=FALSE,ISERROR(MATCH(AY1168,TC_Pin_Spec!$L$3:$L$38,0))=FALSE,ISERROR(MATCH(AY1168,TC_Pin_Spec!$Q$3:$Q$58,0))=FALSE,ISERROR(MATCH(AY1168,TC_Pin_Spec!$S$3:$S$58,0))=FALSE,ISERROR(MATCH(AY1168,TC_Pin_Spec!$U$3:$U$58,0))=FALSE,ISERROR(MATCH(AY1168,TC_Pin_Spec!$W$3:$W$58,0))=FALSE,ISERROR(MATCH(AY1168,TC_Pin_Spec!$Y$3:$Y$58,0))=FALSE,ISERROR(MATCH(AY1168,TC_Pin_Spec!$AA$3:$AA$58,0))=FALSE,ISERROR(MATCH(AY1168,TC_Pin_Spec!$AC$3:$AC$58,0))=FALSE,ISERROR(MATCH(AY1168,TC_Pin_Spec!$AE$3:$AE$58,0))=FALSE)=TRUE, "PASSED","FAILED")</f>
        <v>PASSED</v>
      </c>
    </row>
    <row r="1169" spans="43:52" x14ac:dyDescent="0.25">
      <c r="AQ1169" s="2" t="str">
        <f t="shared" si="20"/>
        <v>AN16</v>
      </c>
      <c r="AR1169" s="2">
        <v>16</v>
      </c>
      <c r="AS1169" s="2" t="s">
        <v>859</v>
      </c>
      <c r="AT1169" s="2" t="s">
        <v>870</v>
      </c>
      <c r="AU1169" t="str">
        <f>IF(OR(ISERROR(MATCH(AT1169,TC_Pin_Spec!$J$3:$J$38,0))=FALSE,ISERROR(MATCH(AT1169,TC_Pin_Spec!$L$3:$L$38,0))=FALSE,ISERROR(MATCH(AT1169,TC_Pin_Spec!$Q$3:$Q$58,0))=FALSE,ISERROR(MATCH(AT1169,TC_Pin_Spec!$S$3:$S$58,0))=FALSE,ISERROR(MATCH(AT1169,TC_Pin_Spec!$U$3:$U$58,0))=FALSE,ISERROR(MATCH(AT1169,TC_Pin_Spec!$W$3:$W$58,0))=FALSE,ISERROR(MATCH(AT1169,TC_Pin_Spec!$Y$3:$Y$58,0))=FALSE,ISERROR(MATCH(AT1169,TC_Pin_Spec!$AA$3:$AA$58,0))=FALSE,ISERROR(MATCH(AT1169,TC_Pin_Spec!$AC$3:$AC$58,0))=FALSE,ISERROR(MATCH(AT1169,TC_Pin_Spec!$AE$3:$AE$58,0))=FALSE)=TRUE, "PASSED","FAILED")</f>
        <v>PASSED</v>
      </c>
      <c r="AW1169" s="2">
        <v>16500</v>
      </c>
      <c r="AX1169" s="2">
        <v>4500</v>
      </c>
      <c r="AY1169" s="2" t="s">
        <v>870</v>
      </c>
      <c r="AZ1169" t="str">
        <f>IF(OR(ISERROR(MATCH(AY1169,TC_Pin_Spec!$J$3:$J$38,0))=FALSE,ISERROR(MATCH(AY1169,TC_Pin_Spec!$L$3:$L$38,0))=FALSE,ISERROR(MATCH(AY1169,TC_Pin_Spec!$Q$3:$Q$58,0))=FALSE,ISERROR(MATCH(AY1169,TC_Pin_Spec!$S$3:$S$58,0))=FALSE,ISERROR(MATCH(AY1169,TC_Pin_Spec!$U$3:$U$58,0))=FALSE,ISERROR(MATCH(AY1169,TC_Pin_Spec!$W$3:$W$58,0))=FALSE,ISERROR(MATCH(AY1169,TC_Pin_Spec!$Y$3:$Y$58,0))=FALSE,ISERROR(MATCH(AY1169,TC_Pin_Spec!$AA$3:$AA$58,0))=FALSE,ISERROR(MATCH(AY1169,TC_Pin_Spec!$AC$3:$AC$58,0))=FALSE,ISERROR(MATCH(AY1169,TC_Pin_Spec!$AE$3:$AE$58,0))=FALSE)=TRUE, "PASSED","FAILED")</f>
        <v>PASSED</v>
      </c>
    </row>
    <row r="1170" spans="43:52" x14ac:dyDescent="0.25">
      <c r="AQ1170" s="2" t="str">
        <f t="shared" si="20"/>
        <v>AN17</v>
      </c>
      <c r="AR1170" s="2">
        <v>17</v>
      </c>
      <c r="AS1170" s="2" t="s">
        <v>859</v>
      </c>
      <c r="AT1170" s="2" t="s">
        <v>48</v>
      </c>
      <c r="AU1170" t="str">
        <f>IF(OR(ISERROR(MATCH(AT1170,TC_Pin_Spec!$J$3:$J$38,0))=FALSE,ISERROR(MATCH(AT1170,TC_Pin_Spec!$L$3:$L$38,0))=FALSE,ISERROR(MATCH(AT1170,TC_Pin_Spec!$Q$3:$Q$58,0))=FALSE,ISERROR(MATCH(AT1170,TC_Pin_Spec!$S$3:$S$58,0))=FALSE,ISERROR(MATCH(AT1170,TC_Pin_Spec!$U$3:$U$58,0))=FALSE,ISERROR(MATCH(AT1170,TC_Pin_Spec!$W$3:$W$58,0))=FALSE,ISERROR(MATCH(AT1170,TC_Pin_Spec!$Y$3:$Y$58,0))=FALSE,ISERROR(MATCH(AT1170,TC_Pin_Spec!$AA$3:$AA$58,0))=FALSE,ISERROR(MATCH(AT1170,TC_Pin_Spec!$AC$3:$AC$58,0))=FALSE,ISERROR(MATCH(AT1170,TC_Pin_Spec!$AE$3:$AE$58,0))=FALSE)=TRUE, "PASSED","FAILED")</f>
        <v>PASSED</v>
      </c>
      <c r="AW1170" s="2">
        <v>17500</v>
      </c>
      <c r="AX1170" s="2">
        <v>4500</v>
      </c>
      <c r="AY1170" s="2" t="s">
        <v>48</v>
      </c>
      <c r="AZ1170" t="str">
        <f>IF(OR(ISERROR(MATCH(AY1170,TC_Pin_Spec!$J$3:$J$38,0))=FALSE,ISERROR(MATCH(AY1170,TC_Pin_Spec!$L$3:$L$38,0))=FALSE,ISERROR(MATCH(AY1170,TC_Pin_Spec!$Q$3:$Q$58,0))=FALSE,ISERROR(MATCH(AY1170,TC_Pin_Spec!$S$3:$S$58,0))=FALSE,ISERROR(MATCH(AY1170,TC_Pin_Spec!$U$3:$U$58,0))=FALSE,ISERROR(MATCH(AY1170,TC_Pin_Spec!$W$3:$W$58,0))=FALSE,ISERROR(MATCH(AY1170,TC_Pin_Spec!$Y$3:$Y$58,0))=FALSE,ISERROR(MATCH(AY1170,TC_Pin_Spec!$AA$3:$AA$58,0))=FALSE,ISERROR(MATCH(AY1170,TC_Pin_Spec!$AC$3:$AC$58,0))=FALSE,ISERROR(MATCH(AY1170,TC_Pin_Spec!$AE$3:$AE$58,0))=FALSE)=TRUE, "PASSED","FAILED")</f>
        <v>PASSED</v>
      </c>
    </row>
    <row r="1171" spans="43:52" x14ac:dyDescent="0.25">
      <c r="AQ1171" s="2" t="str">
        <f t="shared" si="20"/>
        <v>AN18</v>
      </c>
      <c r="AR1171" s="2">
        <v>18</v>
      </c>
      <c r="AS1171" s="2" t="s">
        <v>859</v>
      </c>
      <c r="AT1171" s="2" t="s">
        <v>48</v>
      </c>
      <c r="AU1171" t="str">
        <f>IF(OR(ISERROR(MATCH(AT1171,TC_Pin_Spec!$J$3:$J$38,0))=FALSE,ISERROR(MATCH(AT1171,TC_Pin_Spec!$L$3:$L$38,0))=FALSE,ISERROR(MATCH(AT1171,TC_Pin_Spec!$Q$3:$Q$58,0))=FALSE,ISERROR(MATCH(AT1171,TC_Pin_Spec!$S$3:$S$58,0))=FALSE,ISERROR(MATCH(AT1171,TC_Pin_Spec!$U$3:$U$58,0))=FALSE,ISERROR(MATCH(AT1171,TC_Pin_Spec!$W$3:$W$58,0))=FALSE,ISERROR(MATCH(AT1171,TC_Pin_Spec!$Y$3:$Y$58,0))=FALSE,ISERROR(MATCH(AT1171,TC_Pin_Spec!$AA$3:$AA$58,0))=FALSE,ISERROR(MATCH(AT1171,TC_Pin_Spec!$AC$3:$AC$58,0))=FALSE,ISERROR(MATCH(AT1171,TC_Pin_Spec!$AE$3:$AE$58,0))=FALSE)=TRUE, "PASSED","FAILED")</f>
        <v>PASSED</v>
      </c>
      <c r="AW1171" s="2">
        <v>18500</v>
      </c>
      <c r="AX1171" s="2">
        <v>4500</v>
      </c>
      <c r="AY1171" s="2" t="s">
        <v>48</v>
      </c>
      <c r="AZ1171" t="str">
        <f>IF(OR(ISERROR(MATCH(AY1171,TC_Pin_Spec!$J$3:$J$38,0))=FALSE,ISERROR(MATCH(AY1171,TC_Pin_Spec!$L$3:$L$38,0))=FALSE,ISERROR(MATCH(AY1171,TC_Pin_Spec!$Q$3:$Q$58,0))=FALSE,ISERROR(MATCH(AY1171,TC_Pin_Spec!$S$3:$S$58,0))=FALSE,ISERROR(MATCH(AY1171,TC_Pin_Spec!$U$3:$U$58,0))=FALSE,ISERROR(MATCH(AY1171,TC_Pin_Spec!$W$3:$W$58,0))=FALSE,ISERROR(MATCH(AY1171,TC_Pin_Spec!$Y$3:$Y$58,0))=FALSE,ISERROR(MATCH(AY1171,TC_Pin_Spec!$AA$3:$AA$58,0))=FALSE,ISERROR(MATCH(AY1171,TC_Pin_Spec!$AC$3:$AC$58,0))=FALSE,ISERROR(MATCH(AY1171,TC_Pin_Spec!$AE$3:$AE$58,0))=FALSE)=TRUE, "PASSED","FAILED")</f>
        <v>PASSED</v>
      </c>
    </row>
    <row r="1172" spans="43:52" x14ac:dyDescent="0.25">
      <c r="AQ1172" s="2" t="str">
        <f t="shared" si="20"/>
        <v>AN19</v>
      </c>
      <c r="AR1172" s="2">
        <v>19</v>
      </c>
      <c r="AS1172" s="2" t="s">
        <v>859</v>
      </c>
      <c r="AT1172" s="2" t="s">
        <v>871</v>
      </c>
      <c r="AU1172" t="str">
        <f>IF(OR(ISERROR(MATCH(AT1172,TC_Pin_Spec!$J$3:$J$38,0))=FALSE,ISERROR(MATCH(AT1172,TC_Pin_Spec!$L$3:$L$38,0))=FALSE,ISERROR(MATCH(AT1172,TC_Pin_Spec!$Q$3:$Q$58,0))=FALSE,ISERROR(MATCH(AT1172,TC_Pin_Spec!$S$3:$S$58,0))=FALSE,ISERROR(MATCH(AT1172,TC_Pin_Spec!$U$3:$U$58,0))=FALSE,ISERROR(MATCH(AT1172,TC_Pin_Spec!$W$3:$W$58,0))=FALSE,ISERROR(MATCH(AT1172,TC_Pin_Spec!$Y$3:$Y$58,0))=FALSE,ISERROR(MATCH(AT1172,TC_Pin_Spec!$AA$3:$AA$58,0))=FALSE,ISERROR(MATCH(AT1172,TC_Pin_Spec!$AC$3:$AC$58,0))=FALSE,ISERROR(MATCH(AT1172,TC_Pin_Spec!$AE$3:$AE$58,0))=FALSE)=TRUE, "PASSED","FAILED")</f>
        <v>PASSED</v>
      </c>
      <c r="AW1172" s="2">
        <v>19500</v>
      </c>
      <c r="AX1172" s="2">
        <v>4500</v>
      </c>
      <c r="AY1172" s="2" t="s">
        <v>871</v>
      </c>
      <c r="AZ1172" t="str">
        <f>IF(OR(ISERROR(MATCH(AY1172,TC_Pin_Spec!$J$3:$J$38,0))=FALSE,ISERROR(MATCH(AY1172,TC_Pin_Spec!$L$3:$L$38,0))=FALSE,ISERROR(MATCH(AY1172,TC_Pin_Spec!$Q$3:$Q$58,0))=FALSE,ISERROR(MATCH(AY1172,TC_Pin_Spec!$S$3:$S$58,0))=FALSE,ISERROR(MATCH(AY1172,TC_Pin_Spec!$U$3:$U$58,0))=FALSE,ISERROR(MATCH(AY1172,TC_Pin_Spec!$W$3:$W$58,0))=FALSE,ISERROR(MATCH(AY1172,TC_Pin_Spec!$Y$3:$Y$58,0))=FALSE,ISERROR(MATCH(AY1172,TC_Pin_Spec!$AA$3:$AA$58,0))=FALSE,ISERROR(MATCH(AY1172,TC_Pin_Spec!$AC$3:$AC$58,0))=FALSE,ISERROR(MATCH(AY1172,TC_Pin_Spec!$AE$3:$AE$58,0))=FALSE)=TRUE, "PASSED","FAILED")</f>
        <v>PASSED</v>
      </c>
    </row>
    <row r="1173" spans="43:52" x14ac:dyDescent="0.25">
      <c r="AQ1173" s="2" t="str">
        <f t="shared" si="20"/>
        <v>AN20</v>
      </c>
      <c r="AR1173" s="2">
        <v>20</v>
      </c>
      <c r="AS1173" s="2" t="s">
        <v>859</v>
      </c>
      <c r="AT1173" s="2" t="s">
        <v>48</v>
      </c>
      <c r="AU1173" t="str">
        <f>IF(OR(ISERROR(MATCH(AT1173,TC_Pin_Spec!$J$3:$J$38,0))=FALSE,ISERROR(MATCH(AT1173,TC_Pin_Spec!$L$3:$L$38,0))=FALSE,ISERROR(MATCH(AT1173,TC_Pin_Spec!$Q$3:$Q$58,0))=FALSE,ISERROR(MATCH(AT1173,TC_Pin_Spec!$S$3:$S$58,0))=FALSE,ISERROR(MATCH(AT1173,TC_Pin_Spec!$U$3:$U$58,0))=FALSE,ISERROR(MATCH(AT1173,TC_Pin_Spec!$W$3:$W$58,0))=FALSE,ISERROR(MATCH(AT1173,TC_Pin_Spec!$Y$3:$Y$58,0))=FALSE,ISERROR(MATCH(AT1173,TC_Pin_Spec!$AA$3:$AA$58,0))=FALSE,ISERROR(MATCH(AT1173,TC_Pin_Spec!$AC$3:$AC$58,0))=FALSE,ISERROR(MATCH(AT1173,TC_Pin_Spec!$AE$3:$AE$58,0))=FALSE)=TRUE, "PASSED","FAILED")</f>
        <v>PASSED</v>
      </c>
      <c r="AW1173" s="2">
        <v>20500</v>
      </c>
      <c r="AX1173" s="2">
        <v>4500</v>
      </c>
      <c r="AY1173" s="2" t="s">
        <v>48</v>
      </c>
      <c r="AZ1173" t="str">
        <f>IF(OR(ISERROR(MATCH(AY1173,TC_Pin_Spec!$J$3:$J$38,0))=FALSE,ISERROR(MATCH(AY1173,TC_Pin_Spec!$L$3:$L$38,0))=FALSE,ISERROR(MATCH(AY1173,TC_Pin_Spec!$Q$3:$Q$58,0))=FALSE,ISERROR(MATCH(AY1173,TC_Pin_Spec!$S$3:$S$58,0))=FALSE,ISERROR(MATCH(AY1173,TC_Pin_Spec!$U$3:$U$58,0))=FALSE,ISERROR(MATCH(AY1173,TC_Pin_Spec!$W$3:$W$58,0))=FALSE,ISERROR(MATCH(AY1173,TC_Pin_Spec!$Y$3:$Y$58,0))=FALSE,ISERROR(MATCH(AY1173,TC_Pin_Spec!$AA$3:$AA$58,0))=FALSE,ISERROR(MATCH(AY1173,TC_Pin_Spec!$AC$3:$AC$58,0))=FALSE,ISERROR(MATCH(AY1173,TC_Pin_Spec!$AE$3:$AE$58,0))=FALSE)=TRUE, "PASSED","FAILED")</f>
        <v>PASSED</v>
      </c>
    </row>
    <row r="1174" spans="43:52" x14ac:dyDescent="0.25">
      <c r="AQ1174" s="2" t="str">
        <f t="shared" si="20"/>
        <v>AN21</v>
      </c>
      <c r="AR1174" s="2">
        <v>21</v>
      </c>
      <c r="AS1174" s="2" t="s">
        <v>859</v>
      </c>
      <c r="AT1174" s="2" t="s">
        <v>872</v>
      </c>
      <c r="AU1174" t="str">
        <f>IF(OR(ISERROR(MATCH(AT1174,TC_Pin_Spec!$J$3:$J$38,0))=FALSE,ISERROR(MATCH(AT1174,TC_Pin_Spec!$L$3:$L$38,0))=FALSE,ISERROR(MATCH(AT1174,TC_Pin_Spec!$Q$3:$Q$58,0))=FALSE,ISERROR(MATCH(AT1174,TC_Pin_Spec!$S$3:$S$58,0))=FALSE,ISERROR(MATCH(AT1174,TC_Pin_Spec!$U$3:$U$58,0))=FALSE,ISERROR(MATCH(AT1174,TC_Pin_Spec!$W$3:$W$58,0))=FALSE,ISERROR(MATCH(AT1174,TC_Pin_Spec!$Y$3:$Y$58,0))=FALSE,ISERROR(MATCH(AT1174,TC_Pin_Spec!$AA$3:$AA$58,0))=FALSE,ISERROR(MATCH(AT1174,TC_Pin_Spec!$AC$3:$AC$58,0))=FALSE,ISERROR(MATCH(AT1174,TC_Pin_Spec!$AE$3:$AE$58,0))=FALSE)=TRUE, "PASSED","FAILED")</f>
        <v>PASSED</v>
      </c>
      <c r="AW1174" s="2">
        <v>21500</v>
      </c>
      <c r="AX1174" s="2">
        <v>4500</v>
      </c>
      <c r="AY1174" s="2" t="s">
        <v>872</v>
      </c>
      <c r="AZ1174" t="str">
        <f>IF(OR(ISERROR(MATCH(AY1174,TC_Pin_Spec!$J$3:$J$38,0))=FALSE,ISERROR(MATCH(AY1174,TC_Pin_Spec!$L$3:$L$38,0))=FALSE,ISERROR(MATCH(AY1174,TC_Pin_Spec!$Q$3:$Q$58,0))=FALSE,ISERROR(MATCH(AY1174,TC_Pin_Spec!$S$3:$S$58,0))=FALSE,ISERROR(MATCH(AY1174,TC_Pin_Spec!$U$3:$U$58,0))=FALSE,ISERROR(MATCH(AY1174,TC_Pin_Spec!$W$3:$W$58,0))=FALSE,ISERROR(MATCH(AY1174,TC_Pin_Spec!$Y$3:$Y$58,0))=FALSE,ISERROR(MATCH(AY1174,TC_Pin_Spec!$AA$3:$AA$58,0))=FALSE,ISERROR(MATCH(AY1174,TC_Pin_Spec!$AC$3:$AC$58,0))=FALSE,ISERROR(MATCH(AY1174,TC_Pin_Spec!$AE$3:$AE$58,0))=FALSE)=TRUE, "PASSED","FAILED")</f>
        <v>PASSED</v>
      </c>
    </row>
    <row r="1175" spans="43:52" x14ac:dyDescent="0.25">
      <c r="AQ1175" s="2" t="str">
        <f t="shared" si="20"/>
        <v>AN22</v>
      </c>
      <c r="AR1175" s="2">
        <v>22</v>
      </c>
      <c r="AS1175" s="2" t="s">
        <v>859</v>
      </c>
      <c r="AT1175" s="2" t="s">
        <v>48</v>
      </c>
      <c r="AU1175" t="str">
        <f>IF(OR(ISERROR(MATCH(AT1175,TC_Pin_Spec!$J$3:$J$38,0))=FALSE,ISERROR(MATCH(AT1175,TC_Pin_Spec!$L$3:$L$38,0))=FALSE,ISERROR(MATCH(AT1175,TC_Pin_Spec!$Q$3:$Q$58,0))=FALSE,ISERROR(MATCH(AT1175,TC_Pin_Spec!$S$3:$S$58,0))=FALSE,ISERROR(MATCH(AT1175,TC_Pin_Spec!$U$3:$U$58,0))=FALSE,ISERROR(MATCH(AT1175,TC_Pin_Spec!$W$3:$W$58,0))=FALSE,ISERROR(MATCH(AT1175,TC_Pin_Spec!$Y$3:$Y$58,0))=FALSE,ISERROR(MATCH(AT1175,TC_Pin_Spec!$AA$3:$AA$58,0))=FALSE,ISERROR(MATCH(AT1175,TC_Pin_Spec!$AC$3:$AC$58,0))=FALSE,ISERROR(MATCH(AT1175,TC_Pin_Spec!$AE$3:$AE$58,0))=FALSE)=TRUE, "PASSED","FAILED")</f>
        <v>PASSED</v>
      </c>
      <c r="AW1175" s="2">
        <v>22500</v>
      </c>
      <c r="AX1175" s="2">
        <v>4500</v>
      </c>
      <c r="AY1175" s="2" t="s">
        <v>48</v>
      </c>
      <c r="AZ1175" t="str">
        <f>IF(OR(ISERROR(MATCH(AY1175,TC_Pin_Spec!$J$3:$J$38,0))=FALSE,ISERROR(MATCH(AY1175,TC_Pin_Spec!$L$3:$L$38,0))=FALSE,ISERROR(MATCH(AY1175,TC_Pin_Spec!$Q$3:$Q$58,0))=FALSE,ISERROR(MATCH(AY1175,TC_Pin_Spec!$S$3:$S$58,0))=FALSE,ISERROR(MATCH(AY1175,TC_Pin_Spec!$U$3:$U$58,0))=FALSE,ISERROR(MATCH(AY1175,TC_Pin_Spec!$W$3:$W$58,0))=FALSE,ISERROR(MATCH(AY1175,TC_Pin_Spec!$Y$3:$Y$58,0))=FALSE,ISERROR(MATCH(AY1175,TC_Pin_Spec!$AA$3:$AA$58,0))=FALSE,ISERROR(MATCH(AY1175,TC_Pin_Spec!$AC$3:$AC$58,0))=FALSE,ISERROR(MATCH(AY1175,TC_Pin_Spec!$AE$3:$AE$58,0))=FALSE)=TRUE, "PASSED","FAILED")</f>
        <v>PASSED</v>
      </c>
    </row>
    <row r="1176" spans="43:52" x14ac:dyDescent="0.25">
      <c r="AQ1176" s="2" t="str">
        <f t="shared" si="20"/>
        <v>AN23</v>
      </c>
      <c r="AR1176" s="2">
        <v>23</v>
      </c>
      <c r="AS1176" s="2" t="s">
        <v>859</v>
      </c>
      <c r="AT1176" s="2" t="s">
        <v>873</v>
      </c>
      <c r="AU1176" t="str">
        <f>IF(OR(ISERROR(MATCH(AT1176,TC_Pin_Spec!$J$3:$J$38,0))=FALSE,ISERROR(MATCH(AT1176,TC_Pin_Spec!$L$3:$L$38,0))=FALSE,ISERROR(MATCH(AT1176,TC_Pin_Spec!$Q$3:$Q$58,0))=FALSE,ISERROR(MATCH(AT1176,TC_Pin_Spec!$S$3:$S$58,0))=FALSE,ISERROR(MATCH(AT1176,TC_Pin_Spec!$U$3:$U$58,0))=FALSE,ISERROR(MATCH(AT1176,TC_Pin_Spec!$W$3:$W$58,0))=FALSE,ISERROR(MATCH(AT1176,TC_Pin_Spec!$Y$3:$Y$58,0))=FALSE,ISERROR(MATCH(AT1176,TC_Pin_Spec!$AA$3:$AA$58,0))=FALSE,ISERROR(MATCH(AT1176,TC_Pin_Spec!$AC$3:$AC$58,0))=FALSE,ISERROR(MATCH(AT1176,TC_Pin_Spec!$AE$3:$AE$58,0))=FALSE)=TRUE, "PASSED","FAILED")</f>
        <v>PASSED</v>
      </c>
      <c r="AW1176" s="2">
        <v>23500</v>
      </c>
      <c r="AX1176" s="2">
        <v>4500</v>
      </c>
      <c r="AY1176" s="2" t="s">
        <v>873</v>
      </c>
      <c r="AZ1176" t="str">
        <f>IF(OR(ISERROR(MATCH(AY1176,TC_Pin_Spec!$J$3:$J$38,0))=FALSE,ISERROR(MATCH(AY1176,TC_Pin_Spec!$L$3:$L$38,0))=FALSE,ISERROR(MATCH(AY1176,TC_Pin_Spec!$Q$3:$Q$58,0))=FALSE,ISERROR(MATCH(AY1176,TC_Pin_Spec!$S$3:$S$58,0))=FALSE,ISERROR(MATCH(AY1176,TC_Pin_Spec!$U$3:$U$58,0))=FALSE,ISERROR(MATCH(AY1176,TC_Pin_Spec!$W$3:$W$58,0))=FALSE,ISERROR(MATCH(AY1176,TC_Pin_Spec!$Y$3:$Y$58,0))=FALSE,ISERROR(MATCH(AY1176,TC_Pin_Spec!$AA$3:$AA$58,0))=FALSE,ISERROR(MATCH(AY1176,TC_Pin_Spec!$AC$3:$AC$58,0))=FALSE,ISERROR(MATCH(AY1176,TC_Pin_Spec!$AE$3:$AE$58,0))=FALSE)=TRUE, "PASSED","FAILED")</f>
        <v>PASSED</v>
      </c>
    </row>
    <row r="1177" spans="43:52" x14ac:dyDescent="0.25">
      <c r="AQ1177" s="2" t="str">
        <f t="shared" si="20"/>
        <v>AN24</v>
      </c>
      <c r="AR1177" s="2">
        <v>24</v>
      </c>
      <c r="AS1177" s="2" t="s">
        <v>859</v>
      </c>
      <c r="AT1177" s="2" t="s">
        <v>874</v>
      </c>
      <c r="AU1177" t="str">
        <f>IF(OR(ISERROR(MATCH(AT1177,TC_Pin_Spec!$J$3:$J$38,0))=FALSE,ISERROR(MATCH(AT1177,TC_Pin_Spec!$L$3:$L$38,0))=FALSE,ISERROR(MATCH(AT1177,TC_Pin_Spec!$Q$3:$Q$58,0))=FALSE,ISERROR(MATCH(AT1177,TC_Pin_Spec!$S$3:$S$58,0))=FALSE,ISERROR(MATCH(AT1177,TC_Pin_Spec!$U$3:$U$58,0))=FALSE,ISERROR(MATCH(AT1177,TC_Pin_Spec!$W$3:$W$58,0))=FALSE,ISERROR(MATCH(AT1177,TC_Pin_Spec!$Y$3:$Y$58,0))=FALSE,ISERROR(MATCH(AT1177,TC_Pin_Spec!$AA$3:$AA$58,0))=FALSE,ISERROR(MATCH(AT1177,TC_Pin_Spec!$AC$3:$AC$58,0))=FALSE,ISERROR(MATCH(AT1177,TC_Pin_Spec!$AE$3:$AE$58,0))=FALSE)=TRUE, "PASSED","FAILED")</f>
        <v>PASSED</v>
      </c>
      <c r="AW1177" s="2">
        <v>24500</v>
      </c>
      <c r="AX1177" s="2">
        <v>4500</v>
      </c>
      <c r="AY1177" s="2" t="s">
        <v>874</v>
      </c>
      <c r="AZ1177" t="str">
        <f>IF(OR(ISERROR(MATCH(AY1177,TC_Pin_Spec!$J$3:$J$38,0))=FALSE,ISERROR(MATCH(AY1177,TC_Pin_Spec!$L$3:$L$38,0))=FALSE,ISERROR(MATCH(AY1177,TC_Pin_Spec!$Q$3:$Q$58,0))=FALSE,ISERROR(MATCH(AY1177,TC_Pin_Spec!$S$3:$S$58,0))=FALSE,ISERROR(MATCH(AY1177,TC_Pin_Spec!$U$3:$U$58,0))=FALSE,ISERROR(MATCH(AY1177,TC_Pin_Spec!$W$3:$W$58,0))=FALSE,ISERROR(MATCH(AY1177,TC_Pin_Spec!$Y$3:$Y$58,0))=FALSE,ISERROR(MATCH(AY1177,TC_Pin_Spec!$AA$3:$AA$58,0))=FALSE,ISERROR(MATCH(AY1177,TC_Pin_Spec!$AC$3:$AC$58,0))=FALSE,ISERROR(MATCH(AY1177,TC_Pin_Spec!$AE$3:$AE$58,0))=FALSE)=TRUE, "PASSED","FAILED")</f>
        <v>PASSED</v>
      </c>
    </row>
    <row r="1178" spans="43:52" x14ac:dyDescent="0.25">
      <c r="AQ1178" s="2" t="str">
        <f t="shared" si="20"/>
        <v>AN25</v>
      </c>
      <c r="AR1178" s="2">
        <v>25</v>
      </c>
      <c r="AS1178" s="2" t="s">
        <v>859</v>
      </c>
      <c r="AT1178" s="2" t="s">
        <v>875</v>
      </c>
      <c r="AU1178" t="str">
        <f>IF(OR(ISERROR(MATCH(AT1178,TC_Pin_Spec!$J$3:$J$38,0))=FALSE,ISERROR(MATCH(AT1178,TC_Pin_Spec!$L$3:$L$38,0))=FALSE,ISERROR(MATCH(AT1178,TC_Pin_Spec!$Q$3:$Q$58,0))=FALSE,ISERROR(MATCH(AT1178,TC_Pin_Spec!$S$3:$S$58,0))=FALSE,ISERROR(MATCH(AT1178,TC_Pin_Spec!$U$3:$U$58,0))=FALSE,ISERROR(MATCH(AT1178,TC_Pin_Spec!$W$3:$W$58,0))=FALSE,ISERROR(MATCH(AT1178,TC_Pin_Spec!$Y$3:$Y$58,0))=FALSE,ISERROR(MATCH(AT1178,TC_Pin_Spec!$AA$3:$AA$58,0))=FALSE,ISERROR(MATCH(AT1178,TC_Pin_Spec!$AC$3:$AC$58,0))=FALSE,ISERROR(MATCH(AT1178,TC_Pin_Spec!$AE$3:$AE$58,0))=FALSE)=TRUE, "PASSED","FAILED")</f>
        <v>PASSED</v>
      </c>
      <c r="AW1178" s="2">
        <v>25500</v>
      </c>
      <c r="AX1178" s="2">
        <v>4500</v>
      </c>
      <c r="AY1178" s="2" t="s">
        <v>875</v>
      </c>
      <c r="AZ1178" t="str">
        <f>IF(OR(ISERROR(MATCH(AY1178,TC_Pin_Spec!$J$3:$J$38,0))=FALSE,ISERROR(MATCH(AY1178,TC_Pin_Spec!$L$3:$L$38,0))=FALSE,ISERROR(MATCH(AY1178,TC_Pin_Spec!$Q$3:$Q$58,0))=FALSE,ISERROR(MATCH(AY1178,TC_Pin_Spec!$S$3:$S$58,0))=FALSE,ISERROR(MATCH(AY1178,TC_Pin_Spec!$U$3:$U$58,0))=FALSE,ISERROR(MATCH(AY1178,TC_Pin_Spec!$W$3:$W$58,0))=FALSE,ISERROR(MATCH(AY1178,TC_Pin_Spec!$Y$3:$Y$58,0))=FALSE,ISERROR(MATCH(AY1178,TC_Pin_Spec!$AA$3:$AA$58,0))=FALSE,ISERROR(MATCH(AY1178,TC_Pin_Spec!$AC$3:$AC$58,0))=FALSE,ISERROR(MATCH(AY1178,TC_Pin_Spec!$AE$3:$AE$58,0))=FALSE)=TRUE, "PASSED","FAILED")</f>
        <v>PASSED</v>
      </c>
    </row>
    <row r="1179" spans="43:52" x14ac:dyDescent="0.25">
      <c r="AQ1179" s="2" t="str">
        <f t="shared" si="20"/>
        <v>AN26</v>
      </c>
      <c r="AR1179" s="2">
        <v>26</v>
      </c>
      <c r="AS1179" s="2" t="s">
        <v>859</v>
      </c>
      <c r="AT1179" s="2" t="s">
        <v>876</v>
      </c>
      <c r="AU1179" t="str">
        <f>IF(OR(ISERROR(MATCH(AT1179,TC_Pin_Spec!$J$3:$J$38,0))=FALSE,ISERROR(MATCH(AT1179,TC_Pin_Spec!$L$3:$L$38,0))=FALSE,ISERROR(MATCH(AT1179,TC_Pin_Spec!$Q$3:$Q$58,0))=FALSE,ISERROR(MATCH(AT1179,TC_Pin_Spec!$S$3:$S$58,0))=FALSE,ISERROR(MATCH(AT1179,TC_Pin_Spec!$U$3:$U$58,0))=FALSE,ISERROR(MATCH(AT1179,TC_Pin_Spec!$W$3:$W$58,0))=FALSE,ISERROR(MATCH(AT1179,TC_Pin_Spec!$Y$3:$Y$58,0))=FALSE,ISERROR(MATCH(AT1179,TC_Pin_Spec!$AA$3:$AA$58,0))=FALSE,ISERROR(MATCH(AT1179,TC_Pin_Spec!$AC$3:$AC$58,0))=FALSE,ISERROR(MATCH(AT1179,TC_Pin_Spec!$AE$3:$AE$58,0))=FALSE)=TRUE, "PASSED","FAILED")</f>
        <v>PASSED</v>
      </c>
      <c r="AW1179" s="2">
        <v>26500</v>
      </c>
      <c r="AX1179" s="2">
        <v>4500</v>
      </c>
      <c r="AY1179" s="2" t="s">
        <v>876</v>
      </c>
      <c r="AZ1179" t="str">
        <f>IF(OR(ISERROR(MATCH(AY1179,TC_Pin_Spec!$J$3:$J$38,0))=FALSE,ISERROR(MATCH(AY1179,TC_Pin_Spec!$L$3:$L$38,0))=FALSE,ISERROR(MATCH(AY1179,TC_Pin_Spec!$Q$3:$Q$58,0))=FALSE,ISERROR(MATCH(AY1179,TC_Pin_Spec!$S$3:$S$58,0))=FALSE,ISERROR(MATCH(AY1179,TC_Pin_Spec!$U$3:$U$58,0))=FALSE,ISERROR(MATCH(AY1179,TC_Pin_Spec!$W$3:$W$58,0))=FALSE,ISERROR(MATCH(AY1179,TC_Pin_Spec!$Y$3:$Y$58,0))=FALSE,ISERROR(MATCH(AY1179,TC_Pin_Spec!$AA$3:$AA$58,0))=FALSE,ISERROR(MATCH(AY1179,TC_Pin_Spec!$AC$3:$AC$58,0))=FALSE,ISERROR(MATCH(AY1179,TC_Pin_Spec!$AE$3:$AE$58,0))=FALSE)=TRUE, "PASSED","FAILED")</f>
        <v>PASSED</v>
      </c>
    </row>
    <row r="1180" spans="43:52" x14ac:dyDescent="0.25">
      <c r="AQ1180" s="2" t="str">
        <f t="shared" si="20"/>
        <v>AN27</v>
      </c>
      <c r="AR1180" s="2">
        <v>27</v>
      </c>
      <c r="AS1180" s="2" t="s">
        <v>859</v>
      </c>
      <c r="AT1180" s="2" t="s">
        <v>48</v>
      </c>
      <c r="AU1180" t="str">
        <f>IF(OR(ISERROR(MATCH(AT1180,TC_Pin_Spec!$J$3:$J$38,0))=FALSE,ISERROR(MATCH(AT1180,TC_Pin_Spec!$L$3:$L$38,0))=FALSE,ISERROR(MATCH(AT1180,TC_Pin_Spec!$Q$3:$Q$58,0))=FALSE,ISERROR(MATCH(AT1180,TC_Pin_Spec!$S$3:$S$58,0))=FALSE,ISERROR(MATCH(AT1180,TC_Pin_Spec!$U$3:$U$58,0))=FALSE,ISERROR(MATCH(AT1180,TC_Pin_Spec!$W$3:$W$58,0))=FALSE,ISERROR(MATCH(AT1180,TC_Pin_Spec!$Y$3:$Y$58,0))=FALSE,ISERROR(MATCH(AT1180,TC_Pin_Spec!$AA$3:$AA$58,0))=FALSE,ISERROR(MATCH(AT1180,TC_Pin_Spec!$AC$3:$AC$58,0))=FALSE,ISERROR(MATCH(AT1180,TC_Pin_Spec!$AE$3:$AE$58,0))=FALSE)=TRUE, "PASSED","FAILED")</f>
        <v>PASSED</v>
      </c>
      <c r="AW1180" s="2">
        <v>27500</v>
      </c>
      <c r="AX1180" s="2">
        <v>4500</v>
      </c>
      <c r="AY1180" s="2" t="s">
        <v>48</v>
      </c>
      <c r="AZ1180" t="str">
        <f>IF(OR(ISERROR(MATCH(AY1180,TC_Pin_Spec!$J$3:$J$38,0))=FALSE,ISERROR(MATCH(AY1180,TC_Pin_Spec!$L$3:$L$38,0))=FALSE,ISERROR(MATCH(AY1180,TC_Pin_Spec!$Q$3:$Q$58,0))=FALSE,ISERROR(MATCH(AY1180,TC_Pin_Spec!$S$3:$S$58,0))=FALSE,ISERROR(MATCH(AY1180,TC_Pin_Spec!$U$3:$U$58,0))=FALSE,ISERROR(MATCH(AY1180,TC_Pin_Spec!$W$3:$W$58,0))=FALSE,ISERROR(MATCH(AY1180,TC_Pin_Spec!$Y$3:$Y$58,0))=FALSE,ISERROR(MATCH(AY1180,TC_Pin_Spec!$AA$3:$AA$58,0))=FALSE,ISERROR(MATCH(AY1180,TC_Pin_Spec!$AC$3:$AC$58,0))=FALSE,ISERROR(MATCH(AY1180,TC_Pin_Spec!$AE$3:$AE$58,0))=FALSE)=TRUE, "PASSED","FAILED")</f>
        <v>PASSED</v>
      </c>
    </row>
    <row r="1181" spans="43:52" x14ac:dyDescent="0.25">
      <c r="AQ1181" s="2" t="str">
        <f t="shared" si="20"/>
        <v>AN28</v>
      </c>
      <c r="AR1181" s="2">
        <v>28</v>
      </c>
      <c r="AS1181" s="2" t="s">
        <v>859</v>
      </c>
      <c r="AT1181" s="2" t="s">
        <v>48</v>
      </c>
      <c r="AU1181" t="str">
        <f>IF(OR(ISERROR(MATCH(AT1181,TC_Pin_Spec!$J$3:$J$38,0))=FALSE,ISERROR(MATCH(AT1181,TC_Pin_Spec!$L$3:$L$38,0))=FALSE,ISERROR(MATCH(AT1181,TC_Pin_Spec!$Q$3:$Q$58,0))=FALSE,ISERROR(MATCH(AT1181,TC_Pin_Spec!$S$3:$S$58,0))=FALSE,ISERROR(MATCH(AT1181,TC_Pin_Spec!$U$3:$U$58,0))=FALSE,ISERROR(MATCH(AT1181,TC_Pin_Spec!$W$3:$W$58,0))=FALSE,ISERROR(MATCH(AT1181,TC_Pin_Spec!$Y$3:$Y$58,0))=FALSE,ISERROR(MATCH(AT1181,TC_Pin_Spec!$AA$3:$AA$58,0))=FALSE,ISERROR(MATCH(AT1181,TC_Pin_Spec!$AC$3:$AC$58,0))=FALSE,ISERROR(MATCH(AT1181,TC_Pin_Spec!$AE$3:$AE$58,0))=FALSE)=TRUE, "PASSED","FAILED")</f>
        <v>PASSED</v>
      </c>
      <c r="AW1181" s="2">
        <v>28500</v>
      </c>
      <c r="AX1181" s="2">
        <v>4500</v>
      </c>
      <c r="AY1181" s="2" t="s">
        <v>48</v>
      </c>
      <c r="AZ1181" t="str">
        <f>IF(OR(ISERROR(MATCH(AY1181,TC_Pin_Spec!$J$3:$J$38,0))=FALSE,ISERROR(MATCH(AY1181,TC_Pin_Spec!$L$3:$L$38,0))=FALSE,ISERROR(MATCH(AY1181,TC_Pin_Spec!$Q$3:$Q$58,0))=FALSE,ISERROR(MATCH(AY1181,TC_Pin_Spec!$S$3:$S$58,0))=FALSE,ISERROR(MATCH(AY1181,TC_Pin_Spec!$U$3:$U$58,0))=FALSE,ISERROR(MATCH(AY1181,TC_Pin_Spec!$W$3:$W$58,0))=FALSE,ISERROR(MATCH(AY1181,TC_Pin_Spec!$Y$3:$Y$58,0))=FALSE,ISERROR(MATCH(AY1181,TC_Pin_Spec!$AA$3:$AA$58,0))=FALSE,ISERROR(MATCH(AY1181,TC_Pin_Spec!$AC$3:$AC$58,0))=FALSE,ISERROR(MATCH(AY1181,TC_Pin_Spec!$AE$3:$AE$58,0))=FALSE)=TRUE, "PASSED","FAILED")</f>
        <v>PASSED</v>
      </c>
    </row>
    <row r="1182" spans="43:52" x14ac:dyDescent="0.25">
      <c r="AQ1182" s="2" t="str">
        <f t="shared" si="20"/>
        <v>AN29</v>
      </c>
      <c r="AR1182" s="2">
        <v>29</v>
      </c>
      <c r="AS1182" s="2" t="s">
        <v>859</v>
      </c>
      <c r="AT1182" s="2" t="s">
        <v>877</v>
      </c>
      <c r="AU1182" t="str">
        <f>IF(OR(ISERROR(MATCH(AT1182,TC_Pin_Spec!$J$3:$J$38,0))=FALSE,ISERROR(MATCH(AT1182,TC_Pin_Spec!$L$3:$L$38,0))=FALSE,ISERROR(MATCH(AT1182,TC_Pin_Spec!$Q$3:$Q$58,0))=FALSE,ISERROR(MATCH(AT1182,TC_Pin_Spec!$S$3:$S$58,0))=FALSE,ISERROR(MATCH(AT1182,TC_Pin_Spec!$U$3:$U$58,0))=FALSE,ISERROR(MATCH(AT1182,TC_Pin_Spec!$W$3:$W$58,0))=FALSE,ISERROR(MATCH(AT1182,TC_Pin_Spec!$Y$3:$Y$58,0))=FALSE,ISERROR(MATCH(AT1182,TC_Pin_Spec!$AA$3:$AA$58,0))=FALSE,ISERROR(MATCH(AT1182,TC_Pin_Spec!$AC$3:$AC$58,0))=FALSE,ISERROR(MATCH(AT1182,TC_Pin_Spec!$AE$3:$AE$58,0))=FALSE)=TRUE, "PASSED","FAILED")</f>
        <v>PASSED</v>
      </c>
      <c r="AW1182" s="2">
        <v>29500</v>
      </c>
      <c r="AX1182" s="2">
        <v>4500</v>
      </c>
      <c r="AY1182" s="2" t="s">
        <v>877</v>
      </c>
      <c r="AZ1182" t="str">
        <f>IF(OR(ISERROR(MATCH(AY1182,TC_Pin_Spec!$J$3:$J$38,0))=FALSE,ISERROR(MATCH(AY1182,TC_Pin_Spec!$L$3:$L$38,0))=FALSE,ISERROR(MATCH(AY1182,TC_Pin_Spec!$Q$3:$Q$58,0))=FALSE,ISERROR(MATCH(AY1182,TC_Pin_Spec!$S$3:$S$58,0))=FALSE,ISERROR(MATCH(AY1182,TC_Pin_Spec!$U$3:$U$58,0))=FALSE,ISERROR(MATCH(AY1182,TC_Pin_Spec!$W$3:$W$58,0))=FALSE,ISERROR(MATCH(AY1182,TC_Pin_Spec!$Y$3:$Y$58,0))=FALSE,ISERROR(MATCH(AY1182,TC_Pin_Spec!$AA$3:$AA$58,0))=FALSE,ISERROR(MATCH(AY1182,TC_Pin_Spec!$AC$3:$AC$58,0))=FALSE,ISERROR(MATCH(AY1182,TC_Pin_Spec!$AE$3:$AE$58,0))=FALSE)=TRUE, "PASSED","FAILED")</f>
        <v>PASSED</v>
      </c>
    </row>
    <row r="1183" spans="43:52" x14ac:dyDescent="0.25">
      <c r="AQ1183" s="2" t="str">
        <f t="shared" si="20"/>
        <v>AN30</v>
      </c>
      <c r="AR1183" s="2">
        <v>30</v>
      </c>
      <c r="AS1183" s="2" t="s">
        <v>859</v>
      </c>
      <c r="AT1183" s="2" t="s">
        <v>878</v>
      </c>
      <c r="AU1183" t="str">
        <f>IF(OR(ISERROR(MATCH(AT1183,TC_Pin_Spec!$J$3:$J$38,0))=FALSE,ISERROR(MATCH(AT1183,TC_Pin_Spec!$L$3:$L$38,0))=FALSE,ISERROR(MATCH(AT1183,TC_Pin_Spec!$Q$3:$Q$58,0))=FALSE,ISERROR(MATCH(AT1183,TC_Pin_Spec!$S$3:$S$58,0))=FALSE,ISERROR(MATCH(AT1183,TC_Pin_Spec!$U$3:$U$58,0))=FALSE,ISERROR(MATCH(AT1183,TC_Pin_Spec!$W$3:$W$58,0))=FALSE,ISERROR(MATCH(AT1183,TC_Pin_Spec!$Y$3:$Y$58,0))=FALSE,ISERROR(MATCH(AT1183,TC_Pin_Spec!$AA$3:$AA$58,0))=FALSE,ISERROR(MATCH(AT1183,TC_Pin_Spec!$AC$3:$AC$58,0))=FALSE,ISERROR(MATCH(AT1183,TC_Pin_Spec!$AE$3:$AE$58,0))=FALSE)=TRUE, "PASSED","FAILED")</f>
        <v>PASSED</v>
      </c>
      <c r="AW1183" s="2">
        <v>30500</v>
      </c>
      <c r="AX1183" s="2">
        <v>4500</v>
      </c>
      <c r="AY1183" s="2" t="s">
        <v>878</v>
      </c>
      <c r="AZ1183" t="str">
        <f>IF(OR(ISERROR(MATCH(AY1183,TC_Pin_Spec!$J$3:$J$38,0))=FALSE,ISERROR(MATCH(AY1183,TC_Pin_Spec!$L$3:$L$38,0))=FALSE,ISERROR(MATCH(AY1183,TC_Pin_Spec!$Q$3:$Q$58,0))=FALSE,ISERROR(MATCH(AY1183,TC_Pin_Spec!$S$3:$S$58,0))=FALSE,ISERROR(MATCH(AY1183,TC_Pin_Spec!$U$3:$U$58,0))=FALSE,ISERROR(MATCH(AY1183,TC_Pin_Spec!$W$3:$W$58,0))=FALSE,ISERROR(MATCH(AY1183,TC_Pin_Spec!$Y$3:$Y$58,0))=FALSE,ISERROR(MATCH(AY1183,TC_Pin_Spec!$AA$3:$AA$58,0))=FALSE,ISERROR(MATCH(AY1183,TC_Pin_Spec!$AC$3:$AC$58,0))=FALSE,ISERROR(MATCH(AY1183,TC_Pin_Spec!$AE$3:$AE$58,0))=FALSE)=TRUE, "PASSED","FAILED")</f>
        <v>PASSED</v>
      </c>
    </row>
    <row r="1184" spans="43:52" x14ac:dyDescent="0.25">
      <c r="AQ1184" s="2" t="str">
        <f t="shared" si="20"/>
        <v>AN31</v>
      </c>
      <c r="AR1184" s="2">
        <v>31</v>
      </c>
      <c r="AS1184" s="2" t="s">
        <v>859</v>
      </c>
      <c r="AT1184" s="2" t="s">
        <v>48</v>
      </c>
      <c r="AU1184" t="str">
        <f>IF(OR(ISERROR(MATCH(AT1184,TC_Pin_Spec!$J$3:$J$38,0))=FALSE,ISERROR(MATCH(AT1184,TC_Pin_Spec!$L$3:$L$38,0))=FALSE,ISERROR(MATCH(AT1184,TC_Pin_Spec!$Q$3:$Q$58,0))=FALSE,ISERROR(MATCH(AT1184,TC_Pin_Spec!$S$3:$S$58,0))=FALSE,ISERROR(MATCH(AT1184,TC_Pin_Spec!$U$3:$U$58,0))=FALSE,ISERROR(MATCH(AT1184,TC_Pin_Spec!$W$3:$W$58,0))=FALSE,ISERROR(MATCH(AT1184,TC_Pin_Spec!$Y$3:$Y$58,0))=FALSE,ISERROR(MATCH(AT1184,TC_Pin_Spec!$AA$3:$AA$58,0))=FALSE,ISERROR(MATCH(AT1184,TC_Pin_Spec!$AC$3:$AC$58,0))=FALSE,ISERROR(MATCH(AT1184,TC_Pin_Spec!$AE$3:$AE$58,0))=FALSE)=TRUE, "PASSED","FAILED")</f>
        <v>PASSED</v>
      </c>
      <c r="AW1184" s="2">
        <v>31500</v>
      </c>
      <c r="AX1184" s="2">
        <v>4500</v>
      </c>
      <c r="AY1184" s="2" t="s">
        <v>48</v>
      </c>
      <c r="AZ1184" t="str">
        <f>IF(OR(ISERROR(MATCH(AY1184,TC_Pin_Spec!$J$3:$J$38,0))=FALSE,ISERROR(MATCH(AY1184,TC_Pin_Spec!$L$3:$L$38,0))=FALSE,ISERROR(MATCH(AY1184,TC_Pin_Spec!$Q$3:$Q$58,0))=FALSE,ISERROR(MATCH(AY1184,TC_Pin_Spec!$S$3:$S$58,0))=FALSE,ISERROR(MATCH(AY1184,TC_Pin_Spec!$U$3:$U$58,0))=FALSE,ISERROR(MATCH(AY1184,TC_Pin_Spec!$W$3:$W$58,0))=FALSE,ISERROR(MATCH(AY1184,TC_Pin_Spec!$Y$3:$Y$58,0))=FALSE,ISERROR(MATCH(AY1184,TC_Pin_Spec!$AA$3:$AA$58,0))=FALSE,ISERROR(MATCH(AY1184,TC_Pin_Spec!$AC$3:$AC$58,0))=FALSE,ISERROR(MATCH(AY1184,TC_Pin_Spec!$AE$3:$AE$58,0))=FALSE)=TRUE, "PASSED","FAILED")</f>
        <v>PASSED</v>
      </c>
    </row>
    <row r="1185" spans="43:52" x14ac:dyDescent="0.25">
      <c r="AQ1185" s="2" t="str">
        <f t="shared" si="20"/>
        <v>AN32</v>
      </c>
      <c r="AR1185" s="2">
        <v>32</v>
      </c>
      <c r="AS1185" s="2" t="s">
        <v>859</v>
      </c>
      <c r="AT1185" s="2" t="s">
        <v>879</v>
      </c>
      <c r="AU1185" t="str">
        <f>IF(OR(ISERROR(MATCH(AT1185,TC_Pin_Spec!$J$3:$J$38,0))=FALSE,ISERROR(MATCH(AT1185,TC_Pin_Spec!$L$3:$L$38,0))=FALSE,ISERROR(MATCH(AT1185,TC_Pin_Spec!$Q$3:$Q$58,0))=FALSE,ISERROR(MATCH(AT1185,TC_Pin_Spec!$S$3:$S$58,0))=FALSE,ISERROR(MATCH(AT1185,TC_Pin_Spec!$U$3:$U$58,0))=FALSE,ISERROR(MATCH(AT1185,TC_Pin_Spec!$W$3:$W$58,0))=FALSE,ISERROR(MATCH(AT1185,TC_Pin_Spec!$Y$3:$Y$58,0))=FALSE,ISERROR(MATCH(AT1185,TC_Pin_Spec!$AA$3:$AA$58,0))=FALSE,ISERROR(MATCH(AT1185,TC_Pin_Spec!$AC$3:$AC$58,0))=FALSE,ISERROR(MATCH(AT1185,TC_Pin_Spec!$AE$3:$AE$58,0))=FALSE)=TRUE, "PASSED","FAILED")</f>
        <v>PASSED</v>
      </c>
      <c r="AW1185" s="2">
        <v>32500</v>
      </c>
      <c r="AX1185" s="2">
        <v>4500</v>
      </c>
      <c r="AY1185" s="2" t="s">
        <v>879</v>
      </c>
      <c r="AZ1185" t="str">
        <f>IF(OR(ISERROR(MATCH(AY1185,TC_Pin_Spec!$J$3:$J$38,0))=FALSE,ISERROR(MATCH(AY1185,TC_Pin_Spec!$L$3:$L$38,0))=FALSE,ISERROR(MATCH(AY1185,TC_Pin_Spec!$Q$3:$Q$58,0))=FALSE,ISERROR(MATCH(AY1185,TC_Pin_Spec!$S$3:$S$58,0))=FALSE,ISERROR(MATCH(AY1185,TC_Pin_Spec!$U$3:$U$58,0))=FALSE,ISERROR(MATCH(AY1185,TC_Pin_Spec!$W$3:$W$58,0))=FALSE,ISERROR(MATCH(AY1185,TC_Pin_Spec!$Y$3:$Y$58,0))=FALSE,ISERROR(MATCH(AY1185,TC_Pin_Spec!$AA$3:$AA$58,0))=FALSE,ISERROR(MATCH(AY1185,TC_Pin_Spec!$AC$3:$AC$58,0))=FALSE,ISERROR(MATCH(AY1185,TC_Pin_Spec!$AE$3:$AE$58,0))=FALSE)=TRUE, "PASSED","FAILED")</f>
        <v>PASSED</v>
      </c>
    </row>
    <row r="1186" spans="43:52" x14ac:dyDescent="0.25">
      <c r="AQ1186" s="2" t="str">
        <f t="shared" si="20"/>
        <v>AN33</v>
      </c>
      <c r="AR1186" s="2">
        <v>33</v>
      </c>
      <c r="AS1186" s="2" t="s">
        <v>859</v>
      </c>
      <c r="AT1186" s="2" t="s">
        <v>48</v>
      </c>
      <c r="AU1186" t="str">
        <f>IF(OR(ISERROR(MATCH(AT1186,TC_Pin_Spec!$J$3:$J$38,0))=FALSE,ISERROR(MATCH(AT1186,TC_Pin_Spec!$L$3:$L$38,0))=FALSE,ISERROR(MATCH(AT1186,TC_Pin_Spec!$Q$3:$Q$58,0))=FALSE,ISERROR(MATCH(AT1186,TC_Pin_Spec!$S$3:$S$58,0))=FALSE,ISERROR(MATCH(AT1186,TC_Pin_Spec!$U$3:$U$58,0))=FALSE,ISERROR(MATCH(AT1186,TC_Pin_Spec!$W$3:$W$58,0))=FALSE,ISERROR(MATCH(AT1186,TC_Pin_Spec!$Y$3:$Y$58,0))=FALSE,ISERROR(MATCH(AT1186,TC_Pin_Spec!$AA$3:$AA$58,0))=FALSE,ISERROR(MATCH(AT1186,TC_Pin_Spec!$AC$3:$AC$58,0))=FALSE,ISERROR(MATCH(AT1186,TC_Pin_Spec!$AE$3:$AE$58,0))=FALSE)=TRUE, "PASSED","FAILED")</f>
        <v>PASSED</v>
      </c>
      <c r="AW1186" s="2">
        <v>33500</v>
      </c>
      <c r="AX1186" s="2">
        <v>4500</v>
      </c>
      <c r="AY1186" s="2" t="s">
        <v>48</v>
      </c>
      <c r="AZ1186" t="str">
        <f>IF(OR(ISERROR(MATCH(AY1186,TC_Pin_Spec!$J$3:$J$38,0))=FALSE,ISERROR(MATCH(AY1186,TC_Pin_Spec!$L$3:$L$38,0))=FALSE,ISERROR(MATCH(AY1186,TC_Pin_Spec!$Q$3:$Q$58,0))=FALSE,ISERROR(MATCH(AY1186,TC_Pin_Spec!$S$3:$S$58,0))=FALSE,ISERROR(MATCH(AY1186,TC_Pin_Spec!$U$3:$U$58,0))=FALSE,ISERROR(MATCH(AY1186,TC_Pin_Spec!$W$3:$W$58,0))=FALSE,ISERROR(MATCH(AY1186,TC_Pin_Spec!$Y$3:$Y$58,0))=FALSE,ISERROR(MATCH(AY1186,TC_Pin_Spec!$AA$3:$AA$58,0))=FALSE,ISERROR(MATCH(AY1186,TC_Pin_Spec!$AC$3:$AC$58,0))=FALSE,ISERROR(MATCH(AY1186,TC_Pin_Spec!$AE$3:$AE$58,0))=FALSE)=TRUE, "PASSED","FAILED")</f>
        <v>PASSED</v>
      </c>
    </row>
    <row r="1187" spans="43:52" x14ac:dyDescent="0.25">
      <c r="AQ1187" s="2" t="str">
        <f t="shared" si="20"/>
        <v>AN34</v>
      </c>
      <c r="AR1187" s="2">
        <v>34</v>
      </c>
      <c r="AS1187" s="2" t="s">
        <v>859</v>
      </c>
      <c r="AT1187" s="2" t="s">
        <v>880</v>
      </c>
      <c r="AU1187" t="str">
        <f>IF(OR(ISERROR(MATCH(AT1187,TC_Pin_Spec!$J$3:$J$38,0))=FALSE,ISERROR(MATCH(AT1187,TC_Pin_Spec!$L$3:$L$38,0))=FALSE,ISERROR(MATCH(AT1187,TC_Pin_Spec!$Q$3:$Q$58,0))=FALSE,ISERROR(MATCH(AT1187,TC_Pin_Spec!$S$3:$S$58,0))=FALSE,ISERROR(MATCH(AT1187,TC_Pin_Spec!$U$3:$U$58,0))=FALSE,ISERROR(MATCH(AT1187,TC_Pin_Spec!$W$3:$W$58,0))=FALSE,ISERROR(MATCH(AT1187,TC_Pin_Spec!$Y$3:$Y$58,0))=FALSE,ISERROR(MATCH(AT1187,TC_Pin_Spec!$AA$3:$AA$58,0))=FALSE,ISERROR(MATCH(AT1187,TC_Pin_Spec!$AC$3:$AC$58,0))=FALSE,ISERROR(MATCH(AT1187,TC_Pin_Spec!$AE$3:$AE$58,0))=FALSE)=TRUE, "PASSED","FAILED")</f>
        <v>PASSED</v>
      </c>
      <c r="AW1187" s="2">
        <v>34500</v>
      </c>
      <c r="AX1187" s="2">
        <v>4500</v>
      </c>
      <c r="AY1187" s="2" t="s">
        <v>880</v>
      </c>
      <c r="AZ1187" t="str">
        <f>IF(OR(ISERROR(MATCH(AY1187,TC_Pin_Spec!$J$3:$J$38,0))=FALSE,ISERROR(MATCH(AY1187,TC_Pin_Spec!$L$3:$L$38,0))=FALSE,ISERROR(MATCH(AY1187,TC_Pin_Spec!$Q$3:$Q$58,0))=FALSE,ISERROR(MATCH(AY1187,TC_Pin_Spec!$S$3:$S$58,0))=FALSE,ISERROR(MATCH(AY1187,TC_Pin_Spec!$U$3:$U$58,0))=FALSE,ISERROR(MATCH(AY1187,TC_Pin_Spec!$W$3:$W$58,0))=FALSE,ISERROR(MATCH(AY1187,TC_Pin_Spec!$Y$3:$Y$58,0))=FALSE,ISERROR(MATCH(AY1187,TC_Pin_Spec!$AA$3:$AA$58,0))=FALSE,ISERROR(MATCH(AY1187,TC_Pin_Spec!$AC$3:$AC$58,0))=FALSE,ISERROR(MATCH(AY1187,TC_Pin_Spec!$AE$3:$AE$58,0))=FALSE)=TRUE, "PASSED","FAILED")</f>
        <v>PASSED</v>
      </c>
    </row>
    <row r="1188" spans="43:52" x14ac:dyDescent="0.25">
      <c r="AQ1188" s="2" t="str">
        <f t="shared" si="20"/>
        <v>AN35</v>
      </c>
      <c r="AR1188" s="2">
        <v>35</v>
      </c>
      <c r="AS1188" s="2" t="s">
        <v>859</v>
      </c>
      <c r="AT1188" s="2" t="s">
        <v>881</v>
      </c>
      <c r="AU1188" t="str">
        <f>IF(OR(ISERROR(MATCH(AT1188,TC_Pin_Spec!$J$3:$J$38,0))=FALSE,ISERROR(MATCH(AT1188,TC_Pin_Spec!$L$3:$L$38,0))=FALSE,ISERROR(MATCH(AT1188,TC_Pin_Spec!$Q$3:$Q$58,0))=FALSE,ISERROR(MATCH(AT1188,TC_Pin_Spec!$S$3:$S$58,0))=FALSE,ISERROR(MATCH(AT1188,TC_Pin_Spec!$U$3:$U$58,0))=FALSE,ISERROR(MATCH(AT1188,TC_Pin_Spec!$W$3:$W$58,0))=FALSE,ISERROR(MATCH(AT1188,TC_Pin_Spec!$Y$3:$Y$58,0))=FALSE,ISERROR(MATCH(AT1188,TC_Pin_Spec!$AA$3:$AA$58,0))=FALSE,ISERROR(MATCH(AT1188,TC_Pin_Spec!$AC$3:$AC$58,0))=FALSE,ISERROR(MATCH(AT1188,TC_Pin_Spec!$AE$3:$AE$58,0))=FALSE)=TRUE, "PASSED","FAILED")</f>
        <v>PASSED</v>
      </c>
      <c r="AW1188" s="2">
        <v>35500</v>
      </c>
      <c r="AX1188" s="2">
        <v>4500</v>
      </c>
      <c r="AY1188" s="2" t="s">
        <v>881</v>
      </c>
      <c r="AZ1188" t="str">
        <f>IF(OR(ISERROR(MATCH(AY1188,TC_Pin_Spec!$J$3:$J$38,0))=FALSE,ISERROR(MATCH(AY1188,TC_Pin_Spec!$L$3:$L$38,0))=FALSE,ISERROR(MATCH(AY1188,TC_Pin_Spec!$Q$3:$Q$58,0))=FALSE,ISERROR(MATCH(AY1188,TC_Pin_Spec!$S$3:$S$58,0))=FALSE,ISERROR(MATCH(AY1188,TC_Pin_Spec!$U$3:$U$58,0))=FALSE,ISERROR(MATCH(AY1188,TC_Pin_Spec!$W$3:$W$58,0))=FALSE,ISERROR(MATCH(AY1188,TC_Pin_Spec!$Y$3:$Y$58,0))=FALSE,ISERROR(MATCH(AY1188,TC_Pin_Spec!$AA$3:$AA$58,0))=FALSE,ISERROR(MATCH(AY1188,TC_Pin_Spec!$AC$3:$AC$58,0))=FALSE,ISERROR(MATCH(AY1188,TC_Pin_Spec!$AE$3:$AE$58,0))=FALSE)=TRUE, "PASSED","FAILED")</f>
        <v>PASSED</v>
      </c>
    </row>
    <row r="1189" spans="43:52" x14ac:dyDescent="0.25">
      <c r="AQ1189" s="2" t="str">
        <f t="shared" si="20"/>
        <v>AN36</v>
      </c>
      <c r="AR1189" s="2">
        <v>36</v>
      </c>
      <c r="AS1189" s="2" t="s">
        <v>859</v>
      </c>
      <c r="AT1189" s="2" t="s">
        <v>882</v>
      </c>
      <c r="AU1189" t="str">
        <f>IF(OR(ISERROR(MATCH(AT1189,TC_Pin_Spec!$J$3:$J$38,0))=FALSE,ISERROR(MATCH(AT1189,TC_Pin_Spec!$L$3:$L$38,0))=FALSE,ISERROR(MATCH(AT1189,TC_Pin_Spec!$Q$3:$Q$58,0))=FALSE,ISERROR(MATCH(AT1189,TC_Pin_Spec!$S$3:$S$58,0))=FALSE,ISERROR(MATCH(AT1189,TC_Pin_Spec!$U$3:$U$58,0))=FALSE,ISERROR(MATCH(AT1189,TC_Pin_Spec!$W$3:$W$58,0))=FALSE,ISERROR(MATCH(AT1189,TC_Pin_Spec!$Y$3:$Y$58,0))=FALSE,ISERROR(MATCH(AT1189,TC_Pin_Spec!$AA$3:$AA$58,0))=FALSE,ISERROR(MATCH(AT1189,TC_Pin_Spec!$AC$3:$AC$58,0))=FALSE,ISERROR(MATCH(AT1189,TC_Pin_Spec!$AE$3:$AE$58,0))=FALSE)=TRUE, "PASSED","FAILED")</f>
        <v>PASSED</v>
      </c>
      <c r="AW1189" s="2">
        <v>36500</v>
      </c>
      <c r="AX1189" s="2">
        <v>4500</v>
      </c>
      <c r="AY1189" s="2" t="s">
        <v>882</v>
      </c>
      <c r="AZ1189" t="str">
        <f>IF(OR(ISERROR(MATCH(AY1189,TC_Pin_Spec!$J$3:$J$38,0))=FALSE,ISERROR(MATCH(AY1189,TC_Pin_Spec!$L$3:$L$38,0))=FALSE,ISERROR(MATCH(AY1189,TC_Pin_Spec!$Q$3:$Q$58,0))=FALSE,ISERROR(MATCH(AY1189,TC_Pin_Spec!$S$3:$S$58,0))=FALSE,ISERROR(MATCH(AY1189,TC_Pin_Spec!$U$3:$U$58,0))=FALSE,ISERROR(MATCH(AY1189,TC_Pin_Spec!$W$3:$W$58,0))=FALSE,ISERROR(MATCH(AY1189,TC_Pin_Spec!$Y$3:$Y$58,0))=FALSE,ISERROR(MATCH(AY1189,TC_Pin_Spec!$AA$3:$AA$58,0))=FALSE,ISERROR(MATCH(AY1189,TC_Pin_Spec!$AC$3:$AC$58,0))=FALSE,ISERROR(MATCH(AY1189,TC_Pin_Spec!$AE$3:$AE$58,0))=FALSE)=TRUE, "PASSED","FAILED")</f>
        <v>PASSED</v>
      </c>
    </row>
    <row r="1190" spans="43:52" x14ac:dyDescent="0.25">
      <c r="AQ1190" s="2" t="str">
        <f t="shared" si="20"/>
        <v>AP1</v>
      </c>
      <c r="AR1190" s="2">
        <v>1</v>
      </c>
      <c r="AS1190" s="2" t="s">
        <v>883</v>
      </c>
      <c r="AT1190" s="2" t="s">
        <v>48</v>
      </c>
      <c r="AU1190" t="str">
        <f>IF(OR(ISERROR(MATCH(AT1190,TC_Pin_Spec!$J$3:$J$38,0))=FALSE,ISERROR(MATCH(AT1190,TC_Pin_Spec!$L$3:$L$38,0))=FALSE,ISERROR(MATCH(AT1190,TC_Pin_Spec!$Q$3:$Q$58,0))=FALSE,ISERROR(MATCH(AT1190,TC_Pin_Spec!$S$3:$S$58,0))=FALSE,ISERROR(MATCH(AT1190,TC_Pin_Spec!$U$3:$U$58,0))=FALSE,ISERROR(MATCH(AT1190,TC_Pin_Spec!$W$3:$W$58,0))=FALSE,ISERROR(MATCH(AT1190,TC_Pin_Spec!$Y$3:$Y$58,0))=FALSE,ISERROR(MATCH(AT1190,TC_Pin_Spec!$AA$3:$AA$58,0))=FALSE,ISERROR(MATCH(AT1190,TC_Pin_Spec!$AC$3:$AC$58,0))=FALSE,ISERROR(MATCH(AT1190,TC_Pin_Spec!$AE$3:$AE$58,0))=FALSE)=TRUE, "PASSED","FAILED")</f>
        <v>PASSED</v>
      </c>
      <c r="AW1190" s="2">
        <v>1500</v>
      </c>
      <c r="AX1190" s="2">
        <v>3500</v>
      </c>
      <c r="AY1190" s="2" t="s">
        <v>48</v>
      </c>
      <c r="AZ1190" t="str">
        <f>IF(OR(ISERROR(MATCH(AY1190,TC_Pin_Spec!$J$3:$J$38,0))=FALSE,ISERROR(MATCH(AY1190,TC_Pin_Spec!$L$3:$L$38,0))=FALSE,ISERROR(MATCH(AY1190,TC_Pin_Spec!$Q$3:$Q$58,0))=FALSE,ISERROR(MATCH(AY1190,TC_Pin_Spec!$S$3:$S$58,0))=FALSE,ISERROR(MATCH(AY1190,TC_Pin_Spec!$U$3:$U$58,0))=FALSE,ISERROR(MATCH(AY1190,TC_Pin_Spec!$W$3:$W$58,0))=FALSE,ISERROR(MATCH(AY1190,TC_Pin_Spec!$Y$3:$Y$58,0))=FALSE,ISERROR(MATCH(AY1190,TC_Pin_Spec!$AA$3:$AA$58,0))=FALSE,ISERROR(MATCH(AY1190,TC_Pin_Spec!$AC$3:$AC$58,0))=FALSE,ISERROR(MATCH(AY1190,TC_Pin_Spec!$AE$3:$AE$58,0))=FALSE)=TRUE, "PASSED","FAILED")</f>
        <v>PASSED</v>
      </c>
    </row>
    <row r="1191" spans="43:52" x14ac:dyDescent="0.25">
      <c r="AQ1191" s="2" t="str">
        <f t="shared" si="20"/>
        <v>AP2</v>
      </c>
      <c r="AR1191" s="2">
        <v>2</v>
      </c>
      <c r="AS1191" s="2" t="s">
        <v>883</v>
      </c>
      <c r="AT1191" s="2" t="s">
        <v>48</v>
      </c>
      <c r="AU1191" t="str">
        <f>IF(OR(ISERROR(MATCH(AT1191,TC_Pin_Spec!$J$3:$J$38,0))=FALSE,ISERROR(MATCH(AT1191,TC_Pin_Spec!$L$3:$L$38,0))=FALSE,ISERROR(MATCH(AT1191,TC_Pin_Spec!$Q$3:$Q$58,0))=FALSE,ISERROR(MATCH(AT1191,TC_Pin_Spec!$S$3:$S$58,0))=FALSE,ISERROR(MATCH(AT1191,TC_Pin_Spec!$U$3:$U$58,0))=FALSE,ISERROR(MATCH(AT1191,TC_Pin_Spec!$W$3:$W$58,0))=FALSE,ISERROR(MATCH(AT1191,TC_Pin_Spec!$Y$3:$Y$58,0))=FALSE,ISERROR(MATCH(AT1191,TC_Pin_Spec!$AA$3:$AA$58,0))=FALSE,ISERROR(MATCH(AT1191,TC_Pin_Spec!$AC$3:$AC$58,0))=FALSE,ISERROR(MATCH(AT1191,TC_Pin_Spec!$AE$3:$AE$58,0))=FALSE)=TRUE, "PASSED","FAILED")</f>
        <v>PASSED</v>
      </c>
      <c r="AW1191" s="2">
        <v>2500</v>
      </c>
      <c r="AX1191" s="2">
        <v>3500</v>
      </c>
      <c r="AY1191" s="2" t="s">
        <v>48</v>
      </c>
      <c r="AZ1191" t="str">
        <f>IF(OR(ISERROR(MATCH(AY1191,TC_Pin_Spec!$J$3:$J$38,0))=FALSE,ISERROR(MATCH(AY1191,TC_Pin_Spec!$L$3:$L$38,0))=FALSE,ISERROR(MATCH(AY1191,TC_Pin_Spec!$Q$3:$Q$58,0))=FALSE,ISERROR(MATCH(AY1191,TC_Pin_Spec!$S$3:$S$58,0))=FALSE,ISERROR(MATCH(AY1191,TC_Pin_Spec!$U$3:$U$58,0))=FALSE,ISERROR(MATCH(AY1191,TC_Pin_Spec!$W$3:$W$58,0))=FALSE,ISERROR(MATCH(AY1191,TC_Pin_Spec!$Y$3:$Y$58,0))=FALSE,ISERROR(MATCH(AY1191,TC_Pin_Spec!$AA$3:$AA$58,0))=FALSE,ISERROR(MATCH(AY1191,TC_Pin_Spec!$AC$3:$AC$58,0))=FALSE,ISERROR(MATCH(AY1191,TC_Pin_Spec!$AE$3:$AE$58,0))=FALSE)=TRUE, "PASSED","FAILED")</f>
        <v>PASSED</v>
      </c>
    </row>
    <row r="1192" spans="43:52" x14ac:dyDescent="0.25">
      <c r="AQ1192" s="2" t="str">
        <f t="shared" si="20"/>
        <v>AP3</v>
      </c>
      <c r="AR1192" s="2">
        <v>3</v>
      </c>
      <c r="AS1192" s="2" t="s">
        <v>883</v>
      </c>
      <c r="AT1192" s="2" t="s">
        <v>48</v>
      </c>
      <c r="AU1192" t="str">
        <f>IF(OR(ISERROR(MATCH(AT1192,TC_Pin_Spec!$J$3:$J$38,0))=FALSE,ISERROR(MATCH(AT1192,TC_Pin_Spec!$L$3:$L$38,0))=FALSE,ISERROR(MATCH(AT1192,TC_Pin_Spec!$Q$3:$Q$58,0))=FALSE,ISERROR(MATCH(AT1192,TC_Pin_Spec!$S$3:$S$58,0))=FALSE,ISERROR(MATCH(AT1192,TC_Pin_Spec!$U$3:$U$58,0))=FALSE,ISERROR(MATCH(AT1192,TC_Pin_Spec!$W$3:$W$58,0))=FALSE,ISERROR(MATCH(AT1192,TC_Pin_Spec!$Y$3:$Y$58,0))=FALSE,ISERROR(MATCH(AT1192,TC_Pin_Spec!$AA$3:$AA$58,0))=FALSE,ISERROR(MATCH(AT1192,TC_Pin_Spec!$AC$3:$AC$58,0))=FALSE,ISERROR(MATCH(AT1192,TC_Pin_Spec!$AE$3:$AE$58,0))=FALSE)=TRUE, "PASSED","FAILED")</f>
        <v>PASSED</v>
      </c>
      <c r="AW1192" s="2">
        <v>3500</v>
      </c>
      <c r="AX1192" s="2">
        <v>3500</v>
      </c>
      <c r="AY1192" s="2" t="s">
        <v>48</v>
      </c>
      <c r="AZ1192" t="str">
        <f>IF(OR(ISERROR(MATCH(AY1192,TC_Pin_Spec!$J$3:$J$38,0))=FALSE,ISERROR(MATCH(AY1192,TC_Pin_Spec!$L$3:$L$38,0))=FALSE,ISERROR(MATCH(AY1192,TC_Pin_Spec!$Q$3:$Q$58,0))=FALSE,ISERROR(MATCH(AY1192,TC_Pin_Spec!$S$3:$S$58,0))=FALSE,ISERROR(MATCH(AY1192,TC_Pin_Spec!$U$3:$U$58,0))=FALSE,ISERROR(MATCH(AY1192,TC_Pin_Spec!$W$3:$W$58,0))=FALSE,ISERROR(MATCH(AY1192,TC_Pin_Spec!$Y$3:$Y$58,0))=FALSE,ISERROR(MATCH(AY1192,TC_Pin_Spec!$AA$3:$AA$58,0))=FALSE,ISERROR(MATCH(AY1192,TC_Pin_Spec!$AC$3:$AC$58,0))=FALSE,ISERROR(MATCH(AY1192,TC_Pin_Spec!$AE$3:$AE$58,0))=FALSE)=TRUE, "PASSED","FAILED")</f>
        <v>PASSED</v>
      </c>
    </row>
    <row r="1193" spans="43:52" x14ac:dyDescent="0.25">
      <c r="AQ1193" s="2" t="str">
        <f t="shared" si="20"/>
        <v>AP4</v>
      </c>
      <c r="AR1193" s="2">
        <v>4</v>
      </c>
      <c r="AS1193" s="2" t="s">
        <v>883</v>
      </c>
      <c r="AT1193" s="2" t="s">
        <v>884</v>
      </c>
      <c r="AU1193" t="str">
        <f>IF(OR(ISERROR(MATCH(AT1193,TC_Pin_Spec!$J$3:$J$38,0))=FALSE,ISERROR(MATCH(AT1193,TC_Pin_Spec!$L$3:$L$38,0))=FALSE,ISERROR(MATCH(AT1193,TC_Pin_Spec!$Q$3:$Q$58,0))=FALSE,ISERROR(MATCH(AT1193,TC_Pin_Spec!$S$3:$S$58,0))=FALSE,ISERROR(MATCH(AT1193,TC_Pin_Spec!$U$3:$U$58,0))=FALSE,ISERROR(MATCH(AT1193,TC_Pin_Spec!$W$3:$W$58,0))=FALSE,ISERROR(MATCH(AT1193,TC_Pin_Spec!$Y$3:$Y$58,0))=FALSE,ISERROR(MATCH(AT1193,TC_Pin_Spec!$AA$3:$AA$58,0))=FALSE,ISERROR(MATCH(AT1193,TC_Pin_Spec!$AC$3:$AC$58,0))=FALSE,ISERROR(MATCH(AT1193,TC_Pin_Spec!$AE$3:$AE$58,0))=FALSE)=TRUE, "PASSED","FAILED")</f>
        <v>PASSED</v>
      </c>
      <c r="AW1193" s="2">
        <v>4500</v>
      </c>
      <c r="AX1193" s="2">
        <v>3500</v>
      </c>
      <c r="AY1193" s="2" t="s">
        <v>884</v>
      </c>
      <c r="AZ1193" t="str">
        <f>IF(OR(ISERROR(MATCH(AY1193,TC_Pin_Spec!$J$3:$J$38,0))=FALSE,ISERROR(MATCH(AY1193,TC_Pin_Spec!$L$3:$L$38,0))=FALSE,ISERROR(MATCH(AY1193,TC_Pin_Spec!$Q$3:$Q$58,0))=FALSE,ISERROR(MATCH(AY1193,TC_Pin_Spec!$S$3:$S$58,0))=FALSE,ISERROR(MATCH(AY1193,TC_Pin_Spec!$U$3:$U$58,0))=FALSE,ISERROR(MATCH(AY1193,TC_Pin_Spec!$W$3:$W$58,0))=FALSE,ISERROR(MATCH(AY1193,TC_Pin_Spec!$Y$3:$Y$58,0))=FALSE,ISERROR(MATCH(AY1193,TC_Pin_Spec!$AA$3:$AA$58,0))=FALSE,ISERROR(MATCH(AY1193,TC_Pin_Spec!$AC$3:$AC$58,0))=FALSE,ISERROR(MATCH(AY1193,TC_Pin_Spec!$AE$3:$AE$58,0))=FALSE)=TRUE, "PASSED","FAILED")</f>
        <v>PASSED</v>
      </c>
    </row>
    <row r="1194" spans="43:52" x14ac:dyDescent="0.25">
      <c r="AQ1194" s="2" t="str">
        <f t="shared" si="20"/>
        <v>AP5</v>
      </c>
      <c r="AR1194" s="2">
        <v>5</v>
      </c>
      <c r="AS1194" s="2" t="s">
        <v>883</v>
      </c>
      <c r="AT1194" s="2" t="s">
        <v>885</v>
      </c>
      <c r="AU1194" t="str">
        <f>IF(OR(ISERROR(MATCH(AT1194,TC_Pin_Spec!$J$3:$J$38,0))=FALSE,ISERROR(MATCH(AT1194,TC_Pin_Spec!$L$3:$L$38,0))=FALSE,ISERROR(MATCH(AT1194,TC_Pin_Spec!$Q$3:$Q$58,0))=FALSE,ISERROR(MATCH(AT1194,TC_Pin_Spec!$S$3:$S$58,0))=FALSE,ISERROR(MATCH(AT1194,TC_Pin_Spec!$U$3:$U$58,0))=FALSE,ISERROR(MATCH(AT1194,TC_Pin_Spec!$W$3:$W$58,0))=FALSE,ISERROR(MATCH(AT1194,TC_Pin_Spec!$Y$3:$Y$58,0))=FALSE,ISERROR(MATCH(AT1194,TC_Pin_Spec!$AA$3:$AA$58,0))=FALSE,ISERROR(MATCH(AT1194,TC_Pin_Spec!$AC$3:$AC$58,0))=FALSE,ISERROR(MATCH(AT1194,TC_Pin_Spec!$AE$3:$AE$58,0))=FALSE)=TRUE, "PASSED","FAILED")</f>
        <v>PASSED</v>
      </c>
      <c r="AW1194" s="2">
        <v>5500</v>
      </c>
      <c r="AX1194" s="2">
        <v>3500</v>
      </c>
      <c r="AY1194" s="2" t="s">
        <v>885</v>
      </c>
      <c r="AZ1194" t="str">
        <f>IF(OR(ISERROR(MATCH(AY1194,TC_Pin_Spec!$J$3:$J$38,0))=FALSE,ISERROR(MATCH(AY1194,TC_Pin_Spec!$L$3:$L$38,0))=FALSE,ISERROR(MATCH(AY1194,TC_Pin_Spec!$Q$3:$Q$58,0))=FALSE,ISERROR(MATCH(AY1194,TC_Pin_Spec!$S$3:$S$58,0))=FALSE,ISERROR(MATCH(AY1194,TC_Pin_Spec!$U$3:$U$58,0))=FALSE,ISERROR(MATCH(AY1194,TC_Pin_Spec!$W$3:$W$58,0))=FALSE,ISERROR(MATCH(AY1194,TC_Pin_Spec!$Y$3:$Y$58,0))=FALSE,ISERROR(MATCH(AY1194,TC_Pin_Spec!$AA$3:$AA$58,0))=FALSE,ISERROR(MATCH(AY1194,TC_Pin_Spec!$AC$3:$AC$58,0))=FALSE,ISERROR(MATCH(AY1194,TC_Pin_Spec!$AE$3:$AE$58,0))=FALSE)=TRUE, "PASSED","FAILED")</f>
        <v>PASSED</v>
      </c>
    </row>
    <row r="1195" spans="43:52" x14ac:dyDescent="0.25">
      <c r="AQ1195" s="2" t="str">
        <f t="shared" si="20"/>
        <v>AP6</v>
      </c>
      <c r="AR1195" s="2">
        <v>6</v>
      </c>
      <c r="AS1195" s="2" t="s">
        <v>883</v>
      </c>
      <c r="AT1195" s="2" t="s">
        <v>886</v>
      </c>
      <c r="AU1195" t="str">
        <f>IF(OR(ISERROR(MATCH(AT1195,TC_Pin_Spec!$J$3:$J$38,0))=FALSE,ISERROR(MATCH(AT1195,TC_Pin_Spec!$L$3:$L$38,0))=FALSE,ISERROR(MATCH(AT1195,TC_Pin_Spec!$Q$3:$Q$58,0))=FALSE,ISERROR(MATCH(AT1195,TC_Pin_Spec!$S$3:$S$58,0))=FALSE,ISERROR(MATCH(AT1195,TC_Pin_Spec!$U$3:$U$58,0))=FALSE,ISERROR(MATCH(AT1195,TC_Pin_Spec!$W$3:$W$58,0))=FALSE,ISERROR(MATCH(AT1195,TC_Pin_Spec!$Y$3:$Y$58,0))=FALSE,ISERROR(MATCH(AT1195,TC_Pin_Spec!$AA$3:$AA$58,0))=FALSE,ISERROR(MATCH(AT1195,TC_Pin_Spec!$AC$3:$AC$58,0))=FALSE,ISERROR(MATCH(AT1195,TC_Pin_Spec!$AE$3:$AE$58,0))=FALSE)=TRUE, "PASSED","FAILED")</f>
        <v>PASSED</v>
      </c>
      <c r="AW1195" s="2">
        <v>6500</v>
      </c>
      <c r="AX1195" s="2">
        <v>3500</v>
      </c>
      <c r="AY1195" s="2" t="s">
        <v>886</v>
      </c>
      <c r="AZ1195" t="str">
        <f>IF(OR(ISERROR(MATCH(AY1195,TC_Pin_Spec!$J$3:$J$38,0))=FALSE,ISERROR(MATCH(AY1195,TC_Pin_Spec!$L$3:$L$38,0))=FALSE,ISERROR(MATCH(AY1195,TC_Pin_Spec!$Q$3:$Q$58,0))=FALSE,ISERROR(MATCH(AY1195,TC_Pin_Spec!$S$3:$S$58,0))=FALSE,ISERROR(MATCH(AY1195,TC_Pin_Spec!$U$3:$U$58,0))=FALSE,ISERROR(MATCH(AY1195,TC_Pin_Spec!$W$3:$W$58,0))=FALSE,ISERROR(MATCH(AY1195,TC_Pin_Spec!$Y$3:$Y$58,0))=FALSE,ISERROR(MATCH(AY1195,TC_Pin_Spec!$AA$3:$AA$58,0))=FALSE,ISERROR(MATCH(AY1195,TC_Pin_Spec!$AC$3:$AC$58,0))=FALSE,ISERROR(MATCH(AY1195,TC_Pin_Spec!$AE$3:$AE$58,0))=FALSE)=TRUE, "PASSED","FAILED")</f>
        <v>PASSED</v>
      </c>
    </row>
    <row r="1196" spans="43:52" x14ac:dyDescent="0.25">
      <c r="AQ1196" s="2" t="str">
        <f t="shared" si="20"/>
        <v>AP7</v>
      </c>
      <c r="AR1196" s="2">
        <v>7</v>
      </c>
      <c r="AS1196" s="2" t="s">
        <v>883</v>
      </c>
      <c r="AT1196" s="2" t="s">
        <v>887</v>
      </c>
      <c r="AU1196" t="str">
        <f>IF(OR(ISERROR(MATCH(AT1196,TC_Pin_Spec!$J$3:$J$38,0))=FALSE,ISERROR(MATCH(AT1196,TC_Pin_Spec!$L$3:$L$38,0))=FALSE,ISERROR(MATCH(AT1196,TC_Pin_Spec!$Q$3:$Q$58,0))=FALSE,ISERROR(MATCH(AT1196,TC_Pin_Spec!$S$3:$S$58,0))=FALSE,ISERROR(MATCH(AT1196,TC_Pin_Spec!$U$3:$U$58,0))=FALSE,ISERROR(MATCH(AT1196,TC_Pin_Spec!$W$3:$W$58,0))=FALSE,ISERROR(MATCH(AT1196,TC_Pin_Spec!$Y$3:$Y$58,0))=FALSE,ISERROR(MATCH(AT1196,TC_Pin_Spec!$AA$3:$AA$58,0))=FALSE,ISERROR(MATCH(AT1196,TC_Pin_Spec!$AC$3:$AC$58,0))=FALSE,ISERROR(MATCH(AT1196,TC_Pin_Spec!$AE$3:$AE$58,0))=FALSE)=TRUE, "PASSED","FAILED")</f>
        <v>PASSED</v>
      </c>
      <c r="AW1196" s="2">
        <v>7500</v>
      </c>
      <c r="AX1196" s="2">
        <v>3500</v>
      </c>
      <c r="AY1196" s="2" t="s">
        <v>887</v>
      </c>
      <c r="AZ1196" t="str">
        <f>IF(OR(ISERROR(MATCH(AY1196,TC_Pin_Spec!$J$3:$J$38,0))=FALSE,ISERROR(MATCH(AY1196,TC_Pin_Spec!$L$3:$L$38,0))=FALSE,ISERROR(MATCH(AY1196,TC_Pin_Spec!$Q$3:$Q$58,0))=FALSE,ISERROR(MATCH(AY1196,TC_Pin_Spec!$S$3:$S$58,0))=FALSE,ISERROR(MATCH(AY1196,TC_Pin_Spec!$U$3:$U$58,0))=FALSE,ISERROR(MATCH(AY1196,TC_Pin_Spec!$W$3:$W$58,0))=FALSE,ISERROR(MATCH(AY1196,TC_Pin_Spec!$Y$3:$Y$58,0))=FALSE,ISERROR(MATCH(AY1196,TC_Pin_Spec!$AA$3:$AA$58,0))=FALSE,ISERROR(MATCH(AY1196,TC_Pin_Spec!$AC$3:$AC$58,0))=FALSE,ISERROR(MATCH(AY1196,TC_Pin_Spec!$AE$3:$AE$58,0))=FALSE)=TRUE, "PASSED","FAILED")</f>
        <v>PASSED</v>
      </c>
    </row>
    <row r="1197" spans="43:52" x14ac:dyDescent="0.25">
      <c r="AQ1197" s="2" t="str">
        <f t="shared" si="20"/>
        <v>AP8</v>
      </c>
      <c r="AR1197" s="2">
        <v>8</v>
      </c>
      <c r="AS1197" s="2" t="s">
        <v>883</v>
      </c>
      <c r="AT1197" s="2" t="s">
        <v>888</v>
      </c>
      <c r="AU1197" t="str">
        <f>IF(OR(ISERROR(MATCH(AT1197,TC_Pin_Spec!$J$3:$J$38,0))=FALSE,ISERROR(MATCH(AT1197,TC_Pin_Spec!$L$3:$L$38,0))=FALSE,ISERROR(MATCH(AT1197,TC_Pin_Spec!$Q$3:$Q$58,0))=FALSE,ISERROR(MATCH(AT1197,TC_Pin_Spec!$S$3:$S$58,0))=FALSE,ISERROR(MATCH(AT1197,TC_Pin_Spec!$U$3:$U$58,0))=FALSE,ISERROR(MATCH(AT1197,TC_Pin_Spec!$W$3:$W$58,0))=FALSE,ISERROR(MATCH(AT1197,TC_Pin_Spec!$Y$3:$Y$58,0))=FALSE,ISERROR(MATCH(AT1197,TC_Pin_Spec!$AA$3:$AA$58,0))=FALSE,ISERROR(MATCH(AT1197,TC_Pin_Spec!$AC$3:$AC$58,0))=FALSE,ISERROR(MATCH(AT1197,TC_Pin_Spec!$AE$3:$AE$58,0))=FALSE)=TRUE, "PASSED","FAILED")</f>
        <v>PASSED</v>
      </c>
      <c r="AW1197" s="2">
        <v>8500</v>
      </c>
      <c r="AX1197" s="2">
        <v>3500</v>
      </c>
      <c r="AY1197" s="2" t="s">
        <v>888</v>
      </c>
      <c r="AZ1197" t="str">
        <f>IF(OR(ISERROR(MATCH(AY1197,TC_Pin_Spec!$J$3:$J$38,0))=FALSE,ISERROR(MATCH(AY1197,TC_Pin_Spec!$L$3:$L$38,0))=FALSE,ISERROR(MATCH(AY1197,TC_Pin_Spec!$Q$3:$Q$58,0))=FALSE,ISERROR(MATCH(AY1197,TC_Pin_Spec!$S$3:$S$58,0))=FALSE,ISERROR(MATCH(AY1197,TC_Pin_Spec!$U$3:$U$58,0))=FALSE,ISERROR(MATCH(AY1197,TC_Pin_Spec!$W$3:$W$58,0))=FALSE,ISERROR(MATCH(AY1197,TC_Pin_Spec!$Y$3:$Y$58,0))=FALSE,ISERROR(MATCH(AY1197,TC_Pin_Spec!$AA$3:$AA$58,0))=FALSE,ISERROR(MATCH(AY1197,TC_Pin_Spec!$AC$3:$AC$58,0))=FALSE,ISERROR(MATCH(AY1197,TC_Pin_Spec!$AE$3:$AE$58,0))=FALSE)=TRUE, "PASSED","FAILED")</f>
        <v>PASSED</v>
      </c>
    </row>
    <row r="1198" spans="43:52" x14ac:dyDescent="0.25">
      <c r="AQ1198" s="2" t="str">
        <f t="shared" si="20"/>
        <v>AP9</v>
      </c>
      <c r="AR1198" s="2">
        <v>9</v>
      </c>
      <c r="AS1198" s="2" t="s">
        <v>883</v>
      </c>
      <c r="AT1198" s="2" t="s">
        <v>48</v>
      </c>
      <c r="AU1198" t="str">
        <f>IF(OR(ISERROR(MATCH(AT1198,TC_Pin_Spec!$J$3:$J$38,0))=FALSE,ISERROR(MATCH(AT1198,TC_Pin_Spec!$L$3:$L$38,0))=FALSE,ISERROR(MATCH(AT1198,TC_Pin_Spec!$Q$3:$Q$58,0))=FALSE,ISERROR(MATCH(AT1198,TC_Pin_Spec!$S$3:$S$58,0))=FALSE,ISERROR(MATCH(AT1198,TC_Pin_Spec!$U$3:$U$58,0))=FALSE,ISERROR(MATCH(AT1198,TC_Pin_Spec!$W$3:$W$58,0))=FALSE,ISERROR(MATCH(AT1198,TC_Pin_Spec!$Y$3:$Y$58,0))=FALSE,ISERROR(MATCH(AT1198,TC_Pin_Spec!$AA$3:$AA$58,0))=FALSE,ISERROR(MATCH(AT1198,TC_Pin_Spec!$AC$3:$AC$58,0))=FALSE,ISERROR(MATCH(AT1198,TC_Pin_Spec!$AE$3:$AE$58,0))=FALSE)=TRUE, "PASSED","FAILED")</f>
        <v>PASSED</v>
      </c>
      <c r="AW1198" s="2">
        <v>9500</v>
      </c>
      <c r="AX1198" s="2">
        <v>3500</v>
      </c>
      <c r="AY1198" s="2" t="s">
        <v>48</v>
      </c>
      <c r="AZ1198" t="str">
        <f>IF(OR(ISERROR(MATCH(AY1198,TC_Pin_Spec!$J$3:$J$38,0))=FALSE,ISERROR(MATCH(AY1198,TC_Pin_Spec!$L$3:$L$38,0))=FALSE,ISERROR(MATCH(AY1198,TC_Pin_Spec!$Q$3:$Q$58,0))=FALSE,ISERROR(MATCH(AY1198,TC_Pin_Spec!$S$3:$S$58,0))=FALSE,ISERROR(MATCH(AY1198,TC_Pin_Spec!$U$3:$U$58,0))=FALSE,ISERROR(MATCH(AY1198,TC_Pin_Spec!$W$3:$W$58,0))=FALSE,ISERROR(MATCH(AY1198,TC_Pin_Spec!$Y$3:$Y$58,0))=FALSE,ISERROR(MATCH(AY1198,TC_Pin_Spec!$AA$3:$AA$58,0))=FALSE,ISERROR(MATCH(AY1198,TC_Pin_Spec!$AC$3:$AC$58,0))=FALSE,ISERROR(MATCH(AY1198,TC_Pin_Spec!$AE$3:$AE$58,0))=FALSE)=TRUE, "PASSED","FAILED")</f>
        <v>PASSED</v>
      </c>
    </row>
    <row r="1199" spans="43:52" x14ac:dyDescent="0.25">
      <c r="AQ1199" s="2" t="str">
        <f t="shared" si="20"/>
        <v>AP10</v>
      </c>
      <c r="AR1199" s="2">
        <v>10</v>
      </c>
      <c r="AS1199" s="2" t="s">
        <v>883</v>
      </c>
      <c r="AT1199" s="2" t="s">
        <v>889</v>
      </c>
      <c r="AU1199" t="str">
        <f>IF(OR(ISERROR(MATCH(AT1199,TC_Pin_Spec!$J$3:$J$38,0))=FALSE,ISERROR(MATCH(AT1199,TC_Pin_Spec!$L$3:$L$38,0))=FALSE,ISERROR(MATCH(AT1199,TC_Pin_Spec!$Q$3:$Q$58,0))=FALSE,ISERROR(MATCH(AT1199,TC_Pin_Spec!$S$3:$S$58,0))=FALSE,ISERROR(MATCH(AT1199,TC_Pin_Spec!$U$3:$U$58,0))=FALSE,ISERROR(MATCH(AT1199,TC_Pin_Spec!$W$3:$W$58,0))=FALSE,ISERROR(MATCH(AT1199,TC_Pin_Spec!$Y$3:$Y$58,0))=FALSE,ISERROR(MATCH(AT1199,TC_Pin_Spec!$AA$3:$AA$58,0))=FALSE,ISERROR(MATCH(AT1199,TC_Pin_Spec!$AC$3:$AC$58,0))=FALSE,ISERROR(MATCH(AT1199,TC_Pin_Spec!$AE$3:$AE$58,0))=FALSE)=TRUE, "PASSED","FAILED")</f>
        <v>PASSED</v>
      </c>
      <c r="AW1199" s="2">
        <v>10500</v>
      </c>
      <c r="AX1199" s="2">
        <v>3500</v>
      </c>
      <c r="AY1199" s="2" t="s">
        <v>889</v>
      </c>
      <c r="AZ1199" t="str">
        <f>IF(OR(ISERROR(MATCH(AY1199,TC_Pin_Spec!$J$3:$J$38,0))=FALSE,ISERROR(MATCH(AY1199,TC_Pin_Spec!$L$3:$L$38,0))=FALSE,ISERROR(MATCH(AY1199,TC_Pin_Spec!$Q$3:$Q$58,0))=FALSE,ISERROR(MATCH(AY1199,TC_Pin_Spec!$S$3:$S$58,0))=FALSE,ISERROR(MATCH(AY1199,TC_Pin_Spec!$U$3:$U$58,0))=FALSE,ISERROR(MATCH(AY1199,TC_Pin_Spec!$W$3:$W$58,0))=FALSE,ISERROR(MATCH(AY1199,TC_Pin_Spec!$Y$3:$Y$58,0))=FALSE,ISERROR(MATCH(AY1199,TC_Pin_Spec!$AA$3:$AA$58,0))=FALSE,ISERROR(MATCH(AY1199,TC_Pin_Spec!$AC$3:$AC$58,0))=FALSE,ISERROR(MATCH(AY1199,TC_Pin_Spec!$AE$3:$AE$58,0))=FALSE)=TRUE, "PASSED","FAILED")</f>
        <v>PASSED</v>
      </c>
    </row>
    <row r="1200" spans="43:52" x14ac:dyDescent="0.25">
      <c r="AQ1200" s="2" t="str">
        <f t="shared" si="20"/>
        <v>AP11</v>
      </c>
      <c r="AR1200" s="2">
        <v>11</v>
      </c>
      <c r="AS1200" s="2" t="s">
        <v>883</v>
      </c>
      <c r="AT1200" s="2" t="s">
        <v>890</v>
      </c>
      <c r="AU1200" t="str">
        <f>IF(OR(ISERROR(MATCH(AT1200,TC_Pin_Spec!$J$3:$J$38,0))=FALSE,ISERROR(MATCH(AT1200,TC_Pin_Spec!$L$3:$L$38,0))=FALSE,ISERROR(MATCH(AT1200,TC_Pin_Spec!$Q$3:$Q$58,0))=FALSE,ISERROR(MATCH(AT1200,TC_Pin_Spec!$S$3:$S$58,0))=FALSE,ISERROR(MATCH(AT1200,TC_Pin_Spec!$U$3:$U$58,0))=FALSE,ISERROR(MATCH(AT1200,TC_Pin_Spec!$W$3:$W$58,0))=FALSE,ISERROR(MATCH(AT1200,TC_Pin_Spec!$Y$3:$Y$58,0))=FALSE,ISERROR(MATCH(AT1200,TC_Pin_Spec!$AA$3:$AA$58,0))=FALSE,ISERROR(MATCH(AT1200,TC_Pin_Spec!$AC$3:$AC$58,0))=FALSE,ISERROR(MATCH(AT1200,TC_Pin_Spec!$AE$3:$AE$58,0))=FALSE)=TRUE, "PASSED","FAILED")</f>
        <v>PASSED</v>
      </c>
      <c r="AW1200" s="2">
        <v>11500</v>
      </c>
      <c r="AX1200" s="2">
        <v>3500</v>
      </c>
      <c r="AY1200" s="2" t="s">
        <v>890</v>
      </c>
      <c r="AZ1200" t="str">
        <f>IF(OR(ISERROR(MATCH(AY1200,TC_Pin_Spec!$J$3:$J$38,0))=FALSE,ISERROR(MATCH(AY1200,TC_Pin_Spec!$L$3:$L$38,0))=FALSE,ISERROR(MATCH(AY1200,TC_Pin_Spec!$Q$3:$Q$58,0))=FALSE,ISERROR(MATCH(AY1200,TC_Pin_Spec!$S$3:$S$58,0))=FALSE,ISERROR(MATCH(AY1200,TC_Pin_Spec!$U$3:$U$58,0))=FALSE,ISERROR(MATCH(AY1200,TC_Pin_Spec!$W$3:$W$58,0))=FALSE,ISERROR(MATCH(AY1200,TC_Pin_Spec!$Y$3:$Y$58,0))=FALSE,ISERROR(MATCH(AY1200,TC_Pin_Spec!$AA$3:$AA$58,0))=FALSE,ISERROR(MATCH(AY1200,TC_Pin_Spec!$AC$3:$AC$58,0))=FALSE,ISERROR(MATCH(AY1200,TC_Pin_Spec!$AE$3:$AE$58,0))=FALSE)=TRUE, "PASSED","FAILED")</f>
        <v>PASSED</v>
      </c>
    </row>
    <row r="1201" spans="43:52" x14ac:dyDescent="0.25">
      <c r="AQ1201" s="2" t="str">
        <f t="shared" si="20"/>
        <v>AP12</v>
      </c>
      <c r="AR1201" s="2">
        <v>12</v>
      </c>
      <c r="AS1201" s="2" t="s">
        <v>883</v>
      </c>
      <c r="AT1201" s="2" t="s">
        <v>891</v>
      </c>
      <c r="AU1201" t="str">
        <f>IF(OR(ISERROR(MATCH(AT1201,TC_Pin_Spec!$J$3:$J$38,0))=FALSE,ISERROR(MATCH(AT1201,TC_Pin_Spec!$L$3:$L$38,0))=FALSE,ISERROR(MATCH(AT1201,TC_Pin_Spec!$Q$3:$Q$58,0))=FALSE,ISERROR(MATCH(AT1201,TC_Pin_Spec!$S$3:$S$58,0))=FALSE,ISERROR(MATCH(AT1201,TC_Pin_Spec!$U$3:$U$58,0))=FALSE,ISERROR(MATCH(AT1201,TC_Pin_Spec!$W$3:$W$58,0))=FALSE,ISERROR(MATCH(AT1201,TC_Pin_Spec!$Y$3:$Y$58,0))=FALSE,ISERROR(MATCH(AT1201,TC_Pin_Spec!$AA$3:$AA$58,0))=FALSE,ISERROR(MATCH(AT1201,TC_Pin_Spec!$AC$3:$AC$58,0))=FALSE,ISERROR(MATCH(AT1201,TC_Pin_Spec!$AE$3:$AE$58,0))=FALSE)=TRUE, "PASSED","FAILED")</f>
        <v>PASSED</v>
      </c>
      <c r="AW1201" s="2">
        <v>12500</v>
      </c>
      <c r="AX1201" s="2">
        <v>3500</v>
      </c>
      <c r="AY1201" s="2" t="s">
        <v>891</v>
      </c>
      <c r="AZ1201" t="str">
        <f>IF(OR(ISERROR(MATCH(AY1201,TC_Pin_Spec!$J$3:$J$38,0))=FALSE,ISERROR(MATCH(AY1201,TC_Pin_Spec!$L$3:$L$38,0))=FALSE,ISERROR(MATCH(AY1201,TC_Pin_Spec!$Q$3:$Q$58,0))=FALSE,ISERROR(MATCH(AY1201,TC_Pin_Spec!$S$3:$S$58,0))=FALSE,ISERROR(MATCH(AY1201,TC_Pin_Spec!$U$3:$U$58,0))=FALSE,ISERROR(MATCH(AY1201,TC_Pin_Spec!$W$3:$W$58,0))=FALSE,ISERROR(MATCH(AY1201,TC_Pin_Spec!$Y$3:$Y$58,0))=FALSE,ISERROR(MATCH(AY1201,TC_Pin_Spec!$AA$3:$AA$58,0))=FALSE,ISERROR(MATCH(AY1201,TC_Pin_Spec!$AC$3:$AC$58,0))=FALSE,ISERROR(MATCH(AY1201,TC_Pin_Spec!$AE$3:$AE$58,0))=FALSE)=TRUE, "PASSED","FAILED")</f>
        <v>PASSED</v>
      </c>
    </row>
    <row r="1202" spans="43:52" x14ac:dyDescent="0.25">
      <c r="AQ1202" s="2" t="str">
        <f t="shared" si="20"/>
        <v>AP13</v>
      </c>
      <c r="AR1202" s="2">
        <v>13</v>
      </c>
      <c r="AS1202" s="2" t="s">
        <v>883</v>
      </c>
      <c r="AT1202" s="2" t="s">
        <v>892</v>
      </c>
      <c r="AU1202" t="str">
        <f>IF(OR(ISERROR(MATCH(AT1202,TC_Pin_Spec!$J$3:$J$38,0))=FALSE,ISERROR(MATCH(AT1202,TC_Pin_Spec!$L$3:$L$38,0))=FALSE,ISERROR(MATCH(AT1202,TC_Pin_Spec!$Q$3:$Q$58,0))=FALSE,ISERROR(MATCH(AT1202,TC_Pin_Spec!$S$3:$S$58,0))=FALSE,ISERROR(MATCH(AT1202,TC_Pin_Spec!$U$3:$U$58,0))=FALSE,ISERROR(MATCH(AT1202,TC_Pin_Spec!$W$3:$W$58,0))=FALSE,ISERROR(MATCH(AT1202,TC_Pin_Spec!$Y$3:$Y$58,0))=FALSE,ISERROR(MATCH(AT1202,TC_Pin_Spec!$AA$3:$AA$58,0))=FALSE,ISERROR(MATCH(AT1202,TC_Pin_Spec!$AC$3:$AC$58,0))=FALSE,ISERROR(MATCH(AT1202,TC_Pin_Spec!$AE$3:$AE$58,0))=FALSE)=TRUE, "PASSED","FAILED")</f>
        <v>PASSED</v>
      </c>
      <c r="AW1202" s="2">
        <v>13500</v>
      </c>
      <c r="AX1202" s="2">
        <v>3500</v>
      </c>
      <c r="AY1202" s="2" t="s">
        <v>892</v>
      </c>
      <c r="AZ1202" t="str">
        <f>IF(OR(ISERROR(MATCH(AY1202,TC_Pin_Spec!$J$3:$J$38,0))=FALSE,ISERROR(MATCH(AY1202,TC_Pin_Spec!$L$3:$L$38,0))=FALSE,ISERROR(MATCH(AY1202,TC_Pin_Spec!$Q$3:$Q$58,0))=FALSE,ISERROR(MATCH(AY1202,TC_Pin_Spec!$S$3:$S$58,0))=FALSE,ISERROR(MATCH(AY1202,TC_Pin_Spec!$U$3:$U$58,0))=FALSE,ISERROR(MATCH(AY1202,TC_Pin_Spec!$W$3:$W$58,0))=FALSE,ISERROR(MATCH(AY1202,TC_Pin_Spec!$Y$3:$Y$58,0))=FALSE,ISERROR(MATCH(AY1202,TC_Pin_Spec!$AA$3:$AA$58,0))=FALSE,ISERROR(MATCH(AY1202,TC_Pin_Spec!$AC$3:$AC$58,0))=FALSE,ISERROR(MATCH(AY1202,TC_Pin_Spec!$AE$3:$AE$58,0))=FALSE)=TRUE, "PASSED","FAILED")</f>
        <v>PASSED</v>
      </c>
    </row>
    <row r="1203" spans="43:52" x14ac:dyDescent="0.25">
      <c r="AQ1203" s="2" t="str">
        <f t="shared" si="20"/>
        <v>AP14</v>
      </c>
      <c r="AR1203" s="2">
        <v>14</v>
      </c>
      <c r="AS1203" s="2" t="s">
        <v>883</v>
      </c>
      <c r="AT1203" s="2" t="s">
        <v>893</v>
      </c>
      <c r="AU1203" t="str">
        <f>IF(OR(ISERROR(MATCH(AT1203,TC_Pin_Spec!$J$3:$J$38,0))=FALSE,ISERROR(MATCH(AT1203,TC_Pin_Spec!$L$3:$L$38,0))=FALSE,ISERROR(MATCH(AT1203,TC_Pin_Spec!$Q$3:$Q$58,0))=FALSE,ISERROR(MATCH(AT1203,TC_Pin_Spec!$S$3:$S$58,0))=FALSE,ISERROR(MATCH(AT1203,TC_Pin_Spec!$U$3:$U$58,0))=FALSE,ISERROR(MATCH(AT1203,TC_Pin_Spec!$W$3:$W$58,0))=FALSE,ISERROR(MATCH(AT1203,TC_Pin_Spec!$Y$3:$Y$58,0))=FALSE,ISERROR(MATCH(AT1203,TC_Pin_Spec!$AA$3:$AA$58,0))=FALSE,ISERROR(MATCH(AT1203,TC_Pin_Spec!$AC$3:$AC$58,0))=FALSE,ISERROR(MATCH(AT1203,TC_Pin_Spec!$AE$3:$AE$58,0))=FALSE)=TRUE, "PASSED","FAILED")</f>
        <v>PASSED</v>
      </c>
      <c r="AW1203" s="2">
        <v>14500</v>
      </c>
      <c r="AX1203" s="2">
        <v>3500</v>
      </c>
      <c r="AY1203" s="2" t="s">
        <v>893</v>
      </c>
      <c r="AZ1203" t="str">
        <f>IF(OR(ISERROR(MATCH(AY1203,TC_Pin_Spec!$J$3:$J$38,0))=FALSE,ISERROR(MATCH(AY1203,TC_Pin_Spec!$L$3:$L$38,0))=FALSE,ISERROR(MATCH(AY1203,TC_Pin_Spec!$Q$3:$Q$58,0))=FALSE,ISERROR(MATCH(AY1203,TC_Pin_Spec!$S$3:$S$58,0))=FALSE,ISERROR(MATCH(AY1203,TC_Pin_Spec!$U$3:$U$58,0))=FALSE,ISERROR(MATCH(AY1203,TC_Pin_Spec!$W$3:$W$58,0))=FALSE,ISERROR(MATCH(AY1203,TC_Pin_Spec!$Y$3:$Y$58,0))=FALSE,ISERROR(MATCH(AY1203,TC_Pin_Spec!$AA$3:$AA$58,0))=FALSE,ISERROR(MATCH(AY1203,TC_Pin_Spec!$AC$3:$AC$58,0))=FALSE,ISERROR(MATCH(AY1203,TC_Pin_Spec!$AE$3:$AE$58,0))=FALSE)=TRUE, "PASSED","FAILED")</f>
        <v>PASSED</v>
      </c>
    </row>
    <row r="1204" spans="43:52" x14ac:dyDescent="0.25">
      <c r="AQ1204" s="2" t="str">
        <f t="shared" si="20"/>
        <v>AP15</v>
      </c>
      <c r="AR1204" s="2">
        <v>15</v>
      </c>
      <c r="AS1204" s="2" t="s">
        <v>883</v>
      </c>
      <c r="AT1204" s="2" t="s">
        <v>894</v>
      </c>
      <c r="AU1204" t="str">
        <f>IF(OR(ISERROR(MATCH(AT1204,TC_Pin_Spec!$J$3:$J$38,0))=FALSE,ISERROR(MATCH(AT1204,TC_Pin_Spec!$L$3:$L$38,0))=FALSE,ISERROR(MATCH(AT1204,TC_Pin_Spec!$Q$3:$Q$58,0))=FALSE,ISERROR(MATCH(AT1204,TC_Pin_Spec!$S$3:$S$58,0))=FALSE,ISERROR(MATCH(AT1204,TC_Pin_Spec!$U$3:$U$58,0))=FALSE,ISERROR(MATCH(AT1204,TC_Pin_Spec!$W$3:$W$58,0))=FALSE,ISERROR(MATCH(AT1204,TC_Pin_Spec!$Y$3:$Y$58,0))=FALSE,ISERROR(MATCH(AT1204,TC_Pin_Spec!$AA$3:$AA$58,0))=FALSE,ISERROR(MATCH(AT1204,TC_Pin_Spec!$AC$3:$AC$58,0))=FALSE,ISERROR(MATCH(AT1204,TC_Pin_Spec!$AE$3:$AE$58,0))=FALSE)=TRUE, "PASSED","FAILED")</f>
        <v>PASSED</v>
      </c>
      <c r="AW1204" s="2">
        <v>15500</v>
      </c>
      <c r="AX1204" s="2">
        <v>3500</v>
      </c>
      <c r="AY1204" s="2" t="s">
        <v>894</v>
      </c>
      <c r="AZ1204" t="str">
        <f>IF(OR(ISERROR(MATCH(AY1204,TC_Pin_Spec!$J$3:$J$38,0))=FALSE,ISERROR(MATCH(AY1204,TC_Pin_Spec!$L$3:$L$38,0))=FALSE,ISERROR(MATCH(AY1204,TC_Pin_Spec!$Q$3:$Q$58,0))=FALSE,ISERROR(MATCH(AY1204,TC_Pin_Spec!$S$3:$S$58,0))=FALSE,ISERROR(MATCH(AY1204,TC_Pin_Spec!$U$3:$U$58,0))=FALSE,ISERROR(MATCH(AY1204,TC_Pin_Spec!$W$3:$W$58,0))=FALSE,ISERROR(MATCH(AY1204,TC_Pin_Spec!$Y$3:$Y$58,0))=FALSE,ISERROR(MATCH(AY1204,TC_Pin_Spec!$AA$3:$AA$58,0))=FALSE,ISERROR(MATCH(AY1204,TC_Pin_Spec!$AC$3:$AC$58,0))=FALSE,ISERROR(MATCH(AY1204,TC_Pin_Spec!$AE$3:$AE$58,0))=FALSE)=TRUE, "PASSED","FAILED")</f>
        <v>PASSED</v>
      </c>
    </row>
    <row r="1205" spans="43:52" x14ac:dyDescent="0.25">
      <c r="AQ1205" s="2" t="str">
        <f t="shared" si="20"/>
        <v>AP16</v>
      </c>
      <c r="AR1205" s="2">
        <v>16</v>
      </c>
      <c r="AS1205" s="2" t="s">
        <v>883</v>
      </c>
      <c r="AT1205" s="2" t="s">
        <v>895</v>
      </c>
      <c r="AU1205" t="str">
        <f>IF(OR(ISERROR(MATCH(AT1205,TC_Pin_Spec!$J$3:$J$38,0))=FALSE,ISERROR(MATCH(AT1205,TC_Pin_Spec!$L$3:$L$38,0))=FALSE,ISERROR(MATCH(AT1205,TC_Pin_Spec!$Q$3:$Q$58,0))=FALSE,ISERROR(MATCH(AT1205,TC_Pin_Spec!$S$3:$S$58,0))=FALSE,ISERROR(MATCH(AT1205,TC_Pin_Spec!$U$3:$U$58,0))=FALSE,ISERROR(MATCH(AT1205,TC_Pin_Spec!$W$3:$W$58,0))=FALSE,ISERROR(MATCH(AT1205,TC_Pin_Spec!$Y$3:$Y$58,0))=FALSE,ISERROR(MATCH(AT1205,TC_Pin_Spec!$AA$3:$AA$58,0))=FALSE,ISERROR(MATCH(AT1205,TC_Pin_Spec!$AC$3:$AC$58,0))=FALSE,ISERROR(MATCH(AT1205,TC_Pin_Spec!$AE$3:$AE$58,0))=FALSE)=TRUE, "PASSED","FAILED")</f>
        <v>PASSED</v>
      </c>
      <c r="AW1205" s="2">
        <v>16500</v>
      </c>
      <c r="AX1205" s="2">
        <v>3500</v>
      </c>
      <c r="AY1205" s="2" t="s">
        <v>895</v>
      </c>
      <c r="AZ1205" t="str">
        <f>IF(OR(ISERROR(MATCH(AY1205,TC_Pin_Spec!$J$3:$J$38,0))=FALSE,ISERROR(MATCH(AY1205,TC_Pin_Spec!$L$3:$L$38,0))=FALSE,ISERROR(MATCH(AY1205,TC_Pin_Spec!$Q$3:$Q$58,0))=FALSE,ISERROR(MATCH(AY1205,TC_Pin_Spec!$S$3:$S$58,0))=FALSE,ISERROR(MATCH(AY1205,TC_Pin_Spec!$U$3:$U$58,0))=FALSE,ISERROR(MATCH(AY1205,TC_Pin_Spec!$W$3:$W$58,0))=FALSE,ISERROR(MATCH(AY1205,TC_Pin_Spec!$Y$3:$Y$58,0))=FALSE,ISERROR(MATCH(AY1205,TC_Pin_Spec!$AA$3:$AA$58,0))=FALSE,ISERROR(MATCH(AY1205,TC_Pin_Spec!$AC$3:$AC$58,0))=FALSE,ISERROR(MATCH(AY1205,TC_Pin_Spec!$AE$3:$AE$58,0))=FALSE)=TRUE, "PASSED","FAILED")</f>
        <v>PASSED</v>
      </c>
    </row>
    <row r="1206" spans="43:52" x14ac:dyDescent="0.25">
      <c r="AQ1206" s="2" t="str">
        <f t="shared" si="20"/>
        <v>AP17</v>
      </c>
      <c r="AR1206" s="2">
        <v>17</v>
      </c>
      <c r="AS1206" s="2" t="s">
        <v>883</v>
      </c>
      <c r="AT1206" s="2" t="s">
        <v>896</v>
      </c>
      <c r="AU1206" t="str">
        <f>IF(OR(ISERROR(MATCH(AT1206,TC_Pin_Spec!$J$3:$J$38,0))=FALSE,ISERROR(MATCH(AT1206,TC_Pin_Spec!$L$3:$L$38,0))=FALSE,ISERROR(MATCH(AT1206,TC_Pin_Spec!$Q$3:$Q$58,0))=FALSE,ISERROR(MATCH(AT1206,TC_Pin_Spec!$S$3:$S$58,0))=FALSE,ISERROR(MATCH(AT1206,TC_Pin_Spec!$U$3:$U$58,0))=FALSE,ISERROR(MATCH(AT1206,TC_Pin_Spec!$W$3:$W$58,0))=FALSE,ISERROR(MATCH(AT1206,TC_Pin_Spec!$Y$3:$Y$58,0))=FALSE,ISERROR(MATCH(AT1206,TC_Pin_Spec!$AA$3:$AA$58,0))=FALSE,ISERROR(MATCH(AT1206,TC_Pin_Spec!$AC$3:$AC$58,0))=FALSE,ISERROR(MATCH(AT1206,TC_Pin_Spec!$AE$3:$AE$58,0))=FALSE)=TRUE, "PASSED","FAILED")</f>
        <v>PASSED</v>
      </c>
      <c r="AW1206" s="2">
        <v>17500</v>
      </c>
      <c r="AX1206" s="2">
        <v>3500</v>
      </c>
      <c r="AY1206" s="2" t="s">
        <v>896</v>
      </c>
      <c r="AZ1206" t="str">
        <f>IF(OR(ISERROR(MATCH(AY1206,TC_Pin_Spec!$J$3:$J$38,0))=FALSE,ISERROR(MATCH(AY1206,TC_Pin_Spec!$L$3:$L$38,0))=FALSE,ISERROR(MATCH(AY1206,TC_Pin_Spec!$Q$3:$Q$58,0))=FALSE,ISERROR(MATCH(AY1206,TC_Pin_Spec!$S$3:$S$58,0))=FALSE,ISERROR(MATCH(AY1206,TC_Pin_Spec!$U$3:$U$58,0))=FALSE,ISERROR(MATCH(AY1206,TC_Pin_Spec!$W$3:$W$58,0))=FALSE,ISERROR(MATCH(AY1206,TC_Pin_Spec!$Y$3:$Y$58,0))=FALSE,ISERROR(MATCH(AY1206,TC_Pin_Spec!$AA$3:$AA$58,0))=FALSE,ISERROR(MATCH(AY1206,TC_Pin_Spec!$AC$3:$AC$58,0))=FALSE,ISERROR(MATCH(AY1206,TC_Pin_Spec!$AE$3:$AE$58,0))=FALSE)=TRUE, "PASSED","FAILED")</f>
        <v>PASSED</v>
      </c>
    </row>
    <row r="1207" spans="43:52" x14ac:dyDescent="0.25">
      <c r="AQ1207" s="2" t="str">
        <f t="shared" si="20"/>
        <v>AP18</v>
      </c>
      <c r="AR1207" s="2">
        <v>18</v>
      </c>
      <c r="AS1207" s="2" t="s">
        <v>883</v>
      </c>
      <c r="AT1207" s="2" t="s">
        <v>48</v>
      </c>
      <c r="AU1207" t="str">
        <f>IF(OR(ISERROR(MATCH(AT1207,TC_Pin_Spec!$J$3:$J$38,0))=FALSE,ISERROR(MATCH(AT1207,TC_Pin_Spec!$L$3:$L$38,0))=FALSE,ISERROR(MATCH(AT1207,TC_Pin_Spec!$Q$3:$Q$58,0))=FALSE,ISERROR(MATCH(AT1207,TC_Pin_Spec!$S$3:$S$58,0))=FALSE,ISERROR(MATCH(AT1207,TC_Pin_Spec!$U$3:$U$58,0))=FALSE,ISERROR(MATCH(AT1207,TC_Pin_Spec!$W$3:$W$58,0))=FALSE,ISERROR(MATCH(AT1207,TC_Pin_Spec!$Y$3:$Y$58,0))=FALSE,ISERROR(MATCH(AT1207,TC_Pin_Spec!$AA$3:$AA$58,0))=FALSE,ISERROR(MATCH(AT1207,TC_Pin_Spec!$AC$3:$AC$58,0))=FALSE,ISERROR(MATCH(AT1207,TC_Pin_Spec!$AE$3:$AE$58,0))=FALSE)=TRUE, "PASSED","FAILED")</f>
        <v>PASSED</v>
      </c>
      <c r="AW1207" s="2">
        <v>18500</v>
      </c>
      <c r="AX1207" s="2">
        <v>3500</v>
      </c>
      <c r="AY1207" s="2" t="s">
        <v>48</v>
      </c>
      <c r="AZ1207" t="str">
        <f>IF(OR(ISERROR(MATCH(AY1207,TC_Pin_Spec!$J$3:$J$38,0))=FALSE,ISERROR(MATCH(AY1207,TC_Pin_Spec!$L$3:$L$38,0))=FALSE,ISERROR(MATCH(AY1207,TC_Pin_Spec!$Q$3:$Q$58,0))=FALSE,ISERROR(MATCH(AY1207,TC_Pin_Spec!$S$3:$S$58,0))=FALSE,ISERROR(MATCH(AY1207,TC_Pin_Spec!$U$3:$U$58,0))=FALSE,ISERROR(MATCH(AY1207,TC_Pin_Spec!$W$3:$W$58,0))=FALSE,ISERROR(MATCH(AY1207,TC_Pin_Spec!$Y$3:$Y$58,0))=FALSE,ISERROR(MATCH(AY1207,TC_Pin_Spec!$AA$3:$AA$58,0))=FALSE,ISERROR(MATCH(AY1207,TC_Pin_Spec!$AC$3:$AC$58,0))=FALSE,ISERROR(MATCH(AY1207,TC_Pin_Spec!$AE$3:$AE$58,0))=FALSE)=TRUE, "PASSED","FAILED")</f>
        <v>PASSED</v>
      </c>
    </row>
    <row r="1208" spans="43:52" x14ac:dyDescent="0.25">
      <c r="AQ1208" s="2" t="str">
        <f t="shared" si="20"/>
        <v>AP19</v>
      </c>
      <c r="AR1208" s="2">
        <v>19</v>
      </c>
      <c r="AS1208" s="2" t="s">
        <v>883</v>
      </c>
      <c r="AT1208" s="2" t="s">
        <v>897</v>
      </c>
      <c r="AU1208" t="str">
        <f>IF(OR(ISERROR(MATCH(AT1208,TC_Pin_Spec!$J$3:$J$38,0))=FALSE,ISERROR(MATCH(AT1208,TC_Pin_Spec!$L$3:$L$38,0))=FALSE,ISERROR(MATCH(AT1208,TC_Pin_Spec!$Q$3:$Q$58,0))=FALSE,ISERROR(MATCH(AT1208,TC_Pin_Spec!$S$3:$S$58,0))=FALSE,ISERROR(MATCH(AT1208,TC_Pin_Spec!$U$3:$U$58,0))=FALSE,ISERROR(MATCH(AT1208,TC_Pin_Spec!$W$3:$W$58,0))=FALSE,ISERROR(MATCH(AT1208,TC_Pin_Spec!$Y$3:$Y$58,0))=FALSE,ISERROR(MATCH(AT1208,TC_Pin_Spec!$AA$3:$AA$58,0))=FALSE,ISERROR(MATCH(AT1208,TC_Pin_Spec!$AC$3:$AC$58,0))=FALSE,ISERROR(MATCH(AT1208,TC_Pin_Spec!$AE$3:$AE$58,0))=FALSE)=TRUE, "PASSED","FAILED")</f>
        <v>PASSED</v>
      </c>
      <c r="AW1208" s="2">
        <v>19500</v>
      </c>
      <c r="AX1208" s="2">
        <v>3500</v>
      </c>
      <c r="AY1208" s="2" t="s">
        <v>897</v>
      </c>
      <c r="AZ1208" t="str">
        <f>IF(OR(ISERROR(MATCH(AY1208,TC_Pin_Spec!$J$3:$J$38,0))=FALSE,ISERROR(MATCH(AY1208,TC_Pin_Spec!$L$3:$L$38,0))=FALSE,ISERROR(MATCH(AY1208,TC_Pin_Spec!$Q$3:$Q$58,0))=FALSE,ISERROR(MATCH(AY1208,TC_Pin_Spec!$S$3:$S$58,0))=FALSE,ISERROR(MATCH(AY1208,TC_Pin_Spec!$U$3:$U$58,0))=FALSE,ISERROR(MATCH(AY1208,TC_Pin_Spec!$W$3:$W$58,0))=FALSE,ISERROR(MATCH(AY1208,TC_Pin_Spec!$Y$3:$Y$58,0))=FALSE,ISERROR(MATCH(AY1208,TC_Pin_Spec!$AA$3:$AA$58,0))=FALSE,ISERROR(MATCH(AY1208,TC_Pin_Spec!$AC$3:$AC$58,0))=FALSE,ISERROR(MATCH(AY1208,TC_Pin_Spec!$AE$3:$AE$58,0))=FALSE)=TRUE, "PASSED","FAILED")</f>
        <v>PASSED</v>
      </c>
    </row>
    <row r="1209" spans="43:52" x14ac:dyDescent="0.25">
      <c r="AQ1209" s="2" t="str">
        <f t="shared" si="20"/>
        <v>AP20</v>
      </c>
      <c r="AR1209" s="2">
        <v>20</v>
      </c>
      <c r="AS1209" s="2" t="s">
        <v>883</v>
      </c>
      <c r="AT1209" s="2" t="s">
        <v>898</v>
      </c>
      <c r="AU1209" t="str">
        <f>IF(OR(ISERROR(MATCH(AT1209,TC_Pin_Spec!$J$3:$J$38,0))=FALSE,ISERROR(MATCH(AT1209,TC_Pin_Spec!$L$3:$L$38,0))=FALSE,ISERROR(MATCH(AT1209,TC_Pin_Spec!$Q$3:$Q$58,0))=FALSE,ISERROR(MATCH(AT1209,TC_Pin_Spec!$S$3:$S$58,0))=FALSE,ISERROR(MATCH(AT1209,TC_Pin_Spec!$U$3:$U$58,0))=FALSE,ISERROR(MATCH(AT1209,TC_Pin_Spec!$W$3:$W$58,0))=FALSE,ISERROR(MATCH(AT1209,TC_Pin_Spec!$Y$3:$Y$58,0))=FALSE,ISERROR(MATCH(AT1209,TC_Pin_Spec!$AA$3:$AA$58,0))=FALSE,ISERROR(MATCH(AT1209,TC_Pin_Spec!$AC$3:$AC$58,0))=FALSE,ISERROR(MATCH(AT1209,TC_Pin_Spec!$AE$3:$AE$58,0))=FALSE)=TRUE, "PASSED","FAILED")</f>
        <v>PASSED</v>
      </c>
      <c r="AW1209" s="2">
        <v>20500</v>
      </c>
      <c r="AX1209" s="2">
        <v>3500</v>
      </c>
      <c r="AY1209" s="2" t="s">
        <v>898</v>
      </c>
      <c r="AZ1209" t="str">
        <f>IF(OR(ISERROR(MATCH(AY1209,TC_Pin_Spec!$J$3:$J$38,0))=FALSE,ISERROR(MATCH(AY1209,TC_Pin_Spec!$L$3:$L$38,0))=FALSE,ISERROR(MATCH(AY1209,TC_Pin_Spec!$Q$3:$Q$58,0))=FALSE,ISERROR(MATCH(AY1209,TC_Pin_Spec!$S$3:$S$58,0))=FALSE,ISERROR(MATCH(AY1209,TC_Pin_Spec!$U$3:$U$58,0))=FALSE,ISERROR(MATCH(AY1209,TC_Pin_Spec!$W$3:$W$58,0))=FALSE,ISERROR(MATCH(AY1209,TC_Pin_Spec!$Y$3:$Y$58,0))=FALSE,ISERROR(MATCH(AY1209,TC_Pin_Spec!$AA$3:$AA$58,0))=FALSE,ISERROR(MATCH(AY1209,TC_Pin_Spec!$AC$3:$AC$58,0))=FALSE,ISERROR(MATCH(AY1209,TC_Pin_Spec!$AE$3:$AE$58,0))=FALSE)=TRUE, "PASSED","FAILED")</f>
        <v>PASSED</v>
      </c>
    </row>
    <row r="1210" spans="43:52" x14ac:dyDescent="0.25">
      <c r="AQ1210" s="2" t="str">
        <f t="shared" si="20"/>
        <v>AP21</v>
      </c>
      <c r="AR1210" s="2">
        <v>21</v>
      </c>
      <c r="AS1210" s="2" t="s">
        <v>883</v>
      </c>
      <c r="AT1210" s="2" t="s">
        <v>899</v>
      </c>
      <c r="AU1210" t="str">
        <f>IF(OR(ISERROR(MATCH(AT1210,TC_Pin_Spec!$J$3:$J$38,0))=FALSE,ISERROR(MATCH(AT1210,TC_Pin_Spec!$L$3:$L$38,0))=FALSE,ISERROR(MATCH(AT1210,TC_Pin_Spec!$Q$3:$Q$58,0))=FALSE,ISERROR(MATCH(AT1210,TC_Pin_Spec!$S$3:$S$58,0))=FALSE,ISERROR(MATCH(AT1210,TC_Pin_Spec!$U$3:$U$58,0))=FALSE,ISERROR(MATCH(AT1210,TC_Pin_Spec!$W$3:$W$58,0))=FALSE,ISERROR(MATCH(AT1210,TC_Pin_Spec!$Y$3:$Y$58,0))=FALSE,ISERROR(MATCH(AT1210,TC_Pin_Spec!$AA$3:$AA$58,0))=FALSE,ISERROR(MATCH(AT1210,TC_Pin_Spec!$AC$3:$AC$58,0))=FALSE,ISERROR(MATCH(AT1210,TC_Pin_Spec!$AE$3:$AE$58,0))=FALSE)=TRUE, "PASSED","FAILED")</f>
        <v>PASSED</v>
      </c>
      <c r="AW1210" s="2">
        <v>21500</v>
      </c>
      <c r="AX1210" s="2">
        <v>3500</v>
      </c>
      <c r="AY1210" s="2" t="s">
        <v>899</v>
      </c>
      <c r="AZ1210" t="str">
        <f>IF(OR(ISERROR(MATCH(AY1210,TC_Pin_Spec!$J$3:$J$38,0))=FALSE,ISERROR(MATCH(AY1210,TC_Pin_Spec!$L$3:$L$38,0))=FALSE,ISERROR(MATCH(AY1210,TC_Pin_Spec!$Q$3:$Q$58,0))=FALSE,ISERROR(MATCH(AY1210,TC_Pin_Spec!$S$3:$S$58,0))=FALSE,ISERROR(MATCH(AY1210,TC_Pin_Spec!$U$3:$U$58,0))=FALSE,ISERROR(MATCH(AY1210,TC_Pin_Spec!$W$3:$W$58,0))=FALSE,ISERROR(MATCH(AY1210,TC_Pin_Spec!$Y$3:$Y$58,0))=FALSE,ISERROR(MATCH(AY1210,TC_Pin_Spec!$AA$3:$AA$58,0))=FALSE,ISERROR(MATCH(AY1210,TC_Pin_Spec!$AC$3:$AC$58,0))=FALSE,ISERROR(MATCH(AY1210,TC_Pin_Spec!$AE$3:$AE$58,0))=FALSE)=TRUE, "PASSED","FAILED")</f>
        <v>PASSED</v>
      </c>
    </row>
    <row r="1211" spans="43:52" x14ac:dyDescent="0.25">
      <c r="AQ1211" s="2" t="str">
        <f t="shared" si="20"/>
        <v>AP22</v>
      </c>
      <c r="AR1211" s="2">
        <v>22</v>
      </c>
      <c r="AS1211" s="2" t="s">
        <v>883</v>
      </c>
      <c r="AT1211" s="2" t="s">
        <v>900</v>
      </c>
      <c r="AU1211" t="str">
        <f>IF(OR(ISERROR(MATCH(AT1211,TC_Pin_Spec!$J$3:$J$38,0))=FALSE,ISERROR(MATCH(AT1211,TC_Pin_Spec!$L$3:$L$38,0))=FALSE,ISERROR(MATCH(AT1211,TC_Pin_Spec!$Q$3:$Q$58,0))=FALSE,ISERROR(MATCH(AT1211,TC_Pin_Spec!$S$3:$S$58,0))=FALSE,ISERROR(MATCH(AT1211,TC_Pin_Spec!$U$3:$U$58,0))=FALSE,ISERROR(MATCH(AT1211,TC_Pin_Spec!$W$3:$W$58,0))=FALSE,ISERROR(MATCH(AT1211,TC_Pin_Spec!$Y$3:$Y$58,0))=FALSE,ISERROR(MATCH(AT1211,TC_Pin_Spec!$AA$3:$AA$58,0))=FALSE,ISERROR(MATCH(AT1211,TC_Pin_Spec!$AC$3:$AC$58,0))=FALSE,ISERROR(MATCH(AT1211,TC_Pin_Spec!$AE$3:$AE$58,0))=FALSE)=TRUE, "PASSED","FAILED")</f>
        <v>PASSED</v>
      </c>
      <c r="AW1211" s="2">
        <v>22500</v>
      </c>
      <c r="AX1211" s="2">
        <v>3500</v>
      </c>
      <c r="AY1211" s="2" t="s">
        <v>900</v>
      </c>
      <c r="AZ1211" t="str">
        <f>IF(OR(ISERROR(MATCH(AY1211,TC_Pin_Spec!$J$3:$J$38,0))=FALSE,ISERROR(MATCH(AY1211,TC_Pin_Spec!$L$3:$L$38,0))=FALSE,ISERROR(MATCH(AY1211,TC_Pin_Spec!$Q$3:$Q$58,0))=FALSE,ISERROR(MATCH(AY1211,TC_Pin_Spec!$S$3:$S$58,0))=FALSE,ISERROR(MATCH(AY1211,TC_Pin_Spec!$U$3:$U$58,0))=FALSE,ISERROR(MATCH(AY1211,TC_Pin_Spec!$W$3:$W$58,0))=FALSE,ISERROR(MATCH(AY1211,TC_Pin_Spec!$Y$3:$Y$58,0))=FALSE,ISERROR(MATCH(AY1211,TC_Pin_Spec!$AA$3:$AA$58,0))=FALSE,ISERROR(MATCH(AY1211,TC_Pin_Spec!$AC$3:$AC$58,0))=FALSE,ISERROR(MATCH(AY1211,TC_Pin_Spec!$AE$3:$AE$58,0))=FALSE)=TRUE, "PASSED","FAILED")</f>
        <v>PASSED</v>
      </c>
    </row>
    <row r="1212" spans="43:52" x14ac:dyDescent="0.25">
      <c r="AQ1212" s="2" t="str">
        <f t="shared" si="20"/>
        <v>AP23</v>
      </c>
      <c r="AR1212" s="2">
        <v>23</v>
      </c>
      <c r="AS1212" s="2" t="s">
        <v>883</v>
      </c>
      <c r="AT1212" s="2" t="s">
        <v>901</v>
      </c>
      <c r="AU1212" t="str">
        <f>IF(OR(ISERROR(MATCH(AT1212,TC_Pin_Spec!$J$3:$J$38,0))=FALSE,ISERROR(MATCH(AT1212,TC_Pin_Spec!$L$3:$L$38,0))=FALSE,ISERROR(MATCH(AT1212,TC_Pin_Spec!$Q$3:$Q$58,0))=FALSE,ISERROR(MATCH(AT1212,TC_Pin_Spec!$S$3:$S$58,0))=FALSE,ISERROR(MATCH(AT1212,TC_Pin_Spec!$U$3:$U$58,0))=FALSE,ISERROR(MATCH(AT1212,TC_Pin_Spec!$W$3:$W$58,0))=FALSE,ISERROR(MATCH(AT1212,TC_Pin_Spec!$Y$3:$Y$58,0))=FALSE,ISERROR(MATCH(AT1212,TC_Pin_Spec!$AA$3:$AA$58,0))=FALSE,ISERROR(MATCH(AT1212,TC_Pin_Spec!$AC$3:$AC$58,0))=FALSE,ISERROR(MATCH(AT1212,TC_Pin_Spec!$AE$3:$AE$58,0))=FALSE)=TRUE, "PASSED","FAILED")</f>
        <v>PASSED</v>
      </c>
      <c r="AW1212" s="2">
        <v>23500</v>
      </c>
      <c r="AX1212" s="2">
        <v>3500</v>
      </c>
      <c r="AY1212" s="2" t="s">
        <v>901</v>
      </c>
      <c r="AZ1212" t="str">
        <f>IF(OR(ISERROR(MATCH(AY1212,TC_Pin_Spec!$J$3:$J$38,0))=FALSE,ISERROR(MATCH(AY1212,TC_Pin_Spec!$L$3:$L$38,0))=FALSE,ISERROR(MATCH(AY1212,TC_Pin_Spec!$Q$3:$Q$58,0))=FALSE,ISERROR(MATCH(AY1212,TC_Pin_Spec!$S$3:$S$58,0))=FALSE,ISERROR(MATCH(AY1212,TC_Pin_Spec!$U$3:$U$58,0))=FALSE,ISERROR(MATCH(AY1212,TC_Pin_Spec!$W$3:$W$58,0))=FALSE,ISERROR(MATCH(AY1212,TC_Pin_Spec!$Y$3:$Y$58,0))=FALSE,ISERROR(MATCH(AY1212,TC_Pin_Spec!$AA$3:$AA$58,0))=FALSE,ISERROR(MATCH(AY1212,TC_Pin_Spec!$AC$3:$AC$58,0))=FALSE,ISERROR(MATCH(AY1212,TC_Pin_Spec!$AE$3:$AE$58,0))=FALSE)=TRUE, "PASSED","FAILED")</f>
        <v>PASSED</v>
      </c>
    </row>
    <row r="1213" spans="43:52" x14ac:dyDescent="0.25">
      <c r="AQ1213" s="2" t="str">
        <f t="shared" si="20"/>
        <v>AP24</v>
      </c>
      <c r="AR1213" s="2">
        <v>24</v>
      </c>
      <c r="AS1213" s="2" t="s">
        <v>883</v>
      </c>
      <c r="AT1213" s="2" t="s">
        <v>902</v>
      </c>
      <c r="AU1213" t="str">
        <f>IF(OR(ISERROR(MATCH(AT1213,TC_Pin_Spec!$J$3:$J$38,0))=FALSE,ISERROR(MATCH(AT1213,TC_Pin_Spec!$L$3:$L$38,0))=FALSE,ISERROR(MATCH(AT1213,TC_Pin_Spec!$Q$3:$Q$58,0))=FALSE,ISERROR(MATCH(AT1213,TC_Pin_Spec!$S$3:$S$58,0))=FALSE,ISERROR(MATCH(AT1213,TC_Pin_Spec!$U$3:$U$58,0))=FALSE,ISERROR(MATCH(AT1213,TC_Pin_Spec!$W$3:$W$58,0))=FALSE,ISERROR(MATCH(AT1213,TC_Pin_Spec!$Y$3:$Y$58,0))=FALSE,ISERROR(MATCH(AT1213,TC_Pin_Spec!$AA$3:$AA$58,0))=FALSE,ISERROR(MATCH(AT1213,TC_Pin_Spec!$AC$3:$AC$58,0))=FALSE,ISERROR(MATCH(AT1213,TC_Pin_Spec!$AE$3:$AE$58,0))=FALSE)=TRUE, "PASSED","FAILED")</f>
        <v>PASSED</v>
      </c>
      <c r="AW1213" s="2">
        <v>24500</v>
      </c>
      <c r="AX1213" s="2">
        <v>3500</v>
      </c>
      <c r="AY1213" s="2" t="s">
        <v>902</v>
      </c>
      <c r="AZ1213" t="str">
        <f>IF(OR(ISERROR(MATCH(AY1213,TC_Pin_Spec!$J$3:$J$38,0))=FALSE,ISERROR(MATCH(AY1213,TC_Pin_Spec!$L$3:$L$38,0))=FALSE,ISERROR(MATCH(AY1213,TC_Pin_Spec!$Q$3:$Q$58,0))=FALSE,ISERROR(MATCH(AY1213,TC_Pin_Spec!$S$3:$S$58,0))=FALSE,ISERROR(MATCH(AY1213,TC_Pin_Spec!$U$3:$U$58,0))=FALSE,ISERROR(MATCH(AY1213,TC_Pin_Spec!$W$3:$W$58,0))=FALSE,ISERROR(MATCH(AY1213,TC_Pin_Spec!$Y$3:$Y$58,0))=FALSE,ISERROR(MATCH(AY1213,TC_Pin_Spec!$AA$3:$AA$58,0))=FALSE,ISERROR(MATCH(AY1213,TC_Pin_Spec!$AC$3:$AC$58,0))=FALSE,ISERROR(MATCH(AY1213,TC_Pin_Spec!$AE$3:$AE$58,0))=FALSE)=TRUE, "PASSED","FAILED")</f>
        <v>PASSED</v>
      </c>
    </row>
    <row r="1214" spans="43:52" x14ac:dyDescent="0.25">
      <c r="AQ1214" s="2" t="str">
        <f t="shared" si="20"/>
        <v>AP25</v>
      </c>
      <c r="AR1214" s="2">
        <v>25</v>
      </c>
      <c r="AS1214" s="2" t="s">
        <v>883</v>
      </c>
      <c r="AT1214" s="2" t="s">
        <v>903</v>
      </c>
      <c r="AU1214" t="str">
        <f>IF(OR(ISERROR(MATCH(AT1214,TC_Pin_Spec!$J$3:$J$38,0))=FALSE,ISERROR(MATCH(AT1214,TC_Pin_Spec!$L$3:$L$38,0))=FALSE,ISERROR(MATCH(AT1214,TC_Pin_Spec!$Q$3:$Q$58,0))=FALSE,ISERROR(MATCH(AT1214,TC_Pin_Spec!$S$3:$S$58,0))=FALSE,ISERROR(MATCH(AT1214,TC_Pin_Spec!$U$3:$U$58,0))=FALSE,ISERROR(MATCH(AT1214,TC_Pin_Spec!$W$3:$W$58,0))=FALSE,ISERROR(MATCH(AT1214,TC_Pin_Spec!$Y$3:$Y$58,0))=FALSE,ISERROR(MATCH(AT1214,TC_Pin_Spec!$AA$3:$AA$58,0))=FALSE,ISERROR(MATCH(AT1214,TC_Pin_Spec!$AC$3:$AC$58,0))=FALSE,ISERROR(MATCH(AT1214,TC_Pin_Spec!$AE$3:$AE$58,0))=FALSE)=TRUE, "PASSED","FAILED")</f>
        <v>PASSED</v>
      </c>
      <c r="AW1214" s="2">
        <v>25500</v>
      </c>
      <c r="AX1214" s="2">
        <v>3500</v>
      </c>
      <c r="AY1214" s="2" t="s">
        <v>903</v>
      </c>
      <c r="AZ1214" t="str">
        <f>IF(OR(ISERROR(MATCH(AY1214,TC_Pin_Spec!$J$3:$J$38,0))=FALSE,ISERROR(MATCH(AY1214,TC_Pin_Spec!$L$3:$L$38,0))=FALSE,ISERROR(MATCH(AY1214,TC_Pin_Spec!$Q$3:$Q$58,0))=FALSE,ISERROR(MATCH(AY1214,TC_Pin_Spec!$S$3:$S$58,0))=FALSE,ISERROR(MATCH(AY1214,TC_Pin_Spec!$U$3:$U$58,0))=FALSE,ISERROR(MATCH(AY1214,TC_Pin_Spec!$W$3:$W$58,0))=FALSE,ISERROR(MATCH(AY1214,TC_Pin_Spec!$Y$3:$Y$58,0))=FALSE,ISERROR(MATCH(AY1214,TC_Pin_Spec!$AA$3:$AA$58,0))=FALSE,ISERROR(MATCH(AY1214,TC_Pin_Spec!$AC$3:$AC$58,0))=FALSE,ISERROR(MATCH(AY1214,TC_Pin_Spec!$AE$3:$AE$58,0))=FALSE)=TRUE, "PASSED","FAILED")</f>
        <v>PASSED</v>
      </c>
    </row>
    <row r="1215" spans="43:52" x14ac:dyDescent="0.25">
      <c r="AQ1215" s="2" t="str">
        <f t="shared" si="20"/>
        <v>AP26</v>
      </c>
      <c r="AR1215" s="2">
        <v>26</v>
      </c>
      <c r="AS1215" s="2" t="s">
        <v>883</v>
      </c>
      <c r="AT1215" s="2" t="s">
        <v>904</v>
      </c>
      <c r="AU1215" t="str">
        <f>IF(OR(ISERROR(MATCH(AT1215,TC_Pin_Spec!$J$3:$J$38,0))=FALSE,ISERROR(MATCH(AT1215,TC_Pin_Spec!$L$3:$L$38,0))=FALSE,ISERROR(MATCH(AT1215,TC_Pin_Spec!$Q$3:$Q$58,0))=FALSE,ISERROR(MATCH(AT1215,TC_Pin_Spec!$S$3:$S$58,0))=FALSE,ISERROR(MATCH(AT1215,TC_Pin_Spec!$U$3:$U$58,0))=FALSE,ISERROR(MATCH(AT1215,TC_Pin_Spec!$W$3:$W$58,0))=FALSE,ISERROR(MATCH(AT1215,TC_Pin_Spec!$Y$3:$Y$58,0))=FALSE,ISERROR(MATCH(AT1215,TC_Pin_Spec!$AA$3:$AA$58,0))=FALSE,ISERROR(MATCH(AT1215,TC_Pin_Spec!$AC$3:$AC$58,0))=FALSE,ISERROR(MATCH(AT1215,TC_Pin_Spec!$AE$3:$AE$58,0))=FALSE)=TRUE, "PASSED","FAILED")</f>
        <v>PASSED</v>
      </c>
      <c r="AW1215" s="2">
        <v>26500</v>
      </c>
      <c r="AX1215" s="2">
        <v>3500</v>
      </c>
      <c r="AY1215" s="2" t="s">
        <v>904</v>
      </c>
      <c r="AZ1215" t="str">
        <f>IF(OR(ISERROR(MATCH(AY1215,TC_Pin_Spec!$J$3:$J$38,0))=FALSE,ISERROR(MATCH(AY1215,TC_Pin_Spec!$L$3:$L$38,0))=FALSE,ISERROR(MATCH(AY1215,TC_Pin_Spec!$Q$3:$Q$58,0))=FALSE,ISERROR(MATCH(AY1215,TC_Pin_Spec!$S$3:$S$58,0))=FALSE,ISERROR(MATCH(AY1215,TC_Pin_Spec!$U$3:$U$58,0))=FALSE,ISERROR(MATCH(AY1215,TC_Pin_Spec!$W$3:$W$58,0))=FALSE,ISERROR(MATCH(AY1215,TC_Pin_Spec!$Y$3:$Y$58,0))=FALSE,ISERROR(MATCH(AY1215,TC_Pin_Spec!$AA$3:$AA$58,0))=FALSE,ISERROR(MATCH(AY1215,TC_Pin_Spec!$AC$3:$AC$58,0))=FALSE,ISERROR(MATCH(AY1215,TC_Pin_Spec!$AE$3:$AE$58,0))=FALSE)=TRUE, "PASSED","FAILED")</f>
        <v>PASSED</v>
      </c>
    </row>
    <row r="1216" spans="43:52" x14ac:dyDescent="0.25">
      <c r="AQ1216" s="2" t="str">
        <f t="shared" si="20"/>
        <v>AP27</v>
      </c>
      <c r="AR1216" s="2">
        <v>27</v>
      </c>
      <c r="AS1216" s="2" t="s">
        <v>883</v>
      </c>
      <c r="AT1216" s="2" t="s">
        <v>905</v>
      </c>
      <c r="AU1216" t="str">
        <f>IF(OR(ISERROR(MATCH(AT1216,TC_Pin_Spec!$J$3:$J$38,0))=FALSE,ISERROR(MATCH(AT1216,TC_Pin_Spec!$L$3:$L$38,0))=FALSE,ISERROR(MATCH(AT1216,TC_Pin_Spec!$Q$3:$Q$58,0))=FALSE,ISERROR(MATCH(AT1216,TC_Pin_Spec!$S$3:$S$58,0))=FALSE,ISERROR(MATCH(AT1216,TC_Pin_Spec!$U$3:$U$58,0))=FALSE,ISERROR(MATCH(AT1216,TC_Pin_Spec!$W$3:$W$58,0))=FALSE,ISERROR(MATCH(AT1216,TC_Pin_Spec!$Y$3:$Y$58,0))=FALSE,ISERROR(MATCH(AT1216,TC_Pin_Spec!$AA$3:$AA$58,0))=FALSE,ISERROR(MATCH(AT1216,TC_Pin_Spec!$AC$3:$AC$58,0))=FALSE,ISERROR(MATCH(AT1216,TC_Pin_Spec!$AE$3:$AE$58,0))=FALSE)=TRUE, "PASSED","FAILED")</f>
        <v>PASSED</v>
      </c>
      <c r="AW1216" s="2">
        <v>27500</v>
      </c>
      <c r="AX1216" s="2">
        <v>3500</v>
      </c>
      <c r="AY1216" s="2" t="s">
        <v>905</v>
      </c>
      <c r="AZ1216" t="str">
        <f>IF(OR(ISERROR(MATCH(AY1216,TC_Pin_Spec!$J$3:$J$38,0))=FALSE,ISERROR(MATCH(AY1216,TC_Pin_Spec!$L$3:$L$38,0))=FALSE,ISERROR(MATCH(AY1216,TC_Pin_Spec!$Q$3:$Q$58,0))=FALSE,ISERROR(MATCH(AY1216,TC_Pin_Spec!$S$3:$S$58,0))=FALSE,ISERROR(MATCH(AY1216,TC_Pin_Spec!$U$3:$U$58,0))=FALSE,ISERROR(MATCH(AY1216,TC_Pin_Spec!$W$3:$W$58,0))=FALSE,ISERROR(MATCH(AY1216,TC_Pin_Spec!$Y$3:$Y$58,0))=FALSE,ISERROR(MATCH(AY1216,TC_Pin_Spec!$AA$3:$AA$58,0))=FALSE,ISERROR(MATCH(AY1216,TC_Pin_Spec!$AC$3:$AC$58,0))=FALSE,ISERROR(MATCH(AY1216,TC_Pin_Spec!$AE$3:$AE$58,0))=FALSE)=TRUE, "PASSED","FAILED")</f>
        <v>PASSED</v>
      </c>
    </row>
    <row r="1217" spans="43:52" x14ac:dyDescent="0.25">
      <c r="AQ1217" s="2" t="str">
        <f t="shared" si="20"/>
        <v>AP28</v>
      </c>
      <c r="AR1217" s="2">
        <v>28</v>
      </c>
      <c r="AS1217" s="2" t="s">
        <v>883</v>
      </c>
      <c r="AT1217" s="2" t="s">
        <v>48</v>
      </c>
      <c r="AU1217" t="str">
        <f>IF(OR(ISERROR(MATCH(AT1217,TC_Pin_Spec!$J$3:$J$38,0))=FALSE,ISERROR(MATCH(AT1217,TC_Pin_Spec!$L$3:$L$38,0))=FALSE,ISERROR(MATCH(AT1217,TC_Pin_Spec!$Q$3:$Q$58,0))=FALSE,ISERROR(MATCH(AT1217,TC_Pin_Spec!$S$3:$S$58,0))=FALSE,ISERROR(MATCH(AT1217,TC_Pin_Spec!$U$3:$U$58,0))=FALSE,ISERROR(MATCH(AT1217,TC_Pin_Spec!$W$3:$W$58,0))=FALSE,ISERROR(MATCH(AT1217,TC_Pin_Spec!$Y$3:$Y$58,0))=FALSE,ISERROR(MATCH(AT1217,TC_Pin_Spec!$AA$3:$AA$58,0))=FALSE,ISERROR(MATCH(AT1217,TC_Pin_Spec!$AC$3:$AC$58,0))=FALSE,ISERROR(MATCH(AT1217,TC_Pin_Spec!$AE$3:$AE$58,0))=FALSE)=TRUE, "PASSED","FAILED")</f>
        <v>PASSED</v>
      </c>
      <c r="AW1217" s="2">
        <v>28500</v>
      </c>
      <c r="AX1217" s="2">
        <v>3500</v>
      </c>
      <c r="AY1217" s="2" t="s">
        <v>48</v>
      </c>
      <c r="AZ1217" t="str">
        <f>IF(OR(ISERROR(MATCH(AY1217,TC_Pin_Spec!$J$3:$J$38,0))=FALSE,ISERROR(MATCH(AY1217,TC_Pin_Spec!$L$3:$L$38,0))=FALSE,ISERROR(MATCH(AY1217,TC_Pin_Spec!$Q$3:$Q$58,0))=FALSE,ISERROR(MATCH(AY1217,TC_Pin_Spec!$S$3:$S$58,0))=FALSE,ISERROR(MATCH(AY1217,TC_Pin_Spec!$U$3:$U$58,0))=FALSE,ISERROR(MATCH(AY1217,TC_Pin_Spec!$W$3:$W$58,0))=FALSE,ISERROR(MATCH(AY1217,TC_Pin_Spec!$Y$3:$Y$58,0))=FALSE,ISERROR(MATCH(AY1217,TC_Pin_Spec!$AA$3:$AA$58,0))=FALSE,ISERROR(MATCH(AY1217,TC_Pin_Spec!$AC$3:$AC$58,0))=FALSE,ISERROR(MATCH(AY1217,TC_Pin_Spec!$AE$3:$AE$58,0))=FALSE)=TRUE, "PASSED","FAILED")</f>
        <v>PASSED</v>
      </c>
    </row>
    <row r="1218" spans="43:52" x14ac:dyDescent="0.25">
      <c r="AQ1218" s="2" t="str">
        <f t="shared" si="20"/>
        <v>AP29</v>
      </c>
      <c r="AR1218" s="2">
        <v>29</v>
      </c>
      <c r="AS1218" s="2" t="s">
        <v>883</v>
      </c>
      <c r="AT1218" s="2" t="s">
        <v>906</v>
      </c>
      <c r="AU1218" t="str">
        <f>IF(OR(ISERROR(MATCH(AT1218,TC_Pin_Spec!$J$3:$J$38,0))=FALSE,ISERROR(MATCH(AT1218,TC_Pin_Spec!$L$3:$L$38,0))=FALSE,ISERROR(MATCH(AT1218,TC_Pin_Spec!$Q$3:$Q$58,0))=FALSE,ISERROR(MATCH(AT1218,TC_Pin_Spec!$S$3:$S$58,0))=FALSE,ISERROR(MATCH(AT1218,TC_Pin_Spec!$U$3:$U$58,0))=FALSE,ISERROR(MATCH(AT1218,TC_Pin_Spec!$W$3:$W$58,0))=FALSE,ISERROR(MATCH(AT1218,TC_Pin_Spec!$Y$3:$Y$58,0))=FALSE,ISERROR(MATCH(AT1218,TC_Pin_Spec!$AA$3:$AA$58,0))=FALSE,ISERROR(MATCH(AT1218,TC_Pin_Spec!$AC$3:$AC$58,0))=FALSE,ISERROR(MATCH(AT1218,TC_Pin_Spec!$AE$3:$AE$58,0))=FALSE)=TRUE, "PASSED","FAILED")</f>
        <v>PASSED</v>
      </c>
      <c r="AW1218" s="2">
        <v>29500</v>
      </c>
      <c r="AX1218" s="2">
        <v>3500</v>
      </c>
      <c r="AY1218" s="2" t="s">
        <v>906</v>
      </c>
      <c r="AZ1218" t="str">
        <f>IF(OR(ISERROR(MATCH(AY1218,TC_Pin_Spec!$J$3:$J$38,0))=FALSE,ISERROR(MATCH(AY1218,TC_Pin_Spec!$L$3:$L$38,0))=FALSE,ISERROR(MATCH(AY1218,TC_Pin_Spec!$Q$3:$Q$58,0))=FALSE,ISERROR(MATCH(AY1218,TC_Pin_Spec!$S$3:$S$58,0))=FALSE,ISERROR(MATCH(AY1218,TC_Pin_Spec!$U$3:$U$58,0))=FALSE,ISERROR(MATCH(AY1218,TC_Pin_Spec!$W$3:$W$58,0))=FALSE,ISERROR(MATCH(AY1218,TC_Pin_Spec!$Y$3:$Y$58,0))=FALSE,ISERROR(MATCH(AY1218,TC_Pin_Spec!$AA$3:$AA$58,0))=FALSE,ISERROR(MATCH(AY1218,TC_Pin_Spec!$AC$3:$AC$58,0))=FALSE,ISERROR(MATCH(AY1218,TC_Pin_Spec!$AE$3:$AE$58,0))=FALSE)=TRUE, "PASSED","FAILED")</f>
        <v>PASSED</v>
      </c>
    </row>
    <row r="1219" spans="43:52" x14ac:dyDescent="0.25">
      <c r="AQ1219" s="2" t="str">
        <f t="shared" ref="AQ1219:AQ1282" si="21">AS1219&amp;AR1219</f>
        <v>AP30</v>
      </c>
      <c r="AR1219" s="2">
        <v>30</v>
      </c>
      <c r="AS1219" s="2" t="s">
        <v>883</v>
      </c>
      <c r="AT1219" s="2" t="s">
        <v>907</v>
      </c>
      <c r="AU1219" t="str">
        <f>IF(OR(ISERROR(MATCH(AT1219,TC_Pin_Spec!$J$3:$J$38,0))=FALSE,ISERROR(MATCH(AT1219,TC_Pin_Spec!$L$3:$L$38,0))=FALSE,ISERROR(MATCH(AT1219,TC_Pin_Spec!$Q$3:$Q$58,0))=FALSE,ISERROR(MATCH(AT1219,TC_Pin_Spec!$S$3:$S$58,0))=FALSE,ISERROR(MATCH(AT1219,TC_Pin_Spec!$U$3:$U$58,0))=FALSE,ISERROR(MATCH(AT1219,TC_Pin_Spec!$W$3:$W$58,0))=FALSE,ISERROR(MATCH(AT1219,TC_Pin_Spec!$Y$3:$Y$58,0))=FALSE,ISERROR(MATCH(AT1219,TC_Pin_Spec!$AA$3:$AA$58,0))=FALSE,ISERROR(MATCH(AT1219,TC_Pin_Spec!$AC$3:$AC$58,0))=FALSE,ISERROR(MATCH(AT1219,TC_Pin_Spec!$AE$3:$AE$58,0))=FALSE)=TRUE, "PASSED","FAILED")</f>
        <v>PASSED</v>
      </c>
      <c r="AW1219" s="2">
        <v>30500</v>
      </c>
      <c r="AX1219" s="2">
        <v>3500</v>
      </c>
      <c r="AY1219" s="2" t="s">
        <v>907</v>
      </c>
      <c r="AZ1219" t="str">
        <f>IF(OR(ISERROR(MATCH(AY1219,TC_Pin_Spec!$J$3:$J$38,0))=FALSE,ISERROR(MATCH(AY1219,TC_Pin_Spec!$L$3:$L$38,0))=FALSE,ISERROR(MATCH(AY1219,TC_Pin_Spec!$Q$3:$Q$58,0))=FALSE,ISERROR(MATCH(AY1219,TC_Pin_Spec!$S$3:$S$58,0))=FALSE,ISERROR(MATCH(AY1219,TC_Pin_Spec!$U$3:$U$58,0))=FALSE,ISERROR(MATCH(AY1219,TC_Pin_Spec!$W$3:$W$58,0))=FALSE,ISERROR(MATCH(AY1219,TC_Pin_Spec!$Y$3:$Y$58,0))=FALSE,ISERROR(MATCH(AY1219,TC_Pin_Spec!$AA$3:$AA$58,0))=FALSE,ISERROR(MATCH(AY1219,TC_Pin_Spec!$AC$3:$AC$58,0))=FALSE,ISERROR(MATCH(AY1219,TC_Pin_Spec!$AE$3:$AE$58,0))=FALSE)=TRUE, "PASSED","FAILED")</f>
        <v>PASSED</v>
      </c>
    </row>
    <row r="1220" spans="43:52" x14ac:dyDescent="0.25">
      <c r="AQ1220" s="2" t="str">
        <f t="shared" si="21"/>
        <v>AP31</v>
      </c>
      <c r="AR1220" s="2">
        <v>31</v>
      </c>
      <c r="AS1220" s="2" t="s">
        <v>883</v>
      </c>
      <c r="AT1220" s="2" t="s">
        <v>908</v>
      </c>
      <c r="AU1220" t="str">
        <f>IF(OR(ISERROR(MATCH(AT1220,TC_Pin_Spec!$J$3:$J$38,0))=FALSE,ISERROR(MATCH(AT1220,TC_Pin_Spec!$L$3:$L$38,0))=FALSE,ISERROR(MATCH(AT1220,TC_Pin_Spec!$Q$3:$Q$58,0))=FALSE,ISERROR(MATCH(AT1220,TC_Pin_Spec!$S$3:$S$58,0))=FALSE,ISERROR(MATCH(AT1220,TC_Pin_Spec!$U$3:$U$58,0))=FALSE,ISERROR(MATCH(AT1220,TC_Pin_Spec!$W$3:$W$58,0))=FALSE,ISERROR(MATCH(AT1220,TC_Pin_Spec!$Y$3:$Y$58,0))=FALSE,ISERROR(MATCH(AT1220,TC_Pin_Spec!$AA$3:$AA$58,0))=FALSE,ISERROR(MATCH(AT1220,TC_Pin_Spec!$AC$3:$AC$58,0))=FALSE,ISERROR(MATCH(AT1220,TC_Pin_Spec!$AE$3:$AE$58,0))=FALSE)=TRUE, "PASSED","FAILED")</f>
        <v>PASSED</v>
      </c>
      <c r="AW1220" s="2">
        <v>31500</v>
      </c>
      <c r="AX1220" s="2">
        <v>3500</v>
      </c>
      <c r="AY1220" s="2" t="s">
        <v>908</v>
      </c>
      <c r="AZ1220" t="str">
        <f>IF(OR(ISERROR(MATCH(AY1220,TC_Pin_Spec!$J$3:$J$38,0))=FALSE,ISERROR(MATCH(AY1220,TC_Pin_Spec!$L$3:$L$38,0))=FALSE,ISERROR(MATCH(AY1220,TC_Pin_Spec!$Q$3:$Q$58,0))=FALSE,ISERROR(MATCH(AY1220,TC_Pin_Spec!$S$3:$S$58,0))=FALSE,ISERROR(MATCH(AY1220,TC_Pin_Spec!$U$3:$U$58,0))=FALSE,ISERROR(MATCH(AY1220,TC_Pin_Spec!$W$3:$W$58,0))=FALSE,ISERROR(MATCH(AY1220,TC_Pin_Spec!$Y$3:$Y$58,0))=FALSE,ISERROR(MATCH(AY1220,TC_Pin_Spec!$AA$3:$AA$58,0))=FALSE,ISERROR(MATCH(AY1220,TC_Pin_Spec!$AC$3:$AC$58,0))=FALSE,ISERROR(MATCH(AY1220,TC_Pin_Spec!$AE$3:$AE$58,0))=FALSE)=TRUE, "PASSED","FAILED")</f>
        <v>PASSED</v>
      </c>
    </row>
    <row r="1221" spans="43:52" x14ac:dyDescent="0.25">
      <c r="AQ1221" s="2" t="str">
        <f t="shared" si="21"/>
        <v>AP32</v>
      </c>
      <c r="AR1221" s="2">
        <v>32</v>
      </c>
      <c r="AS1221" s="2" t="s">
        <v>883</v>
      </c>
      <c r="AT1221" s="2" t="s">
        <v>909</v>
      </c>
      <c r="AU1221" t="str">
        <f>IF(OR(ISERROR(MATCH(AT1221,TC_Pin_Spec!$J$3:$J$38,0))=FALSE,ISERROR(MATCH(AT1221,TC_Pin_Spec!$L$3:$L$38,0))=FALSE,ISERROR(MATCH(AT1221,TC_Pin_Spec!$Q$3:$Q$58,0))=FALSE,ISERROR(MATCH(AT1221,TC_Pin_Spec!$S$3:$S$58,0))=FALSE,ISERROR(MATCH(AT1221,TC_Pin_Spec!$U$3:$U$58,0))=FALSE,ISERROR(MATCH(AT1221,TC_Pin_Spec!$W$3:$W$58,0))=FALSE,ISERROR(MATCH(AT1221,TC_Pin_Spec!$Y$3:$Y$58,0))=FALSE,ISERROR(MATCH(AT1221,TC_Pin_Spec!$AA$3:$AA$58,0))=FALSE,ISERROR(MATCH(AT1221,TC_Pin_Spec!$AC$3:$AC$58,0))=FALSE,ISERROR(MATCH(AT1221,TC_Pin_Spec!$AE$3:$AE$58,0))=FALSE)=TRUE, "PASSED","FAILED")</f>
        <v>PASSED</v>
      </c>
      <c r="AW1221" s="2">
        <v>32500</v>
      </c>
      <c r="AX1221" s="2">
        <v>3500</v>
      </c>
      <c r="AY1221" s="2" t="s">
        <v>909</v>
      </c>
      <c r="AZ1221" t="str">
        <f>IF(OR(ISERROR(MATCH(AY1221,TC_Pin_Spec!$J$3:$J$38,0))=FALSE,ISERROR(MATCH(AY1221,TC_Pin_Spec!$L$3:$L$38,0))=FALSE,ISERROR(MATCH(AY1221,TC_Pin_Spec!$Q$3:$Q$58,0))=FALSE,ISERROR(MATCH(AY1221,TC_Pin_Spec!$S$3:$S$58,0))=FALSE,ISERROR(MATCH(AY1221,TC_Pin_Spec!$U$3:$U$58,0))=FALSE,ISERROR(MATCH(AY1221,TC_Pin_Spec!$W$3:$W$58,0))=FALSE,ISERROR(MATCH(AY1221,TC_Pin_Spec!$Y$3:$Y$58,0))=FALSE,ISERROR(MATCH(AY1221,TC_Pin_Spec!$AA$3:$AA$58,0))=FALSE,ISERROR(MATCH(AY1221,TC_Pin_Spec!$AC$3:$AC$58,0))=FALSE,ISERROR(MATCH(AY1221,TC_Pin_Spec!$AE$3:$AE$58,0))=FALSE)=TRUE, "PASSED","FAILED")</f>
        <v>PASSED</v>
      </c>
    </row>
    <row r="1222" spans="43:52" x14ac:dyDescent="0.25">
      <c r="AQ1222" s="2" t="str">
        <f t="shared" si="21"/>
        <v>AP33</v>
      </c>
      <c r="AR1222" s="2">
        <v>33</v>
      </c>
      <c r="AS1222" s="2" t="s">
        <v>883</v>
      </c>
      <c r="AT1222" s="2" t="s">
        <v>910</v>
      </c>
      <c r="AU1222" t="str">
        <f>IF(OR(ISERROR(MATCH(AT1222,TC_Pin_Spec!$J$3:$J$38,0))=FALSE,ISERROR(MATCH(AT1222,TC_Pin_Spec!$L$3:$L$38,0))=FALSE,ISERROR(MATCH(AT1222,TC_Pin_Spec!$Q$3:$Q$58,0))=FALSE,ISERROR(MATCH(AT1222,TC_Pin_Spec!$S$3:$S$58,0))=FALSE,ISERROR(MATCH(AT1222,TC_Pin_Spec!$U$3:$U$58,0))=FALSE,ISERROR(MATCH(AT1222,TC_Pin_Spec!$W$3:$W$58,0))=FALSE,ISERROR(MATCH(AT1222,TC_Pin_Spec!$Y$3:$Y$58,0))=FALSE,ISERROR(MATCH(AT1222,TC_Pin_Spec!$AA$3:$AA$58,0))=FALSE,ISERROR(MATCH(AT1222,TC_Pin_Spec!$AC$3:$AC$58,0))=FALSE,ISERROR(MATCH(AT1222,TC_Pin_Spec!$AE$3:$AE$58,0))=FALSE)=TRUE, "PASSED","FAILED")</f>
        <v>PASSED</v>
      </c>
      <c r="AW1222" s="2">
        <v>33500</v>
      </c>
      <c r="AX1222" s="2">
        <v>3500</v>
      </c>
      <c r="AY1222" s="2" t="s">
        <v>910</v>
      </c>
      <c r="AZ1222" t="str">
        <f>IF(OR(ISERROR(MATCH(AY1222,TC_Pin_Spec!$J$3:$J$38,0))=FALSE,ISERROR(MATCH(AY1222,TC_Pin_Spec!$L$3:$L$38,0))=FALSE,ISERROR(MATCH(AY1222,TC_Pin_Spec!$Q$3:$Q$58,0))=FALSE,ISERROR(MATCH(AY1222,TC_Pin_Spec!$S$3:$S$58,0))=FALSE,ISERROR(MATCH(AY1222,TC_Pin_Spec!$U$3:$U$58,0))=FALSE,ISERROR(MATCH(AY1222,TC_Pin_Spec!$W$3:$W$58,0))=FALSE,ISERROR(MATCH(AY1222,TC_Pin_Spec!$Y$3:$Y$58,0))=FALSE,ISERROR(MATCH(AY1222,TC_Pin_Spec!$AA$3:$AA$58,0))=FALSE,ISERROR(MATCH(AY1222,TC_Pin_Spec!$AC$3:$AC$58,0))=FALSE,ISERROR(MATCH(AY1222,TC_Pin_Spec!$AE$3:$AE$58,0))=FALSE)=TRUE, "PASSED","FAILED")</f>
        <v>PASSED</v>
      </c>
    </row>
    <row r="1223" spans="43:52" x14ac:dyDescent="0.25">
      <c r="AQ1223" s="2" t="str">
        <f t="shared" si="21"/>
        <v>AP34</v>
      </c>
      <c r="AR1223" s="2">
        <v>34</v>
      </c>
      <c r="AS1223" s="2" t="s">
        <v>883</v>
      </c>
      <c r="AT1223" s="2" t="s">
        <v>48</v>
      </c>
      <c r="AU1223" t="str">
        <f>IF(OR(ISERROR(MATCH(AT1223,TC_Pin_Spec!$J$3:$J$38,0))=FALSE,ISERROR(MATCH(AT1223,TC_Pin_Spec!$L$3:$L$38,0))=FALSE,ISERROR(MATCH(AT1223,TC_Pin_Spec!$Q$3:$Q$58,0))=FALSE,ISERROR(MATCH(AT1223,TC_Pin_Spec!$S$3:$S$58,0))=FALSE,ISERROR(MATCH(AT1223,TC_Pin_Spec!$U$3:$U$58,0))=FALSE,ISERROR(MATCH(AT1223,TC_Pin_Spec!$W$3:$W$58,0))=FALSE,ISERROR(MATCH(AT1223,TC_Pin_Spec!$Y$3:$Y$58,0))=FALSE,ISERROR(MATCH(AT1223,TC_Pin_Spec!$AA$3:$AA$58,0))=FALSE,ISERROR(MATCH(AT1223,TC_Pin_Spec!$AC$3:$AC$58,0))=FALSE,ISERROR(MATCH(AT1223,TC_Pin_Spec!$AE$3:$AE$58,0))=FALSE)=TRUE, "PASSED","FAILED")</f>
        <v>PASSED</v>
      </c>
      <c r="AW1223" s="2">
        <v>34500</v>
      </c>
      <c r="AX1223" s="2">
        <v>3500</v>
      </c>
      <c r="AY1223" s="2" t="s">
        <v>48</v>
      </c>
      <c r="AZ1223" t="str">
        <f>IF(OR(ISERROR(MATCH(AY1223,TC_Pin_Spec!$J$3:$J$38,0))=FALSE,ISERROR(MATCH(AY1223,TC_Pin_Spec!$L$3:$L$38,0))=FALSE,ISERROR(MATCH(AY1223,TC_Pin_Spec!$Q$3:$Q$58,0))=FALSE,ISERROR(MATCH(AY1223,TC_Pin_Spec!$S$3:$S$58,0))=FALSE,ISERROR(MATCH(AY1223,TC_Pin_Spec!$U$3:$U$58,0))=FALSE,ISERROR(MATCH(AY1223,TC_Pin_Spec!$W$3:$W$58,0))=FALSE,ISERROR(MATCH(AY1223,TC_Pin_Spec!$Y$3:$Y$58,0))=FALSE,ISERROR(MATCH(AY1223,TC_Pin_Spec!$AA$3:$AA$58,0))=FALSE,ISERROR(MATCH(AY1223,TC_Pin_Spec!$AC$3:$AC$58,0))=FALSE,ISERROR(MATCH(AY1223,TC_Pin_Spec!$AE$3:$AE$58,0))=FALSE)=TRUE, "PASSED","FAILED")</f>
        <v>PASSED</v>
      </c>
    </row>
    <row r="1224" spans="43:52" x14ac:dyDescent="0.25">
      <c r="AQ1224" s="2" t="str">
        <f t="shared" si="21"/>
        <v>AP35</v>
      </c>
      <c r="AR1224" s="2">
        <v>35</v>
      </c>
      <c r="AS1224" s="2" t="s">
        <v>883</v>
      </c>
      <c r="AT1224" s="2" t="s">
        <v>48</v>
      </c>
      <c r="AU1224" t="str">
        <f>IF(OR(ISERROR(MATCH(AT1224,TC_Pin_Spec!$J$3:$J$38,0))=FALSE,ISERROR(MATCH(AT1224,TC_Pin_Spec!$L$3:$L$38,0))=FALSE,ISERROR(MATCH(AT1224,TC_Pin_Spec!$Q$3:$Q$58,0))=FALSE,ISERROR(MATCH(AT1224,TC_Pin_Spec!$S$3:$S$58,0))=FALSE,ISERROR(MATCH(AT1224,TC_Pin_Spec!$U$3:$U$58,0))=FALSE,ISERROR(MATCH(AT1224,TC_Pin_Spec!$W$3:$W$58,0))=FALSE,ISERROR(MATCH(AT1224,TC_Pin_Spec!$Y$3:$Y$58,0))=FALSE,ISERROR(MATCH(AT1224,TC_Pin_Spec!$AA$3:$AA$58,0))=FALSE,ISERROR(MATCH(AT1224,TC_Pin_Spec!$AC$3:$AC$58,0))=FALSE,ISERROR(MATCH(AT1224,TC_Pin_Spec!$AE$3:$AE$58,0))=FALSE)=TRUE, "PASSED","FAILED")</f>
        <v>PASSED</v>
      </c>
      <c r="AW1224" s="2">
        <v>35500</v>
      </c>
      <c r="AX1224" s="2">
        <v>3500</v>
      </c>
      <c r="AY1224" s="2" t="s">
        <v>48</v>
      </c>
      <c r="AZ1224" t="str">
        <f>IF(OR(ISERROR(MATCH(AY1224,TC_Pin_Spec!$J$3:$J$38,0))=FALSE,ISERROR(MATCH(AY1224,TC_Pin_Spec!$L$3:$L$38,0))=FALSE,ISERROR(MATCH(AY1224,TC_Pin_Spec!$Q$3:$Q$58,0))=FALSE,ISERROR(MATCH(AY1224,TC_Pin_Spec!$S$3:$S$58,0))=FALSE,ISERROR(MATCH(AY1224,TC_Pin_Spec!$U$3:$U$58,0))=FALSE,ISERROR(MATCH(AY1224,TC_Pin_Spec!$W$3:$W$58,0))=FALSE,ISERROR(MATCH(AY1224,TC_Pin_Spec!$Y$3:$Y$58,0))=FALSE,ISERROR(MATCH(AY1224,TC_Pin_Spec!$AA$3:$AA$58,0))=FALSE,ISERROR(MATCH(AY1224,TC_Pin_Spec!$AC$3:$AC$58,0))=FALSE,ISERROR(MATCH(AY1224,TC_Pin_Spec!$AE$3:$AE$58,0))=FALSE)=TRUE, "PASSED","FAILED")</f>
        <v>PASSED</v>
      </c>
    </row>
    <row r="1225" spans="43:52" x14ac:dyDescent="0.25">
      <c r="AQ1225" s="2" t="str">
        <f t="shared" si="21"/>
        <v>AP36</v>
      </c>
      <c r="AR1225" s="2">
        <v>36</v>
      </c>
      <c r="AS1225" s="2" t="s">
        <v>883</v>
      </c>
      <c r="AT1225" s="2" t="s">
        <v>48</v>
      </c>
      <c r="AU1225" t="str">
        <f>IF(OR(ISERROR(MATCH(AT1225,TC_Pin_Spec!$J$3:$J$38,0))=FALSE,ISERROR(MATCH(AT1225,TC_Pin_Spec!$L$3:$L$38,0))=FALSE,ISERROR(MATCH(AT1225,TC_Pin_Spec!$Q$3:$Q$58,0))=FALSE,ISERROR(MATCH(AT1225,TC_Pin_Spec!$S$3:$S$58,0))=FALSE,ISERROR(MATCH(AT1225,TC_Pin_Spec!$U$3:$U$58,0))=FALSE,ISERROR(MATCH(AT1225,TC_Pin_Spec!$W$3:$W$58,0))=FALSE,ISERROR(MATCH(AT1225,TC_Pin_Spec!$Y$3:$Y$58,0))=FALSE,ISERROR(MATCH(AT1225,TC_Pin_Spec!$AA$3:$AA$58,0))=FALSE,ISERROR(MATCH(AT1225,TC_Pin_Spec!$AC$3:$AC$58,0))=FALSE,ISERROR(MATCH(AT1225,TC_Pin_Spec!$AE$3:$AE$58,0))=FALSE)=TRUE, "PASSED","FAILED")</f>
        <v>PASSED</v>
      </c>
      <c r="AW1225" s="2">
        <v>36500</v>
      </c>
      <c r="AX1225" s="2">
        <v>3500</v>
      </c>
      <c r="AY1225" s="2" t="s">
        <v>48</v>
      </c>
      <c r="AZ1225" t="str">
        <f>IF(OR(ISERROR(MATCH(AY1225,TC_Pin_Spec!$J$3:$J$38,0))=FALSE,ISERROR(MATCH(AY1225,TC_Pin_Spec!$L$3:$L$38,0))=FALSE,ISERROR(MATCH(AY1225,TC_Pin_Spec!$Q$3:$Q$58,0))=FALSE,ISERROR(MATCH(AY1225,TC_Pin_Spec!$S$3:$S$58,0))=FALSE,ISERROR(MATCH(AY1225,TC_Pin_Spec!$U$3:$U$58,0))=FALSE,ISERROR(MATCH(AY1225,TC_Pin_Spec!$W$3:$W$58,0))=FALSE,ISERROR(MATCH(AY1225,TC_Pin_Spec!$Y$3:$Y$58,0))=FALSE,ISERROR(MATCH(AY1225,TC_Pin_Spec!$AA$3:$AA$58,0))=FALSE,ISERROR(MATCH(AY1225,TC_Pin_Spec!$AC$3:$AC$58,0))=FALSE,ISERROR(MATCH(AY1225,TC_Pin_Spec!$AE$3:$AE$58,0))=FALSE)=TRUE, "PASSED","FAILED")</f>
        <v>PASSED</v>
      </c>
    </row>
    <row r="1226" spans="43:52" x14ac:dyDescent="0.25">
      <c r="AQ1226" s="2" t="str">
        <f t="shared" si="21"/>
        <v>AR1</v>
      </c>
      <c r="AR1226" s="2">
        <v>1</v>
      </c>
      <c r="AS1226" s="2" t="s">
        <v>911</v>
      </c>
      <c r="AT1226" s="2" t="s">
        <v>48</v>
      </c>
      <c r="AU1226" t="str">
        <f>IF(OR(ISERROR(MATCH(AT1226,TC_Pin_Spec!$J$3:$J$38,0))=FALSE,ISERROR(MATCH(AT1226,TC_Pin_Spec!$L$3:$L$38,0))=FALSE,ISERROR(MATCH(AT1226,TC_Pin_Spec!$Q$3:$Q$58,0))=FALSE,ISERROR(MATCH(AT1226,TC_Pin_Spec!$S$3:$S$58,0))=FALSE,ISERROR(MATCH(AT1226,TC_Pin_Spec!$U$3:$U$58,0))=FALSE,ISERROR(MATCH(AT1226,TC_Pin_Spec!$W$3:$W$58,0))=FALSE,ISERROR(MATCH(AT1226,TC_Pin_Spec!$Y$3:$Y$58,0))=FALSE,ISERROR(MATCH(AT1226,TC_Pin_Spec!$AA$3:$AA$58,0))=FALSE,ISERROR(MATCH(AT1226,TC_Pin_Spec!$AC$3:$AC$58,0))=FALSE,ISERROR(MATCH(AT1226,TC_Pin_Spec!$AE$3:$AE$58,0))=FALSE)=TRUE, "PASSED","FAILED")</f>
        <v>PASSED</v>
      </c>
      <c r="AW1226" s="2">
        <v>1500</v>
      </c>
      <c r="AX1226" s="2">
        <v>2500</v>
      </c>
      <c r="AY1226" s="2" t="s">
        <v>48</v>
      </c>
      <c r="AZ1226" t="str">
        <f>IF(OR(ISERROR(MATCH(AY1226,TC_Pin_Spec!$J$3:$J$38,0))=FALSE,ISERROR(MATCH(AY1226,TC_Pin_Spec!$L$3:$L$38,0))=FALSE,ISERROR(MATCH(AY1226,TC_Pin_Spec!$Q$3:$Q$58,0))=FALSE,ISERROR(MATCH(AY1226,TC_Pin_Spec!$S$3:$S$58,0))=FALSE,ISERROR(MATCH(AY1226,TC_Pin_Spec!$U$3:$U$58,0))=FALSE,ISERROR(MATCH(AY1226,TC_Pin_Spec!$W$3:$W$58,0))=FALSE,ISERROR(MATCH(AY1226,TC_Pin_Spec!$Y$3:$Y$58,0))=FALSE,ISERROR(MATCH(AY1226,TC_Pin_Spec!$AA$3:$AA$58,0))=FALSE,ISERROR(MATCH(AY1226,TC_Pin_Spec!$AC$3:$AC$58,0))=FALSE,ISERROR(MATCH(AY1226,TC_Pin_Spec!$AE$3:$AE$58,0))=FALSE)=TRUE, "PASSED","FAILED")</f>
        <v>PASSED</v>
      </c>
    </row>
    <row r="1227" spans="43:52" x14ac:dyDescent="0.25">
      <c r="AQ1227" s="2" t="str">
        <f t="shared" si="21"/>
        <v>AR2</v>
      </c>
      <c r="AR1227" s="2">
        <v>2</v>
      </c>
      <c r="AS1227" s="2" t="s">
        <v>911</v>
      </c>
      <c r="AT1227" s="2" t="s">
        <v>48</v>
      </c>
      <c r="AU1227" t="str">
        <f>IF(OR(ISERROR(MATCH(AT1227,TC_Pin_Spec!$J$3:$J$38,0))=FALSE,ISERROR(MATCH(AT1227,TC_Pin_Spec!$L$3:$L$38,0))=FALSE,ISERROR(MATCH(AT1227,TC_Pin_Spec!$Q$3:$Q$58,0))=FALSE,ISERROR(MATCH(AT1227,TC_Pin_Spec!$S$3:$S$58,0))=FALSE,ISERROR(MATCH(AT1227,TC_Pin_Spec!$U$3:$U$58,0))=FALSE,ISERROR(MATCH(AT1227,TC_Pin_Spec!$W$3:$W$58,0))=FALSE,ISERROR(MATCH(AT1227,TC_Pin_Spec!$Y$3:$Y$58,0))=FALSE,ISERROR(MATCH(AT1227,TC_Pin_Spec!$AA$3:$AA$58,0))=FALSE,ISERROR(MATCH(AT1227,TC_Pin_Spec!$AC$3:$AC$58,0))=FALSE,ISERROR(MATCH(AT1227,TC_Pin_Spec!$AE$3:$AE$58,0))=FALSE)=TRUE, "PASSED","FAILED")</f>
        <v>PASSED</v>
      </c>
      <c r="AW1227" s="2">
        <v>2500</v>
      </c>
      <c r="AX1227" s="2">
        <v>2500</v>
      </c>
      <c r="AY1227" s="2" t="s">
        <v>48</v>
      </c>
      <c r="AZ1227" t="str">
        <f>IF(OR(ISERROR(MATCH(AY1227,TC_Pin_Spec!$J$3:$J$38,0))=FALSE,ISERROR(MATCH(AY1227,TC_Pin_Spec!$L$3:$L$38,0))=FALSE,ISERROR(MATCH(AY1227,TC_Pin_Spec!$Q$3:$Q$58,0))=FALSE,ISERROR(MATCH(AY1227,TC_Pin_Spec!$S$3:$S$58,0))=FALSE,ISERROR(MATCH(AY1227,TC_Pin_Spec!$U$3:$U$58,0))=FALSE,ISERROR(MATCH(AY1227,TC_Pin_Spec!$W$3:$W$58,0))=FALSE,ISERROR(MATCH(AY1227,TC_Pin_Spec!$Y$3:$Y$58,0))=FALSE,ISERROR(MATCH(AY1227,TC_Pin_Spec!$AA$3:$AA$58,0))=FALSE,ISERROR(MATCH(AY1227,TC_Pin_Spec!$AC$3:$AC$58,0))=FALSE,ISERROR(MATCH(AY1227,TC_Pin_Spec!$AE$3:$AE$58,0))=FALSE)=TRUE, "PASSED","FAILED")</f>
        <v>PASSED</v>
      </c>
    </row>
    <row r="1228" spans="43:52" x14ac:dyDescent="0.25">
      <c r="AQ1228" s="2" t="str">
        <f t="shared" si="21"/>
        <v>AR3</v>
      </c>
      <c r="AR1228" s="2">
        <v>3</v>
      </c>
      <c r="AS1228" s="2" t="s">
        <v>911</v>
      </c>
      <c r="AT1228" s="2" t="s">
        <v>48</v>
      </c>
      <c r="AU1228" t="str">
        <f>IF(OR(ISERROR(MATCH(AT1228,TC_Pin_Spec!$J$3:$J$38,0))=FALSE,ISERROR(MATCH(AT1228,TC_Pin_Spec!$L$3:$L$38,0))=FALSE,ISERROR(MATCH(AT1228,TC_Pin_Spec!$Q$3:$Q$58,0))=FALSE,ISERROR(MATCH(AT1228,TC_Pin_Spec!$S$3:$S$58,0))=FALSE,ISERROR(MATCH(AT1228,TC_Pin_Spec!$U$3:$U$58,0))=FALSE,ISERROR(MATCH(AT1228,TC_Pin_Spec!$W$3:$W$58,0))=FALSE,ISERROR(MATCH(AT1228,TC_Pin_Spec!$Y$3:$Y$58,0))=FALSE,ISERROR(MATCH(AT1228,TC_Pin_Spec!$AA$3:$AA$58,0))=FALSE,ISERROR(MATCH(AT1228,TC_Pin_Spec!$AC$3:$AC$58,0))=FALSE,ISERROR(MATCH(AT1228,TC_Pin_Spec!$AE$3:$AE$58,0))=FALSE)=TRUE, "PASSED","FAILED")</f>
        <v>PASSED</v>
      </c>
      <c r="AW1228" s="2">
        <v>3500</v>
      </c>
      <c r="AX1228" s="2">
        <v>2500</v>
      </c>
      <c r="AY1228" s="2" t="s">
        <v>48</v>
      </c>
      <c r="AZ1228" t="str">
        <f>IF(OR(ISERROR(MATCH(AY1228,TC_Pin_Spec!$J$3:$J$38,0))=FALSE,ISERROR(MATCH(AY1228,TC_Pin_Spec!$L$3:$L$38,0))=FALSE,ISERROR(MATCH(AY1228,TC_Pin_Spec!$Q$3:$Q$58,0))=FALSE,ISERROR(MATCH(AY1228,TC_Pin_Spec!$S$3:$S$58,0))=FALSE,ISERROR(MATCH(AY1228,TC_Pin_Spec!$U$3:$U$58,0))=FALSE,ISERROR(MATCH(AY1228,TC_Pin_Spec!$W$3:$W$58,0))=FALSE,ISERROR(MATCH(AY1228,TC_Pin_Spec!$Y$3:$Y$58,0))=FALSE,ISERROR(MATCH(AY1228,TC_Pin_Spec!$AA$3:$AA$58,0))=FALSE,ISERROR(MATCH(AY1228,TC_Pin_Spec!$AC$3:$AC$58,0))=FALSE,ISERROR(MATCH(AY1228,TC_Pin_Spec!$AE$3:$AE$58,0))=FALSE)=TRUE, "PASSED","FAILED")</f>
        <v>PASSED</v>
      </c>
    </row>
    <row r="1229" spans="43:52" x14ac:dyDescent="0.25">
      <c r="AQ1229" s="2" t="str">
        <f t="shared" si="21"/>
        <v>AR4</v>
      </c>
      <c r="AR1229" s="2">
        <v>4</v>
      </c>
      <c r="AS1229" s="2" t="s">
        <v>911</v>
      </c>
      <c r="AT1229" s="2" t="s">
        <v>912</v>
      </c>
      <c r="AU1229" t="str">
        <f>IF(OR(ISERROR(MATCH(AT1229,TC_Pin_Spec!$J$3:$J$38,0))=FALSE,ISERROR(MATCH(AT1229,TC_Pin_Spec!$L$3:$L$38,0))=FALSE,ISERROR(MATCH(AT1229,TC_Pin_Spec!$Q$3:$Q$58,0))=FALSE,ISERROR(MATCH(AT1229,TC_Pin_Spec!$S$3:$S$58,0))=FALSE,ISERROR(MATCH(AT1229,TC_Pin_Spec!$U$3:$U$58,0))=FALSE,ISERROR(MATCH(AT1229,TC_Pin_Spec!$W$3:$W$58,0))=FALSE,ISERROR(MATCH(AT1229,TC_Pin_Spec!$Y$3:$Y$58,0))=FALSE,ISERROR(MATCH(AT1229,TC_Pin_Spec!$AA$3:$AA$58,0))=FALSE,ISERROR(MATCH(AT1229,TC_Pin_Spec!$AC$3:$AC$58,0))=FALSE,ISERROR(MATCH(AT1229,TC_Pin_Spec!$AE$3:$AE$58,0))=FALSE)=TRUE, "PASSED","FAILED")</f>
        <v>PASSED</v>
      </c>
      <c r="AW1229" s="2">
        <v>4500</v>
      </c>
      <c r="AX1229" s="2">
        <v>2500</v>
      </c>
      <c r="AY1229" s="2" t="s">
        <v>912</v>
      </c>
      <c r="AZ1229" t="str">
        <f>IF(OR(ISERROR(MATCH(AY1229,TC_Pin_Spec!$J$3:$J$38,0))=FALSE,ISERROR(MATCH(AY1229,TC_Pin_Spec!$L$3:$L$38,0))=FALSE,ISERROR(MATCH(AY1229,TC_Pin_Spec!$Q$3:$Q$58,0))=FALSE,ISERROR(MATCH(AY1229,TC_Pin_Spec!$S$3:$S$58,0))=FALSE,ISERROR(MATCH(AY1229,TC_Pin_Spec!$U$3:$U$58,0))=FALSE,ISERROR(MATCH(AY1229,TC_Pin_Spec!$W$3:$W$58,0))=FALSE,ISERROR(MATCH(AY1229,TC_Pin_Spec!$Y$3:$Y$58,0))=FALSE,ISERROR(MATCH(AY1229,TC_Pin_Spec!$AA$3:$AA$58,0))=FALSE,ISERROR(MATCH(AY1229,TC_Pin_Spec!$AC$3:$AC$58,0))=FALSE,ISERROR(MATCH(AY1229,TC_Pin_Spec!$AE$3:$AE$58,0))=FALSE)=TRUE, "PASSED","FAILED")</f>
        <v>PASSED</v>
      </c>
    </row>
    <row r="1230" spans="43:52" x14ac:dyDescent="0.25">
      <c r="AQ1230" s="2" t="str">
        <f t="shared" si="21"/>
        <v>AR5</v>
      </c>
      <c r="AR1230" s="2">
        <v>5</v>
      </c>
      <c r="AS1230" s="2" t="s">
        <v>911</v>
      </c>
      <c r="AT1230" s="2" t="s">
        <v>913</v>
      </c>
      <c r="AU1230" t="str">
        <f>IF(OR(ISERROR(MATCH(AT1230,TC_Pin_Spec!$J$3:$J$38,0))=FALSE,ISERROR(MATCH(AT1230,TC_Pin_Spec!$L$3:$L$38,0))=FALSE,ISERROR(MATCH(AT1230,TC_Pin_Spec!$Q$3:$Q$58,0))=FALSE,ISERROR(MATCH(AT1230,TC_Pin_Spec!$S$3:$S$58,0))=FALSE,ISERROR(MATCH(AT1230,TC_Pin_Spec!$U$3:$U$58,0))=FALSE,ISERROR(MATCH(AT1230,TC_Pin_Spec!$W$3:$W$58,0))=FALSE,ISERROR(MATCH(AT1230,TC_Pin_Spec!$Y$3:$Y$58,0))=FALSE,ISERROR(MATCH(AT1230,TC_Pin_Spec!$AA$3:$AA$58,0))=FALSE,ISERROR(MATCH(AT1230,TC_Pin_Spec!$AC$3:$AC$58,0))=FALSE,ISERROR(MATCH(AT1230,TC_Pin_Spec!$AE$3:$AE$58,0))=FALSE)=TRUE, "PASSED","FAILED")</f>
        <v>PASSED</v>
      </c>
      <c r="AW1230" s="2">
        <v>5500</v>
      </c>
      <c r="AX1230" s="2">
        <v>2500</v>
      </c>
      <c r="AY1230" s="2" t="s">
        <v>913</v>
      </c>
      <c r="AZ1230" t="str">
        <f>IF(OR(ISERROR(MATCH(AY1230,TC_Pin_Spec!$J$3:$J$38,0))=FALSE,ISERROR(MATCH(AY1230,TC_Pin_Spec!$L$3:$L$38,0))=FALSE,ISERROR(MATCH(AY1230,TC_Pin_Spec!$Q$3:$Q$58,0))=FALSE,ISERROR(MATCH(AY1230,TC_Pin_Spec!$S$3:$S$58,0))=FALSE,ISERROR(MATCH(AY1230,TC_Pin_Spec!$U$3:$U$58,0))=FALSE,ISERROR(MATCH(AY1230,TC_Pin_Spec!$W$3:$W$58,0))=FALSE,ISERROR(MATCH(AY1230,TC_Pin_Spec!$Y$3:$Y$58,0))=FALSE,ISERROR(MATCH(AY1230,TC_Pin_Spec!$AA$3:$AA$58,0))=FALSE,ISERROR(MATCH(AY1230,TC_Pin_Spec!$AC$3:$AC$58,0))=FALSE,ISERROR(MATCH(AY1230,TC_Pin_Spec!$AE$3:$AE$58,0))=FALSE)=TRUE, "PASSED","FAILED")</f>
        <v>PASSED</v>
      </c>
    </row>
    <row r="1231" spans="43:52" x14ac:dyDescent="0.25">
      <c r="AQ1231" s="2" t="str">
        <f t="shared" si="21"/>
        <v>AR6</v>
      </c>
      <c r="AR1231" s="2">
        <v>6</v>
      </c>
      <c r="AS1231" s="2" t="s">
        <v>911</v>
      </c>
      <c r="AT1231" s="2" t="s">
        <v>914</v>
      </c>
      <c r="AU1231" t="str">
        <f>IF(OR(ISERROR(MATCH(AT1231,TC_Pin_Spec!$J$3:$J$38,0))=FALSE,ISERROR(MATCH(AT1231,TC_Pin_Spec!$L$3:$L$38,0))=FALSE,ISERROR(MATCH(AT1231,TC_Pin_Spec!$Q$3:$Q$58,0))=FALSE,ISERROR(MATCH(AT1231,TC_Pin_Spec!$S$3:$S$58,0))=FALSE,ISERROR(MATCH(AT1231,TC_Pin_Spec!$U$3:$U$58,0))=FALSE,ISERROR(MATCH(AT1231,TC_Pin_Spec!$W$3:$W$58,0))=FALSE,ISERROR(MATCH(AT1231,TC_Pin_Spec!$Y$3:$Y$58,0))=FALSE,ISERROR(MATCH(AT1231,TC_Pin_Spec!$AA$3:$AA$58,0))=FALSE,ISERROR(MATCH(AT1231,TC_Pin_Spec!$AC$3:$AC$58,0))=FALSE,ISERROR(MATCH(AT1231,TC_Pin_Spec!$AE$3:$AE$58,0))=FALSE)=TRUE, "PASSED","FAILED")</f>
        <v>PASSED</v>
      </c>
      <c r="AW1231" s="2">
        <v>6500</v>
      </c>
      <c r="AX1231" s="2">
        <v>2500</v>
      </c>
      <c r="AY1231" s="2" t="s">
        <v>914</v>
      </c>
      <c r="AZ1231" t="str">
        <f>IF(OR(ISERROR(MATCH(AY1231,TC_Pin_Spec!$J$3:$J$38,0))=FALSE,ISERROR(MATCH(AY1231,TC_Pin_Spec!$L$3:$L$38,0))=FALSE,ISERROR(MATCH(AY1231,TC_Pin_Spec!$Q$3:$Q$58,0))=FALSE,ISERROR(MATCH(AY1231,TC_Pin_Spec!$S$3:$S$58,0))=FALSE,ISERROR(MATCH(AY1231,TC_Pin_Spec!$U$3:$U$58,0))=FALSE,ISERROR(MATCH(AY1231,TC_Pin_Spec!$W$3:$W$58,0))=FALSE,ISERROR(MATCH(AY1231,TC_Pin_Spec!$Y$3:$Y$58,0))=FALSE,ISERROR(MATCH(AY1231,TC_Pin_Spec!$AA$3:$AA$58,0))=FALSE,ISERROR(MATCH(AY1231,TC_Pin_Spec!$AC$3:$AC$58,0))=FALSE,ISERROR(MATCH(AY1231,TC_Pin_Spec!$AE$3:$AE$58,0))=FALSE)=TRUE, "PASSED","FAILED")</f>
        <v>PASSED</v>
      </c>
    </row>
    <row r="1232" spans="43:52" x14ac:dyDescent="0.25">
      <c r="AQ1232" s="2" t="str">
        <f t="shared" si="21"/>
        <v>AR7</v>
      </c>
      <c r="AR1232" s="2">
        <v>7</v>
      </c>
      <c r="AS1232" s="2" t="s">
        <v>911</v>
      </c>
      <c r="AT1232" s="2" t="s">
        <v>915</v>
      </c>
      <c r="AU1232" t="str">
        <f>IF(OR(ISERROR(MATCH(AT1232,TC_Pin_Spec!$J$3:$J$38,0))=FALSE,ISERROR(MATCH(AT1232,TC_Pin_Spec!$L$3:$L$38,0))=FALSE,ISERROR(MATCH(AT1232,TC_Pin_Spec!$Q$3:$Q$58,0))=FALSE,ISERROR(MATCH(AT1232,TC_Pin_Spec!$S$3:$S$58,0))=FALSE,ISERROR(MATCH(AT1232,TC_Pin_Spec!$U$3:$U$58,0))=FALSE,ISERROR(MATCH(AT1232,TC_Pin_Spec!$W$3:$W$58,0))=FALSE,ISERROR(MATCH(AT1232,TC_Pin_Spec!$Y$3:$Y$58,0))=FALSE,ISERROR(MATCH(AT1232,TC_Pin_Spec!$AA$3:$AA$58,0))=FALSE,ISERROR(MATCH(AT1232,TC_Pin_Spec!$AC$3:$AC$58,0))=FALSE,ISERROR(MATCH(AT1232,TC_Pin_Spec!$AE$3:$AE$58,0))=FALSE)=TRUE, "PASSED","FAILED")</f>
        <v>PASSED</v>
      </c>
      <c r="AW1232" s="2">
        <v>7500</v>
      </c>
      <c r="AX1232" s="2">
        <v>2500</v>
      </c>
      <c r="AY1232" s="2" t="s">
        <v>915</v>
      </c>
      <c r="AZ1232" t="str">
        <f>IF(OR(ISERROR(MATCH(AY1232,TC_Pin_Spec!$J$3:$J$38,0))=FALSE,ISERROR(MATCH(AY1232,TC_Pin_Spec!$L$3:$L$38,0))=FALSE,ISERROR(MATCH(AY1232,TC_Pin_Spec!$Q$3:$Q$58,0))=FALSE,ISERROR(MATCH(AY1232,TC_Pin_Spec!$S$3:$S$58,0))=FALSE,ISERROR(MATCH(AY1232,TC_Pin_Spec!$U$3:$U$58,0))=FALSE,ISERROR(MATCH(AY1232,TC_Pin_Spec!$W$3:$W$58,0))=FALSE,ISERROR(MATCH(AY1232,TC_Pin_Spec!$Y$3:$Y$58,0))=FALSE,ISERROR(MATCH(AY1232,TC_Pin_Spec!$AA$3:$AA$58,0))=FALSE,ISERROR(MATCH(AY1232,TC_Pin_Spec!$AC$3:$AC$58,0))=FALSE,ISERROR(MATCH(AY1232,TC_Pin_Spec!$AE$3:$AE$58,0))=FALSE)=TRUE, "PASSED","FAILED")</f>
        <v>PASSED</v>
      </c>
    </row>
    <row r="1233" spans="43:52" x14ac:dyDescent="0.25">
      <c r="AQ1233" s="2" t="str">
        <f t="shared" si="21"/>
        <v>AR8</v>
      </c>
      <c r="AR1233" s="2">
        <v>8</v>
      </c>
      <c r="AS1233" s="2" t="s">
        <v>911</v>
      </c>
      <c r="AT1233" s="2" t="s">
        <v>916</v>
      </c>
      <c r="AU1233" t="str">
        <f>IF(OR(ISERROR(MATCH(AT1233,TC_Pin_Spec!$J$3:$J$38,0))=FALSE,ISERROR(MATCH(AT1233,TC_Pin_Spec!$L$3:$L$38,0))=FALSE,ISERROR(MATCH(AT1233,TC_Pin_Spec!$Q$3:$Q$58,0))=FALSE,ISERROR(MATCH(AT1233,TC_Pin_Spec!$S$3:$S$58,0))=FALSE,ISERROR(MATCH(AT1233,TC_Pin_Spec!$U$3:$U$58,0))=FALSE,ISERROR(MATCH(AT1233,TC_Pin_Spec!$W$3:$W$58,0))=FALSE,ISERROR(MATCH(AT1233,TC_Pin_Spec!$Y$3:$Y$58,0))=FALSE,ISERROR(MATCH(AT1233,TC_Pin_Spec!$AA$3:$AA$58,0))=FALSE,ISERROR(MATCH(AT1233,TC_Pin_Spec!$AC$3:$AC$58,0))=FALSE,ISERROR(MATCH(AT1233,TC_Pin_Spec!$AE$3:$AE$58,0))=FALSE)=TRUE, "PASSED","FAILED")</f>
        <v>PASSED</v>
      </c>
      <c r="AW1233" s="2">
        <v>8500</v>
      </c>
      <c r="AX1233" s="2">
        <v>2500</v>
      </c>
      <c r="AY1233" s="2" t="s">
        <v>916</v>
      </c>
      <c r="AZ1233" t="str">
        <f>IF(OR(ISERROR(MATCH(AY1233,TC_Pin_Spec!$J$3:$J$38,0))=FALSE,ISERROR(MATCH(AY1233,TC_Pin_Spec!$L$3:$L$38,0))=FALSE,ISERROR(MATCH(AY1233,TC_Pin_Spec!$Q$3:$Q$58,0))=FALSE,ISERROR(MATCH(AY1233,TC_Pin_Spec!$S$3:$S$58,0))=FALSE,ISERROR(MATCH(AY1233,TC_Pin_Spec!$U$3:$U$58,0))=FALSE,ISERROR(MATCH(AY1233,TC_Pin_Spec!$W$3:$W$58,0))=FALSE,ISERROR(MATCH(AY1233,TC_Pin_Spec!$Y$3:$Y$58,0))=FALSE,ISERROR(MATCH(AY1233,TC_Pin_Spec!$AA$3:$AA$58,0))=FALSE,ISERROR(MATCH(AY1233,TC_Pin_Spec!$AC$3:$AC$58,0))=FALSE,ISERROR(MATCH(AY1233,TC_Pin_Spec!$AE$3:$AE$58,0))=FALSE)=TRUE, "PASSED","FAILED")</f>
        <v>PASSED</v>
      </c>
    </row>
    <row r="1234" spans="43:52" x14ac:dyDescent="0.25">
      <c r="AQ1234" s="2" t="str">
        <f t="shared" si="21"/>
        <v>AR9</v>
      </c>
      <c r="AR1234" s="2">
        <v>9</v>
      </c>
      <c r="AS1234" s="2" t="s">
        <v>911</v>
      </c>
      <c r="AT1234" s="2" t="s">
        <v>48</v>
      </c>
      <c r="AU1234" t="str">
        <f>IF(OR(ISERROR(MATCH(AT1234,TC_Pin_Spec!$J$3:$J$38,0))=FALSE,ISERROR(MATCH(AT1234,TC_Pin_Spec!$L$3:$L$38,0))=FALSE,ISERROR(MATCH(AT1234,TC_Pin_Spec!$Q$3:$Q$58,0))=FALSE,ISERROR(MATCH(AT1234,TC_Pin_Spec!$S$3:$S$58,0))=FALSE,ISERROR(MATCH(AT1234,TC_Pin_Spec!$U$3:$U$58,0))=FALSE,ISERROR(MATCH(AT1234,TC_Pin_Spec!$W$3:$W$58,0))=FALSE,ISERROR(MATCH(AT1234,TC_Pin_Spec!$Y$3:$Y$58,0))=FALSE,ISERROR(MATCH(AT1234,TC_Pin_Spec!$AA$3:$AA$58,0))=FALSE,ISERROR(MATCH(AT1234,TC_Pin_Spec!$AC$3:$AC$58,0))=FALSE,ISERROR(MATCH(AT1234,TC_Pin_Spec!$AE$3:$AE$58,0))=FALSE)=TRUE, "PASSED","FAILED")</f>
        <v>PASSED</v>
      </c>
      <c r="AW1234" s="2">
        <v>9500</v>
      </c>
      <c r="AX1234" s="2">
        <v>2500</v>
      </c>
      <c r="AY1234" s="2" t="s">
        <v>48</v>
      </c>
      <c r="AZ1234" t="str">
        <f>IF(OR(ISERROR(MATCH(AY1234,TC_Pin_Spec!$J$3:$J$38,0))=FALSE,ISERROR(MATCH(AY1234,TC_Pin_Spec!$L$3:$L$38,0))=FALSE,ISERROR(MATCH(AY1234,TC_Pin_Spec!$Q$3:$Q$58,0))=FALSE,ISERROR(MATCH(AY1234,TC_Pin_Spec!$S$3:$S$58,0))=FALSE,ISERROR(MATCH(AY1234,TC_Pin_Spec!$U$3:$U$58,0))=FALSE,ISERROR(MATCH(AY1234,TC_Pin_Spec!$W$3:$W$58,0))=FALSE,ISERROR(MATCH(AY1234,TC_Pin_Spec!$Y$3:$Y$58,0))=FALSE,ISERROR(MATCH(AY1234,TC_Pin_Spec!$AA$3:$AA$58,0))=FALSE,ISERROR(MATCH(AY1234,TC_Pin_Spec!$AC$3:$AC$58,0))=FALSE,ISERROR(MATCH(AY1234,TC_Pin_Spec!$AE$3:$AE$58,0))=FALSE)=TRUE, "PASSED","FAILED")</f>
        <v>PASSED</v>
      </c>
    </row>
    <row r="1235" spans="43:52" x14ac:dyDescent="0.25">
      <c r="AQ1235" s="2" t="str">
        <f t="shared" si="21"/>
        <v>AR10</v>
      </c>
      <c r="AR1235" s="2">
        <v>10</v>
      </c>
      <c r="AS1235" s="2" t="s">
        <v>911</v>
      </c>
      <c r="AT1235" s="2" t="s">
        <v>917</v>
      </c>
      <c r="AU1235" t="str">
        <f>IF(OR(ISERROR(MATCH(AT1235,TC_Pin_Spec!$J$3:$J$38,0))=FALSE,ISERROR(MATCH(AT1235,TC_Pin_Spec!$L$3:$L$38,0))=FALSE,ISERROR(MATCH(AT1235,TC_Pin_Spec!$Q$3:$Q$58,0))=FALSE,ISERROR(MATCH(AT1235,TC_Pin_Spec!$S$3:$S$58,0))=FALSE,ISERROR(MATCH(AT1235,TC_Pin_Spec!$U$3:$U$58,0))=FALSE,ISERROR(MATCH(AT1235,TC_Pin_Spec!$W$3:$W$58,0))=FALSE,ISERROR(MATCH(AT1235,TC_Pin_Spec!$Y$3:$Y$58,0))=FALSE,ISERROR(MATCH(AT1235,TC_Pin_Spec!$AA$3:$AA$58,0))=FALSE,ISERROR(MATCH(AT1235,TC_Pin_Spec!$AC$3:$AC$58,0))=FALSE,ISERROR(MATCH(AT1235,TC_Pin_Spec!$AE$3:$AE$58,0))=FALSE)=TRUE, "PASSED","FAILED")</f>
        <v>PASSED</v>
      </c>
      <c r="AW1235" s="2">
        <v>10500</v>
      </c>
      <c r="AX1235" s="2">
        <v>2500</v>
      </c>
      <c r="AY1235" s="2" t="s">
        <v>917</v>
      </c>
      <c r="AZ1235" t="str">
        <f>IF(OR(ISERROR(MATCH(AY1235,TC_Pin_Spec!$J$3:$J$38,0))=FALSE,ISERROR(MATCH(AY1235,TC_Pin_Spec!$L$3:$L$38,0))=FALSE,ISERROR(MATCH(AY1235,TC_Pin_Spec!$Q$3:$Q$58,0))=FALSE,ISERROR(MATCH(AY1235,TC_Pin_Spec!$S$3:$S$58,0))=FALSE,ISERROR(MATCH(AY1235,TC_Pin_Spec!$U$3:$U$58,0))=FALSE,ISERROR(MATCH(AY1235,TC_Pin_Spec!$W$3:$W$58,0))=FALSE,ISERROR(MATCH(AY1235,TC_Pin_Spec!$Y$3:$Y$58,0))=FALSE,ISERROR(MATCH(AY1235,TC_Pin_Spec!$AA$3:$AA$58,0))=FALSE,ISERROR(MATCH(AY1235,TC_Pin_Spec!$AC$3:$AC$58,0))=FALSE,ISERROR(MATCH(AY1235,TC_Pin_Spec!$AE$3:$AE$58,0))=FALSE)=TRUE, "PASSED","FAILED")</f>
        <v>PASSED</v>
      </c>
    </row>
    <row r="1236" spans="43:52" x14ac:dyDescent="0.25">
      <c r="AQ1236" s="2" t="str">
        <f t="shared" si="21"/>
        <v>AR11</v>
      </c>
      <c r="AR1236" s="2">
        <v>11</v>
      </c>
      <c r="AS1236" s="2" t="s">
        <v>911</v>
      </c>
      <c r="AT1236" s="2" t="s">
        <v>918</v>
      </c>
      <c r="AU1236" t="str">
        <f>IF(OR(ISERROR(MATCH(AT1236,TC_Pin_Spec!$J$3:$J$38,0))=FALSE,ISERROR(MATCH(AT1236,TC_Pin_Spec!$L$3:$L$38,0))=FALSE,ISERROR(MATCH(AT1236,TC_Pin_Spec!$Q$3:$Q$58,0))=FALSE,ISERROR(MATCH(AT1236,TC_Pin_Spec!$S$3:$S$58,0))=FALSE,ISERROR(MATCH(AT1236,TC_Pin_Spec!$U$3:$U$58,0))=FALSE,ISERROR(MATCH(AT1236,TC_Pin_Spec!$W$3:$W$58,0))=FALSE,ISERROR(MATCH(AT1236,TC_Pin_Spec!$Y$3:$Y$58,0))=FALSE,ISERROR(MATCH(AT1236,TC_Pin_Spec!$AA$3:$AA$58,0))=FALSE,ISERROR(MATCH(AT1236,TC_Pin_Spec!$AC$3:$AC$58,0))=FALSE,ISERROR(MATCH(AT1236,TC_Pin_Spec!$AE$3:$AE$58,0))=FALSE)=TRUE, "PASSED","FAILED")</f>
        <v>PASSED</v>
      </c>
      <c r="AW1236" s="2">
        <v>11500</v>
      </c>
      <c r="AX1236" s="2">
        <v>2500</v>
      </c>
      <c r="AY1236" s="2" t="s">
        <v>918</v>
      </c>
      <c r="AZ1236" t="str">
        <f>IF(OR(ISERROR(MATCH(AY1236,TC_Pin_Spec!$J$3:$J$38,0))=FALSE,ISERROR(MATCH(AY1236,TC_Pin_Spec!$L$3:$L$38,0))=FALSE,ISERROR(MATCH(AY1236,TC_Pin_Spec!$Q$3:$Q$58,0))=FALSE,ISERROR(MATCH(AY1236,TC_Pin_Spec!$S$3:$S$58,0))=FALSE,ISERROR(MATCH(AY1236,TC_Pin_Spec!$U$3:$U$58,0))=FALSE,ISERROR(MATCH(AY1236,TC_Pin_Spec!$W$3:$W$58,0))=FALSE,ISERROR(MATCH(AY1236,TC_Pin_Spec!$Y$3:$Y$58,0))=FALSE,ISERROR(MATCH(AY1236,TC_Pin_Spec!$AA$3:$AA$58,0))=FALSE,ISERROR(MATCH(AY1236,TC_Pin_Spec!$AC$3:$AC$58,0))=FALSE,ISERROR(MATCH(AY1236,TC_Pin_Spec!$AE$3:$AE$58,0))=FALSE)=TRUE, "PASSED","FAILED")</f>
        <v>PASSED</v>
      </c>
    </row>
    <row r="1237" spans="43:52" x14ac:dyDescent="0.25">
      <c r="AQ1237" s="2" t="str">
        <f t="shared" si="21"/>
        <v>AR12</v>
      </c>
      <c r="AR1237" s="2">
        <v>12</v>
      </c>
      <c r="AS1237" s="2" t="s">
        <v>911</v>
      </c>
      <c r="AT1237" s="2" t="s">
        <v>919</v>
      </c>
      <c r="AU1237" t="str">
        <f>IF(OR(ISERROR(MATCH(AT1237,TC_Pin_Spec!$J$3:$J$38,0))=FALSE,ISERROR(MATCH(AT1237,TC_Pin_Spec!$L$3:$L$38,0))=FALSE,ISERROR(MATCH(AT1237,TC_Pin_Spec!$Q$3:$Q$58,0))=FALSE,ISERROR(MATCH(AT1237,TC_Pin_Spec!$S$3:$S$58,0))=FALSE,ISERROR(MATCH(AT1237,TC_Pin_Spec!$U$3:$U$58,0))=FALSE,ISERROR(MATCH(AT1237,TC_Pin_Spec!$W$3:$W$58,0))=FALSE,ISERROR(MATCH(AT1237,TC_Pin_Spec!$Y$3:$Y$58,0))=FALSE,ISERROR(MATCH(AT1237,TC_Pin_Spec!$AA$3:$AA$58,0))=FALSE,ISERROR(MATCH(AT1237,TC_Pin_Spec!$AC$3:$AC$58,0))=FALSE,ISERROR(MATCH(AT1237,TC_Pin_Spec!$AE$3:$AE$58,0))=FALSE)=TRUE, "PASSED","FAILED")</f>
        <v>PASSED</v>
      </c>
      <c r="AW1237" s="2">
        <v>12500</v>
      </c>
      <c r="AX1237" s="2">
        <v>2500</v>
      </c>
      <c r="AY1237" s="2" t="s">
        <v>919</v>
      </c>
      <c r="AZ1237" t="str">
        <f>IF(OR(ISERROR(MATCH(AY1237,TC_Pin_Spec!$J$3:$J$38,0))=FALSE,ISERROR(MATCH(AY1237,TC_Pin_Spec!$L$3:$L$38,0))=FALSE,ISERROR(MATCH(AY1237,TC_Pin_Spec!$Q$3:$Q$58,0))=FALSE,ISERROR(MATCH(AY1237,TC_Pin_Spec!$S$3:$S$58,0))=FALSE,ISERROR(MATCH(AY1237,TC_Pin_Spec!$U$3:$U$58,0))=FALSE,ISERROR(MATCH(AY1237,TC_Pin_Spec!$W$3:$W$58,0))=FALSE,ISERROR(MATCH(AY1237,TC_Pin_Spec!$Y$3:$Y$58,0))=FALSE,ISERROR(MATCH(AY1237,TC_Pin_Spec!$AA$3:$AA$58,0))=FALSE,ISERROR(MATCH(AY1237,TC_Pin_Spec!$AC$3:$AC$58,0))=FALSE,ISERROR(MATCH(AY1237,TC_Pin_Spec!$AE$3:$AE$58,0))=FALSE)=TRUE, "PASSED","FAILED")</f>
        <v>PASSED</v>
      </c>
    </row>
    <row r="1238" spans="43:52" x14ac:dyDescent="0.25">
      <c r="AQ1238" s="2" t="str">
        <f t="shared" si="21"/>
        <v>AR13</v>
      </c>
      <c r="AR1238" s="2">
        <v>13</v>
      </c>
      <c r="AS1238" s="2" t="s">
        <v>911</v>
      </c>
      <c r="AT1238" s="2" t="s">
        <v>920</v>
      </c>
      <c r="AU1238" t="str">
        <f>IF(OR(ISERROR(MATCH(AT1238,TC_Pin_Spec!$J$3:$J$38,0))=FALSE,ISERROR(MATCH(AT1238,TC_Pin_Spec!$L$3:$L$38,0))=FALSE,ISERROR(MATCH(AT1238,TC_Pin_Spec!$Q$3:$Q$58,0))=FALSE,ISERROR(MATCH(AT1238,TC_Pin_Spec!$S$3:$S$58,0))=FALSE,ISERROR(MATCH(AT1238,TC_Pin_Spec!$U$3:$U$58,0))=FALSE,ISERROR(MATCH(AT1238,TC_Pin_Spec!$W$3:$W$58,0))=FALSE,ISERROR(MATCH(AT1238,TC_Pin_Spec!$Y$3:$Y$58,0))=FALSE,ISERROR(MATCH(AT1238,TC_Pin_Spec!$AA$3:$AA$58,0))=FALSE,ISERROR(MATCH(AT1238,TC_Pin_Spec!$AC$3:$AC$58,0))=FALSE,ISERROR(MATCH(AT1238,TC_Pin_Spec!$AE$3:$AE$58,0))=FALSE)=TRUE, "PASSED","FAILED")</f>
        <v>PASSED</v>
      </c>
      <c r="AW1238" s="2">
        <v>13500</v>
      </c>
      <c r="AX1238" s="2">
        <v>2500</v>
      </c>
      <c r="AY1238" s="2" t="s">
        <v>920</v>
      </c>
      <c r="AZ1238" t="str">
        <f>IF(OR(ISERROR(MATCH(AY1238,TC_Pin_Spec!$J$3:$J$38,0))=FALSE,ISERROR(MATCH(AY1238,TC_Pin_Spec!$L$3:$L$38,0))=FALSE,ISERROR(MATCH(AY1238,TC_Pin_Spec!$Q$3:$Q$58,0))=FALSE,ISERROR(MATCH(AY1238,TC_Pin_Spec!$S$3:$S$58,0))=FALSE,ISERROR(MATCH(AY1238,TC_Pin_Spec!$U$3:$U$58,0))=FALSE,ISERROR(MATCH(AY1238,TC_Pin_Spec!$W$3:$W$58,0))=FALSE,ISERROR(MATCH(AY1238,TC_Pin_Spec!$Y$3:$Y$58,0))=FALSE,ISERROR(MATCH(AY1238,TC_Pin_Spec!$AA$3:$AA$58,0))=FALSE,ISERROR(MATCH(AY1238,TC_Pin_Spec!$AC$3:$AC$58,0))=FALSE,ISERROR(MATCH(AY1238,TC_Pin_Spec!$AE$3:$AE$58,0))=FALSE)=TRUE, "PASSED","FAILED")</f>
        <v>PASSED</v>
      </c>
    </row>
    <row r="1239" spans="43:52" x14ac:dyDescent="0.25">
      <c r="AQ1239" s="2" t="str">
        <f t="shared" si="21"/>
        <v>AR14</v>
      </c>
      <c r="AR1239" s="2">
        <v>14</v>
      </c>
      <c r="AS1239" s="2" t="s">
        <v>911</v>
      </c>
      <c r="AT1239" s="2" t="s">
        <v>921</v>
      </c>
      <c r="AU1239" t="str">
        <f>IF(OR(ISERROR(MATCH(AT1239,TC_Pin_Spec!$J$3:$J$38,0))=FALSE,ISERROR(MATCH(AT1239,TC_Pin_Spec!$L$3:$L$38,0))=FALSE,ISERROR(MATCH(AT1239,TC_Pin_Spec!$Q$3:$Q$58,0))=FALSE,ISERROR(MATCH(AT1239,TC_Pin_Spec!$S$3:$S$58,0))=FALSE,ISERROR(MATCH(AT1239,TC_Pin_Spec!$U$3:$U$58,0))=FALSE,ISERROR(MATCH(AT1239,TC_Pin_Spec!$W$3:$W$58,0))=FALSE,ISERROR(MATCH(AT1239,TC_Pin_Spec!$Y$3:$Y$58,0))=FALSE,ISERROR(MATCH(AT1239,TC_Pin_Spec!$AA$3:$AA$58,0))=FALSE,ISERROR(MATCH(AT1239,TC_Pin_Spec!$AC$3:$AC$58,0))=FALSE,ISERROR(MATCH(AT1239,TC_Pin_Spec!$AE$3:$AE$58,0))=FALSE)=TRUE, "PASSED","FAILED")</f>
        <v>PASSED</v>
      </c>
      <c r="AW1239" s="2">
        <v>14500</v>
      </c>
      <c r="AX1239" s="2">
        <v>2500</v>
      </c>
      <c r="AY1239" s="2" t="s">
        <v>921</v>
      </c>
      <c r="AZ1239" t="str">
        <f>IF(OR(ISERROR(MATCH(AY1239,TC_Pin_Spec!$J$3:$J$38,0))=FALSE,ISERROR(MATCH(AY1239,TC_Pin_Spec!$L$3:$L$38,0))=FALSE,ISERROR(MATCH(AY1239,TC_Pin_Spec!$Q$3:$Q$58,0))=FALSE,ISERROR(MATCH(AY1239,TC_Pin_Spec!$S$3:$S$58,0))=FALSE,ISERROR(MATCH(AY1239,TC_Pin_Spec!$U$3:$U$58,0))=FALSE,ISERROR(MATCH(AY1239,TC_Pin_Spec!$W$3:$W$58,0))=FALSE,ISERROR(MATCH(AY1239,TC_Pin_Spec!$Y$3:$Y$58,0))=FALSE,ISERROR(MATCH(AY1239,TC_Pin_Spec!$AA$3:$AA$58,0))=FALSE,ISERROR(MATCH(AY1239,TC_Pin_Spec!$AC$3:$AC$58,0))=FALSE,ISERROR(MATCH(AY1239,TC_Pin_Spec!$AE$3:$AE$58,0))=FALSE)=TRUE, "PASSED","FAILED")</f>
        <v>PASSED</v>
      </c>
    </row>
    <row r="1240" spans="43:52" x14ac:dyDescent="0.25">
      <c r="AQ1240" s="2" t="str">
        <f t="shared" si="21"/>
        <v>AR15</v>
      </c>
      <c r="AR1240" s="2">
        <v>15</v>
      </c>
      <c r="AS1240" s="2" t="s">
        <v>911</v>
      </c>
      <c r="AT1240" s="2" t="s">
        <v>922</v>
      </c>
      <c r="AU1240" t="str">
        <f>IF(OR(ISERROR(MATCH(AT1240,TC_Pin_Spec!$J$3:$J$38,0))=FALSE,ISERROR(MATCH(AT1240,TC_Pin_Spec!$L$3:$L$38,0))=FALSE,ISERROR(MATCH(AT1240,TC_Pin_Spec!$Q$3:$Q$58,0))=FALSE,ISERROR(MATCH(AT1240,TC_Pin_Spec!$S$3:$S$58,0))=FALSE,ISERROR(MATCH(AT1240,TC_Pin_Spec!$U$3:$U$58,0))=FALSE,ISERROR(MATCH(AT1240,TC_Pin_Spec!$W$3:$W$58,0))=FALSE,ISERROR(MATCH(AT1240,TC_Pin_Spec!$Y$3:$Y$58,0))=FALSE,ISERROR(MATCH(AT1240,TC_Pin_Spec!$AA$3:$AA$58,0))=FALSE,ISERROR(MATCH(AT1240,TC_Pin_Spec!$AC$3:$AC$58,0))=FALSE,ISERROR(MATCH(AT1240,TC_Pin_Spec!$AE$3:$AE$58,0))=FALSE)=TRUE, "PASSED","FAILED")</f>
        <v>PASSED</v>
      </c>
      <c r="AW1240" s="2">
        <v>15500</v>
      </c>
      <c r="AX1240" s="2">
        <v>2500</v>
      </c>
      <c r="AY1240" s="2" t="s">
        <v>922</v>
      </c>
      <c r="AZ1240" t="str">
        <f>IF(OR(ISERROR(MATCH(AY1240,TC_Pin_Spec!$J$3:$J$38,0))=FALSE,ISERROR(MATCH(AY1240,TC_Pin_Spec!$L$3:$L$38,0))=FALSE,ISERROR(MATCH(AY1240,TC_Pin_Spec!$Q$3:$Q$58,0))=FALSE,ISERROR(MATCH(AY1240,TC_Pin_Spec!$S$3:$S$58,0))=FALSE,ISERROR(MATCH(AY1240,TC_Pin_Spec!$U$3:$U$58,0))=FALSE,ISERROR(MATCH(AY1240,TC_Pin_Spec!$W$3:$W$58,0))=FALSE,ISERROR(MATCH(AY1240,TC_Pin_Spec!$Y$3:$Y$58,0))=FALSE,ISERROR(MATCH(AY1240,TC_Pin_Spec!$AA$3:$AA$58,0))=FALSE,ISERROR(MATCH(AY1240,TC_Pin_Spec!$AC$3:$AC$58,0))=FALSE,ISERROR(MATCH(AY1240,TC_Pin_Spec!$AE$3:$AE$58,0))=FALSE)=TRUE, "PASSED","FAILED")</f>
        <v>PASSED</v>
      </c>
    </row>
    <row r="1241" spans="43:52" x14ac:dyDescent="0.25">
      <c r="AQ1241" s="2" t="str">
        <f t="shared" si="21"/>
        <v>AR16</v>
      </c>
      <c r="AR1241" s="2">
        <v>16</v>
      </c>
      <c r="AS1241" s="2" t="s">
        <v>911</v>
      </c>
      <c r="AT1241" s="2" t="s">
        <v>923</v>
      </c>
      <c r="AU1241" t="str">
        <f>IF(OR(ISERROR(MATCH(AT1241,TC_Pin_Spec!$J$3:$J$38,0))=FALSE,ISERROR(MATCH(AT1241,TC_Pin_Spec!$L$3:$L$38,0))=FALSE,ISERROR(MATCH(AT1241,TC_Pin_Spec!$Q$3:$Q$58,0))=FALSE,ISERROR(MATCH(AT1241,TC_Pin_Spec!$S$3:$S$58,0))=FALSE,ISERROR(MATCH(AT1241,TC_Pin_Spec!$U$3:$U$58,0))=FALSE,ISERROR(MATCH(AT1241,TC_Pin_Spec!$W$3:$W$58,0))=FALSE,ISERROR(MATCH(AT1241,TC_Pin_Spec!$Y$3:$Y$58,0))=FALSE,ISERROR(MATCH(AT1241,TC_Pin_Spec!$AA$3:$AA$58,0))=FALSE,ISERROR(MATCH(AT1241,TC_Pin_Spec!$AC$3:$AC$58,0))=FALSE,ISERROR(MATCH(AT1241,TC_Pin_Spec!$AE$3:$AE$58,0))=FALSE)=TRUE, "PASSED","FAILED")</f>
        <v>PASSED</v>
      </c>
      <c r="AW1241" s="2">
        <v>16500</v>
      </c>
      <c r="AX1241" s="2">
        <v>2500</v>
      </c>
      <c r="AY1241" s="2" t="s">
        <v>923</v>
      </c>
      <c r="AZ1241" t="str">
        <f>IF(OR(ISERROR(MATCH(AY1241,TC_Pin_Spec!$J$3:$J$38,0))=FALSE,ISERROR(MATCH(AY1241,TC_Pin_Spec!$L$3:$L$38,0))=FALSE,ISERROR(MATCH(AY1241,TC_Pin_Spec!$Q$3:$Q$58,0))=FALSE,ISERROR(MATCH(AY1241,TC_Pin_Spec!$S$3:$S$58,0))=FALSE,ISERROR(MATCH(AY1241,TC_Pin_Spec!$U$3:$U$58,0))=FALSE,ISERROR(MATCH(AY1241,TC_Pin_Spec!$W$3:$W$58,0))=FALSE,ISERROR(MATCH(AY1241,TC_Pin_Spec!$Y$3:$Y$58,0))=FALSE,ISERROR(MATCH(AY1241,TC_Pin_Spec!$AA$3:$AA$58,0))=FALSE,ISERROR(MATCH(AY1241,TC_Pin_Spec!$AC$3:$AC$58,0))=FALSE,ISERROR(MATCH(AY1241,TC_Pin_Spec!$AE$3:$AE$58,0))=FALSE)=TRUE, "PASSED","FAILED")</f>
        <v>PASSED</v>
      </c>
    </row>
    <row r="1242" spans="43:52" x14ac:dyDescent="0.25">
      <c r="AQ1242" s="2" t="str">
        <f t="shared" si="21"/>
        <v>AR17</v>
      </c>
      <c r="AR1242" s="2">
        <v>17</v>
      </c>
      <c r="AS1242" s="2" t="s">
        <v>911</v>
      </c>
      <c r="AT1242" s="2" t="s">
        <v>924</v>
      </c>
      <c r="AU1242" t="str">
        <f>IF(OR(ISERROR(MATCH(AT1242,TC_Pin_Spec!$J$3:$J$38,0))=FALSE,ISERROR(MATCH(AT1242,TC_Pin_Spec!$L$3:$L$38,0))=FALSE,ISERROR(MATCH(AT1242,TC_Pin_Spec!$Q$3:$Q$58,0))=FALSE,ISERROR(MATCH(AT1242,TC_Pin_Spec!$S$3:$S$58,0))=FALSE,ISERROR(MATCH(AT1242,TC_Pin_Spec!$U$3:$U$58,0))=FALSE,ISERROR(MATCH(AT1242,TC_Pin_Spec!$W$3:$W$58,0))=FALSE,ISERROR(MATCH(AT1242,TC_Pin_Spec!$Y$3:$Y$58,0))=FALSE,ISERROR(MATCH(AT1242,TC_Pin_Spec!$AA$3:$AA$58,0))=FALSE,ISERROR(MATCH(AT1242,TC_Pin_Spec!$AC$3:$AC$58,0))=FALSE,ISERROR(MATCH(AT1242,TC_Pin_Spec!$AE$3:$AE$58,0))=FALSE)=TRUE, "PASSED","FAILED")</f>
        <v>PASSED</v>
      </c>
      <c r="AW1242" s="2">
        <v>17500</v>
      </c>
      <c r="AX1242" s="2">
        <v>2500</v>
      </c>
      <c r="AY1242" s="2" t="s">
        <v>924</v>
      </c>
      <c r="AZ1242" t="str">
        <f>IF(OR(ISERROR(MATCH(AY1242,TC_Pin_Spec!$J$3:$J$38,0))=FALSE,ISERROR(MATCH(AY1242,TC_Pin_Spec!$L$3:$L$38,0))=FALSE,ISERROR(MATCH(AY1242,TC_Pin_Spec!$Q$3:$Q$58,0))=FALSE,ISERROR(MATCH(AY1242,TC_Pin_Spec!$S$3:$S$58,0))=FALSE,ISERROR(MATCH(AY1242,TC_Pin_Spec!$U$3:$U$58,0))=FALSE,ISERROR(MATCH(AY1242,TC_Pin_Spec!$W$3:$W$58,0))=FALSE,ISERROR(MATCH(AY1242,TC_Pin_Spec!$Y$3:$Y$58,0))=FALSE,ISERROR(MATCH(AY1242,TC_Pin_Spec!$AA$3:$AA$58,0))=FALSE,ISERROR(MATCH(AY1242,TC_Pin_Spec!$AC$3:$AC$58,0))=FALSE,ISERROR(MATCH(AY1242,TC_Pin_Spec!$AE$3:$AE$58,0))=FALSE)=TRUE, "PASSED","FAILED")</f>
        <v>PASSED</v>
      </c>
    </row>
    <row r="1243" spans="43:52" x14ac:dyDescent="0.25">
      <c r="AQ1243" s="2" t="str">
        <f t="shared" si="21"/>
        <v>AR18</v>
      </c>
      <c r="AR1243" s="2">
        <v>18</v>
      </c>
      <c r="AS1243" s="2" t="s">
        <v>911</v>
      </c>
      <c r="AT1243" s="2" t="s">
        <v>48</v>
      </c>
      <c r="AU1243" t="str">
        <f>IF(OR(ISERROR(MATCH(AT1243,TC_Pin_Spec!$J$3:$J$38,0))=FALSE,ISERROR(MATCH(AT1243,TC_Pin_Spec!$L$3:$L$38,0))=FALSE,ISERROR(MATCH(AT1243,TC_Pin_Spec!$Q$3:$Q$58,0))=FALSE,ISERROR(MATCH(AT1243,TC_Pin_Spec!$S$3:$S$58,0))=FALSE,ISERROR(MATCH(AT1243,TC_Pin_Spec!$U$3:$U$58,0))=FALSE,ISERROR(MATCH(AT1243,TC_Pin_Spec!$W$3:$W$58,0))=FALSE,ISERROR(MATCH(AT1243,TC_Pin_Spec!$Y$3:$Y$58,0))=FALSE,ISERROR(MATCH(AT1243,TC_Pin_Spec!$AA$3:$AA$58,0))=FALSE,ISERROR(MATCH(AT1243,TC_Pin_Spec!$AC$3:$AC$58,0))=FALSE,ISERROR(MATCH(AT1243,TC_Pin_Spec!$AE$3:$AE$58,0))=FALSE)=TRUE, "PASSED","FAILED")</f>
        <v>PASSED</v>
      </c>
      <c r="AW1243" s="2">
        <v>18500</v>
      </c>
      <c r="AX1243" s="2">
        <v>2500</v>
      </c>
      <c r="AY1243" s="2" t="s">
        <v>48</v>
      </c>
      <c r="AZ1243" t="str">
        <f>IF(OR(ISERROR(MATCH(AY1243,TC_Pin_Spec!$J$3:$J$38,0))=FALSE,ISERROR(MATCH(AY1243,TC_Pin_Spec!$L$3:$L$38,0))=FALSE,ISERROR(MATCH(AY1243,TC_Pin_Spec!$Q$3:$Q$58,0))=FALSE,ISERROR(MATCH(AY1243,TC_Pin_Spec!$S$3:$S$58,0))=FALSE,ISERROR(MATCH(AY1243,TC_Pin_Spec!$U$3:$U$58,0))=FALSE,ISERROR(MATCH(AY1243,TC_Pin_Spec!$W$3:$W$58,0))=FALSE,ISERROR(MATCH(AY1243,TC_Pin_Spec!$Y$3:$Y$58,0))=FALSE,ISERROR(MATCH(AY1243,TC_Pin_Spec!$AA$3:$AA$58,0))=FALSE,ISERROR(MATCH(AY1243,TC_Pin_Spec!$AC$3:$AC$58,0))=FALSE,ISERROR(MATCH(AY1243,TC_Pin_Spec!$AE$3:$AE$58,0))=FALSE)=TRUE, "PASSED","FAILED")</f>
        <v>PASSED</v>
      </c>
    </row>
    <row r="1244" spans="43:52" x14ac:dyDescent="0.25">
      <c r="AQ1244" s="2" t="str">
        <f t="shared" si="21"/>
        <v>AR19</v>
      </c>
      <c r="AR1244" s="2">
        <v>19</v>
      </c>
      <c r="AS1244" s="2" t="s">
        <v>911</v>
      </c>
      <c r="AT1244" s="2" t="s">
        <v>925</v>
      </c>
      <c r="AU1244" t="str">
        <f>IF(OR(ISERROR(MATCH(AT1244,TC_Pin_Spec!$J$3:$J$38,0))=FALSE,ISERROR(MATCH(AT1244,TC_Pin_Spec!$L$3:$L$38,0))=FALSE,ISERROR(MATCH(AT1244,TC_Pin_Spec!$Q$3:$Q$58,0))=FALSE,ISERROR(MATCH(AT1244,TC_Pin_Spec!$S$3:$S$58,0))=FALSE,ISERROR(MATCH(AT1244,TC_Pin_Spec!$U$3:$U$58,0))=FALSE,ISERROR(MATCH(AT1244,TC_Pin_Spec!$W$3:$W$58,0))=FALSE,ISERROR(MATCH(AT1244,TC_Pin_Spec!$Y$3:$Y$58,0))=FALSE,ISERROR(MATCH(AT1244,TC_Pin_Spec!$AA$3:$AA$58,0))=FALSE,ISERROR(MATCH(AT1244,TC_Pin_Spec!$AC$3:$AC$58,0))=FALSE,ISERROR(MATCH(AT1244,TC_Pin_Spec!$AE$3:$AE$58,0))=FALSE)=TRUE, "PASSED","FAILED")</f>
        <v>PASSED</v>
      </c>
      <c r="AW1244" s="2">
        <v>19500</v>
      </c>
      <c r="AX1244" s="2">
        <v>2500</v>
      </c>
      <c r="AY1244" s="2" t="s">
        <v>925</v>
      </c>
      <c r="AZ1244" t="str">
        <f>IF(OR(ISERROR(MATCH(AY1244,TC_Pin_Spec!$J$3:$J$38,0))=FALSE,ISERROR(MATCH(AY1244,TC_Pin_Spec!$L$3:$L$38,0))=FALSE,ISERROR(MATCH(AY1244,TC_Pin_Spec!$Q$3:$Q$58,0))=FALSE,ISERROR(MATCH(AY1244,TC_Pin_Spec!$S$3:$S$58,0))=FALSE,ISERROR(MATCH(AY1244,TC_Pin_Spec!$U$3:$U$58,0))=FALSE,ISERROR(MATCH(AY1244,TC_Pin_Spec!$W$3:$W$58,0))=FALSE,ISERROR(MATCH(AY1244,TC_Pin_Spec!$Y$3:$Y$58,0))=FALSE,ISERROR(MATCH(AY1244,TC_Pin_Spec!$AA$3:$AA$58,0))=FALSE,ISERROR(MATCH(AY1244,TC_Pin_Spec!$AC$3:$AC$58,0))=FALSE,ISERROR(MATCH(AY1244,TC_Pin_Spec!$AE$3:$AE$58,0))=FALSE)=TRUE, "PASSED","FAILED")</f>
        <v>PASSED</v>
      </c>
    </row>
    <row r="1245" spans="43:52" x14ac:dyDescent="0.25">
      <c r="AQ1245" s="2" t="str">
        <f t="shared" si="21"/>
        <v>AR20</v>
      </c>
      <c r="AR1245" s="2">
        <v>20</v>
      </c>
      <c r="AS1245" s="2" t="s">
        <v>911</v>
      </c>
      <c r="AT1245" s="2" t="s">
        <v>926</v>
      </c>
      <c r="AU1245" t="str">
        <f>IF(OR(ISERROR(MATCH(AT1245,TC_Pin_Spec!$J$3:$J$38,0))=FALSE,ISERROR(MATCH(AT1245,TC_Pin_Spec!$L$3:$L$38,0))=FALSE,ISERROR(MATCH(AT1245,TC_Pin_Spec!$Q$3:$Q$58,0))=FALSE,ISERROR(MATCH(AT1245,TC_Pin_Spec!$S$3:$S$58,0))=FALSE,ISERROR(MATCH(AT1245,TC_Pin_Spec!$U$3:$U$58,0))=FALSE,ISERROR(MATCH(AT1245,TC_Pin_Spec!$W$3:$W$58,0))=FALSE,ISERROR(MATCH(AT1245,TC_Pin_Spec!$Y$3:$Y$58,0))=FALSE,ISERROR(MATCH(AT1245,TC_Pin_Spec!$AA$3:$AA$58,0))=FALSE,ISERROR(MATCH(AT1245,TC_Pin_Spec!$AC$3:$AC$58,0))=FALSE,ISERROR(MATCH(AT1245,TC_Pin_Spec!$AE$3:$AE$58,0))=FALSE)=TRUE, "PASSED","FAILED")</f>
        <v>PASSED</v>
      </c>
      <c r="AW1245" s="2">
        <v>20500</v>
      </c>
      <c r="AX1245" s="2">
        <v>2500</v>
      </c>
      <c r="AY1245" s="2" t="s">
        <v>926</v>
      </c>
      <c r="AZ1245" t="str">
        <f>IF(OR(ISERROR(MATCH(AY1245,TC_Pin_Spec!$J$3:$J$38,0))=FALSE,ISERROR(MATCH(AY1245,TC_Pin_Spec!$L$3:$L$38,0))=FALSE,ISERROR(MATCH(AY1245,TC_Pin_Spec!$Q$3:$Q$58,0))=FALSE,ISERROR(MATCH(AY1245,TC_Pin_Spec!$S$3:$S$58,0))=FALSE,ISERROR(MATCH(AY1245,TC_Pin_Spec!$U$3:$U$58,0))=FALSE,ISERROR(MATCH(AY1245,TC_Pin_Spec!$W$3:$W$58,0))=FALSE,ISERROR(MATCH(AY1245,TC_Pin_Spec!$Y$3:$Y$58,0))=FALSE,ISERROR(MATCH(AY1245,TC_Pin_Spec!$AA$3:$AA$58,0))=FALSE,ISERROR(MATCH(AY1245,TC_Pin_Spec!$AC$3:$AC$58,0))=FALSE,ISERROR(MATCH(AY1245,TC_Pin_Spec!$AE$3:$AE$58,0))=FALSE)=TRUE, "PASSED","FAILED")</f>
        <v>PASSED</v>
      </c>
    </row>
    <row r="1246" spans="43:52" x14ac:dyDescent="0.25">
      <c r="AQ1246" s="2" t="str">
        <f t="shared" si="21"/>
        <v>AR21</v>
      </c>
      <c r="AR1246" s="2">
        <v>21</v>
      </c>
      <c r="AS1246" s="2" t="s">
        <v>911</v>
      </c>
      <c r="AT1246" s="2" t="s">
        <v>927</v>
      </c>
      <c r="AU1246" t="str">
        <f>IF(OR(ISERROR(MATCH(AT1246,TC_Pin_Spec!$J$3:$J$38,0))=FALSE,ISERROR(MATCH(AT1246,TC_Pin_Spec!$L$3:$L$38,0))=FALSE,ISERROR(MATCH(AT1246,TC_Pin_Spec!$Q$3:$Q$58,0))=FALSE,ISERROR(MATCH(AT1246,TC_Pin_Spec!$S$3:$S$58,0))=FALSE,ISERROR(MATCH(AT1246,TC_Pin_Spec!$U$3:$U$58,0))=FALSE,ISERROR(MATCH(AT1246,TC_Pin_Spec!$W$3:$W$58,0))=FALSE,ISERROR(MATCH(AT1246,TC_Pin_Spec!$Y$3:$Y$58,0))=FALSE,ISERROR(MATCH(AT1246,TC_Pin_Spec!$AA$3:$AA$58,0))=FALSE,ISERROR(MATCH(AT1246,TC_Pin_Spec!$AC$3:$AC$58,0))=FALSE,ISERROR(MATCH(AT1246,TC_Pin_Spec!$AE$3:$AE$58,0))=FALSE)=TRUE, "PASSED","FAILED")</f>
        <v>PASSED</v>
      </c>
      <c r="AW1246" s="2">
        <v>21500</v>
      </c>
      <c r="AX1246" s="2">
        <v>2500</v>
      </c>
      <c r="AY1246" s="2" t="s">
        <v>927</v>
      </c>
      <c r="AZ1246" t="str">
        <f>IF(OR(ISERROR(MATCH(AY1246,TC_Pin_Spec!$J$3:$J$38,0))=FALSE,ISERROR(MATCH(AY1246,TC_Pin_Spec!$L$3:$L$38,0))=FALSE,ISERROR(MATCH(AY1246,TC_Pin_Spec!$Q$3:$Q$58,0))=FALSE,ISERROR(MATCH(AY1246,TC_Pin_Spec!$S$3:$S$58,0))=FALSE,ISERROR(MATCH(AY1246,TC_Pin_Spec!$U$3:$U$58,0))=FALSE,ISERROR(MATCH(AY1246,TC_Pin_Spec!$W$3:$W$58,0))=FALSE,ISERROR(MATCH(AY1246,TC_Pin_Spec!$Y$3:$Y$58,0))=FALSE,ISERROR(MATCH(AY1246,TC_Pin_Spec!$AA$3:$AA$58,0))=FALSE,ISERROR(MATCH(AY1246,TC_Pin_Spec!$AC$3:$AC$58,0))=FALSE,ISERROR(MATCH(AY1246,TC_Pin_Spec!$AE$3:$AE$58,0))=FALSE)=TRUE, "PASSED","FAILED")</f>
        <v>PASSED</v>
      </c>
    </row>
    <row r="1247" spans="43:52" x14ac:dyDescent="0.25">
      <c r="AQ1247" s="2" t="str">
        <f t="shared" si="21"/>
        <v>AR22</v>
      </c>
      <c r="AR1247" s="2">
        <v>22</v>
      </c>
      <c r="AS1247" s="2" t="s">
        <v>911</v>
      </c>
      <c r="AT1247" s="2" t="s">
        <v>928</v>
      </c>
      <c r="AU1247" t="str">
        <f>IF(OR(ISERROR(MATCH(AT1247,TC_Pin_Spec!$J$3:$J$38,0))=FALSE,ISERROR(MATCH(AT1247,TC_Pin_Spec!$L$3:$L$38,0))=FALSE,ISERROR(MATCH(AT1247,TC_Pin_Spec!$Q$3:$Q$58,0))=FALSE,ISERROR(MATCH(AT1247,TC_Pin_Spec!$S$3:$S$58,0))=FALSE,ISERROR(MATCH(AT1247,TC_Pin_Spec!$U$3:$U$58,0))=FALSE,ISERROR(MATCH(AT1247,TC_Pin_Spec!$W$3:$W$58,0))=FALSE,ISERROR(MATCH(AT1247,TC_Pin_Spec!$Y$3:$Y$58,0))=FALSE,ISERROR(MATCH(AT1247,TC_Pin_Spec!$AA$3:$AA$58,0))=FALSE,ISERROR(MATCH(AT1247,TC_Pin_Spec!$AC$3:$AC$58,0))=FALSE,ISERROR(MATCH(AT1247,TC_Pin_Spec!$AE$3:$AE$58,0))=FALSE)=TRUE, "PASSED","FAILED")</f>
        <v>PASSED</v>
      </c>
      <c r="AW1247" s="2">
        <v>22500</v>
      </c>
      <c r="AX1247" s="2">
        <v>2500</v>
      </c>
      <c r="AY1247" s="2" t="s">
        <v>928</v>
      </c>
      <c r="AZ1247" t="str">
        <f>IF(OR(ISERROR(MATCH(AY1247,TC_Pin_Spec!$J$3:$J$38,0))=FALSE,ISERROR(MATCH(AY1247,TC_Pin_Spec!$L$3:$L$38,0))=FALSE,ISERROR(MATCH(AY1247,TC_Pin_Spec!$Q$3:$Q$58,0))=FALSE,ISERROR(MATCH(AY1247,TC_Pin_Spec!$S$3:$S$58,0))=FALSE,ISERROR(MATCH(AY1247,TC_Pin_Spec!$U$3:$U$58,0))=FALSE,ISERROR(MATCH(AY1247,TC_Pin_Spec!$W$3:$W$58,0))=FALSE,ISERROR(MATCH(AY1247,TC_Pin_Spec!$Y$3:$Y$58,0))=FALSE,ISERROR(MATCH(AY1247,TC_Pin_Spec!$AA$3:$AA$58,0))=FALSE,ISERROR(MATCH(AY1247,TC_Pin_Spec!$AC$3:$AC$58,0))=FALSE,ISERROR(MATCH(AY1247,TC_Pin_Spec!$AE$3:$AE$58,0))=FALSE)=TRUE, "PASSED","FAILED")</f>
        <v>PASSED</v>
      </c>
    </row>
    <row r="1248" spans="43:52" x14ac:dyDescent="0.25">
      <c r="AQ1248" s="2" t="str">
        <f t="shared" si="21"/>
        <v>AR23</v>
      </c>
      <c r="AR1248" s="2">
        <v>23</v>
      </c>
      <c r="AS1248" s="2" t="s">
        <v>911</v>
      </c>
      <c r="AT1248" s="2" t="s">
        <v>929</v>
      </c>
      <c r="AU1248" t="str">
        <f>IF(OR(ISERROR(MATCH(AT1248,TC_Pin_Spec!$J$3:$J$38,0))=FALSE,ISERROR(MATCH(AT1248,TC_Pin_Spec!$L$3:$L$38,0))=FALSE,ISERROR(MATCH(AT1248,TC_Pin_Spec!$Q$3:$Q$58,0))=FALSE,ISERROR(MATCH(AT1248,TC_Pin_Spec!$S$3:$S$58,0))=FALSE,ISERROR(MATCH(AT1248,TC_Pin_Spec!$U$3:$U$58,0))=FALSE,ISERROR(MATCH(AT1248,TC_Pin_Spec!$W$3:$W$58,0))=FALSE,ISERROR(MATCH(AT1248,TC_Pin_Spec!$Y$3:$Y$58,0))=FALSE,ISERROR(MATCH(AT1248,TC_Pin_Spec!$AA$3:$AA$58,0))=FALSE,ISERROR(MATCH(AT1248,TC_Pin_Spec!$AC$3:$AC$58,0))=FALSE,ISERROR(MATCH(AT1248,TC_Pin_Spec!$AE$3:$AE$58,0))=FALSE)=TRUE, "PASSED","FAILED")</f>
        <v>PASSED</v>
      </c>
      <c r="AW1248" s="2">
        <v>23500</v>
      </c>
      <c r="AX1248" s="2">
        <v>2500</v>
      </c>
      <c r="AY1248" s="2" t="s">
        <v>929</v>
      </c>
      <c r="AZ1248" t="str">
        <f>IF(OR(ISERROR(MATCH(AY1248,TC_Pin_Spec!$J$3:$J$38,0))=FALSE,ISERROR(MATCH(AY1248,TC_Pin_Spec!$L$3:$L$38,0))=FALSE,ISERROR(MATCH(AY1248,TC_Pin_Spec!$Q$3:$Q$58,0))=FALSE,ISERROR(MATCH(AY1248,TC_Pin_Spec!$S$3:$S$58,0))=FALSE,ISERROR(MATCH(AY1248,TC_Pin_Spec!$U$3:$U$58,0))=FALSE,ISERROR(MATCH(AY1248,TC_Pin_Spec!$W$3:$W$58,0))=FALSE,ISERROR(MATCH(AY1248,TC_Pin_Spec!$Y$3:$Y$58,0))=FALSE,ISERROR(MATCH(AY1248,TC_Pin_Spec!$AA$3:$AA$58,0))=FALSE,ISERROR(MATCH(AY1248,TC_Pin_Spec!$AC$3:$AC$58,0))=FALSE,ISERROR(MATCH(AY1248,TC_Pin_Spec!$AE$3:$AE$58,0))=FALSE)=TRUE, "PASSED","FAILED")</f>
        <v>PASSED</v>
      </c>
    </row>
    <row r="1249" spans="43:52" x14ac:dyDescent="0.25">
      <c r="AQ1249" s="2" t="str">
        <f t="shared" si="21"/>
        <v>AR24</v>
      </c>
      <c r="AR1249" s="2">
        <v>24</v>
      </c>
      <c r="AS1249" s="2" t="s">
        <v>911</v>
      </c>
      <c r="AT1249" s="2" t="s">
        <v>930</v>
      </c>
      <c r="AU1249" t="str">
        <f>IF(OR(ISERROR(MATCH(AT1249,TC_Pin_Spec!$J$3:$J$38,0))=FALSE,ISERROR(MATCH(AT1249,TC_Pin_Spec!$L$3:$L$38,0))=FALSE,ISERROR(MATCH(AT1249,TC_Pin_Spec!$Q$3:$Q$58,0))=FALSE,ISERROR(MATCH(AT1249,TC_Pin_Spec!$S$3:$S$58,0))=FALSE,ISERROR(MATCH(AT1249,TC_Pin_Spec!$U$3:$U$58,0))=FALSE,ISERROR(MATCH(AT1249,TC_Pin_Spec!$W$3:$W$58,0))=FALSE,ISERROR(MATCH(AT1249,TC_Pin_Spec!$Y$3:$Y$58,0))=FALSE,ISERROR(MATCH(AT1249,TC_Pin_Spec!$AA$3:$AA$58,0))=FALSE,ISERROR(MATCH(AT1249,TC_Pin_Spec!$AC$3:$AC$58,0))=FALSE,ISERROR(MATCH(AT1249,TC_Pin_Spec!$AE$3:$AE$58,0))=FALSE)=TRUE, "PASSED","FAILED")</f>
        <v>PASSED</v>
      </c>
      <c r="AW1249" s="2">
        <v>24500</v>
      </c>
      <c r="AX1249" s="2">
        <v>2500</v>
      </c>
      <c r="AY1249" s="2" t="s">
        <v>930</v>
      </c>
      <c r="AZ1249" t="str">
        <f>IF(OR(ISERROR(MATCH(AY1249,TC_Pin_Spec!$J$3:$J$38,0))=FALSE,ISERROR(MATCH(AY1249,TC_Pin_Spec!$L$3:$L$38,0))=FALSE,ISERROR(MATCH(AY1249,TC_Pin_Spec!$Q$3:$Q$58,0))=FALSE,ISERROR(MATCH(AY1249,TC_Pin_Spec!$S$3:$S$58,0))=FALSE,ISERROR(MATCH(AY1249,TC_Pin_Spec!$U$3:$U$58,0))=FALSE,ISERROR(MATCH(AY1249,TC_Pin_Spec!$W$3:$W$58,0))=FALSE,ISERROR(MATCH(AY1249,TC_Pin_Spec!$Y$3:$Y$58,0))=FALSE,ISERROR(MATCH(AY1249,TC_Pin_Spec!$AA$3:$AA$58,0))=FALSE,ISERROR(MATCH(AY1249,TC_Pin_Spec!$AC$3:$AC$58,0))=FALSE,ISERROR(MATCH(AY1249,TC_Pin_Spec!$AE$3:$AE$58,0))=FALSE)=TRUE, "PASSED","FAILED")</f>
        <v>PASSED</v>
      </c>
    </row>
    <row r="1250" spans="43:52" x14ac:dyDescent="0.25">
      <c r="AQ1250" s="2" t="str">
        <f t="shared" si="21"/>
        <v>AR25</v>
      </c>
      <c r="AR1250" s="2">
        <v>25</v>
      </c>
      <c r="AS1250" s="2" t="s">
        <v>911</v>
      </c>
      <c r="AT1250" s="2" t="s">
        <v>931</v>
      </c>
      <c r="AU1250" t="str">
        <f>IF(OR(ISERROR(MATCH(AT1250,TC_Pin_Spec!$J$3:$J$38,0))=FALSE,ISERROR(MATCH(AT1250,TC_Pin_Spec!$L$3:$L$38,0))=FALSE,ISERROR(MATCH(AT1250,TC_Pin_Spec!$Q$3:$Q$58,0))=FALSE,ISERROR(MATCH(AT1250,TC_Pin_Spec!$S$3:$S$58,0))=FALSE,ISERROR(MATCH(AT1250,TC_Pin_Spec!$U$3:$U$58,0))=FALSE,ISERROR(MATCH(AT1250,TC_Pin_Spec!$W$3:$W$58,0))=FALSE,ISERROR(MATCH(AT1250,TC_Pin_Spec!$Y$3:$Y$58,0))=FALSE,ISERROR(MATCH(AT1250,TC_Pin_Spec!$AA$3:$AA$58,0))=FALSE,ISERROR(MATCH(AT1250,TC_Pin_Spec!$AC$3:$AC$58,0))=FALSE,ISERROR(MATCH(AT1250,TC_Pin_Spec!$AE$3:$AE$58,0))=FALSE)=TRUE, "PASSED","FAILED")</f>
        <v>PASSED</v>
      </c>
      <c r="AW1250" s="2">
        <v>25500</v>
      </c>
      <c r="AX1250" s="2">
        <v>2500</v>
      </c>
      <c r="AY1250" s="2" t="s">
        <v>931</v>
      </c>
      <c r="AZ1250" t="str">
        <f>IF(OR(ISERROR(MATCH(AY1250,TC_Pin_Spec!$J$3:$J$38,0))=FALSE,ISERROR(MATCH(AY1250,TC_Pin_Spec!$L$3:$L$38,0))=FALSE,ISERROR(MATCH(AY1250,TC_Pin_Spec!$Q$3:$Q$58,0))=FALSE,ISERROR(MATCH(AY1250,TC_Pin_Spec!$S$3:$S$58,0))=FALSE,ISERROR(MATCH(AY1250,TC_Pin_Spec!$U$3:$U$58,0))=FALSE,ISERROR(MATCH(AY1250,TC_Pin_Spec!$W$3:$W$58,0))=FALSE,ISERROR(MATCH(AY1250,TC_Pin_Spec!$Y$3:$Y$58,0))=FALSE,ISERROR(MATCH(AY1250,TC_Pin_Spec!$AA$3:$AA$58,0))=FALSE,ISERROR(MATCH(AY1250,TC_Pin_Spec!$AC$3:$AC$58,0))=FALSE,ISERROR(MATCH(AY1250,TC_Pin_Spec!$AE$3:$AE$58,0))=FALSE)=TRUE, "PASSED","FAILED")</f>
        <v>PASSED</v>
      </c>
    </row>
    <row r="1251" spans="43:52" x14ac:dyDescent="0.25">
      <c r="AQ1251" s="2" t="str">
        <f t="shared" si="21"/>
        <v>AR26</v>
      </c>
      <c r="AR1251" s="2">
        <v>26</v>
      </c>
      <c r="AS1251" s="2" t="s">
        <v>911</v>
      </c>
      <c r="AT1251" s="2" t="s">
        <v>932</v>
      </c>
      <c r="AU1251" t="str">
        <f>IF(OR(ISERROR(MATCH(AT1251,TC_Pin_Spec!$J$3:$J$38,0))=FALSE,ISERROR(MATCH(AT1251,TC_Pin_Spec!$L$3:$L$38,0))=FALSE,ISERROR(MATCH(AT1251,TC_Pin_Spec!$Q$3:$Q$58,0))=FALSE,ISERROR(MATCH(AT1251,TC_Pin_Spec!$S$3:$S$58,0))=FALSE,ISERROR(MATCH(AT1251,TC_Pin_Spec!$U$3:$U$58,0))=FALSE,ISERROR(MATCH(AT1251,TC_Pin_Spec!$W$3:$W$58,0))=FALSE,ISERROR(MATCH(AT1251,TC_Pin_Spec!$Y$3:$Y$58,0))=FALSE,ISERROR(MATCH(AT1251,TC_Pin_Spec!$AA$3:$AA$58,0))=FALSE,ISERROR(MATCH(AT1251,TC_Pin_Spec!$AC$3:$AC$58,0))=FALSE,ISERROR(MATCH(AT1251,TC_Pin_Spec!$AE$3:$AE$58,0))=FALSE)=TRUE, "PASSED","FAILED")</f>
        <v>PASSED</v>
      </c>
      <c r="AW1251" s="2">
        <v>26500</v>
      </c>
      <c r="AX1251" s="2">
        <v>2500</v>
      </c>
      <c r="AY1251" s="2" t="s">
        <v>932</v>
      </c>
      <c r="AZ1251" t="str">
        <f>IF(OR(ISERROR(MATCH(AY1251,TC_Pin_Spec!$J$3:$J$38,0))=FALSE,ISERROR(MATCH(AY1251,TC_Pin_Spec!$L$3:$L$38,0))=FALSE,ISERROR(MATCH(AY1251,TC_Pin_Spec!$Q$3:$Q$58,0))=FALSE,ISERROR(MATCH(AY1251,TC_Pin_Spec!$S$3:$S$58,0))=FALSE,ISERROR(MATCH(AY1251,TC_Pin_Spec!$U$3:$U$58,0))=FALSE,ISERROR(MATCH(AY1251,TC_Pin_Spec!$W$3:$W$58,0))=FALSE,ISERROR(MATCH(AY1251,TC_Pin_Spec!$Y$3:$Y$58,0))=FALSE,ISERROR(MATCH(AY1251,TC_Pin_Spec!$AA$3:$AA$58,0))=FALSE,ISERROR(MATCH(AY1251,TC_Pin_Spec!$AC$3:$AC$58,0))=FALSE,ISERROR(MATCH(AY1251,TC_Pin_Spec!$AE$3:$AE$58,0))=FALSE)=TRUE, "PASSED","FAILED")</f>
        <v>PASSED</v>
      </c>
    </row>
    <row r="1252" spans="43:52" x14ac:dyDescent="0.25">
      <c r="AQ1252" s="2" t="str">
        <f t="shared" si="21"/>
        <v>AR27</v>
      </c>
      <c r="AR1252" s="2">
        <v>27</v>
      </c>
      <c r="AS1252" s="2" t="s">
        <v>911</v>
      </c>
      <c r="AT1252" s="2" t="s">
        <v>933</v>
      </c>
      <c r="AU1252" t="str">
        <f>IF(OR(ISERROR(MATCH(AT1252,TC_Pin_Spec!$J$3:$J$38,0))=FALSE,ISERROR(MATCH(AT1252,TC_Pin_Spec!$L$3:$L$38,0))=FALSE,ISERROR(MATCH(AT1252,TC_Pin_Spec!$Q$3:$Q$58,0))=FALSE,ISERROR(MATCH(AT1252,TC_Pin_Spec!$S$3:$S$58,0))=FALSE,ISERROR(MATCH(AT1252,TC_Pin_Spec!$U$3:$U$58,0))=FALSE,ISERROR(MATCH(AT1252,TC_Pin_Spec!$W$3:$W$58,0))=FALSE,ISERROR(MATCH(AT1252,TC_Pin_Spec!$Y$3:$Y$58,0))=FALSE,ISERROR(MATCH(AT1252,TC_Pin_Spec!$AA$3:$AA$58,0))=FALSE,ISERROR(MATCH(AT1252,TC_Pin_Spec!$AC$3:$AC$58,0))=FALSE,ISERROR(MATCH(AT1252,TC_Pin_Spec!$AE$3:$AE$58,0))=FALSE)=TRUE, "PASSED","FAILED")</f>
        <v>PASSED</v>
      </c>
      <c r="AW1252" s="2">
        <v>27500</v>
      </c>
      <c r="AX1252" s="2">
        <v>2500</v>
      </c>
      <c r="AY1252" s="2" t="s">
        <v>933</v>
      </c>
      <c r="AZ1252" t="str">
        <f>IF(OR(ISERROR(MATCH(AY1252,TC_Pin_Spec!$J$3:$J$38,0))=FALSE,ISERROR(MATCH(AY1252,TC_Pin_Spec!$L$3:$L$38,0))=FALSE,ISERROR(MATCH(AY1252,TC_Pin_Spec!$Q$3:$Q$58,0))=FALSE,ISERROR(MATCH(AY1252,TC_Pin_Spec!$S$3:$S$58,0))=FALSE,ISERROR(MATCH(AY1252,TC_Pin_Spec!$U$3:$U$58,0))=FALSE,ISERROR(MATCH(AY1252,TC_Pin_Spec!$W$3:$W$58,0))=FALSE,ISERROR(MATCH(AY1252,TC_Pin_Spec!$Y$3:$Y$58,0))=FALSE,ISERROR(MATCH(AY1252,TC_Pin_Spec!$AA$3:$AA$58,0))=FALSE,ISERROR(MATCH(AY1252,TC_Pin_Spec!$AC$3:$AC$58,0))=FALSE,ISERROR(MATCH(AY1252,TC_Pin_Spec!$AE$3:$AE$58,0))=FALSE)=TRUE, "PASSED","FAILED")</f>
        <v>PASSED</v>
      </c>
    </row>
    <row r="1253" spans="43:52" x14ac:dyDescent="0.25">
      <c r="AQ1253" s="2" t="str">
        <f t="shared" si="21"/>
        <v>AR28</v>
      </c>
      <c r="AR1253" s="2">
        <v>28</v>
      </c>
      <c r="AS1253" s="2" t="s">
        <v>911</v>
      </c>
      <c r="AT1253" s="2" t="s">
        <v>48</v>
      </c>
      <c r="AU1253" t="str">
        <f>IF(OR(ISERROR(MATCH(AT1253,TC_Pin_Spec!$J$3:$J$38,0))=FALSE,ISERROR(MATCH(AT1253,TC_Pin_Spec!$L$3:$L$38,0))=FALSE,ISERROR(MATCH(AT1253,TC_Pin_Spec!$Q$3:$Q$58,0))=FALSE,ISERROR(MATCH(AT1253,TC_Pin_Spec!$S$3:$S$58,0))=FALSE,ISERROR(MATCH(AT1253,TC_Pin_Spec!$U$3:$U$58,0))=FALSE,ISERROR(MATCH(AT1253,TC_Pin_Spec!$W$3:$W$58,0))=FALSE,ISERROR(MATCH(AT1253,TC_Pin_Spec!$Y$3:$Y$58,0))=FALSE,ISERROR(MATCH(AT1253,TC_Pin_Spec!$AA$3:$AA$58,0))=FALSE,ISERROR(MATCH(AT1253,TC_Pin_Spec!$AC$3:$AC$58,0))=FALSE,ISERROR(MATCH(AT1253,TC_Pin_Spec!$AE$3:$AE$58,0))=FALSE)=TRUE, "PASSED","FAILED")</f>
        <v>PASSED</v>
      </c>
      <c r="AW1253" s="2">
        <v>28500</v>
      </c>
      <c r="AX1253" s="2">
        <v>2500</v>
      </c>
      <c r="AY1253" s="2" t="s">
        <v>48</v>
      </c>
      <c r="AZ1253" t="str">
        <f>IF(OR(ISERROR(MATCH(AY1253,TC_Pin_Spec!$J$3:$J$38,0))=FALSE,ISERROR(MATCH(AY1253,TC_Pin_Spec!$L$3:$L$38,0))=FALSE,ISERROR(MATCH(AY1253,TC_Pin_Spec!$Q$3:$Q$58,0))=FALSE,ISERROR(MATCH(AY1253,TC_Pin_Spec!$S$3:$S$58,0))=FALSE,ISERROR(MATCH(AY1253,TC_Pin_Spec!$U$3:$U$58,0))=FALSE,ISERROR(MATCH(AY1253,TC_Pin_Spec!$W$3:$W$58,0))=FALSE,ISERROR(MATCH(AY1253,TC_Pin_Spec!$Y$3:$Y$58,0))=FALSE,ISERROR(MATCH(AY1253,TC_Pin_Spec!$AA$3:$AA$58,0))=FALSE,ISERROR(MATCH(AY1253,TC_Pin_Spec!$AC$3:$AC$58,0))=FALSE,ISERROR(MATCH(AY1253,TC_Pin_Spec!$AE$3:$AE$58,0))=FALSE)=TRUE, "PASSED","FAILED")</f>
        <v>PASSED</v>
      </c>
    </row>
    <row r="1254" spans="43:52" x14ac:dyDescent="0.25">
      <c r="AQ1254" s="2" t="str">
        <f t="shared" si="21"/>
        <v>AR29</v>
      </c>
      <c r="AR1254" s="2">
        <v>29</v>
      </c>
      <c r="AS1254" s="2" t="s">
        <v>911</v>
      </c>
      <c r="AT1254" s="2" t="s">
        <v>934</v>
      </c>
      <c r="AU1254" t="str">
        <f>IF(OR(ISERROR(MATCH(AT1254,TC_Pin_Spec!$J$3:$J$38,0))=FALSE,ISERROR(MATCH(AT1254,TC_Pin_Spec!$L$3:$L$38,0))=FALSE,ISERROR(MATCH(AT1254,TC_Pin_Spec!$Q$3:$Q$58,0))=FALSE,ISERROR(MATCH(AT1254,TC_Pin_Spec!$S$3:$S$58,0))=FALSE,ISERROR(MATCH(AT1254,TC_Pin_Spec!$U$3:$U$58,0))=FALSE,ISERROR(MATCH(AT1254,TC_Pin_Spec!$W$3:$W$58,0))=FALSE,ISERROR(MATCH(AT1254,TC_Pin_Spec!$Y$3:$Y$58,0))=FALSE,ISERROR(MATCH(AT1254,TC_Pin_Spec!$AA$3:$AA$58,0))=FALSE,ISERROR(MATCH(AT1254,TC_Pin_Spec!$AC$3:$AC$58,0))=FALSE,ISERROR(MATCH(AT1254,TC_Pin_Spec!$AE$3:$AE$58,0))=FALSE)=TRUE, "PASSED","FAILED")</f>
        <v>PASSED</v>
      </c>
      <c r="AW1254" s="2">
        <v>29500</v>
      </c>
      <c r="AX1254" s="2">
        <v>2500</v>
      </c>
      <c r="AY1254" s="2" t="s">
        <v>934</v>
      </c>
      <c r="AZ1254" t="str">
        <f>IF(OR(ISERROR(MATCH(AY1254,TC_Pin_Spec!$J$3:$J$38,0))=FALSE,ISERROR(MATCH(AY1254,TC_Pin_Spec!$L$3:$L$38,0))=FALSE,ISERROR(MATCH(AY1254,TC_Pin_Spec!$Q$3:$Q$58,0))=FALSE,ISERROR(MATCH(AY1254,TC_Pin_Spec!$S$3:$S$58,0))=FALSE,ISERROR(MATCH(AY1254,TC_Pin_Spec!$U$3:$U$58,0))=FALSE,ISERROR(MATCH(AY1254,TC_Pin_Spec!$W$3:$W$58,0))=FALSE,ISERROR(MATCH(AY1254,TC_Pin_Spec!$Y$3:$Y$58,0))=FALSE,ISERROR(MATCH(AY1254,TC_Pin_Spec!$AA$3:$AA$58,0))=FALSE,ISERROR(MATCH(AY1254,TC_Pin_Spec!$AC$3:$AC$58,0))=FALSE,ISERROR(MATCH(AY1254,TC_Pin_Spec!$AE$3:$AE$58,0))=FALSE)=TRUE, "PASSED","FAILED")</f>
        <v>PASSED</v>
      </c>
    </row>
    <row r="1255" spans="43:52" x14ac:dyDescent="0.25">
      <c r="AQ1255" s="2" t="str">
        <f t="shared" si="21"/>
        <v>AR30</v>
      </c>
      <c r="AR1255" s="2">
        <v>30</v>
      </c>
      <c r="AS1255" s="2" t="s">
        <v>911</v>
      </c>
      <c r="AT1255" s="2" t="s">
        <v>935</v>
      </c>
      <c r="AU1255" t="str">
        <f>IF(OR(ISERROR(MATCH(AT1255,TC_Pin_Spec!$J$3:$J$38,0))=FALSE,ISERROR(MATCH(AT1255,TC_Pin_Spec!$L$3:$L$38,0))=FALSE,ISERROR(MATCH(AT1255,TC_Pin_Spec!$Q$3:$Q$58,0))=FALSE,ISERROR(MATCH(AT1255,TC_Pin_Spec!$S$3:$S$58,0))=FALSE,ISERROR(MATCH(AT1255,TC_Pin_Spec!$U$3:$U$58,0))=FALSE,ISERROR(MATCH(AT1255,TC_Pin_Spec!$W$3:$W$58,0))=FALSE,ISERROR(MATCH(AT1255,TC_Pin_Spec!$Y$3:$Y$58,0))=FALSE,ISERROR(MATCH(AT1255,TC_Pin_Spec!$AA$3:$AA$58,0))=FALSE,ISERROR(MATCH(AT1255,TC_Pin_Spec!$AC$3:$AC$58,0))=FALSE,ISERROR(MATCH(AT1255,TC_Pin_Spec!$AE$3:$AE$58,0))=FALSE)=TRUE, "PASSED","FAILED")</f>
        <v>PASSED</v>
      </c>
      <c r="AW1255" s="2">
        <v>30500</v>
      </c>
      <c r="AX1255" s="2">
        <v>2500</v>
      </c>
      <c r="AY1255" s="2" t="s">
        <v>935</v>
      </c>
      <c r="AZ1255" t="str">
        <f>IF(OR(ISERROR(MATCH(AY1255,TC_Pin_Spec!$J$3:$J$38,0))=FALSE,ISERROR(MATCH(AY1255,TC_Pin_Spec!$L$3:$L$38,0))=FALSE,ISERROR(MATCH(AY1255,TC_Pin_Spec!$Q$3:$Q$58,0))=FALSE,ISERROR(MATCH(AY1255,TC_Pin_Spec!$S$3:$S$58,0))=FALSE,ISERROR(MATCH(AY1255,TC_Pin_Spec!$U$3:$U$58,0))=FALSE,ISERROR(MATCH(AY1255,TC_Pin_Spec!$W$3:$W$58,0))=FALSE,ISERROR(MATCH(AY1255,TC_Pin_Spec!$Y$3:$Y$58,0))=FALSE,ISERROR(MATCH(AY1255,TC_Pin_Spec!$AA$3:$AA$58,0))=FALSE,ISERROR(MATCH(AY1255,TC_Pin_Spec!$AC$3:$AC$58,0))=FALSE,ISERROR(MATCH(AY1255,TC_Pin_Spec!$AE$3:$AE$58,0))=FALSE)=TRUE, "PASSED","FAILED")</f>
        <v>PASSED</v>
      </c>
    </row>
    <row r="1256" spans="43:52" x14ac:dyDescent="0.25">
      <c r="AQ1256" s="2" t="str">
        <f t="shared" si="21"/>
        <v>AR31</v>
      </c>
      <c r="AR1256" s="2">
        <v>31</v>
      </c>
      <c r="AS1256" s="2" t="s">
        <v>911</v>
      </c>
      <c r="AT1256" s="2" t="s">
        <v>936</v>
      </c>
      <c r="AU1256" t="str">
        <f>IF(OR(ISERROR(MATCH(AT1256,TC_Pin_Spec!$J$3:$J$38,0))=FALSE,ISERROR(MATCH(AT1256,TC_Pin_Spec!$L$3:$L$38,0))=FALSE,ISERROR(MATCH(AT1256,TC_Pin_Spec!$Q$3:$Q$58,0))=FALSE,ISERROR(MATCH(AT1256,TC_Pin_Spec!$S$3:$S$58,0))=FALSE,ISERROR(MATCH(AT1256,TC_Pin_Spec!$U$3:$U$58,0))=FALSE,ISERROR(MATCH(AT1256,TC_Pin_Spec!$W$3:$W$58,0))=FALSE,ISERROR(MATCH(AT1256,TC_Pin_Spec!$Y$3:$Y$58,0))=FALSE,ISERROR(MATCH(AT1256,TC_Pin_Spec!$AA$3:$AA$58,0))=FALSE,ISERROR(MATCH(AT1256,TC_Pin_Spec!$AC$3:$AC$58,0))=FALSE,ISERROR(MATCH(AT1256,TC_Pin_Spec!$AE$3:$AE$58,0))=FALSE)=TRUE, "PASSED","FAILED")</f>
        <v>PASSED</v>
      </c>
      <c r="AW1256" s="2">
        <v>31500</v>
      </c>
      <c r="AX1256" s="2">
        <v>2500</v>
      </c>
      <c r="AY1256" s="2" t="s">
        <v>936</v>
      </c>
      <c r="AZ1256" t="str">
        <f>IF(OR(ISERROR(MATCH(AY1256,TC_Pin_Spec!$J$3:$J$38,0))=FALSE,ISERROR(MATCH(AY1256,TC_Pin_Spec!$L$3:$L$38,0))=FALSE,ISERROR(MATCH(AY1256,TC_Pin_Spec!$Q$3:$Q$58,0))=FALSE,ISERROR(MATCH(AY1256,TC_Pin_Spec!$S$3:$S$58,0))=FALSE,ISERROR(MATCH(AY1256,TC_Pin_Spec!$U$3:$U$58,0))=FALSE,ISERROR(MATCH(AY1256,TC_Pin_Spec!$W$3:$W$58,0))=FALSE,ISERROR(MATCH(AY1256,TC_Pin_Spec!$Y$3:$Y$58,0))=FALSE,ISERROR(MATCH(AY1256,TC_Pin_Spec!$AA$3:$AA$58,0))=FALSE,ISERROR(MATCH(AY1256,TC_Pin_Spec!$AC$3:$AC$58,0))=FALSE,ISERROR(MATCH(AY1256,TC_Pin_Spec!$AE$3:$AE$58,0))=FALSE)=TRUE, "PASSED","FAILED")</f>
        <v>PASSED</v>
      </c>
    </row>
    <row r="1257" spans="43:52" x14ac:dyDescent="0.25">
      <c r="AQ1257" s="2" t="str">
        <f t="shared" si="21"/>
        <v>AR32</v>
      </c>
      <c r="AR1257" s="2">
        <v>32</v>
      </c>
      <c r="AS1257" s="2" t="s">
        <v>911</v>
      </c>
      <c r="AT1257" s="2" t="s">
        <v>937</v>
      </c>
      <c r="AU1257" t="str">
        <f>IF(OR(ISERROR(MATCH(AT1257,TC_Pin_Spec!$J$3:$J$38,0))=FALSE,ISERROR(MATCH(AT1257,TC_Pin_Spec!$L$3:$L$38,0))=FALSE,ISERROR(MATCH(AT1257,TC_Pin_Spec!$Q$3:$Q$58,0))=FALSE,ISERROR(MATCH(AT1257,TC_Pin_Spec!$S$3:$S$58,0))=FALSE,ISERROR(MATCH(AT1257,TC_Pin_Spec!$U$3:$U$58,0))=FALSE,ISERROR(MATCH(AT1257,TC_Pin_Spec!$W$3:$W$58,0))=FALSE,ISERROR(MATCH(AT1257,TC_Pin_Spec!$Y$3:$Y$58,0))=FALSE,ISERROR(MATCH(AT1257,TC_Pin_Spec!$AA$3:$AA$58,0))=FALSE,ISERROR(MATCH(AT1257,TC_Pin_Spec!$AC$3:$AC$58,0))=FALSE,ISERROR(MATCH(AT1257,TC_Pin_Spec!$AE$3:$AE$58,0))=FALSE)=TRUE, "PASSED","FAILED")</f>
        <v>PASSED</v>
      </c>
      <c r="AW1257" s="2">
        <v>32500</v>
      </c>
      <c r="AX1257" s="2">
        <v>2500</v>
      </c>
      <c r="AY1257" s="2" t="s">
        <v>937</v>
      </c>
      <c r="AZ1257" t="str">
        <f>IF(OR(ISERROR(MATCH(AY1257,TC_Pin_Spec!$J$3:$J$38,0))=FALSE,ISERROR(MATCH(AY1257,TC_Pin_Spec!$L$3:$L$38,0))=FALSE,ISERROR(MATCH(AY1257,TC_Pin_Spec!$Q$3:$Q$58,0))=FALSE,ISERROR(MATCH(AY1257,TC_Pin_Spec!$S$3:$S$58,0))=FALSE,ISERROR(MATCH(AY1257,TC_Pin_Spec!$U$3:$U$58,0))=FALSE,ISERROR(MATCH(AY1257,TC_Pin_Spec!$W$3:$W$58,0))=FALSE,ISERROR(MATCH(AY1257,TC_Pin_Spec!$Y$3:$Y$58,0))=FALSE,ISERROR(MATCH(AY1257,TC_Pin_Spec!$AA$3:$AA$58,0))=FALSE,ISERROR(MATCH(AY1257,TC_Pin_Spec!$AC$3:$AC$58,0))=FALSE,ISERROR(MATCH(AY1257,TC_Pin_Spec!$AE$3:$AE$58,0))=FALSE)=TRUE, "PASSED","FAILED")</f>
        <v>PASSED</v>
      </c>
    </row>
    <row r="1258" spans="43:52" x14ac:dyDescent="0.25">
      <c r="AQ1258" s="2" t="str">
        <f t="shared" si="21"/>
        <v>AR33</v>
      </c>
      <c r="AR1258" s="2">
        <v>33</v>
      </c>
      <c r="AS1258" s="2" t="s">
        <v>911</v>
      </c>
      <c r="AT1258" s="2" t="s">
        <v>938</v>
      </c>
      <c r="AU1258" t="str">
        <f>IF(OR(ISERROR(MATCH(AT1258,TC_Pin_Spec!$J$3:$J$38,0))=FALSE,ISERROR(MATCH(AT1258,TC_Pin_Spec!$L$3:$L$38,0))=FALSE,ISERROR(MATCH(AT1258,TC_Pin_Spec!$Q$3:$Q$58,0))=FALSE,ISERROR(MATCH(AT1258,TC_Pin_Spec!$S$3:$S$58,0))=FALSE,ISERROR(MATCH(AT1258,TC_Pin_Spec!$U$3:$U$58,0))=FALSE,ISERROR(MATCH(AT1258,TC_Pin_Spec!$W$3:$W$58,0))=FALSE,ISERROR(MATCH(AT1258,TC_Pin_Spec!$Y$3:$Y$58,0))=FALSE,ISERROR(MATCH(AT1258,TC_Pin_Spec!$AA$3:$AA$58,0))=FALSE,ISERROR(MATCH(AT1258,TC_Pin_Spec!$AC$3:$AC$58,0))=FALSE,ISERROR(MATCH(AT1258,TC_Pin_Spec!$AE$3:$AE$58,0))=FALSE)=TRUE, "PASSED","FAILED")</f>
        <v>PASSED</v>
      </c>
      <c r="AW1258" s="2">
        <v>33500</v>
      </c>
      <c r="AX1258" s="2">
        <v>2500</v>
      </c>
      <c r="AY1258" s="2" t="s">
        <v>938</v>
      </c>
      <c r="AZ1258" t="str">
        <f>IF(OR(ISERROR(MATCH(AY1258,TC_Pin_Spec!$J$3:$J$38,0))=FALSE,ISERROR(MATCH(AY1258,TC_Pin_Spec!$L$3:$L$38,0))=FALSE,ISERROR(MATCH(AY1258,TC_Pin_Spec!$Q$3:$Q$58,0))=FALSE,ISERROR(MATCH(AY1258,TC_Pin_Spec!$S$3:$S$58,0))=FALSE,ISERROR(MATCH(AY1258,TC_Pin_Spec!$U$3:$U$58,0))=FALSE,ISERROR(MATCH(AY1258,TC_Pin_Spec!$W$3:$W$58,0))=FALSE,ISERROR(MATCH(AY1258,TC_Pin_Spec!$Y$3:$Y$58,0))=FALSE,ISERROR(MATCH(AY1258,TC_Pin_Spec!$AA$3:$AA$58,0))=FALSE,ISERROR(MATCH(AY1258,TC_Pin_Spec!$AC$3:$AC$58,0))=FALSE,ISERROR(MATCH(AY1258,TC_Pin_Spec!$AE$3:$AE$58,0))=FALSE)=TRUE, "PASSED","FAILED")</f>
        <v>PASSED</v>
      </c>
    </row>
    <row r="1259" spans="43:52" x14ac:dyDescent="0.25">
      <c r="AQ1259" s="2" t="str">
        <f t="shared" si="21"/>
        <v>AR34</v>
      </c>
      <c r="AR1259" s="2">
        <v>34</v>
      </c>
      <c r="AS1259" s="2" t="s">
        <v>911</v>
      </c>
      <c r="AT1259" s="2" t="s">
        <v>48</v>
      </c>
      <c r="AU1259" t="str">
        <f>IF(OR(ISERROR(MATCH(AT1259,TC_Pin_Spec!$J$3:$J$38,0))=FALSE,ISERROR(MATCH(AT1259,TC_Pin_Spec!$L$3:$L$38,0))=FALSE,ISERROR(MATCH(AT1259,TC_Pin_Spec!$Q$3:$Q$58,0))=FALSE,ISERROR(MATCH(AT1259,TC_Pin_Spec!$S$3:$S$58,0))=FALSE,ISERROR(MATCH(AT1259,TC_Pin_Spec!$U$3:$U$58,0))=FALSE,ISERROR(MATCH(AT1259,TC_Pin_Spec!$W$3:$W$58,0))=FALSE,ISERROR(MATCH(AT1259,TC_Pin_Spec!$Y$3:$Y$58,0))=FALSE,ISERROR(MATCH(AT1259,TC_Pin_Spec!$AA$3:$AA$58,0))=FALSE,ISERROR(MATCH(AT1259,TC_Pin_Spec!$AC$3:$AC$58,0))=FALSE,ISERROR(MATCH(AT1259,TC_Pin_Spec!$AE$3:$AE$58,0))=FALSE)=TRUE, "PASSED","FAILED")</f>
        <v>PASSED</v>
      </c>
      <c r="AW1259" s="2">
        <v>34500</v>
      </c>
      <c r="AX1259" s="2">
        <v>2500</v>
      </c>
      <c r="AY1259" s="2" t="s">
        <v>48</v>
      </c>
      <c r="AZ1259" t="str">
        <f>IF(OR(ISERROR(MATCH(AY1259,TC_Pin_Spec!$J$3:$J$38,0))=FALSE,ISERROR(MATCH(AY1259,TC_Pin_Spec!$L$3:$L$38,0))=FALSE,ISERROR(MATCH(AY1259,TC_Pin_Spec!$Q$3:$Q$58,0))=FALSE,ISERROR(MATCH(AY1259,TC_Pin_Spec!$S$3:$S$58,0))=FALSE,ISERROR(MATCH(AY1259,TC_Pin_Spec!$U$3:$U$58,0))=FALSE,ISERROR(MATCH(AY1259,TC_Pin_Spec!$W$3:$W$58,0))=FALSE,ISERROR(MATCH(AY1259,TC_Pin_Spec!$Y$3:$Y$58,0))=FALSE,ISERROR(MATCH(AY1259,TC_Pin_Spec!$AA$3:$AA$58,0))=FALSE,ISERROR(MATCH(AY1259,TC_Pin_Spec!$AC$3:$AC$58,0))=FALSE,ISERROR(MATCH(AY1259,TC_Pin_Spec!$AE$3:$AE$58,0))=FALSE)=TRUE, "PASSED","FAILED")</f>
        <v>PASSED</v>
      </c>
    </row>
    <row r="1260" spans="43:52" x14ac:dyDescent="0.25">
      <c r="AQ1260" s="2" t="str">
        <f t="shared" si="21"/>
        <v>AR35</v>
      </c>
      <c r="AR1260" s="2">
        <v>35</v>
      </c>
      <c r="AS1260" s="2" t="s">
        <v>911</v>
      </c>
      <c r="AT1260" s="2" t="s">
        <v>48</v>
      </c>
      <c r="AU1260" t="str">
        <f>IF(OR(ISERROR(MATCH(AT1260,TC_Pin_Spec!$J$3:$J$38,0))=FALSE,ISERROR(MATCH(AT1260,TC_Pin_Spec!$L$3:$L$38,0))=FALSE,ISERROR(MATCH(AT1260,TC_Pin_Spec!$Q$3:$Q$58,0))=FALSE,ISERROR(MATCH(AT1260,TC_Pin_Spec!$S$3:$S$58,0))=FALSE,ISERROR(MATCH(AT1260,TC_Pin_Spec!$U$3:$U$58,0))=FALSE,ISERROR(MATCH(AT1260,TC_Pin_Spec!$W$3:$W$58,0))=FALSE,ISERROR(MATCH(AT1260,TC_Pin_Spec!$Y$3:$Y$58,0))=FALSE,ISERROR(MATCH(AT1260,TC_Pin_Spec!$AA$3:$AA$58,0))=FALSE,ISERROR(MATCH(AT1260,TC_Pin_Spec!$AC$3:$AC$58,0))=FALSE,ISERROR(MATCH(AT1260,TC_Pin_Spec!$AE$3:$AE$58,0))=FALSE)=TRUE, "PASSED","FAILED")</f>
        <v>PASSED</v>
      </c>
      <c r="AW1260" s="2">
        <v>35500</v>
      </c>
      <c r="AX1260" s="2">
        <v>2500</v>
      </c>
      <c r="AY1260" s="2" t="s">
        <v>48</v>
      </c>
      <c r="AZ1260" t="str">
        <f>IF(OR(ISERROR(MATCH(AY1260,TC_Pin_Spec!$J$3:$J$38,0))=FALSE,ISERROR(MATCH(AY1260,TC_Pin_Spec!$L$3:$L$38,0))=FALSE,ISERROR(MATCH(AY1260,TC_Pin_Spec!$Q$3:$Q$58,0))=FALSE,ISERROR(MATCH(AY1260,TC_Pin_Spec!$S$3:$S$58,0))=FALSE,ISERROR(MATCH(AY1260,TC_Pin_Spec!$U$3:$U$58,0))=FALSE,ISERROR(MATCH(AY1260,TC_Pin_Spec!$W$3:$W$58,0))=FALSE,ISERROR(MATCH(AY1260,TC_Pin_Spec!$Y$3:$Y$58,0))=FALSE,ISERROR(MATCH(AY1260,TC_Pin_Spec!$AA$3:$AA$58,0))=FALSE,ISERROR(MATCH(AY1260,TC_Pin_Spec!$AC$3:$AC$58,0))=FALSE,ISERROR(MATCH(AY1260,TC_Pin_Spec!$AE$3:$AE$58,0))=FALSE)=TRUE, "PASSED","FAILED")</f>
        <v>PASSED</v>
      </c>
    </row>
    <row r="1261" spans="43:52" x14ac:dyDescent="0.25">
      <c r="AQ1261" s="2" t="str">
        <f t="shared" si="21"/>
        <v>AR36</v>
      </c>
      <c r="AR1261" s="2">
        <v>36</v>
      </c>
      <c r="AS1261" s="2" t="s">
        <v>911</v>
      </c>
      <c r="AT1261" s="2" t="s">
        <v>48</v>
      </c>
      <c r="AU1261" t="str">
        <f>IF(OR(ISERROR(MATCH(AT1261,TC_Pin_Spec!$J$3:$J$38,0))=FALSE,ISERROR(MATCH(AT1261,TC_Pin_Spec!$L$3:$L$38,0))=FALSE,ISERROR(MATCH(AT1261,TC_Pin_Spec!$Q$3:$Q$58,0))=FALSE,ISERROR(MATCH(AT1261,TC_Pin_Spec!$S$3:$S$58,0))=FALSE,ISERROR(MATCH(AT1261,TC_Pin_Spec!$U$3:$U$58,0))=FALSE,ISERROR(MATCH(AT1261,TC_Pin_Spec!$W$3:$W$58,0))=FALSE,ISERROR(MATCH(AT1261,TC_Pin_Spec!$Y$3:$Y$58,0))=FALSE,ISERROR(MATCH(AT1261,TC_Pin_Spec!$AA$3:$AA$58,0))=FALSE,ISERROR(MATCH(AT1261,TC_Pin_Spec!$AC$3:$AC$58,0))=FALSE,ISERROR(MATCH(AT1261,TC_Pin_Spec!$AE$3:$AE$58,0))=FALSE)=TRUE, "PASSED","FAILED")</f>
        <v>PASSED</v>
      </c>
      <c r="AW1261" s="2">
        <v>36500</v>
      </c>
      <c r="AX1261" s="2">
        <v>2500</v>
      </c>
      <c r="AY1261" s="2" t="s">
        <v>48</v>
      </c>
      <c r="AZ1261" t="str">
        <f>IF(OR(ISERROR(MATCH(AY1261,TC_Pin_Spec!$J$3:$J$38,0))=FALSE,ISERROR(MATCH(AY1261,TC_Pin_Spec!$L$3:$L$38,0))=FALSE,ISERROR(MATCH(AY1261,TC_Pin_Spec!$Q$3:$Q$58,0))=FALSE,ISERROR(MATCH(AY1261,TC_Pin_Spec!$S$3:$S$58,0))=FALSE,ISERROR(MATCH(AY1261,TC_Pin_Spec!$U$3:$U$58,0))=FALSE,ISERROR(MATCH(AY1261,TC_Pin_Spec!$W$3:$W$58,0))=FALSE,ISERROR(MATCH(AY1261,TC_Pin_Spec!$Y$3:$Y$58,0))=FALSE,ISERROR(MATCH(AY1261,TC_Pin_Spec!$AA$3:$AA$58,0))=FALSE,ISERROR(MATCH(AY1261,TC_Pin_Spec!$AC$3:$AC$58,0))=FALSE,ISERROR(MATCH(AY1261,TC_Pin_Spec!$AE$3:$AE$58,0))=FALSE)=TRUE, "PASSED","FAILED")</f>
        <v>PASSED</v>
      </c>
    </row>
    <row r="1262" spans="43:52" x14ac:dyDescent="0.25">
      <c r="AQ1262" s="2" t="str">
        <f t="shared" si="21"/>
        <v>AT1</v>
      </c>
      <c r="AR1262" s="2">
        <v>1</v>
      </c>
      <c r="AS1262" s="2" t="s">
        <v>939</v>
      </c>
      <c r="AT1262" s="2" t="s">
        <v>48</v>
      </c>
      <c r="AU1262" t="str">
        <f>IF(OR(ISERROR(MATCH(AT1262,TC_Pin_Spec!$J$3:$J$38,0))=FALSE,ISERROR(MATCH(AT1262,TC_Pin_Spec!$L$3:$L$38,0))=FALSE,ISERROR(MATCH(AT1262,TC_Pin_Spec!$Q$3:$Q$58,0))=FALSE,ISERROR(MATCH(AT1262,TC_Pin_Spec!$S$3:$S$58,0))=FALSE,ISERROR(MATCH(AT1262,TC_Pin_Spec!$U$3:$U$58,0))=FALSE,ISERROR(MATCH(AT1262,TC_Pin_Spec!$W$3:$W$58,0))=FALSE,ISERROR(MATCH(AT1262,TC_Pin_Spec!$Y$3:$Y$58,0))=FALSE,ISERROR(MATCH(AT1262,TC_Pin_Spec!$AA$3:$AA$58,0))=FALSE,ISERROR(MATCH(AT1262,TC_Pin_Spec!$AC$3:$AC$58,0))=FALSE,ISERROR(MATCH(AT1262,TC_Pin_Spec!$AE$3:$AE$58,0))=FALSE)=TRUE, "PASSED","FAILED")</f>
        <v>PASSED</v>
      </c>
      <c r="AW1262" s="2">
        <v>1500</v>
      </c>
      <c r="AX1262" s="2">
        <v>1500</v>
      </c>
      <c r="AY1262" s="2" t="s">
        <v>48</v>
      </c>
      <c r="AZ1262" t="str">
        <f>IF(OR(ISERROR(MATCH(AY1262,TC_Pin_Spec!$J$3:$J$38,0))=FALSE,ISERROR(MATCH(AY1262,TC_Pin_Spec!$L$3:$L$38,0))=FALSE,ISERROR(MATCH(AY1262,TC_Pin_Spec!$Q$3:$Q$58,0))=FALSE,ISERROR(MATCH(AY1262,TC_Pin_Spec!$S$3:$S$58,0))=FALSE,ISERROR(MATCH(AY1262,TC_Pin_Spec!$U$3:$U$58,0))=FALSE,ISERROR(MATCH(AY1262,TC_Pin_Spec!$W$3:$W$58,0))=FALSE,ISERROR(MATCH(AY1262,TC_Pin_Spec!$Y$3:$Y$58,0))=FALSE,ISERROR(MATCH(AY1262,TC_Pin_Spec!$AA$3:$AA$58,0))=FALSE,ISERROR(MATCH(AY1262,TC_Pin_Spec!$AC$3:$AC$58,0))=FALSE,ISERROR(MATCH(AY1262,TC_Pin_Spec!$AE$3:$AE$58,0))=FALSE)=TRUE, "PASSED","FAILED")</f>
        <v>PASSED</v>
      </c>
    </row>
    <row r="1263" spans="43:52" x14ac:dyDescent="0.25">
      <c r="AQ1263" s="2" t="str">
        <f t="shared" si="21"/>
        <v>AT2</v>
      </c>
      <c r="AR1263" s="2">
        <v>2</v>
      </c>
      <c r="AS1263" s="2" t="s">
        <v>939</v>
      </c>
      <c r="AT1263" s="2" t="s">
        <v>48</v>
      </c>
      <c r="AU1263" t="str">
        <f>IF(OR(ISERROR(MATCH(AT1263,TC_Pin_Spec!$J$3:$J$38,0))=FALSE,ISERROR(MATCH(AT1263,TC_Pin_Spec!$L$3:$L$38,0))=FALSE,ISERROR(MATCH(AT1263,TC_Pin_Spec!$Q$3:$Q$58,0))=FALSE,ISERROR(MATCH(AT1263,TC_Pin_Spec!$S$3:$S$58,0))=FALSE,ISERROR(MATCH(AT1263,TC_Pin_Spec!$U$3:$U$58,0))=FALSE,ISERROR(MATCH(AT1263,TC_Pin_Spec!$W$3:$W$58,0))=FALSE,ISERROR(MATCH(AT1263,TC_Pin_Spec!$Y$3:$Y$58,0))=FALSE,ISERROR(MATCH(AT1263,TC_Pin_Spec!$AA$3:$AA$58,0))=FALSE,ISERROR(MATCH(AT1263,TC_Pin_Spec!$AC$3:$AC$58,0))=FALSE,ISERROR(MATCH(AT1263,TC_Pin_Spec!$AE$3:$AE$58,0))=FALSE)=TRUE, "PASSED","FAILED")</f>
        <v>PASSED</v>
      </c>
      <c r="AW1263" s="2">
        <v>2500</v>
      </c>
      <c r="AX1263" s="2">
        <v>1500</v>
      </c>
      <c r="AY1263" s="2" t="s">
        <v>48</v>
      </c>
      <c r="AZ1263" t="str">
        <f>IF(OR(ISERROR(MATCH(AY1263,TC_Pin_Spec!$J$3:$J$38,0))=FALSE,ISERROR(MATCH(AY1263,TC_Pin_Spec!$L$3:$L$38,0))=FALSE,ISERROR(MATCH(AY1263,TC_Pin_Spec!$Q$3:$Q$58,0))=FALSE,ISERROR(MATCH(AY1263,TC_Pin_Spec!$S$3:$S$58,0))=FALSE,ISERROR(MATCH(AY1263,TC_Pin_Spec!$U$3:$U$58,0))=FALSE,ISERROR(MATCH(AY1263,TC_Pin_Spec!$W$3:$W$58,0))=FALSE,ISERROR(MATCH(AY1263,TC_Pin_Spec!$Y$3:$Y$58,0))=FALSE,ISERROR(MATCH(AY1263,TC_Pin_Spec!$AA$3:$AA$58,0))=FALSE,ISERROR(MATCH(AY1263,TC_Pin_Spec!$AC$3:$AC$58,0))=FALSE,ISERROR(MATCH(AY1263,TC_Pin_Spec!$AE$3:$AE$58,0))=FALSE)=TRUE, "PASSED","FAILED")</f>
        <v>PASSED</v>
      </c>
    </row>
    <row r="1264" spans="43:52" x14ac:dyDescent="0.25">
      <c r="AQ1264" s="2" t="str">
        <f t="shared" si="21"/>
        <v>AT3</v>
      </c>
      <c r="AR1264" s="2">
        <v>3</v>
      </c>
      <c r="AS1264" s="2" t="s">
        <v>939</v>
      </c>
      <c r="AT1264" s="2" t="s">
        <v>48</v>
      </c>
      <c r="AU1264" t="str">
        <f>IF(OR(ISERROR(MATCH(AT1264,TC_Pin_Spec!$J$3:$J$38,0))=FALSE,ISERROR(MATCH(AT1264,TC_Pin_Spec!$L$3:$L$38,0))=FALSE,ISERROR(MATCH(AT1264,TC_Pin_Spec!$Q$3:$Q$58,0))=FALSE,ISERROR(MATCH(AT1264,TC_Pin_Spec!$S$3:$S$58,0))=FALSE,ISERROR(MATCH(AT1264,TC_Pin_Spec!$U$3:$U$58,0))=FALSE,ISERROR(MATCH(AT1264,TC_Pin_Spec!$W$3:$W$58,0))=FALSE,ISERROR(MATCH(AT1264,TC_Pin_Spec!$Y$3:$Y$58,0))=FALSE,ISERROR(MATCH(AT1264,TC_Pin_Spec!$AA$3:$AA$58,0))=FALSE,ISERROR(MATCH(AT1264,TC_Pin_Spec!$AC$3:$AC$58,0))=FALSE,ISERROR(MATCH(AT1264,TC_Pin_Spec!$AE$3:$AE$58,0))=FALSE)=TRUE, "PASSED","FAILED")</f>
        <v>PASSED</v>
      </c>
      <c r="AW1264" s="2">
        <v>3500</v>
      </c>
      <c r="AX1264" s="2">
        <v>1500</v>
      </c>
      <c r="AY1264" s="2" t="s">
        <v>48</v>
      </c>
      <c r="AZ1264" t="str">
        <f>IF(OR(ISERROR(MATCH(AY1264,TC_Pin_Spec!$J$3:$J$38,0))=FALSE,ISERROR(MATCH(AY1264,TC_Pin_Spec!$L$3:$L$38,0))=FALSE,ISERROR(MATCH(AY1264,TC_Pin_Spec!$Q$3:$Q$58,0))=FALSE,ISERROR(MATCH(AY1264,TC_Pin_Spec!$S$3:$S$58,0))=FALSE,ISERROR(MATCH(AY1264,TC_Pin_Spec!$U$3:$U$58,0))=FALSE,ISERROR(MATCH(AY1264,TC_Pin_Spec!$W$3:$W$58,0))=FALSE,ISERROR(MATCH(AY1264,TC_Pin_Spec!$Y$3:$Y$58,0))=FALSE,ISERROR(MATCH(AY1264,TC_Pin_Spec!$AA$3:$AA$58,0))=FALSE,ISERROR(MATCH(AY1264,TC_Pin_Spec!$AC$3:$AC$58,0))=FALSE,ISERROR(MATCH(AY1264,TC_Pin_Spec!$AE$3:$AE$58,0))=FALSE)=TRUE, "PASSED","FAILED")</f>
        <v>PASSED</v>
      </c>
    </row>
    <row r="1265" spans="43:52" x14ac:dyDescent="0.25">
      <c r="AQ1265" s="2" t="str">
        <f t="shared" si="21"/>
        <v>AT4</v>
      </c>
      <c r="AR1265" s="2">
        <v>4</v>
      </c>
      <c r="AS1265" s="2" t="s">
        <v>939</v>
      </c>
      <c r="AT1265" s="2" t="s">
        <v>940</v>
      </c>
      <c r="AU1265" t="str">
        <f>IF(OR(ISERROR(MATCH(AT1265,TC_Pin_Spec!$J$3:$J$38,0))=FALSE,ISERROR(MATCH(AT1265,TC_Pin_Spec!$L$3:$L$38,0))=FALSE,ISERROR(MATCH(AT1265,TC_Pin_Spec!$Q$3:$Q$58,0))=FALSE,ISERROR(MATCH(AT1265,TC_Pin_Spec!$S$3:$S$58,0))=FALSE,ISERROR(MATCH(AT1265,TC_Pin_Spec!$U$3:$U$58,0))=FALSE,ISERROR(MATCH(AT1265,TC_Pin_Spec!$W$3:$W$58,0))=FALSE,ISERROR(MATCH(AT1265,TC_Pin_Spec!$Y$3:$Y$58,0))=FALSE,ISERROR(MATCH(AT1265,TC_Pin_Spec!$AA$3:$AA$58,0))=FALSE,ISERROR(MATCH(AT1265,TC_Pin_Spec!$AC$3:$AC$58,0))=FALSE,ISERROR(MATCH(AT1265,TC_Pin_Spec!$AE$3:$AE$58,0))=FALSE)=TRUE, "PASSED","FAILED")</f>
        <v>PASSED</v>
      </c>
      <c r="AW1265" s="2">
        <v>4500</v>
      </c>
      <c r="AX1265" s="2">
        <v>1500</v>
      </c>
      <c r="AY1265" s="2" t="s">
        <v>940</v>
      </c>
      <c r="AZ1265" t="str">
        <f>IF(OR(ISERROR(MATCH(AY1265,TC_Pin_Spec!$J$3:$J$38,0))=FALSE,ISERROR(MATCH(AY1265,TC_Pin_Spec!$L$3:$L$38,0))=FALSE,ISERROR(MATCH(AY1265,TC_Pin_Spec!$Q$3:$Q$58,0))=FALSE,ISERROR(MATCH(AY1265,TC_Pin_Spec!$S$3:$S$58,0))=FALSE,ISERROR(MATCH(AY1265,TC_Pin_Spec!$U$3:$U$58,0))=FALSE,ISERROR(MATCH(AY1265,TC_Pin_Spec!$W$3:$W$58,0))=FALSE,ISERROR(MATCH(AY1265,TC_Pin_Spec!$Y$3:$Y$58,0))=FALSE,ISERROR(MATCH(AY1265,TC_Pin_Spec!$AA$3:$AA$58,0))=FALSE,ISERROR(MATCH(AY1265,TC_Pin_Spec!$AC$3:$AC$58,0))=FALSE,ISERROR(MATCH(AY1265,TC_Pin_Spec!$AE$3:$AE$58,0))=FALSE)=TRUE, "PASSED","FAILED")</f>
        <v>PASSED</v>
      </c>
    </row>
    <row r="1266" spans="43:52" x14ac:dyDescent="0.25">
      <c r="AQ1266" s="2" t="str">
        <f t="shared" si="21"/>
        <v>AT5</v>
      </c>
      <c r="AR1266" s="2">
        <v>5</v>
      </c>
      <c r="AS1266" s="2" t="s">
        <v>939</v>
      </c>
      <c r="AT1266" s="2" t="s">
        <v>941</v>
      </c>
      <c r="AU1266" t="str">
        <f>IF(OR(ISERROR(MATCH(AT1266,TC_Pin_Spec!$J$3:$J$38,0))=FALSE,ISERROR(MATCH(AT1266,TC_Pin_Spec!$L$3:$L$38,0))=FALSE,ISERROR(MATCH(AT1266,TC_Pin_Spec!$Q$3:$Q$58,0))=FALSE,ISERROR(MATCH(AT1266,TC_Pin_Spec!$S$3:$S$58,0))=FALSE,ISERROR(MATCH(AT1266,TC_Pin_Spec!$U$3:$U$58,0))=FALSE,ISERROR(MATCH(AT1266,TC_Pin_Spec!$W$3:$W$58,0))=FALSE,ISERROR(MATCH(AT1266,TC_Pin_Spec!$Y$3:$Y$58,0))=FALSE,ISERROR(MATCH(AT1266,TC_Pin_Spec!$AA$3:$AA$58,0))=FALSE,ISERROR(MATCH(AT1266,TC_Pin_Spec!$AC$3:$AC$58,0))=FALSE,ISERROR(MATCH(AT1266,TC_Pin_Spec!$AE$3:$AE$58,0))=FALSE)=TRUE, "PASSED","FAILED")</f>
        <v>PASSED</v>
      </c>
      <c r="AW1266" s="2">
        <v>5500</v>
      </c>
      <c r="AX1266" s="2">
        <v>1500</v>
      </c>
      <c r="AY1266" s="2" t="s">
        <v>941</v>
      </c>
      <c r="AZ1266" t="str">
        <f>IF(OR(ISERROR(MATCH(AY1266,TC_Pin_Spec!$J$3:$J$38,0))=FALSE,ISERROR(MATCH(AY1266,TC_Pin_Spec!$L$3:$L$38,0))=FALSE,ISERROR(MATCH(AY1266,TC_Pin_Spec!$Q$3:$Q$58,0))=FALSE,ISERROR(MATCH(AY1266,TC_Pin_Spec!$S$3:$S$58,0))=FALSE,ISERROR(MATCH(AY1266,TC_Pin_Spec!$U$3:$U$58,0))=FALSE,ISERROR(MATCH(AY1266,TC_Pin_Spec!$W$3:$W$58,0))=FALSE,ISERROR(MATCH(AY1266,TC_Pin_Spec!$Y$3:$Y$58,0))=FALSE,ISERROR(MATCH(AY1266,TC_Pin_Spec!$AA$3:$AA$58,0))=FALSE,ISERROR(MATCH(AY1266,TC_Pin_Spec!$AC$3:$AC$58,0))=FALSE,ISERROR(MATCH(AY1266,TC_Pin_Spec!$AE$3:$AE$58,0))=FALSE)=TRUE, "PASSED","FAILED")</f>
        <v>PASSED</v>
      </c>
    </row>
    <row r="1267" spans="43:52" x14ac:dyDescent="0.25">
      <c r="AQ1267" s="2" t="str">
        <f t="shared" si="21"/>
        <v>AT6</v>
      </c>
      <c r="AR1267" s="2">
        <v>6</v>
      </c>
      <c r="AS1267" s="2" t="s">
        <v>939</v>
      </c>
      <c r="AT1267" s="2" t="s">
        <v>942</v>
      </c>
      <c r="AU1267" t="str">
        <f>IF(OR(ISERROR(MATCH(AT1267,TC_Pin_Spec!$J$3:$J$38,0))=FALSE,ISERROR(MATCH(AT1267,TC_Pin_Spec!$L$3:$L$38,0))=FALSE,ISERROR(MATCH(AT1267,TC_Pin_Spec!$Q$3:$Q$58,0))=FALSE,ISERROR(MATCH(AT1267,TC_Pin_Spec!$S$3:$S$58,0))=FALSE,ISERROR(MATCH(AT1267,TC_Pin_Spec!$U$3:$U$58,0))=FALSE,ISERROR(MATCH(AT1267,TC_Pin_Spec!$W$3:$W$58,0))=FALSE,ISERROR(MATCH(AT1267,TC_Pin_Spec!$Y$3:$Y$58,0))=FALSE,ISERROR(MATCH(AT1267,TC_Pin_Spec!$AA$3:$AA$58,0))=FALSE,ISERROR(MATCH(AT1267,TC_Pin_Spec!$AC$3:$AC$58,0))=FALSE,ISERROR(MATCH(AT1267,TC_Pin_Spec!$AE$3:$AE$58,0))=FALSE)=TRUE, "PASSED","FAILED")</f>
        <v>PASSED</v>
      </c>
      <c r="AW1267" s="2">
        <v>6500</v>
      </c>
      <c r="AX1267" s="2">
        <v>1500</v>
      </c>
      <c r="AY1267" s="2" t="s">
        <v>942</v>
      </c>
      <c r="AZ1267" t="str">
        <f>IF(OR(ISERROR(MATCH(AY1267,TC_Pin_Spec!$J$3:$J$38,0))=FALSE,ISERROR(MATCH(AY1267,TC_Pin_Spec!$L$3:$L$38,0))=FALSE,ISERROR(MATCH(AY1267,TC_Pin_Spec!$Q$3:$Q$58,0))=FALSE,ISERROR(MATCH(AY1267,TC_Pin_Spec!$S$3:$S$58,0))=FALSE,ISERROR(MATCH(AY1267,TC_Pin_Spec!$U$3:$U$58,0))=FALSE,ISERROR(MATCH(AY1267,TC_Pin_Spec!$W$3:$W$58,0))=FALSE,ISERROR(MATCH(AY1267,TC_Pin_Spec!$Y$3:$Y$58,0))=FALSE,ISERROR(MATCH(AY1267,TC_Pin_Spec!$AA$3:$AA$58,0))=FALSE,ISERROR(MATCH(AY1267,TC_Pin_Spec!$AC$3:$AC$58,0))=FALSE,ISERROR(MATCH(AY1267,TC_Pin_Spec!$AE$3:$AE$58,0))=FALSE)=TRUE, "PASSED","FAILED")</f>
        <v>PASSED</v>
      </c>
    </row>
    <row r="1268" spans="43:52" x14ac:dyDescent="0.25">
      <c r="AQ1268" s="2" t="str">
        <f t="shared" si="21"/>
        <v>AT7</v>
      </c>
      <c r="AR1268" s="2">
        <v>7</v>
      </c>
      <c r="AS1268" s="2" t="s">
        <v>939</v>
      </c>
      <c r="AT1268" s="2" t="s">
        <v>943</v>
      </c>
      <c r="AU1268" t="str">
        <f>IF(OR(ISERROR(MATCH(AT1268,TC_Pin_Spec!$J$3:$J$38,0))=FALSE,ISERROR(MATCH(AT1268,TC_Pin_Spec!$L$3:$L$38,0))=FALSE,ISERROR(MATCH(AT1268,TC_Pin_Spec!$Q$3:$Q$58,0))=FALSE,ISERROR(MATCH(AT1268,TC_Pin_Spec!$S$3:$S$58,0))=FALSE,ISERROR(MATCH(AT1268,TC_Pin_Spec!$U$3:$U$58,0))=FALSE,ISERROR(MATCH(AT1268,TC_Pin_Spec!$W$3:$W$58,0))=FALSE,ISERROR(MATCH(AT1268,TC_Pin_Spec!$Y$3:$Y$58,0))=FALSE,ISERROR(MATCH(AT1268,TC_Pin_Spec!$AA$3:$AA$58,0))=FALSE,ISERROR(MATCH(AT1268,TC_Pin_Spec!$AC$3:$AC$58,0))=FALSE,ISERROR(MATCH(AT1268,TC_Pin_Spec!$AE$3:$AE$58,0))=FALSE)=TRUE, "PASSED","FAILED")</f>
        <v>PASSED</v>
      </c>
      <c r="AW1268" s="2">
        <v>7500</v>
      </c>
      <c r="AX1268" s="2">
        <v>1500</v>
      </c>
      <c r="AY1268" s="2" t="s">
        <v>943</v>
      </c>
      <c r="AZ1268" t="str">
        <f>IF(OR(ISERROR(MATCH(AY1268,TC_Pin_Spec!$J$3:$J$38,0))=FALSE,ISERROR(MATCH(AY1268,TC_Pin_Spec!$L$3:$L$38,0))=FALSE,ISERROR(MATCH(AY1268,TC_Pin_Spec!$Q$3:$Q$58,0))=FALSE,ISERROR(MATCH(AY1268,TC_Pin_Spec!$S$3:$S$58,0))=FALSE,ISERROR(MATCH(AY1268,TC_Pin_Spec!$U$3:$U$58,0))=FALSE,ISERROR(MATCH(AY1268,TC_Pin_Spec!$W$3:$W$58,0))=FALSE,ISERROR(MATCH(AY1268,TC_Pin_Spec!$Y$3:$Y$58,0))=FALSE,ISERROR(MATCH(AY1268,TC_Pin_Spec!$AA$3:$AA$58,0))=FALSE,ISERROR(MATCH(AY1268,TC_Pin_Spec!$AC$3:$AC$58,0))=FALSE,ISERROR(MATCH(AY1268,TC_Pin_Spec!$AE$3:$AE$58,0))=FALSE)=TRUE, "PASSED","FAILED")</f>
        <v>PASSED</v>
      </c>
    </row>
    <row r="1269" spans="43:52" x14ac:dyDescent="0.25">
      <c r="AQ1269" s="2" t="str">
        <f t="shared" si="21"/>
        <v>AT8</v>
      </c>
      <c r="AR1269" s="2">
        <v>8</v>
      </c>
      <c r="AS1269" s="2" t="s">
        <v>939</v>
      </c>
      <c r="AT1269" s="2" t="s">
        <v>944</v>
      </c>
      <c r="AU1269" t="str">
        <f>IF(OR(ISERROR(MATCH(AT1269,TC_Pin_Spec!$J$3:$J$38,0))=FALSE,ISERROR(MATCH(AT1269,TC_Pin_Spec!$L$3:$L$38,0))=FALSE,ISERROR(MATCH(AT1269,TC_Pin_Spec!$Q$3:$Q$58,0))=FALSE,ISERROR(MATCH(AT1269,TC_Pin_Spec!$S$3:$S$58,0))=FALSE,ISERROR(MATCH(AT1269,TC_Pin_Spec!$U$3:$U$58,0))=FALSE,ISERROR(MATCH(AT1269,TC_Pin_Spec!$W$3:$W$58,0))=FALSE,ISERROR(MATCH(AT1269,TC_Pin_Spec!$Y$3:$Y$58,0))=FALSE,ISERROR(MATCH(AT1269,TC_Pin_Spec!$AA$3:$AA$58,0))=FALSE,ISERROR(MATCH(AT1269,TC_Pin_Spec!$AC$3:$AC$58,0))=FALSE,ISERROR(MATCH(AT1269,TC_Pin_Spec!$AE$3:$AE$58,0))=FALSE)=TRUE, "PASSED","FAILED")</f>
        <v>PASSED</v>
      </c>
      <c r="AW1269" s="2">
        <v>8500</v>
      </c>
      <c r="AX1269" s="2">
        <v>1500</v>
      </c>
      <c r="AY1269" s="2" t="s">
        <v>944</v>
      </c>
      <c r="AZ1269" t="str">
        <f>IF(OR(ISERROR(MATCH(AY1269,TC_Pin_Spec!$J$3:$J$38,0))=FALSE,ISERROR(MATCH(AY1269,TC_Pin_Spec!$L$3:$L$38,0))=FALSE,ISERROR(MATCH(AY1269,TC_Pin_Spec!$Q$3:$Q$58,0))=FALSE,ISERROR(MATCH(AY1269,TC_Pin_Spec!$S$3:$S$58,0))=FALSE,ISERROR(MATCH(AY1269,TC_Pin_Spec!$U$3:$U$58,0))=FALSE,ISERROR(MATCH(AY1269,TC_Pin_Spec!$W$3:$W$58,0))=FALSE,ISERROR(MATCH(AY1269,TC_Pin_Spec!$Y$3:$Y$58,0))=FALSE,ISERROR(MATCH(AY1269,TC_Pin_Spec!$AA$3:$AA$58,0))=FALSE,ISERROR(MATCH(AY1269,TC_Pin_Spec!$AC$3:$AC$58,0))=FALSE,ISERROR(MATCH(AY1269,TC_Pin_Spec!$AE$3:$AE$58,0))=FALSE)=TRUE, "PASSED","FAILED")</f>
        <v>PASSED</v>
      </c>
    </row>
    <row r="1270" spans="43:52" x14ac:dyDescent="0.25">
      <c r="AQ1270" s="2" t="str">
        <f t="shared" si="21"/>
        <v>AT9</v>
      </c>
      <c r="AR1270" s="2">
        <v>9</v>
      </c>
      <c r="AS1270" s="2" t="s">
        <v>939</v>
      </c>
      <c r="AT1270" s="2" t="s">
        <v>945</v>
      </c>
      <c r="AU1270" t="str">
        <f>IF(OR(ISERROR(MATCH(AT1270,TC_Pin_Spec!$J$3:$J$38,0))=FALSE,ISERROR(MATCH(AT1270,TC_Pin_Spec!$L$3:$L$38,0))=FALSE,ISERROR(MATCH(AT1270,TC_Pin_Spec!$Q$3:$Q$58,0))=FALSE,ISERROR(MATCH(AT1270,TC_Pin_Spec!$S$3:$S$58,0))=FALSE,ISERROR(MATCH(AT1270,TC_Pin_Spec!$U$3:$U$58,0))=FALSE,ISERROR(MATCH(AT1270,TC_Pin_Spec!$W$3:$W$58,0))=FALSE,ISERROR(MATCH(AT1270,TC_Pin_Spec!$Y$3:$Y$58,0))=FALSE,ISERROR(MATCH(AT1270,TC_Pin_Spec!$AA$3:$AA$58,0))=FALSE,ISERROR(MATCH(AT1270,TC_Pin_Spec!$AC$3:$AC$58,0))=FALSE,ISERROR(MATCH(AT1270,TC_Pin_Spec!$AE$3:$AE$58,0))=FALSE)=TRUE, "PASSED","FAILED")</f>
        <v>PASSED</v>
      </c>
      <c r="AW1270" s="2">
        <v>9500</v>
      </c>
      <c r="AX1270" s="2">
        <v>1500</v>
      </c>
      <c r="AY1270" s="2" t="s">
        <v>945</v>
      </c>
      <c r="AZ1270" t="str">
        <f>IF(OR(ISERROR(MATCH(AY1270,TC_Pin_Spec!$J$3:$J$38,0))=FALSE,ISERROR(MATCH(AY1270,TC_Pin_Spec!$L$3:$L$38,0))=FALSE,ISERROR(MATCH(AY1270,TC_Pin_Spec!$Q$3:$Q$58,0))=FALSE,ISERROR(MATCH(AY1270,TC_Pin_Spec!$S$3:$S$58,0))=FALSE,ISERROR(MATCH(AY1270,TC_Pin_Spec!$U$3:$U$58,0))=FALSE,ISERROR(MATCH(AY1270,TC_Pin_Spec!$W$3:$W$58,0))=FALSE,ISERROR(MATCH(AY1270,TC_Pin_Spec!$Y$3:$Y$58,0))=FALSE,ISERROR(MATCH(AY1270,TC_Pin_Spec!$AA$3:$AA$58,0))=FALSE,ISERROR(MATCH(AY1270,TC_Pin_Spec!$AC$3:$AC$58,0))=FALSE,ISERROR(MATCH(AY1270,TC_Pin_Spec!$AE$3:$AE$58,0))=FALSE)=TRUE, "PASSED","FAILED")</f>
        <v>PASSED</v>
      </c>
    </row>
    <row r="1271" spans="43:52" x14ac:dyDescent="0.25">
      <c r="AQ1271" s="2" t="str">
        <f t="shared" si="21"/>
        <v>AT10</v>
      </c>
      <c r="AR1271" s="2">
        <v>10</v>
      </c>
      <c r="AS1271" s="2" t="s">
        <v>939</v>
      </c>
      <c r="AT1271" s="2" t="s">
        <v>946</v>
      </c>
      <c r="AU1271" t="str">
        <f>IF(OR(ISERROR(MATCH(AT1271,TC_Pin_Spec!$J$3:$J$38,0))=FALSE,ISERROR(MATCH(AT1271,TC_Pin_Spec!$L$3:$L$38,0))=FALSE,ISERROR(MATCH(AT1271,TC_Pin_Spec!$Q$3:$Q$58,0))=FALSE,ISERROR(MATCH(AT1271,TC_Pin_Spec!$S$3:$S$58,0))=FALSE,ISERROR(MATCH(AT1271,TC_Pin_Spec!$U$3:$U$58,0))=FALSE,ISERROR(MATCH(AT1271,TC_Pin_Spec!$W$3:$W$58,0))=FALSE,ISERROR(MATCH(AT1271,TC_Pin_Spec!$Y$3:$Y$58,0))=FALSE,ISERROR(MATCH(AT1271,TC_Pin_Spec!$AA$3:$AA$58,0))=FALSE,ISERROR(MATCH(AT1271,TC_Pin_Spec!$AC$3:$AC$58,0))=FALSE,ISERROR(MATCH(AT1271,TC_Pin_Spec!$AE$3:$AE$58,0))=FALSE)=TRUE, "PASSED","FAILED")</f>
        <v>PASSED</v>
      </c>
      <c r="AW1271" s="2">
        <v>10500</v>
      </c>
      <c r="AX1271" s="2">
        <v>1500</v>
      </c>
      <c r="AY1271" s="2" t="s">
        <v>946</v>
      </c>
      <c r="AZ1271" t="str">
        <f>IF(OR(ISERROR(MATCH(AY1271,TC_Pin_Spec!$J$3:$J$38,0))=FALSE,ISERROR(MATCH(AY1271,TC_Pin_Spec!$L$3:$L$38,0))=FALSE,ISERROR(MATCH(AY1271,TC_Pin_Spec!$Q$3:$Q$58,0))=FALSE,ISERROR(MATCH(AY1271,TC_Pin_Spec!$S$3:$S$58,0))=FALSE,ISERROR(MATCH(AY1271,TC_Pin_Spec!$U$3:$U$58,0))=FALSE,ISERROR(MATCH(AY1271,TC_Pin_Spec!$W$3:$W$58,0))=FALSE,ISERROR(MATCH(AY1271,TC_Pin_Spec!$Y$3:$Y$58,0))=FALSE,ISERROR(MATCH(AY1271,TC_Pin_Spec!$AA$3:$AA$58,0))=FALSE,ISERROR(MATCH(AY1271,TC_Pin_Spec!$AC$3:$AC$58,0))=FALSE,ISERROR(MATCH(AY1271,TC_Pin_Spec!$AE$3:$AE$58,0))=FALSE)=TRUE, "PASSED","FAILED")</f>
        <v>PASSED</v>
      </c>
    </row>
    <row r="1272" spans="43:52" x14ac:dyDescent="0.25">
      <c r="AQ1272" s="2" t="str">
        <f t="shared" si="21"/>
        <v>AT11</v>
      </c>
      <c r="AR1272" s="2">
        <v>11</v>
      </c>
      <c r="AS1272" s="2" t="s">
        <v>939</v>
      </c>
      <c r="AT1272" s="2" t="s">
        <v>947</v>
      </c>
      <c r="AU1272" t="str">
        <f>IF(OR(ISERROR(MATCH(AT1272,TC_Pin_Spec!$J$3:$J$38,0))=FALSE,ISERROR(MATCH(AT1272,TC_Pin_Spec!$L$3:$L$38,0))=FALSE,ISERROR(MATCH(AT1272,TC_Pin_Spec!$Q$3:$Q$58,0))=FALSE,ISERROR(MATCH(AT1272,TC_Pin_Spec!$S$3:$S$58,0))=FALSE,ISERROR(MATCH(AT1272,TC_Pin_Spec!$U$3:$U$58,0))=FALSE,ISERROR(MATCH(AT1272,TC_Pin_Spec!$W$3:$W$58,0))=FALSE,ISERROR(MATCH(AT1272,TC_Pin_Spec!$Y$3:$Y$58,0))=FALSE,ISERROR(MATCH(AT1272,TC_Pin_Spec!$AA$3:$AA$58,0))=FALSE,ISERROR(MATCH(AT1272,TC_Pin_Spec!$AC$3:$AC$58,0))=FALSE,ISERROR(MATCH(AT1272,TC_Pin_Spec!$AE$3:$AE$58,0))=FALSE)=TRUE, "PASSED","FAILED")</f>
        <v>PASSED</v>
      </c>
      <c r="AW1272" s="2">
        <v>11500</v>
      </c>
      <c r="AX1272" s="2">
        <v>1500</v>
      </c>
      <c r="AY1272" s="2" t="s">
        <v>947</v>
      </c>
      <c r="AZ1272" t="str">
        <f>IF(OR(ISERROR(MATCH(AY1272,TC_Pin_Spec!$J$3:$J$38,0))=FALSE,ISERROR(MATCH(AY1272,TC_Pin_Spec!$L$3:$L$38,0))=FALSE,ISERROR(MATCH(AY1272,TC_Pin_Spec!$Q$3:$Q$58,0))=FALSE,ISERROR(MATCH(AY1272,TC_Pin_Spec!$S$3:$S$58,0))=FALSE,ISERROR(MATCH(AY1272,TC_Pin_Spec!$U$3:$U$58,0))=FALSE,ISERROR(MATCH(AY1272,TC_Pin_Spec!$W$3:$W$58,0))=FALSE,ISERROR(MATCH(AY1272,TC_Pin_Spec!$Y$3:$Y$58,0))=FALSE,ISERROR(MATCH(AY1272,TC_Pin_Spec!$AA$3:$AA$58,0))=FALSE,ISERROR(MATCH(AY1272,TC_Pin_Spec!$AC$3:$AC$58,0))=FALSE,ISERROR(MATCH(AY1272,TC_Pin_Spec!$AE$3:$AE$58,0))=FALSE)=TRUE, "PASSED","FAILED")</f>
        <v>PASSED</v>
      </c>
    </row>
    <row r="1273" spans="43:52" x14ac:dyDescent="0.25">
      <c r="AQ1273" s="2" t="str">
        <f t="shared" si="21"/>
        <v>AT12</v>
      </c>
      <c r="AR1273" s="2">
        <v>12</v>
      </c>
      <c r="AS1273" s="2" t="s">
        <v>939</v>
      </c>
      <c r="AT1273" s="2" t="s">
        <v>948</v>
      </c>
      <c r="AU1273" t="str">
        <f>IF(OR(ISERROR(MATCH(AT1273,TC_Pin_Spec!$J$3:$J$38,0))=FALSE,ISERROR(MATCH(AT1273,TC_Pin_Spec!$L$3:$L$38,0))=FALSE,ISERROR(MATCH(AT1273,TC_Pin_Spec!$Q$3:$Q$58,0))=FALSE,ISERROR(MATCH(AT1273,TC_Pin_Spec!$S$3:$S$58,0))=FALSE,ISERROR(MATCH(AT1273,TC_Pin_Spec!$U$3:$U$58,0))=FALSE,ISERROR(MATCH(AT1273,TC_Pin_Spec!$W$3:$W$58,0))=FALSE,ISERROR(MATCH(AT1273,TC_Pin_Spec!$Y$3:$Y$58,0))=FALSE,ISERROR(MATCH(AT1273,TC_Pin_Spec!$AA$3:$AA$58,0))=FALSE,ISERROR(MATCH(AT1273,TC_Pin_Spec!$AC$3:$AC$58,0))=FALSE,ISERROR(MATCH(AT1273,TC_Pin_Spec!$AE$3:$AE$58,0))=FALSE)=TRUE, "PASSED","FAILED")</f>
        <v>PASSED</v>
      </c>
      <c r="AW1273" s="2">
        <v>12500</v>
      </c>
      <c r="AX1273" s="2">
        <v>1500</v>
      </c>
      <c r="AY1273" s="2" t="s">
        <v>948</v>
      </c>
      <c r="AZ1273" t="str">
        <f>IF(OR(ISERROR(MATCH(AY1273,TC_Pin_Spec!$J$3:$J$38,0))=FALSE,ISERROR(MATCH(AY1273,TC_Pin_Spec!$L$3:$L$38,0))=FALSE,ISERROR(MATCH(AY1273,TC_Pin_Spec!$Q$3:$Q$58,0))=FALSE,ISERROR(MATCH(AY1273,TC_Pin_Spec!$S$3:$S$58,0))=FALSE,ISERROR(MATCH(AY1273,TC_Pin_Spec!$U$3:$U$58,0))=FALSE,ISERROR(MATCH(AY1273,TC_Pin_Spec!$W$3:$W$58,0))=FALSE,ISERROR(MATCH(AY1273,TC_Pin_Spec!$Y$3:$Y$58,0))=FALSE,ISERROR(MATCH(AY1273,TC_Pin_Spec!$AA$3:$AA$58,0))=FALSE,ISERROR(MATCH(AY1273,TC_Pin_Spec!$AC$3:$AC$58,0))=FALSE,ISERROR(MATCH(AY1273,TC_Pin_Spec!$AE$3:$AE$58,0))=FALSE)=TRUE, "PASSED","FAILED")</f>
        <v>PASSED</v>
      </c>
    </row>
    <row r="1274" spans="43:52" x14ac:dyDescent="0.25">
      <c r="AQ1274" s="2" t="str">
        <f t="shared" si="21"/>
        <v>AT13</v>
      </c>
      <c r="AR1274" s="2">
        <v>13</v>
      </c>
      <c r="AS1274" s="2" t="s">
        <v>939</v>
      </c>
      <c r="AT1274" s="2" t="s">
        <v>949</v>
      </c>
      <c r="AU1274" t="str">
        <f>IF(OR(ISERROR(MATCH(AT1274,TC_Pin_Spec!$J$3:$J$38,0))=FALSE,ISERROR(MATCH(AT1274,TC_Pin_Spec!$L$3:$L$38,0))=FALSE,ISERROR(MATCH(AT1274,TC_Pin_Spec!$Q$3:$Q$58,0))=FALSE,ISERROR(MATCH(AT1274,TC_Pin_Spec!$S$3:$S$58,0))=FALSE,ISERROR(MATCH(AT1274,TC_Pin_Spec!$U$3:$U$58,0))=FALSE,ISERROR(MATCH(AT1274,TC_Pin_Spec!$W$3:$W$58,0))=FALSE,ISERROR(MATCH(AT1274,TC_Pin_Spec!$Y$3:$Y$58,0))=FALSE,ISERROR(MATCH(AT1274,TC_Pin_Spec!$AA$3:$AA$58,0))=FALSE,ISERROR(MATCH(AT1274,TC_Pin_Spec!$AC$3:$AC$58,0))=FALSE,ISERROR(MATCH(AT1274,TC_Pin_Spec!$AE$3:$AE$58,0))=FALSE)=TRUE, "PASSED","FAILED")</f>
        <v>PASSED</v>
      </c>
      <c r="AW1274" s="2">
        <v>13500</v>
      </c>
      <c r="AX1274" s="2">
        <v>1500</v>
      </c>
      <c r="AY1274" s="2" t="s">
        <v>949</v>
      </c>
      <c r="AZ1274" t="str">
        <f>IF(OR(ISERROR(MATCH(AY1274,TC_Pin_Spec!$J$3:$J$38,0))=FALSE,ISERROR(MATCH(AY1274,TC_Pin_Spec!$L$3:$L$38,0))=FALSE,ISERROR(MATCH(AY1274,TC_Pin_Spec!$Q$3:$Q$58,0))=FALSE,ISERROR(MATCH(AY1274,TC_Pin_Spec!$S$3:$S$58,0))=FALSE,ISERROR(MATCH(AY1274,TC_Pin_Spec!$U$3:$U$58,0))=FALSE,ISERROR(MATCH(AY1274,TC_Pin_Spec!$W$3:$W$58,0))=FALSE,ISERROR(MATCH(AY1274,TC_Pin_Spec!$Y$3:$Y$58,0))=FALSE,ISERROR(MATCH(AY1274,TC_Pin_Spec!$AA$3:$AA$58,0))=FALSE,ISERROR(MATCH(AY1274,TC_Pin_Spec!$AC$3:$AC$58,0))=FALSE,ISERROR(MATCH(AY1274,TC_Pin_Spec!$AE$3:$AE$58,0))=FALSE)=TRUE, "PASSED","FAILED")</f>
        <v>PASSED</v>
      </c>
    </row>
    <row r="1275" spans="43:52" x14ac:dyDescent="0.25">
      <c r="AQ1275" s="2" t="str">
        <f t="shared" si="21"/>
        <v>AT14</v>
      </c>
      <c r="AR1275" s="2">
        <v>14</v>
      </c>
      <c r="AS1275" s="2" t="s">
        <v>939</v>
      </c>
      <c r="AT1275" s="2" t="s">
        <v>950</v>
      </c>
      <c r="AU1275" t="str">
        <f>IF(OR(ISERROR(MATCH(AT1275,TC_Pin_Spec!$J$3:$J$38,0))=FALSE,ISERROR(MATCH(AT1275,TC_Pin_Spec!$L$3:$L$38,0))=FALSE,ISERROR(MATCH(AT1275,TC_Pin_Spec!$Q$3:$Q$58,0))=FALSE,ISERROR(MATCH(AT1275,TC_Pin_Spec!$S$3:$S$58,0))=FALSE,ISERROR(MATCH(AT1275,TC_Pin_Spec!$U$3:$U$58,0))=FALSE,ISERROR(MATCH(AT1275,TC_Pin_Spec!$W$3:$W$58,0))=FALSE,ISERROR(MATCH(AT1275,TC_Pin_Spec!$Y$3:$Y$58,0))=FALSE,ISERROR(MATCH(AT1275,TC_Pin_Spec!$AA$3:$AA$58,0))=FALSE,ISERROR(MATCH(AT1275,TC_Pin_Spec!$AC$3:$AC$58,0))=FALSE,ISERROR(MATCH(AT1275,TC_Pin_Spec!$AE$3:$AE$58,0))=FALSE)=TRUE, "PASSED","FAILED")</f>
        <v>PASSED</v>
      </c>
      <c r="AW1275" s="2">
        <v>14500</v>
      </c>
      <c r="AX1275" s="2">
        <v>1500</v>
      </c>
      <c r="AY1275" s="2" t="s">
        <v>950</v>
      </c>
      <c r="AZ1275" t="str">
        <f>IF(OR(ISERROR(MATCH(AY1275,TC_Pin_Spec!$J$3:$J$38,0))=FALSE,ISERROR(MATCH(AY1275,TC_Pin_Spec!$L$3:$L$38,0))=FALSE,ISERROR(MATCH(AY1275,TC_Pin_Spec!$Q$3:$Q$58,0))=FALSE,ISERROR(MATCH(AY1275,TC_Pin_Spec!$S$3:$S$58,0))=FALSE,ISERROR(MATCH(AY1275,TC_Pin_Spec!$U$3:$U$58,0))=FALSE,ISERROR(MATCH(AY1275,TC_Pin_Spec!$W$3:$W$58,0))=FALSE,ISERROR(MATCH(AY1275,TC_Pin_Spec!$Y$3:$Y$58,0))=FALSE,ISERROR(MATCH(AY1275,TC_Pin_Spec!$AA$3:$AA$58,0))=FALSE,ISERROR(MATCH(AY1275,TC_Pin_Spec!$AC$3:$AC$58,0))=FALSE,ISERROR(MATCH(AY1275,TC_Pin_Spec!$AE$3:$AE$58,0))=FALSE)=TRUE, "PASSED","FAILED")</f>
        <v>PASSED</v>
      </c>
    </row>
    <row r="1276" spans="43:52" x14ac:dyDescent="0.25">
      <c r="AQ1276" s="2" t="str">
        <f t="shared" si="21"/>
        <v>AT15</v>
      </c>
      <c r="AR1276" s="2">
        <v>15</v>
      </c>
      <c r="AS1276" s="2" t="s">
        <v>939</v>
      </c>
      <c r="AT1276" s="2" t="s">
        <v>951</v>
      </c>
      <c r="AU1276" t="str">
        <f>IF(OR(ISERROR(MATCH(AT1276,TC_Pin_Spec!$J$3:$J$38,0))=FALSE,ISERROR(MATCH(AT1276,TC_Pin_Spec!$L$3:$L$38,0))=FALSE,ISERROR(MATCH(AT1276,TC_Pin_Spec!$Q$3:$Q$58,0))=FALSE,ISERROR(MATCH(AT1276,TC_Pin_Spec!$S$3:$S$58,0))=FALSE,ISERROR(MATCH(AT1276,TC_Pin_Spec!$U$3:$U$58,0))=FALSE,ISERROR(MATCH(AT1276,TC_Pin_Spec!$W$3:$W$58,0))=FALSE,ISERROR(MATCH(AT1276,TC_Pin_Spec!$Y$3:$Y$58,0))=FALSE,ISERROR(MATCH(AT1276,TC_Pin_Spec!$AA$3:$AA$58,0))=FALSE,ISERROR(MATCH(AT1276,TC_Pin_Spec!$AC$3:$AC$58,0))=FALSE,ISERROR(MATCH(AT1276,TC_Pin_Spec!$AE$3:$AE$58,0))=FALSE)=TRUE, "PASSED","FAILED")</f>
        <v>PASSED</v>
      </c>
      <c r="AW1276" s="2">
        <v>15500</v>
      </c>
      <c r="AX1276" s="2">
        <v>1500</v>
      </c>
      <c r="AY1276" s="2" t="s">
        <v>951</v>
      </c>
      <c r="AZ1276" t="str">
        <f>IF(OR(ISERROR(MATCH(AY1276,TC_Pin_Spec!$J$3:$J$38,0))=FALSE,ISERROR(MATCH(AY1276,TC_Pin_Spec!$L$3:$L$38,0))=FALSE,ISERROR(MATCH(AY1276,TC_Pin_Spec!$Q$3:$Q$58,0))=FALSE,ISERROR(MATCH(AY1276,TC_Pin_Spec!$S$3:$S$58,0))=FALSE,ISERROR(MATCH(AY1276,TC_Pin_Spec!$U$3:$U$58,0))=FALSE,ISERROR(MATCH(AY1276,TC_Pin_Spec!$W$3:$W$58,0))=FALSE,ISERROR(MATCH(AY1276,TC_Pin_Spec!$Y$3:$Y$58,0))=FALSE,ISERROR(MATCH(AY1276,TC_Pin_Spec!$AA$3:$AA$58,0))=FALSE,ISERROR(MATCH(AY1276,TC_Pin_Spec!$AC$3:$AC$58,0))=FALSE,ISERROR(MATCH(AY1276,TC_Pin_Spec!$AE$3:$AE$58,0))=FALSE)=TRUE, "PASSED","FAILED")</f>
        <v>PASSED</v>
      </c>
    </row>
    <row r="1277" spans="43:52" x14ac:dyDescent="0.25">
      <c r="AQ1277" s="2" t="str">
        <f t="shared" si="21"/>
        <v>AT16</v>
      </c>
      <c r="AR1277" s="2">
        <v>16</v>
      </c>
      <c r="AS1277" s="2" t="s">
        <v>939</v>
      </c>
      <c r="AT1277" s="2" t="s">
        <v>952</v>
      </c>
      <c r="AU1277" t="str">
        <f>IF(OR(ISERROR(MATCH(AT1277,TC_Pin_Spec!$J$3:$J$38,0))=FALSE,ISERROR(MATCH(AT1277,TC_Pin_Spec!$L$3:$L$38,0))=FALSE,ISERROR(MATCH(AT1277,TC_Pin_Spec!$Q$3:$Q$58,0))=FALSE,ISERROR(MATCH(AT1277,TC_Pin_Spec!$S$3:$S$58,0))=FALSE,ISERROR(MATCH(AT1277,TC_Pin_Spec!$U$3:$U$58,0))=FALSE,ISERROR(MATCH(AT1277,TC_Pin_Spec!$W$3:$W$58,0))=FALSE,ISERROR(MATCH(AT1277,TC_Pin_Spec!$Y$3:$Y$58,0))=FALSE,ISERROR(MATCH(AT1277,TC_Pin_Spec!$AA$3:$AA$58,0))=FALSE,ISERROR(MATCH(AT1277,TC_Pin_Spec!$AC$3:$AC$58,0))=FALSE,ISERROR(MATCH(AT1277,TC_Pin_Spec!$AE$3:$AE$58,0))=FALSE)=TRUE, "PASSED","FAILED")</f>
        <v>PASSED</v>
      </c>
      <c r="AW1277" s="2">
        <v>16500</v>
      </c>
      <c r="AX1277" s="2">
        <v>1500</v>
      </c>
      <c r="AY1277" s="2" t="s">
        <v>952</v>
      </c>
      <c r="AZ1277" t="str">
        <f>IF(OR(ISERROR(MATCH(AY1277,TC_Pin_Spec!$J$3:$J$38,0))=FALSE,ISERROR(MATCH(AY1277,TC_Pin_Spec!$L$3:$L$38,0))=FALSE,ISERROR(MATCH(AY1277,TC_Pin_Spec!$Q$3:$Q$58,0))=FALSE,ISERROR(MATCH(AY1277,TC_Pin_Spec!$S$3:$S$58,0))=FALSE,ISERROR(MATCH(AY1277,TC_Pin_Spec!$U$3:$U$58,0))=FALSE,ISERROR(MATCH(AY1277,TC_Pin_Spec!$W$3:$W$58,0))=FALSE,ISERROR(MATCH(AY1277,TC_Pin_Spec!$Y$3:$Y$58,0))=FALSE,ISERROR(MATCH(AY1277,TC_Pin_Spec!$AA$3:$AA$58,0))=FALSE,ISERROR(MATCH(AY1277,TC_Pin_Spec!$AC$3:$AC$58,0))=FALSE,ISERROR(MATCH(AY1277,TC_Pin_Spec!$AE$3:$AE$58,0))=FALSE)=TRUE, "PASSED","FAILED")</f>
        <v>PASSED</v>
      </c>
    </row>
    <row r="1278" spans="43:52" x14ac:dyDescent="0.25">
      <c r="AQ1278" s="2" t="str">
        <f t="shared" si="21"/>
        <v>AT17</v>
      </c>
      <c r="AR1278" s="2">
        <v>17</v>
      </c>
      <c r="AS1278" s="2" t="s">
        <v>939</v>
      </c>
      <c r="AT1278" s="2" t="s">
        <v>953</v>
      </c>
      <c r="AU1278" t="str">
        <f>IF(OR(ISERROR(MATCH(AT1278,TC_Pin_Spec!$J$3:$J$38,0))=FALSE,ISERROR(MATCH(AT1278,TC_Pin_Spec!$L$3:$L$38,0))=FALSE,ISERROR(MATCH(AT1278,TC_Pin_Spec!$Q$3:$Q$58,0))=FALSE,ISERROR(MATCH(AT1278,TC_Pin_Spec!$S$3:$S$58,0))=FALSE,ISERROR(MATCH(AT1278,TC_Pin_Spec!$U$3:$U$58,0))=FALSE,ISERROR(MATCH(AT1278,TC_Pin_Spec!$W$3:$W$58,0))=FALSE,ISERROR(MATCH(AT1278,TC_Pin_Spec!$Y$3:$Y$58,0))=FALSE,ISERROR(MATCH(AT1278,TC_Pin_Spec!$AA$3:$AA$58,0))=FALSE,ISERROR(MATCH(AT1278,TC_Pin_Spec!$AC$3:$AC$58,0))=FALSE,ISERROR(MATCH(AT1278,TC_Pin_Spec!$AE$3:$AE$58,0))=FALSE)=TRUE, "PASSED","FAILED")</f>
        <v>PASSED</v>
      </c>
      <c r="AW1278" s="2">
        <v>17500</v>
      </c>
      <c r="AX1278" s="2">
        <v>1500</v>
      </c>
      <c r="AY1278" s="2" t="s">
        <v>953</v>
      </c>
      <c r="AZ1278" t="str">
        <f>IF(OR(ISERROR(MATCH(AY1278,TC_Pin_Spec!$J$3:$J$38,0))=FALSE,ISERROR(MATCH(AY1278,TC_Pin_Spec!$L$3:$L$38,0))=FALSE,ISERROR(MATCH(AY1278,TC_Pin_Spec!$Q$3:$Q$58,0))=FALSE,ISERROR(MATCH(AY1278,TC_Pin_Spec!$S$3:$S$58,0))=FALSE,ISERROR(MATCH(AY1278,TC_Pin_Spec!$U$3:$U$58,0))=FALSE,ISERROR(MATCH(AY1278,TC_Pin_Spec!$W$3:$W$58,0))=FALSE,ISERROR(MATCH(AY1278,TC_Pin_Spec!$Y$3:$Y$58,0))=FALSE,ISERROR(MATCH(AY1278,TC_Pin_Spec!$AA$3:$AA$58,0))=FALSE,ISERROR(MATCH(AY1278,TC_Pin_Spec!$AC$3:$AC$58,0))=FALSE,ISERROR(MATCH(AY1278,TC_Pin_Spec!$AE$3:$AE$58,0))=FALSE)=TRUE, "PASSED","FAILED")</f>
        <v>PASSED</v>
      </c>
    </row>
    <row r="1279" spans="43:52" x14ac:dyDescent="0.25">
      <c r="AQ1279" s="2" t="str">
        <f t="shared" si="21"/>
        <v>AT18</v>
      </c>
      <c r="AR1279" s="2">
        <v>18</v>
      </c>
      <c r="AS1279" s="2" t="s">
        <v>939</v>
      </c>
      <c r="AT1279" s="2" t="s">
        <v>954</v>
      </c>
      <c r="AU1279" t="str">
        <f>IF(OR(ISERROR(MATCH(AT1279,TC_Pin_Spec!$J$3:$J$38,0))=FALSE,ISERROR(MATCH(AT1279,TC_Pin_Spec!$L$3:$L$38,0))=FALSE,ISERROR(MATCH(AT1279,TC_Pin_Spec!$Q$3:$Q$58,0))=FALSE,ISERROR(MATCH(AT1279,TC_Pin_Spec!$S$3:$S$58,0))=FALSE,ISERROR(MATCH(AT1279,TC_Pin_Spec!$U$3:$U$58,0))=FALSE,ISERROR(MATCH(AT1279,TC_Pin_Spec!$W$3:$W$58,0))=FALSE,ISERROR(MATCH(AT1279,TC_Pin_Spec!$Y$3:$Y$58,0))=FALSE,ISERROR(MATCH(AT1279,TC_Pin_Spec!$AA$3:$AA$58,0))=FALSE,ISERROR(MATCH(AT1279,TC_Pin_Spec!$AC$3:$AC$58,0))=FALSE,ISERROR(MATCH(AT1279,TC_Pin_Spec!$AE$3:$AE$58,0))=FALSE)=TRUE, "PASSED","FAILED")</f>
        <v>PASSED</v>
      </c>
      <c r="AW1279" s="2">
        <v>18500</v>
      </c>
      <c r="AX1279" s="2">
        <v>1500</v>
      </c>
      <c r="AY1279" s="2" t="s">
        <v>954</v>
      </c>
      <c r="AZ1279" t="str">
        <f>IF(OR(ISERROR(MATCH(AY1279,TC_Pin_Spec!$J$3:$J$38,0))=FALSE,ISERROR(MATCH(AY1279,TC_Pin_Spec!$L$3:$L$38,0))=FALSE,ISERROR(MATCH(AY1279,TC_Pin_Spec!$Q$3:$Q$58,0))=FALSE,ISERROR(MATCH(AY1279,TC_Pin_Spec!$S$3:$S$58,0))=FALSE,ISERROR(MATCH(AY1279,TC_Pin_Spec!$U$3:$U$58,0))=FALSE,ISERROR(MATCH(AY1279,TC_Pin_Spec!$W$3:$W$58,0))=FALSE,ISERROR(MATCH(AY1279,TC_Pin_Spec!$Y$3:$Y$58,0))=FALSE,ISERROR(MATCH(AY1279,TC_Pin_Spec!$AA$3:$AA$58,0))=FALSE,ISERROR(MATCH(AY1279,TC_Pin_Spec!$AC$3:$AC$58,0))=FALSE,ISERROR(MATCH(AY1279,TC_Pin_Spec!$AE$3:$AE$58,0))=FALSE)=TRUE, "PASSED","FAILED")</f>
        <v>PASSED</v>
      </c>
    </row>
    <row r="1280" spans="43:52" x14ac:dyDescent="0.25">
      <c r="AQ1280" s="2" t="str">
        <f t="shared" si="21"/>
        <v>AT19</v>
      </c>
      <c r="AR1280" s="2">
        <v>19</v>
      </c>
      <c r="AS1280" s="2" t="s">
        <v>939</v>
      </c>
      <c r="AT1280" s="2" t="s">
        <v>955</v>
      </c>
      <c r="AU1280" t="str">
        <f>IF(OR(ISERROR(MATCH(AT1280,TC_Pin_Spec!$J$3:$J$38,0))=FALSE,ISERROR(MATCH(AT1280,TC_Pin_Spec!$L$3:$L$38,0))=FALSE,ISERROR(MATCH(AT1280,TC_Pin_Spec!$Q$3:$Q$58,0))=FALSE,ISERROR(MATCH(AT1280,TC_Pin_Spec!$S$3:$S$58,0))=FALSE,ISERROR(MATCH(AT1280,TC_Pin_Spec!$U$3:$U$58,0))=FALSE,ISERROR(MATCH(AT1280,TC_Pin_Spec!$W$3:$W$58,0))=FALSE,ISERROR(MATCH(AT1280,TC_Pin_Spec!$Y$3:$Y$58,0))=FALSE,ISERROR(MATCH(AT1280,TC_Pin_Spec!$AA$3:$AA$58,0))=FALSE,ISERROR(MATCH(AT1280,TC_Pin_Spec!$AC$3:$AC$58,0))=FALSE,ISERROR(MATCH(AT1280,TC_Pin_Spec!$AE$3:$AE$58,0))=FALSE)=TRUE, "PASSED","FAILED")</f>
        <v>PASSED</v>
      </c>
      <c r="AW1280" s="2">
        <v>19500</v>
      </c>
      <c r="AX1280" s="2">
        <v>1500</v>
      </c>
      <c r="AY1280" s="2" t="s">
        <v>955</v>
      </c>
      <c r="AZ1280" t="str">
        <f>IF(OR(ISERROR(MATCH(AY1280,TC_Pin_Spec!$J$3:$J$38,0))=FALSE,ISERROR(MATCH(AY1280,TC_Pin_Spec!$L$3:$L$38,0))=FALSE,ISERROR(MATCH(AY1280,TC_Pin_Spec!$Q$3:$Q$58,0))=FALSE,ISERROR(MATCH(AY1280,TC_Pin_Spec!$S$3:$S$58,0))=FALSE,ISERROR(MATCH(AY1280,TC_Pin_Spec!$U$3:$U$58,0))=FALSE,ISERROR(MATCH(AY1280,TC_Pin_Spec!$W$3:$W$58,0))=FALSE,ISERROR(MATCH(AY1280,TC_Pin_Spec!$Y$3:$Y$58,0))=FALSE,ISERROR(MATCH(AY1280,TC_Pin_Spec!$AA$3:$AA$58,0))=FALSE,ISERROR(MATCH(AY1280,TC_Pin_Spec!$AC$3:$AC$58,0))=FALSE,ISERROR(MATCH(AY1280,TC_Pin_Spec!$AE$3:$AE$58,0))=FALSE)=TRUE, "PASSED","FAILED")</f>
        <v>PASSED</v>
      </c>
    </row>
    <row r="1281" spans="43:52" x14ac:dyDescent="0.25">
      <c r="AQ1281" s="2" t="str">
        <f t="shared" si="21"/>
        <v>AT20</v>
      </c>
      <c r="AR1281" s="2">
        <v>20</v>
      </c>
      <c r="AS1281" s="2" t="s">
        <v>939</v>
      </c>
      <c r="AT1281" s="2" t="s">
        <v>956</v>
      </c>
      <c r="AU1281" t="str">
        <f>IF(OR(ISERROR(MATCH(AT1281,TC_Pin_Spec!$J$3:$J$38,0))=FALSE,ISERROR(MATCH(AT1281,TC_Pin_Spec!$L$3:$L$38,0))=FALSE,ISERROR(MATCH(AT1281,TC_Pin_Spec!$Q$3:$Q$58,0))=FALSE,ISERROR(MATCH(AT1281,TC_Pin_Spec!$S$3:$S$58,0))=FALSE,ISERROR(MATCH(AT1281,TC_Pin_Spec!$U$3:$U$58,0))=FALSE,ISERROR(MATCH(AT1281,TC_Pin_Spec!$W$3:$W$58,0))=FALSE,ISERROR(MATCH(AT1281,TC_Pin_Spec!$Y$3:$Y$58,0))=FALSE,ISERROR(MATCH(AT1281,TC_Pin_Spec!$AA$3:$AA$58,0))=FALSE,ISERROR(MATCH(AT1281,TC_Pin_Spec!$AC$3:$AC$58,0))=FALSE,ISERROR(MATCH(AT1281,TC_Pin_Spec!$AE$3:$AE$58,0))=FALSE)=TRUE, "PASSED","FAILED")</f>
        <v>PASSED</v>
      </c>
      <c r="AW1281" s="2">
        <v>20500</v>
      </c>
      <c r="AX1281" s="2">
        <v>1500</v>
      </c>
      <c r="AY1281" s="2" t="s">
        <v>956</v>
      </c>
      <c r="AZ1281" t="str">
        <f>IF(OR(ISERROR(MATCH(AY1281,TC_Pin_Spec!$J$3:$J$38,0))=FALSE,ISERROR(MATCH(AY1281,TC_Pin_Spec!$L$3:$L$38,0))=FALSE,ISERROR(MATCH(AY1281,TC_Pin_Spec!$Q$3:$Q$58,0))=FALSE,ISERROR(MATCH(AY1281,TC_Pin_Spec!$S$3:$S$58,0))=FALSE,ISERROR(MATCH(AY1281,TC_Pin_Spec!$U$3:$U$58,0))=FALSE,ISERROR(MATCH(AY1281,TC_Pin_Spec!$W$3:$W$58,0))=FALSE,ISERROR(MATCH(AY1281,TC_Pin_Spec!$Y$3:$Y$58,0))=FALSE,ISERROR(MATCH(AY1281,TC_Pin_Spec!$AA$3:$AA$58,0))=FALSE,ISERROR(MATCH(AY1281,TC_Pin_Spec!$AC$3:$AC$58,0))=FALSE,ISERROR(MATCH(AY1281,TC_Pin_Spec!$AE$3:$AE$58,0))=FALSE)=TRUE, "PASSED","FAILED")</f>
        <v>PASSED</v>
      </c>
    </row>
    <row r="1282" spans="43:52" x14ac:dyDescent="0.25">
      <c r="AQ1282" s="2" t="str">
        <f t="shared" si="21"/>
        <v>AT21</v>
      </c>
      <c r="AR1282" s="2">
        <v>21</v>
      </c>
      <c r="AS1282" s="2" t="s">
        <v>939</v>
      </c>
      <c r="AT1282" s="2" t="s">
        <v>957</v>
      </c>
      <c r="AU1282" t="str">
        <f>IF(OR(ISERROR(MATCH(AT1282,TC_Pin_Spec!$J$3:$J$38,0))=FALSE,ISERROR(MATCH(AT1282,TC_Pin_Spec!$L$3:$L$38,0))=FALSE,ISERROR(MATCH(AT1282,TC_Pin_Spec!$Q$3:$Q$58,0))=FALSE,ISERROR(MATCH(AT1282,TC_Pin_Spec!$S$3:$S$58,0))=FALSE,ISERROR(MATCH(AT1282,TC_Pin_Spec!$U$3:$U$58,0))=FALSE,ISERROR(MATCH(AT1282,TC_Pin_Spec!$W$3:$W$58,0))=FALSE,ISERROR(MATCH(AT1282,TC_Pin_Spec!$Y$3:$Y$58,0))=FALSE,ISERROR(MATCH(AT1282,TC_Pin_Spec!$AA$3:$AA$58,0))=FALSE,ISERROR(MATCH(AT1282,TC_Pin_Spec!$AC$3:$AC$58,0))=FALSE,ISERROR(MATCH(AT1282,TC_Pin_Spec!$AE$3:$AE$58,0))=FALSE)=TRUE, "PASSED","FAILED")</f>
        <v>PASSED</v>
      </c>
      <c r="AW1282" s="2">
        <v>21500</v>
      </c>
      <c r="AX1282" s="2">
        <v>1500</v>
      </c>
      <c r="AY1282" s="2" t="s">
        <v>957</v>
      </c>
      <c r="AZ1282" t="str">
        <f>IF(OR(ISERROR(MATCH(AY1282,TC_Pin_Spec!$J$3:$J$38,0))=FALSE,ISERROR(MATCH(AY1282,TC_Pin_Spec!$L$3:$L$38,0))=FALSE,ISERROR(MATCH(AY1282,TC_Pin_Spec!$Q$3:$Q$58,0))=FALSE,ISERROR(MATCH(AY1282,TC_Pin_Spec!$S$3:$S$58,0))=FALSE,ISERROR(MATCH(AY1282,TC_Pin_Spec!$U$3:$U$58,0))=FALSE,ISERROR(MATCH(AY1282,TC_Pin_Spec!$W$3:$W$58,0))=FALSE,ISERROR(MATCH(AY1282,TC_Pin_Spec!$Y$3:$Y$58,0))=FALSE,ISERROR(MATCH(AY1282,TC_Pin_Spec!$AA$3:$AA$58,0))=FALSE,ISERROR(MATCH(AY1282,TC_Pin_Spec!$AC$3:$AC$58,0))=FALSE,ISERROR(MATCH(AY1282,TC_Pin_Spec!$AE$3:$AE$58,0))=FALSE)=TRUE, "PASSED","FAILED")</f>
        <v>PASSED</v>
      </c>
    </row>
    <row r="1283" spans="43:52" x14ac:dyDescent="0.25">
      <c r="AQ1283" s="2" t="str">
        <f t="shared" ref="AQ1283:AQ1297" si="22">AS1283&amp;AR1283</f>
        <v>AT22</v>
      </c>
      <c r="AR1283" s="2">
        <v>22</v>
      </c>
      <c r="AS1283" s="2" t="s">
        <v>939</v>
      </c>
      <c r="AT1283" s="2" t="s">
        <v>958</v>
      </c>
      <c r="AU1283" t="str">
        <f>IF(OR(ISERROR(MATCH(AT1283,TC_Pin_Spec!$J$3:$J$38,0))=FALSE,ISERROR(MATCH(AT1283,TC_Pin_Spec!$L$3:$L$38,0))=FALSE,ISERROR(MATCH(AT1283,TC_Pin_Spec!$Q$3:$Q$58,0))=FALSE,ISERROR(MATCH(AT1283,TC_Pin_Spec!$S$3:$S$58,0))=FALSE,ISERROR(MATCH(AT1283,TC_Pin_Spec!$U$3:$U$58,0))=FALSE,ISERROR(MATCH(AT1283,TC_Pin_Spec!$W$3:$W$58,0))=FALSE,ISERROR(MATCH(AT1283,TC_Pin_Spec!$Y$3:$Y$58,0))=FALSE,ISERROR(MATCH(AT1283,TC_Pin_Spec!$AA$3:$AA$58,0))=FALSE,ISERROR(MATCH(AT1283,TC_Pin_Spec!$AC$3:$AC$58,0))=FALSE,ISERROR(MATCH(AT1283,TC_Pin_Spec!$AE$3:$AE$58,0))=FALSE)=TRUE, "PASSED","FAILED")</f>
        <v>PASSED</v>
      </c>
      <c r="AW1283" s="2">
        <v>22500</v>
      </c>
      <c r="AX1283" s="2">
        <v>1500</v>
      </c>
      <c r="AY1283" s="2" t="s">
        <v>958</v>
      </c>
      <c r="AZ1283" t="str">
        <f>IF(OR(ISERROR(MATCH(AY1283,TC_Pin_Spec!$J$3:$J$38,0))=FALSE,ISERROR(MATCH(AY1283,TC_Pin_Spec!$L$3:$L$38,0))=FALSE,ISERROR(MATCH(AY1283,TC_Pin_Spec!$Q$3:$Q$58,0))=FALSE,ISERROR(MATCH(AY1283,TC_Pin_Spec!$S$3:$S$58,0))=FALSE,ISERROR(MATCH(AY1283,TC_Pin_Spec!$U$3:$U$58,0))=FALSE,ISERROR(MATCH(AY1283,TC_Pin_Spec!$W$3:$W$58,0))=FALSE,ISERROR(MATCH(AY1283,TC_Pin_Spec!$Y$3:$Y$58,0))=FALSE,ISERROR(MATCH(AY1283,TC_Pin_Spec!$AA$3:$AA$58,0))=FALSE,ISERROR(MATCH(AY1283,TC_Pin_Spec!$AC$3:$AC$58,0))=FALSE,ISERROR(MATCH(AY1283,TC_Pin_Spec!$AE$3:$AE$58,0))=FALSE)=TRUE, "PASSED","FAILED")</f>
        <v>PASSED</v>
      </c>
    </row>
    <row r="1284" spans="43:52" x14ac:dyDescent="0.25">
      <c r="AQ1284" s="2" t="str">
        <f t="shared" si="22"/>
        <v>AT23</v>
      </c>
      <c r="AR1284" s="2">
        <v>23</v>
      </c>
      <c r="AS1284" s="2" t="s">
        <v>939</v>
      </c>
      <c r="AT1284" s="2" t="s">
        <v>959</v>
      </c>
      <c r="AU1284" t="str">
        <f>IF(OR(ISERROR(MATCH(AT1284,TC_Pin_Spec!$J$3:$J$38,0))=FALSE,ISERROR(MATCH(AT1284,TC_Pin_Spec!$L$3:$L$38,0))=FALSE,ISERROR(MATCH(AT1284,TC_Pin_Spec!$Q$3:$Q$58,0))=FALSE,ISERROR(MATCH(AT1284,TC_Pin_Spec!$S$3:$S$58,0))=FALSE,ISERROR(MATCH(AT1284,TC_Pin_Spec!$U$3:$U$58,0))=FALSE,ISERROR(MATCH(AT1284,TC_Pin_Spec!$W$3:$W$58,0))=FALSE,ISERROR(MATCH(AT1284,TC_Pin_Spec!$Y$3:$Y$58,0))=FALSE,ISERROR(MATCH(AT1284,TC_Pin_Spec!$AA$3:$AA$58,0))=FALSE,ISERROR(MATCH(AT1284,TC_Pin_Spec!$AC$3:$AC$58,0))=FALSE,ISERROR(MATCH(AT1284,TC_Pin_Spec!$AE$3:$AE$58,0))=FALSE)=TRUE, "PASSED","FAILED")</f>
        <v>PASSED</v>
      </c>
      <c r="AW1284" s="2">
        <v>23500</v>
      </c>
      <c r="AX1284" s="2">
        <v>1500</v>
      </c>
      <c r="AY1284" s="2" t="s">
        <v>959</v>
      </c>
      <c r="AZ1284" t="str">
        <f>IF(OR(ISERROR(MATCH(AY1284,TC_Pin_Spec!$J$3:$J$38,0))=FALSE,ISERROR(MATCH(AY1284,TC_Pin_Spec!$L$3:$L$38,0))=FALSE,ISERROR(MATCH(AY1284,TC_Pin_Spec!$Q$3:$Q$58,0))=FALSE,ISERROR(MATCH(AY1284,TC_Pin_Spec!$S$3:$S$58,0))=FALSE,ISERROR(MATCH(AY1284,TC_Pin_Spec!$U$3:$U$58,0))=FALSE,ISERROR(MATCH(AY1284,TC_Pin_Spec!$W$3:$W$58,0))=FALSE,ISERROR(MATCH(AY1284,TC_Pin_Spec!$Y$3:$Y$58,0))=FALSE,ISERROR(MATCH(AY1284,TC_Pin_Spec!$AA$3:$AA$58,0))=FALSE,ISERROR(MATCH(AY1284,TC_Pin_Spec!$AC$3:$AC$58,0))=FALSE,ISERROR(MATCH(AY1284,TC_Pin_Spec!$AE$3:$AE$58,0))=FALSE)=TRUE, "PASSED","FAILED")</f>
        <v>PASSED</v>
      </c>
    </row>
    <row r="1285" spans="43:52" x14ac:dyDescent="0.25">
      <c r="AQ1285" s="2" t="str">
        <f t="shared" si="22"/>
        <v>AT24</v>
      </c>
      <c r="AR1285" s="2">
        <v>24</v>
      </c>
      <c r="AS1285" s="2" t="s">
        <v>939</v>
      </c>
      <c r="AT1285" s="2" t="s">
        <v>960</v>
      </c>
      <c r="AU1285" t="str">
        <f>IF(OR(ISERROR(MATCH(AT1285,TC_Pin_Spec!$J$3:$J$38,0))=FALSE,ISERROR(MATCH(AT1285,TC_Pin_Spec!$L$3:$L$38,0))=FALSE,ISERROR(MATCH(AT1285,TC_Pin_Spec!$Q$3:$Q$58,0))=FALSE,ISERROR(MATCH(AT1285,TC_Pin_Spec!$S$3:$S$58,0))=FALSE,ISERROR(MATCH(AT1285,TC_Pin_Spec!$U$3:$U$58,0))=FALSE,ISERROR(MATCH(AT1285,TC_Pin_Spec!$W$3:$W$58,0))=FALSE,ISERROR(MATCH(AT1285,TC_Pin_Spec!$Y$3:$Y$58,0))=FALSE,ISERROR(MATCH(AT1285,TC_Pin_Spec!$AA$3:$AA$58,0))=FALSE,ISERROR(MATCH(AT1285,TC_Pin_Spec!$AC$3:$AC$58,0))=FALSE,ISERROR(MATCH(AT1285,TC_Pin_Spec!$AE$3:$AE$58,0))=FALSE)=TRUE, "PASSED","FAILED")</f>
        <v>PASSED</v>
      </c>
      <c r="AW1285" s="2">
        <v>24500</v>
      </c>
      <c r="AX1285" s="2">
        <v>1500</v>
      </c>
      <c r="AY1285" s="2" t="s">
        <v>960</v>
      </c>
      <c r="AZ1285" t="str">
        <f>IF(OR(ISERROR(MATCH(AY1285,TC_Pin_Spec!$J$3:$J$38,0))=FALSE,ISERROR(MATCH(AY1285,TC_Pin_Spec!$L$3:$L$38,0))=FALSE,ISERROR(MATCH(AY1285,TC_Pin_Spec!$Q$3:$Q$58,0))=FALSE,ISERROR(MATCH(AY1285,TC_Pin_Spec!$S$3:$S$58,0))=FALSE,ISERROR(MATCH(AY1285,TC_Pin_Spec!$U$3:$U$58,0))=FALSE,ISERROR(MATCH(AY1285,TC_Pin_Spec!$W$3:$W$58,0))=FALSE,ISERROR(MATCH(AY1285,TC_Pin_Spec!$Y$3:$Y$58,0))=FALSE,ISERROR(MATCH(AY1285,TC_Pin_Spec!$AA$3:$AA$58,0))=FALSE,ISERROR(MATCH(AY1285,TC_Pin_Spec!$AC$3:$AC$58,0))=FALSE,ISERROR(MATCH(AY1285,TC_Pin_Spec!$AE$3:$AE$58,0))=FALSE)=TRUE, "PASSED","FAILED")</f>
        <v>PASSED</v>
      </c>
    </row>
    <row r="1286" spans="43:52" x14ac:dyDescent="0.25">
      <c r="AQ1286" s="2" t="str">
        <f t="shared" si="22"/>
        <v>AT25</v>
      </c>
      <c r="AR1286" s="2">
        <v>25</v>
      </c>
      <c r="AS1286" s="2" t="s">
        <v>939</v>
      </c>
      <c r="AT1286" s="2" t="s">
        <v>961</v>
      </c>
      <c r="AU1286" t="str">
        <f>IF(OR(ISERROR(MATCH(AT1286,TC_Pin_Spec!$J$3:$J$38,0))=FALSE,ISERROR(MATCH(AT1286,TC_Pin_Spec!$L$3:$L$38,0))=FALSE,ISERROR(MATCH(AT1286,TC_Pin_Spec!$Q$3:$Q$58,0))=FALSE,ISERROR(MATCH(AT1286,TC_Pin_Spec!$S$3:$S$58,0))=FALSE,ISERROR(MATCH(AT1286,TC_Pin_Spec!$U$3:$U$58,0))=FALSE,ISERROR(MATCH(AT1286,TC_Pin_Spec!$W$3:$W$58,0))=FALSE,ISERROR(MATCH(AT1286,TC_Pin_Spec!$Y$3:$Y$58,0))=FALSE,ISERROR(MATCH(AT1286,TC_Pin_Spec!$AA$3:$AA$58,0))=FALSE,ISERROR(MATCH(AT1286,TC_Pin_Spec!$AC$3:$AC$58,0))=FALSE,ISERROR(MATCH(AT1286,TC_Pin_Spec!$AE$3:$AE$58,0))=FALSE)=TRUE, "PASSED","FAILED")</f>
        <v>PASSED</v>
      </c>
      <c r="AW1286" s="2">
        <v>25500</v>
      </c>
      <c r="AX1286" s="2">
        <v>1500</v>
      </c>
      <c r="AY1286" s="2" t="s">
        <v>961</v>
      </c>
      <c r="AZ1286" t="str">
        <f>IF(OR(ISERROR(MATCH(AY1286,TC_Pin_Spec!$J$3:$J$38,0))=FALSE,ISERROR(MATCH(AY1286,TC_Pin_Spec!$L$3:$L$38,0))=FALSE,ISERROR(MATCH(AY1286,TC_Pin_Spec!$Q$3:$Q$58,0))=FALSE,ISERROR(MATCH(AY1286,TC_Pin_Spec!$S$3:$S$58,0))=FALSE,ISERROR(MATCH(AY1286,TC_Pin_Spec!$U$3:$U$58,0))=FALSE,ISERROR(MATCH(AY1286,TC_Pin_Spec!$W$3:$W$58,0))=FALSE,ISERROR(MATCH(AY1286,TC_Pin_Spec!$Y$3:$Y$58,0))=FALSE,ISERROR(MATCH(AY1286,TC_Pin_Spec!$AA$3:$AA$58,0))=FALSE,ISERROR(MATCH(AY1286,TC_Pin_Spec!$AC$3:$AC$58,0))=FALSE,ISERROR(MATCH(AY1286,TC_Pin_Spec!$AE$3:$AE$58,0))=FALSE)=TRUE, "PASSED","FAILED")</f>
        <v>PASSED</v>
      </c>
    </row>
    <row r="1287" spans="43:52" x14ac:dyDescent="0.25">
      <c r="AQ1287" s="2" t="str">
        <f t="shared" si="22"/>
        <v>AT26</v>
      </c>
      <c r="AR1287" s="2">
        <v>26</v>
      </c>
      <c r="AS1287" s="2" t="s">
        <v>939</v>
      </c>
      <c r="AT1287" s="2" t="s">
        <v>962</v>
      </c>
      <c r="AU1287" t="str">
        <f>IF(OR(ISERROR(MATCH(AT1287,TC_Pin_Spec!$J$3:$J$38,0))=FALSE,ISERROR(MATCH(AT1287,TC_Pin_Spec!$L$3:$L$38,0))=FALSE,ISERROR(MATCH(AT1287,TC_Pin_Spec!$Q$3:$Q$58,0))=FALSE,ISERROR(MATCH(AT1287,TC_Pin_Spec!$S$3:$S$58,0))=FALSE,ISERROR(MATCH(AT1287,TC_Pin_Spec!$U$3:$U$58,0))=FALSE,ISERROR(MATCH(AT1287,TC_Pin_Spec!$W$3:$W$58,0))=FALSE,ISERROR(MATCH(AT1287,TC_Pin_Spec!$Y$3:$Y$58,0))=FALSE,ISERROR(MATCH(AT1287,TC_Pin_Spec!$AA$3:$AA$58,0))=FALSE,ISERROR(MATCH(AT1287,TC_Pin_Spec!$AC$3:$AC$58,0))=FALSE,ISERROR(MATCH(AT1287,TC_Pin_Spec!$AE$3:$AE$58,0))=FALSE)=TRUE, "PASSED","FAILED")</f>
        <v>PASSED</v>
      </c>
      <c r="AW1287" s="2">
        <v>26500</v>
      </c>
      <c r="AX1287" s="2">
        <v>1500</v>
      </c>
      <c r="AY1287" s="2" t="s">
        <v>962</v>
      </c>
      <c r="AZ1287" t="str">
        <f>IF(OR(ISERROR(MATCH(AY1287,TC_Pin_Spec!$J$3:$J$38,0))=FALSE,ISERROR(MATCH(AY1287,TC_Pin_Spec!$L$3:$L$38,0))=FALSE,ISERROR(MATCH(AY1287,TC_Pin_Spec!$Q$3:$Q$58,0))=FALSE,ISERROR(MATCH(AY1287,TC_Pin_Spec!$S$3:$S$58,0))=FALSE,ISERROR(MATCH(AY1287,TC_Pin_Spec!$U$3:$U$58,0))=FALSE,ISERROR(MATCH(AY1287,TC_Pin_Spec!$W$3:$W$58,0))=FALSE,ISERROR(MATCH(AY1287,TC_Pin_Spec!$Y$3:$Y$58,0))=FALSE,ISERROR(MATCH(AY1287,TC_Pin_Spec!$AA$3:$AA$58,0))=FALSE,ISERROR(MATCH(AY1287,TC_Pin_Spec!$AC$3:$AC$58,0))=FALSE,ISERROR(MATCH(AY1287,TC_Pin_Spec!$AE$3:$AE$58,0))=FALSE)=TRUE, "PASSED","FAILED")</f>
        <v>PASSED</v>
      </c>
    </row>
    <row r="1288" spans="43:52" x14ac:dyDescent="0.25">
      <c r="AQ1288" s="2" t="str">
        <f t="shared" si="22"/>
        <v>AT27</v>
      </c>
      <c r="AR1288" s="2">
        <v>27</v>
      </c>
      <c r="AS1288" s="2" t="s">
        <v>939</v>
      </c>
      <c r="AT1288" s="2" t="s">
        <v>963</v>
      </c>
      <c r="AU1288" t="str">
        <f>IF(OR(ISERROR(MATCH(AT1288,TC_Pin_Spec!$J$3:$J$38,0))=FALSE,ISERROR(MATCH(AT1288,TC_Pin_Spec!$L$3:$L$38,0))=FALSE,ISERROR(MATCH(AT1288,TC_Pin_Spec!$Q$3:$Q$58,0))=FALSE,ISERROR(MATCH(AT1288,TC_Pin_Spec!$S$3:$S$58,0))=FALSE,ISERROR(MATCH(AT1288,TC_Pin_Spec!$U$3:$U$58,0))=FALSE,ISERROR(MATCH(AT1288,TC_Pin_Spec!$W$3:$W$58,0))=FALSE,ISERROR(MATCH(AT1288,TC_Pin_Spec!$Y$3:$Y$58,0))=FALSE,ISERROR(MATCH(AT1288,TC_Pin_Spec!$AA$3:$AA$58,0))=FALSE,ISERROR(MATCH(AT1288,TC_Pin_Spec!$AC$3:$AC$58,0))=FALSE,ISERROR(MATCH(AT1288,TC_Pin_Spec!$AE$3:$AE$58,0))=FALSE)=TRUE, "PASSED","FAILED")</f>
        <v>PASSED</v>
      </c>
      <c r="AW1288" s="2">
        <v>27500</v>
      </c>
      <c r="AX1288" s="2">
        <v>1500</v>
      </c>
      <c r="AY1288" s="2" t="s">
        <v>963</v>
      </c>
      <c r="AZ1288" t="str">
        <f>IF(OR(ISERROR(MATCH(AY1288,TC_Pin_Spec!$J$3:$J$38,0))=FALSE,ISERROR(MATCH(AY1288,TC_Pin_Spec!$L$3:$L$38,0))=FALSE,ISERROR(MATCH(AY1288,TC_Pin_Spec!$Q$3:$Q$58,0))=FALSE,ISERROR(MATCH(AY1288,TC_Pin_Spec!$S$3:$S$58,0))=FALSE,ISERROR(MATCH(AY1288,TC_Pin_Spec!$U$3:$U$58,0))=FALSE,ISERROR(MATCH(AY1288,TC_Pin_Spec!$W$3:$W$58,0))=FALSE,ISERROR(MATCH(AY1288,TC_Pin_Spec!$Y$3:$Y$58,0))=FALSE,ISERROR(MATCH(AY1288,TC_Pin_Spec!$AA$3:$AA$58,0))=FALSE,ISERROR(MATCH(AY1288,TC_Pin_Spec!$AC$3:$AC$58,0))=FALSE,ISERROR(MATCH(AY1288,TC_Pin_Spec!$AE$3:$AE$58,0))=FALSE)=TRUE, "PASSED","FAILED")</f>
        <v>PASSED</v>
      </c>
    </row>
    <row r="1289" spans="43:52" x14ac:dyDescent="0.25">
      <c r="AQ1289" s="2" t="str">
        <f t="shared" si="22"/>
        <v>AT28</v>
      </c>
      <c r="AR1289" s="2">
        <v>28</v>
      </c>
      <c r="AS1289" s="2" t="s">
        <v>939</v>
      </c>
      <c r="AT1289" s="2" t="s">
        <v>964</v>
      </c>
      <c r="AU1289" t="str">
        <f>IF(OR(ISERROR(MATCH(AT1289,TC_Pin_Spec!$J$3:$J$38,0))=FALSE,ISERROR(MATCH(AT1289,TC_Pin_Spec!$L$3:$L$38,0))=FALSE,ISERROR(MATCH(AT1289,TC_Pin_Spec!$Q$3:$Q$58,0))=FALSE,ISERROR(MATCH(AT1289,TC_Pin_Spec!$S$3:$S$58,0))=FALSE,ISERROR(MATCH(AT1289,TC_Pin_Spec!$U$3:$U$58,0))=FALSE,ISERROR(MATCH(AT1289,TC_Pin_Spec!$W$3:$W$58,0))=FALSE,ISERROR(MATCH(AT1289,TC_Pin_Spec!$Y$3:$Y$58,0))=FALSE,ISERROR(MATCH(AT1289,TC_Pin_Spec!$AA$3:$AA$58,0))=FALSE,ISERROR(MATCH(AT1289,TC_Pin_Spec!$AC$3:$AC$58,0))=FALSE,ISERROR(MATCH(AT1289,TC_Pin_Spec!$AE$3:$AE$58,0))=FALSE)=TRUE, "PASSED","FAILED")</f>
        <v>PASSED</v>
      </c>
      <c r="AW1289" s="2">
        <v>28500</v>
      </c>
      <c r="AX1289" s="2">
        <v>1500</v>
      </c>
      <c r="AY1289" s="2" t="s">
        <v>964</v>
      </c>
      <c r="AZ1289" t="str">
        <f>IF(OR(ISERROR(MATCH(AY1289,TC_Pin_Spec!$J$3:$J$38,0))=FALSE,ISERROR(MATCH(AY1289,TC_Pin_Spec!$L$3:$L$38,0))=FALSE,ISERROR(MATCH(AY1289,TC_Pin_Spec!$Q$3:$Q$58,0))=FALSE,ISERROR(MATCH(AY1289,TC_Pin_Spec!$S$3:$S$58,0))=FALSE,ISERROR(MATCH(AY1289,TC_Pin_Spec!$U$3:$U$58,0))=FALSE,ISERROR(MATCH(AY1289,TC_Pin_Spec!$W$3:$W$58,0))=FALSE,ISERROR(MATCH(AY1289,TC_Pin_Spec!$Y$3:$Y$58,0))=FALSE,ISERROR(MATCH(AY1289,TC_Pin_Spec!$AA$3:$AA$58,0))=FALSE,ISERROR(MATCH(AY1289,TC_Pin_Spec!$AC$3:$AC$58,0))=FALSE,ISERROR(MATCH(AY1289,TC_Pin_Spec!$AE$3:$AE$58,0))=FALSE)=TRUE, "PASSED","FAILED")</f>
        <v>PASSED</v>
      </c>
    </row>
    <row r="1290" spans="43:52" x14ac:dyDescent="0.25">
      <c r="AQ1290" s="2" t="str">
        <f t="shared" si="22"/>
        <v>AT29</v>
      </c>
      <c r="AR1290" s="2">
        <v>29</v>
      </c>
      <c r="AS1290" s="2" t="s">
        <v>939</v>
      </c>
      <c r="AT1290" s="2" t="s">
        <v>965</v>
      </c>
      <c r="AU1290" t="str">
        <f>IF(OR(ISERROR(MATCH(AT1290,TC_Pin_Spec!$J$3:$J$38,0))=FALSE,ISERROR(MATCH(AT1290,TC_Pin_Spec!$L$3:$L$38,0))=FALSE,ISERROR(MATCH(AT1290,TC_Pin_Spec!$Q$3:$Q$58,0))=FALSE,ISERROR(MATCH(AT1290,TC_Pin_Spec!$S$3:$S$58,0))=FALSE,ISERROR(MATCH(AT1290,TC_Pin_Spec!$U$3:$U$58,0))=FALSE,ISERROR(MATCH(AT1290,TC_Pin_Spec!$W$3:$W$58,0))=FALSE,ISERROR(MATCH(AT1290,TC_Pin_Spec!$Y$3:$Y$58,0))=FALSE,ISERROR(MATCH(AT1290,TC_Pin_Spec!$AA$3:$AA$58,0))=FALSE,ISERROR(MATCH(AT1290,TC_Pin_Spec!$AC$3:$AC$58,0))=FALSE,ISERROR(MATCH(AT1290,TC_Pin_Spec!$AE$3:$AE$58,0))=FALSE)=TRUE, "PASSED","FAILED")</f>
        <v>PASSED</v>
      </c>
      <c r="AW1290" s="2">
        <v>29500</v>
      </c>
      <c r="AX1290" s="2">
        <v>1500</v>
      </c>
      <c r="AY1290" s="2" t="s">
        <v>965</v>
      </c>
      <c r="AZ1290" t="str">
        <f>IF(OR(ISERROR(MATCH(AY1290,TC_Pin_Spec!$J$3:$J$38,0))=FALSE,ISERROR(MATCH(AY1290,TC_Pin_Spec!$L$3:$L$38,0))=FALSE,ISERROR(MATCH(AY1290,TC_Pin_Spec!$Q$3:$Q$58,0))=FALSE,ISERROR(MATCH(AY1290,TC_Pin_Spec!$S$3:$S$58,0))=FALSE,ISERROR(MATCH(AY1290,TC_Pin_Spec!$U$3:$U$58,0))=FALSE,ISERROR(MATCH(AY1290,TC_Pin_Spec!$W$3:$W$58,0))=FALSE,ISERROR(MATCH(AY1290,TC_Pin_Spec!$Y$3:$Y$58,0))=FALSE,ISERROR(MATCH(AY1290,TC_Pin_Spec!$AA$3:$AA$58,0))=FALSE,ISERROR(MATCH(AY1290,TC_Pin_Spec!$AC$3:$AC$58,0))=FALSE,ISERROR(MATCH(AY1290,TC_Pin_Spec!$AE$3:$AE$58,0))=FALSE)=TRUE, "PASSED","FAILED")</f>
        <v>PASSED</v>
      </c>
    </row>
    <row r="1291" spans="43:52" x14ac:dyDescent="0.25">
      <c r="AQ1291" s="2" t="str">
        <f t="shared" si="22"/>
        <v>AT30</v>
      </c>
      <c r="AR1291" s="2">
        <v>30</v>
      </c>
      <c r="AS1291" s="2" t="s">
        <v>939</v>
      </c>
      <c r="AT1291" s="2" t="s">
        <v>966</v>
      </c>
      <c r="AU1291" t="str">
        <f>IF(OR(ISERROR(MATCH(AT1291,TC_Pin_Spec!$J$3:$J$38,0))=FALSE,ISERROR(MATCH(AT1291,TC_Pin_Spec!$L$3:$L$38,0))=FALSE,ISERROR(MATCH(AT1291,TC_Pin_Spec!$Q$3:$Q$58,0))=FALSE,ISERROR(MATCH(AT1291,TC_Pin_Spec!$S$3:$S$58,0))=FALSE,ISERROR(MATCH(AT1291,TC_Pin_Spec!$U$3:$U$58,0))=FALSE,ISERROR(MATCH(AT1291,TC_Pin_Spec!$W$3:$W$58,0))=FALSE,ISERROR(MATCH(AT1291,TC_Pin_Spec!$Y$3:$Y$58,0))=FALSE,ISERROR(MATCH(AT1291,TC_Pin_Spec!$AA$3:$AA$58,0))=FALSE,ISERROR(MATCH(AT1291,TC_Pin_Spec!$AC$3:$AC$58,0))=FALSE,ISERROR(MATCH(AT1291,TC_Pin_Spec!$AE$3:$AE$58,0))=FALSE)=TRUE, "PASSED","FAILED")</f>
        <v>PASSED</v>
      </c>
      <c r="AW1291" s="2">
        <v>30500</v>
      </c>
      <c r="AX1291" s="2">
        <v>1500</v>
      </c>
      <c r="AY1291" s="2" t="s">
        <v>966</v>
      </c>
      <c r="AZ1291" t="str">
        <f>IF(OR(ISERROR(MATCH(AY1291,TC_Pin_Spec!$J$3:$J$38,0))=FALSE,ISERROR(MATCH(AY1291,TC_Pin_Spec!$L$3:$L$38,0))=FALSE,ISERROR(MATCH(AY1291,TC_Pin_Spec!$Q$3:$Q$58,0))=FALSE,ISERROR(MATCH(AY1291,TC_Pin_Spec!$S$3:$S$58,0))=FALSE,ISERROR(MATCH(AY1291,TC_Pin_Spec!$U$3:$U$58,0))=FALSE,ISERROR(MATCH(AY1291,TC_Pin_Spec!$W$3:$W$58,0))=FALSE,ISERROR(MATCH(AY1291,TC_Pin_Spec!$Y$3:$Y$58,0))=FALSE,ISERROR(MATCH(AY1291,TC_Pin_Spec!$AA$3:$AA$58,0))=FALSE,ISERROR(MATCH(AY1291,TC_Pin_Spec!$AC$3:$AC$58,0))=FALSE,ISERROR(MATCH(AY1291,TC_Pin_Spec!$AE$3:$AE$58,0))=FALSE)=TRUE, "PASSED","FAILED")</f>
        <v>PASSED</v>
      </c>
    </row>
    <row r="1292" spans="43:52" x14ac:dyDescent="0.25">
      <c r="AQ1292" s="2" t="str">
        <f t="shared" si="22"/>
        <v>AT31</v>
      </c>
      <c r="AR1292" s="2">
        <v>31</v>
      </c>
      <c r="AS1292" s="2" t="s">
        <v>939</v>
      </c>
      <c r="AT1292" s="2" t="s">
        <v>967</v>
      </c>
      <c r="AU1292" t="str">
        <f>IF(OR(ISERROR(MATCH(AT1292,TC_Pin_Spec!$J$3:$J$38,0))=FALSE,ISERROR(MATCH(AT1292,TC_Pin_Spec!$L$3:$L$38,0))=FALSE,ISERROR(MATCH(AT1292,TC_Pin_Spec!$Q$3:$Q$58,0))=FALSE,ISERROR(MATCH(AT1292,TC_Pin_Spec!$S$3:$S$58,0))=FALSE,ISERROR(MATCH(AT1292,TC_Pin_Spec!$U$3:$U$58,0))=FALSE,ISERROR(MATCH(AT1292,TC_Pin_Spec!$W$3:$W$58,0))=FALSE,ISERROR(MATCH(AT1292,TC_Pin_Spec!$Y$3:$Y$58,0))=FALSE,ISERROR(MATCH(AT1292,TC_Pin_Spec!$AA$3:$AA$58,0))=FALSE,ISERROR(MATCH(AT1292,TC_Pin_Spec!$AC$3:$AC$58,0))=FALSE,ISERROR(MATCH(AT1292,TC_Pin_Spec!$AE$3:$AE$58,0))=FALSE)=TRUE, "PASSED","FAILED")</f>
        <v>PASSED</v>
      </c>
      <c r="AW1292" s="2">
        <v>31500</v>
      </c>
      <c r="AX1292" s="2">
        <v>1500</v>
      </c>
      <c r="AY1292" s="2" t="s">
        <v>967</v>
      </c>
      <c r="AZ1292" t="str">
        <f>IF(OR(ISERROR(MATCH(AY1292,TC_Pin_Spec!$J$3:$J$38,0))=FALSE,ISERROR(MATCH(AY1292,TC_Pin_Spec!$L$3:$L$38,0))=FALSE,ISERROR(MATCH(AY1292,TC_Pin_Spec!$Q$3:$Q$58,0))=FALSE,ISERROR(MATCH(AY1292,TC_Pin_Spec!$S$3:$S$58,0))=FALSE,ISERROR(MATCH(AY1292,TC_Pin_Spec!$U$3:$U$58,0))=FALSE,ISERROR(MATCH(AY1292,TC_Pin_Spec!$W$3:$W$58,0))=FALSE,ISERROR(MATCH(AY1292,TC_Pin_Spec!$Y$3:$Y$58,0))=FALSE,ISERROR(MATCH(AY1292,TC_Pin_Spec!$AA$3:$AA$58,0))=FALSE,ISERROR(MATCH(AY1292,TC_Pin_Spec!$AC$3:$AC$58,0))=FALSE,ISERROR(MATCH(AY1292,TC_Pin_Spec!$AE$3:$AE$58,0))=FALSE)=TRUE, "PASSED","FAILED")</f>
        <v>PASSED</v>
      </c>
    </row>
    <row r="1293" spans="43:52" x14ac:dyDescent="0.25">
      <c r="AQ1293" s="2" t="str">
        <f t="shared" si="22"/>
        <v>AT32</v>
      </c>
      <c r="AR1293" s="2">
        <v>32</v>
      </c>
      <c r="AS1293" s="2" t="s">
        <v>939</v>
      </c>
      <c r="AT1293" s="2" t="s">
        <v>968</v>
      </c>
      <c r="AU1293" t="str">
        <f>IF(OR(ISERROR(MATCH(AT1293,TC_Pin_Spec!$J$3:$J$38,0))=FALSE,ISERROR(MATCH(AT1293,TC_Pin_Spec!$L$3:$L$38,0))=FALSE,ISERROR(MATCH(AT1293,TC_Pin_Spec!$Q$3:$Q$58,0))=FALSE,ISERROR(MATCH(AT1293,TC_Pin_Spec!$S$3:$S$58,0))=FALSE,ISERROR(MATCH(AT1293,TC_Pin_Spec!$U$3:$U$58,0))=FALSE,ISERROR(MATCH(AT1293,TC_Pin_Spec!$W$3:$W$58,0))=FALSE,ISERROR(MATCH(AT1293,TC_Pin_Spec!$Y$3:$Y$58,0))=FALSE,ISERROR(MATCH(AT1293,TC_Pin_Spec!$AA$3:$AA$58,0))=FALSE,ISERROR(MATCH(AT1293,TC_Pin_Spec!$AC$3:$AC$58,0))=FALSE,ISERROR(MATCH(AT1293,TC_Pin_Spec!$AE$3:$AE$58,0))=FALSE)=TRUE, "PASSED","FAILED")</f>
        <v>PASSED</v>
      </c>
      <c r="AW1293" s="2">
        <v>32500</v>
      </c>
      <c r="AX1293" s="2">
        <v>1500</v>
      </c>
      <c r="AY1293" s="2" t="s">
        <v>968</v>
      </c>
      <c r="AZ1293" t="str">
        <f>IF(OR(ISERROR(MATCH(AY1293,TC_Pin_Spec!$J$3:$J$38,0))=FALSE,ISERROR(MATCH(AY1293,TC_Pin_Spec!$L$3:$L$38,0))=FALSE,ISERROR(MATCH(AY1293,TC_Pin_Spec!$Q$3:$Q$58,0))=FALSE,ISERROR(MATCH(AY1293,TC_Pin_Spec!$S$3:$S$58,0))=FALSE,ISERROR(MATCH(AY1293,TC_Pin_Spec!$U$3:$U$58,0))=FALSE,ISERROR(MATCH(AY1293,TC_Pin_Spec!$W$3:$W$58,0))=FALSE,ISERROR(MATCH(AY1293,TC_Pin_Spec!$Y$3:$Y$58,0))=FALSE,ISERROR(MATCH(AY1293,TC_Pin_Spec!$AA$3:$AA$58,0))=FALSE,ISERROR(MATCH(AY1293,TC_Pin_Spec!$AC$3:$AC$58,0))=FALSE,ISERROR(MATCH(AY1293,TC_Pin_Spec!$AE$3:$AE$58,0))=FALSE)=TRUE, "PASSED","FAILED")</f>
        <v>PASSED</v>
      </c>
    </row>
    <row r="1294" spans="43:52" x14ac:dyDescent="0.25">
      <c r="AQ1294" s="2" t="str">
        <f t="shared" si="22"/>
        <v>AT33</v>
      </c>
      <c r="AR1294" s="2">
        <v>33</v>
      </c>
      <c r="AS1294" s="2" t="s">
        <v>939</v>
      </c>
      <c r="AT1294" s="2" t="s">
        <v>969</v>
      </c>
      <c r="AU1294" t="str">
        <f>IF(OR(ISERROR(MATCH(AT1294,TC_Pin_Spec!$J$3:$J$38,0))=FALSE,ISERROR(MATCH(AT1294,TC_Pin_Spec!$L$3:$L$38,0))=FALSE,ISERROR(MATCH(AT1294,TC_Pin_Spec!$Q$3:$Q$58,0))=FALSE,ISERROR(MATCH(AT1294,TC_Pin_Spec!$S$3:$S$58,0))=FALSE,ISERROR(MATCH(AT1294,TC_Pin_Spec!$U$3:$U$58,0))=FALSE,ISERROR(MATCH(AT1294,TC_Pin_Spec!$W$3:$W$58,0))=FALSE,ISERROR(MATCH(AT1294,TC_Pin_Spec!$Y$3:$Y$58,0))=FALSE,ISERROR(MATCH(AT1294,TC_Pin_Spec!$AA$3:$AA$58,0))=FALSE,ISERROR(MATCH(AT1294,TC_Pin_Spec!$AC$3:$AC$58,0))=FALSE,ISERROR(MATCH(AT1294,TC_Pin_Spec!$AE$3:$AE$58,0))=FALSE)=TRUE, "PASSED","FAILED")</f>
        <v>PASSED</v>
      </c>
      <c r="AW1294" s="2">
        <v>33500</v>
      </c>
      <c r="AX1294" s="2">
        <v>1500</v>
      </c>
      <c r="AY1294" s="2" t="s">
        <v>969</v>
      </c>
      <c r="AZ1294" t="str">
        <f>IF(OR(ISERROR(MATCH(AY1294,TC_Pin_Spec!$J$3:$J$38,0))=FALSE,ISERROR(MATCH(AY1294,TC_Pin_Spec!$L$3:$L$38,0))=FALSE,ISERROR(MATCH(AY1294,TC_Pin_Spec!$Q$3:$Q$58,0))=FALSE,ISERROR(MATCH(AY1294,TC_Pin_Spec!$S$3:$S$58,0))=FALSE,ISERROR(MATCH(AY1294,TC_Pin_Spec!$U$3:$U$58,0))=FALSE,ISERROR(MATCH(AY1294,TC_Pin_Spec!$W$3:$W$58,0))=FALSE,ISERROR(MATCH(AY1294,TC_Pin_Spec!$Y$3:$Y$58,0))=FALSE,ISERROR(MATCH(AY1294,TC_Pin_Spec!$AA$3:$AA$58,0))=FALSE,ISERROR(MATCH(AY1294,TC_Pin_Spec!$AC$3:$AC$58,0))=FALSE,ISERROR(MATCH(AY1294,TC_Pin_Spec!$AE$3:$AE$58,0))=FALSE)=TRUE, "PASSED","FAILED")</f>
        <v>PASSED</v>
      </c>
    </row>
    <row r="1295" spans="43:52" x14ac:dyDescent="0.25">
      <c r="AQ1295" s="2" t="str">
        <f t="shared" si="22"/>
        <v>AT34</v>
      </c>
      <c r="AR1295" s="2">
        <v>34</v>
      </c>
      <c r="AS1295" s="2" t="s">
        <v>939</v>
      </c>
      <c r="AT1295" s="2" t="s">
        <v>48</v>
      </c>
      <c r="AU1295" t="str">
        <f>IF(OR(ISERROR(MATCH(AT1295,TC_Pin_Spec!$J$3:$J$38,0))=FALSE,ISERROR(MATCH(AT1295,TC_Pin_Spec!$L$3:$L$38,0))=FALSE,ISERROR(MATCH(AT1295,TC_Pin_Spec!$Q$3:$Q$58,0))=FALSE,ISERROR(MATCH(AT1295,TC_Pin_Spec!$S$3:$S$58,0))=FALSE,ISERROR(MATCH(AT1295,TC_Pin_Spec!$U$3:$U$58,0))=FALSE,ISERROR(MATCH(AT1295,TC_Pin_Spec!$W$3:$W$58,0))=FALSE,ISERROR(MATCH(AT1295,TC_Pin_Spec!$Y$3:$Y$58,0))=FALSE,ISERROR(MATCH(AT1295,TC_Pin_Spec!$AA$3:$AA$58,0))=FALSE,ISERROR(MATCH(AT1295,TC_Pin_Spec!$AC$3:$AC$58,0))=FALSE,ISERROR(MATCH(AT1295,TC_Pin_Spec!$AE$3:$AE$58,0))=FALSE)=TRUE, "PASSED","FAILED")</f>
        <v>PASSED</v>
      </c>
      <c r="AW1295" s="2">
        <v>34500</v>
      </c>
      <c r="AX1295" s="2">
        <v>1500</v>
      </c>
      <c r="AY1295" s="2" t="s">
        <v>48</v>
      </c>
      <c r="AZ1295" t="str">
        <f>IF(OR(ISERROR(MATCH(AY1295,TC_Pin_Spec!$J$3:$J$38,0))=FALSE,ISERROR(MATCH(AY1295,TC_Pin_Spec!$L$3:$L$38,0))=FALSE,ISERROR(MATCH(AY1295,TC_Pin_Spec!$Q$3:$Q$58,0))=FALSE,ISERROR(MATCH(AY1295,TC_Pin_Spec!$S$3:$S$58,0))=FALSE,ISERROR(MATCH(AY1295,TC_Pin_Spec!$U$3:$U$58,0))=FALSE,ISERROR(MATCH(AY1295,TC_Pin_Spec!$W$3:$W$58,0))=FALSE,ISERROR(MATCH(AY1295,TC_Pin_Spec!$Y$3:$Y$58,0))=FALSE,ISERROR(MATCH(AY1295,TC_Pin_Spec!$AA$3:$AA$58,0))=FALSE,ISERROR(MATCH(AY1295,TC_Pin_Spec!$AC$3:$AC$58,0))=FALSE,ISERROR(MATCH(AY1295,TC_Pin_Spec!$AE$3:$AE$58,0))=FALSE)=TRUE, "PASSED","FAILED")</f>
        <v>PASSED</v>
      </c>
    </row>
    <row r="1296" spans="43:52" x14ac:dyDescent="0.25">
      <c r="AQ1296" s="2" t="str">
        <f t="shared" si="22"/>
        <v>AT35</v>
      </c>
      <c r="AR1296" s="2">
        <v>35</v>
      </c>
      <c r="AS1296" s="2" t="s">
        <v>939</v>
      </c>
      <c r="AT1296" s="2" t="s">
        <v>48</v>
      </c>
      <c r="AU1296" t="str">
        <f>IF(OR(ISERROR(MATCH(AT1296,TC_Pin_Spec!$J$3:$J$38,0))=FALSE,ISERROR(MATCH(AT1296,TC_Pin_Spec!$L$3:$L$38,0))=FALSE,ISERROR(MATCH(AT1296,TC_Pin_Spec!$Q$3:$Q$58,0))=FALSE,ISERROR(MATCH(AT1296,TC_Pin_Spec!$S$3:$S$58,0))=FALSE,ISERROR(MATCH(AT1296,TC_Pin_Spec!$U$3:$U$58,0))=FALSE,ISERROR(MATCH(AT1296,TC_Pin_Spec!$W$3:$W$58,0))=FALSE,ISERROR(MATCH(AT1296,TC_Pin_Spec!$Y$3:$Y$58,0))=FALSE,ISERROR(MATCH(AT1296,TC_Pin_Spec!$AA$3:$AA$58,0))=FALSE,ISERROR(MATCH(AT1296,TC_Pin_Spec!$AC$3:$AC$58,0))=FALSE,ISERROR(MATCH(AT1296,TC_Pin_Spec!$AE$3:$AE$58,0))=FALSE)=TRUE, "PASSED","FAILED")</f>
        <v>PASSED</v>
      </c>
      <c r="AW1296" s="2">
        <v>35500</v>
      </c>
      <c r="AX1296" s="2">
        <v>1500</v>
      </c>
      <c r="AY1296" s="2" t="s">
        <v>48</v>
      </c>
      <c r="AZ1296" t="str">
        <f>IF(OR(ISERROR(MATCH(AY1296,TC_Pin_Spec!$J$3:$J$38,0))=FALSE,ISERROR(MATCH(AY1296,TC_Pin_Spec!$L$3:$L$38,0))=FALSE,ISERROR(MATCH(AY1296,TC_Pin_Spec!$Q$3:$Q$58,0))=FALSE,ISERROR(MATCH(AY1296,TC_Pin_Spec!$S$3:$S$58,0))=FALSE,ISERROR(MATCH(AY1296,TC_Pin_Spec!$U$3:$U$58,0))=FALSE,ISERROR(MATCH(AY1296,TC_Pin_Spec!$W$3:$W$58,0))=FALSE,ISERROR(MATCH(AY1296,TC_Pin_Spec!$Y$3:$Y$58,0))=FALSE,ISERROR(MATCH(AY1296,TC_Pin_Spec!$AA$3:$AA$58,0))=FALSE,ISERROR(MATCH(AY1296,TC_Pin_Spec!$AC$3:$AC$58,0))=FALSE,ISERROR(MATCH(AY1296,TC_Pin_Spec!$AE$3:$AE$58,0))=FALSE)=TRUE, "PASSED","FAILED")</f>
        <v>PASSED</v>
      </c>
    </row>
    <row r="1297" spans="43:52" x14ac:dyDescent="0.25">
      <c r="AQ1297" s="2" t="str">
        <f t="shared" si="22"/>
        <v>AT36</v>
      </c>
      <c r="AR1297" s="2">
        <v>36</v>
      </c>
      <c r="AS1297" s="2" t="s">
        <v>939</v>
      </c>
      <c r="AT1297" s="2" t="s">
        <v>48</v>
      </c>
      <c r="AU1297" t="str">
        <f>IF(OR(ISERROR(MATCH(AT1297,TC_Pin_Spec!$J$3:$J$38,0))=FALSE,ISERROR(MATCH(AT1297,TC_Pin_Spec!$L$3:$L$38,0))=FALSE,ISERROR(MATCH(AT1297,TC_Pin_Spec!$Q$3:$Q$58,0))=FALSE,ISERROR(MATCH(AT1297,TC_Pin_Spec!$S$3:$S$58,0))=FALSE,ISERROR(MATCH(AT1297,TC_Pin_Spec!$U$3:$U$58,0))=FALSE,ISERROR(MATCH(AT1297,TC_Pin_Spec!$W$3:$W$58,0))=FALSE,ISERROR(MATCH(AT1297,TC_Pin_Spec!$Y$3:$Y$58,0))=FALSE,ISERROR(MATCH(AT1297,TC_Pin_Spec!$AA$3:$AA$58,0))=FALSE,ISERROR(MATCH(AT1297,TC_Pin_Spec!$AC$3:$AC$58,0))=FALSE,ISERROR(MATCH(AT1297,TC_Pin_Spec!$AE$3:$AE$58,0))=FALSE)=TRUE, "PASSED","FAILED")</f>
        <v>PASSED</v>
      </c>
      <c r="AW1297" s="2">
        <v>36500</v>
      </c>
      <c r="AX1297" s="2">
        <v>1500</v>
      </c>
      <c r="AY1297" s="2" t="s">
        <v>48</v>
      </c>
      <c r="AZ1297" t="str">
        <f>IF(OR(ISERROR(MATCH(AY1297,TC_Pin_Spec!$J$3:$J$38,0))=FALSE,ISERROR(MATCH(AY1297,TC_Pin_Spec!$L$3:$L$38,0))=FALSE,ISERROR(MATCH(AY1297,TC_Pin_Spec!$Q$3:$Q$58,0))=FALSE,ISERROR(MATCH(AY1297,TC_Pin_Spec!$S$3:$S$58,0))=FALSE,ISERROR(MATCH(AY1297,TC_Pin_Spec!$U$3:$U$58,0))=FALSE,ISERROR(MATCH(AY1297,TC_Pin_Spec!$W$3:$W$58,0))=FALSE,ISERROR(MATCH(AY1297,TC_Pin_Spec!$Y$3:$Y$58,0))=FALSE,ISERROR(MATCH(AY1297,TC_Pin_Spec!$AA$3:$AA$58,0))=FALSE,ISERROR(MATCH(AY1297,TC_Pin_Spec!$AC$3:$AC$58,0))=FALSE,ISERROR(MATCH(AY1297,TC_Pin_Spec!$AE$3:$AE$58,0))=FALSE)=TRUE, "PASSED","FAILED")</f>
        <v>PASSED</v>
      </c>
    </row>
  </sheetData>
  <autoFilter ref="AQ2:AZ1297" xr:uid="{00000000-0009-0000-0000-000007000000}"/>
  <mergeCells count="1">
    <mergeCell ref="AQ1:AU1"/>
  </mergeCells>
  <conditionalFormatting sqref="D4:D38">
    <cfRule type="cellIs" dxfId="58" priority="47" operator="equal">
      <formula>"NC"</formula>
    </cfRule>
    <cfRule type="cellIs" dxfId="57" priority="48" operator="equal">
      <formula>"VSS"</formula>
    </cfRule>
  </conditionalFormatting>
  <conditionalFormatting sqref="D3:T3 D4:D37 D38:J38 E4:T8 E9:AE10 E11:G13 E29:J37 H11:I15 I16:I17 I18:K19 I23:I24 I26:K28 J11:AL13 J14:K17 J23:AG25 K29:K32 K33:AL33 K36 L14:L18 L19:O19 L26:AG32 L34:AL37 L38:AM38 M14:AH17 M18:O18 P18:AH19 U3:U8 V3:AD7 W8:AD8 AE3:AE8 AF4:AL10 AG3:AM3 AH23:AH32 AM4:AM37">
    <cfRule type="containsText" dxfId="56" priority="59" operator="containsText" text="ESD">
      <formula>NOT(ISERROR(SEARCH("ESD",D3)))</formula>
    </cfRule>
  </conditionalFormatting>
  <conditionalFormatting sqref="D4:D38 E3:AD7 E8:U8 E9:AL38 W8:AD8 AE3 AE4:AL8 AG3:AL3">
    <cfRule type="cellIs" dxfId="55" priority="53" operator="equal">
      <formula>"VDD"</formula>
    </cfRule>
    <cfRule type="cellIs" dxfId="54" priority="54" operator="equal">
      <formula>"VCCIO"</formula>
    </cfRule>
    <cfRule type="containsText" dxfId="53" priority="55" operator="containsText" text="TX">
      <formula>NOT(ISERROR(SEARCH("TX",D3)))</formula>
    </cfRule>
    <cfRule type="containsText" dxfId="52" priority="56" operator="containsText" text="RX">
      <formula>NOT(ISERROR(SEARCH("RX",D3)))</formula>
    </cfRule>
  </conditionalFormatting>
  <conditionalFormatting sqref="D4:D38 E3:AD7 E9:AL38">
    <cfRule type="cellIs" dxfId="51" priority="46" operator="equal">
      <formula>"TC_VDDQ"</formula>
    </cfRule>
    <cfRule type="cellIs" dxfId="50" priority="49" operator="equal">
      <formula>"VDD"</formula>
    </cfRule>
    <cfRule type="cellIs" dxfId="49" priority="50" operator="equal">
      <formula>"VCCIO"</formula>
    </cfRule>
    <cfRule type="containsText" dxfId="48" priority="51" operator="containsText" text="TX">
      <formula>NOT(ISERROR(SEARCH("TX",D3)))</formula>
    </cfRule>
    <cfRule type="containsText" dxfId="47" priority="52" operator="containsText" text="RX">
      <formula>NOT(ISERROR(SEARCH("RX",D3)))</formula>
    </cfRule>
  </conditionalFormatting>
  <conditionalFormatting sqref="E8:AD8">
    <cfRule type="cellIs" dxfId="46" priority="13" operator="equal">
      <formula>"TC_VDDQ"</formula>
    </cfRule>
    <cfRule type="cellIs" dxfId="45" priority="18" operator="equal">
      <formula>"VDD"</formula>
    </cfRule>
    <cfRule type="cellIs" dxfId="44" priority="19" operator="equal">
      <formula>"VCCIO"</formula>
    </cfRule>
    <cfRule type="containsText" dxfId="43" priority="20" operator="containsText" text="TX">
      <formula>NOT(ISERROR(SEARCH("TX",E8)))</formula>
    </cfRule>
    <cfRule type="containsText" dxfId="42" priority="21" operator="containsText" text="RX">
      <formula>NOT(ISERROR(SEARCH("RX",E8)))</formula>
    </cfRule>
  </conditionalFormatting>
  <conditionalFormatting sqref="E3:AM38">
    <cfRule type="cellIs" dxfId="41" priority="2" operator="equal">
      <formula>"NC"</formula>
    </cfRule>
    <cfRule type="cellIs" dxfId="40" priority="3" operator="equal">
      <formula>"VSS"</formula>
    </cfRule>
  </conditionalFormatting>
  <conditionalFormatting sqref="H10:H11">
    <cfRule type="containsText" dxfId="39" priority="35" operator="containsText" text="ESD">
      <formula>NOT(ISERROR(SEARCH("ESD",H10)))</formula>
    </cfRule>
  </conditionalFormatting>
  <conditionalFormatting sqref="H26:H27">
    <cfRule type="containsText" dxfId="38" priority="36" operator="containsText" text="ESD">
      <formula>NOT(ISERROR(SEARCH("ESD",H26)))</formula>
    </cfRule>
  </conditionalFormatting>
  <conditionalFormatting sqref="I20:AH22">
    <cfRule type="containsText" dxfId="37" priority="58" operator="containsText" text="ESD">
      <formula>NOT(ISERROR(SEARCH("ESD",I20)))</formula>
    </cfRule>
  </conditionalFormatting>
  <conditionalFormatting sqref="L3">
    <cfRule type="cellIs" dxfId="36" priority="23" operator="equal">
      <formula>"TC_VDDQ"</formula>
    </cfRule>
    <cfRule type="cellIs" dxfId="35" priority="24" operator="equal">
      <formula>"NC"</formula>
    </cfRule>
    <cfRule type="cellIs" dxfId="34" priority="25" operator="equal">
      <formula>"VSS"</formula>
    </cfRule>
    <cfRule type="cellIs" dxfId="33" priority="26" operator="equal">
      <formula>"VDD"</formula>
    </cfRule>
    <cfRule type="cellIs" dxfId="32" priority="27" operator="equal">
      <formula>"VCCIO"</formula>
    </cfRule>
    <cfRule type="containsText" dxfId="31" priority="28" operator="containsText" text="TX">
      <formula>NOT(ISERROR(SEARCH("TX",L3)))</formula>
    </cfRule>
    <cfRule type="containsText" dxfId="30" priority="29" operator="containsText" text="RX">
      <formula>NOT(ISERROR(SEARCH("RX",L3)))</formula>
    </cfRule>
    <cfRule type="cellIs" dxfId="29" priority="30" operator="equal">
      <formula>"VDD"</formula>
    </cfRule>
    <cfRule type="cellIs" dxfId="28" priority="31" operator="equal">
      <formula>"VCCIO"</formula>
    </cfRule>
    <cfRule type="containsText" dxfId="27" priority="32" operator="containsText" text="TX">
      <formula>NOT(ISERROR(SEARCH("TX",L3)))</formula>
    </cfRule>
    <cfRule type="containsText" dxfId="26" priority="33" operator="containsText" text="RX">
      <formula>NOT(ISERROR(SEARCH("RX",L3)))</formula>
    </cfRule>
    <cfRule type="containsText" dxfId="25" priority="34" operator="containsText" text="ESD">
      <formula>NOT(ISERROR(SEARCH("ESD",L3)))</formula>
    </cfRule>
  </conditionalFormatting>
  <conditionalFormatting sqref="V8">
    <cfRule type="cellIs" dxfId="24" priority="14" operator="equal">
      <formula>"VDD"</formula>
    </cfRule>
    <cfRule type="cellIs" dxfId="23" priority="15" operator="equal">
      <formula>"VCCIO"</formula>
    </cfRule>
    <cfRule type="containsText" dxfId="22" priority="16" operator="containsText" text="TX">
      <formula>NOT(ISERROR(SEARCH("TX",V8)))</formula>
    </cfRule>
    <cfRule type="containsText" dxfId="21" priority="17" operator="containsText" text="RX">
      <formula>NOT(ISERROR(SEARCH("RX",V8)))</formula>
    </cfRule>
    <cfRule type="containsText" dxfId="20" priority="22" operator="containsText" text="ESD">
      <formula>NOT(ISERROR(SEARCH("ESD",V8)))</formula>
    </cfRule>
  </conditionalFormatting>
  <conditionalFormatting sqref="AE3:AL8">
    <cfRule type="cellIs" dxfId="19" priority="1" operator="equal">
      <formula>"TC_VDDQ"</formula>
    </cfRule>
    <cfRule type="cellIs" dxfId="18" priority="8" operator="equal">
      <formula>"VDD"</formula>
    </cfRule>
    <cfRule type="cellIs" dxfId="17" priority="9" operator="equal">
      <formula>"VCCIO"</formula>
    </cfRule>
    <cfRule type="containsText" dxfId="16" priority="10" operator="containsText" text="TX">
      <formula>NOT(ISERROR(SEARCH("TX",AE3)))</formula>
    </cfRule>
    <cfRule type="containsText" dxfId="15" priority="11" operator="containsText" text="RX">
      <formula>NOT(ISERROR(SEARCH("RX",AE3)))</formula>
    </cfRule>
  </conditionalFormatting>
  <conditionalFormatting sqref="AF3">
    <cfRule type="cellIs" dxfId="14" priority="4" operator="equal">
      <formula>"VDD"</formula>
    </cfRule>
    <cfRule type="cellIs" dxfId="13" priority="5" operator="equal">
      <formula>"VCCIO"</formula>
    </cfRule>
    <cfRule type="containsText" dxfId="12" priority="6" operator="containsText" text="TX">
      <formula>NOT(ISERROR(SEARCH("TX",AF3)))</formula>
    </cfRule>
    <cfRule type="containsText" dxfId="11" priority="7" operator="containsText" text="RX">
      <formula>NOT(ISERROR(SEARCH("RX",AF3)))</formula>
    </cfRule>
    <cfRule type="containsText" dxfId="10" priority="12" operator="containsText" text="ESD">
      <formula>NOT(ISERROR(SEARCH("ESD",AF3)))</formula>
    </cfRule>
  </conditionalFormatting>
  <conditionalFormatting sqref="AI14:AL31">
    <cfRule type="containsText" dxfId="9" priority="57" operator="containsText" text="ESD">
      <formula>NOT(ISERROR(SEARCH("ESD",AI14)))</formula>
    </cfRule>
  </conditionalFormatting>
  <conditionalFormatting sqref="AM3:AM38">
    <cfRule type="cellIs" dxfId="8" priority="37" operator="equal">
      <formula>"TC_VDDQ"</formula>
    </cfRule>
    <cfRule type="cellIs" dxfId="7" priority="38" operator="equal">
      <formula>"VDD"</formula>
    </cfRule>
    <cfRule type="cellIs" dxfId="6" priority="39" operator="equal">
      <formula>"VCCIO"</formula>
    </cfRule>
    <cfRule type="containsText" dxfId="5" priority="40" operator="containsText" text="TX">
      <formula>NOT(ISERROR(SEARCH("TX",AM3)))</formula>
    </cfRule>
    <cfRule type="containsText" dxfId="4" priority="41" operator="containsText" text="RX">
      <formula>NOT(ISERROR(SEARCH("RX",AM3)))</formula>
    </cfRule>
    <cfRule type="cellIs" dxfId="3" priority="42" operator="equal">
      <formula>"VDD"</formula>
    </cfRule>
    <cfRule type="cellIs" dxfId="2" priority="43" operator="equal">
      <formula>"VCCIO"</formula>
    </cfRule>
    <cfRule type="containsText" dxfId="1" priority="44" operator="containsText" text="TX">
      <formula>NOT(ISERROR(SEARCH("TX",AM3)))</formula>
    </cfRule>
    <cfRule type="containsText" dxfId="0" priority="45" operator="containsText" text="RX">
      <formula>NOT(ISERROR(SEARCH("RX",AM3)))</formula>
    </cfRule>
  </conditionalFormatting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C1:M792"/>
  <sheetViews>
    <sheetView topLeftCell="F755" zoomScale="70" zoomScaleNormal="70" workbookViewId="0">
      <selection activeCell="I792" sqref="I792"/>
    </sheetView>
  </sheetViews>
  <sheetFormatPr defaultRowHeight="15" x14ac:dyDescent="0.25"/>
  <cols>
    <col min="3" max="3" width="16.140625" bestFit="1" customWidth="1"/>
    <col min="4" max="4" width="11" bestFit="1" customWidth="1"/>
    <col min="5" max="5" width="19.7109375" bestFit="1" customWidth="1"/>
    <col min="7" max="7" width="21.140625" bestFit="1" customWidth="1"/>
    <col min="8" max="8" width="11.140625" bestFit="1" customWidth="1"/>
    <col min="9" max="9" width="25.42578125" bestFit="1" customWidth="1"/>
    <col min="11" max="11" width="8.7109375" bestFit="1" customWidth="1"/>
    <col min="12" max="12" width="10" bestFit="1" customWidth="1"/>
    <col min="13" max="13" width="25.42578125" bestFit="1" customWidth="1"/>
    <col min="16" max="16" width="25" customWidth="1"/>
    <col min="17" max="17" width="9.5703125" customWidth="1"/>
    <col min="18" max="18" width="10" bestFit="1" customWidth="1"/>
    <col min="20" max="20" width="25" bestFit="1" customWidth="1"/>
    <col min="21" max="21" width="9.7109375" bestFit="1" customWidth="1"/>
    <col min="22" max="22" width="10" bestFit="1" customWidth="1"/>
    <col min="25" max="25" width="8.7109375" bestFit="1" customWidth="1"/>
    <col min="26" max="26" width="10" bestFit="1" customWidth="1"/>
  </cols>
  <sheetData>
    <row r="1" spans="3:13" x14ac:dyDescent="0.25">
      <c r="G1" s="107" t="s">
        <v>388</v>
      </c>
      <c r="H1" s="101"/>
      <c r="K1" s="107" t="s">
        <v>382</v>
      </c>
      <c r="L1" s="101"/>
    </row>
    <row r="2" spans="3:13" x14ac:dyDescent="0.25">
      <c r="G2" s="2" t="s">
        <v>970</v>
      </c>
      <c r="H2" s="2">
        <v>-4350.8</v>
      </c>
      <c r="K2" s="2" t="s">
        <v>970</v>
      </c>
      <c r="L2" s="2">
        <v>1571.96</v>
      </c>
    </row>
    <row r="3" spans="3:13" x14ac:dyDescent="0.25">
      <c r="G3" s="38" t="s">
        <v>971</v>
      </c>
      <c r="H3" s="38">
        <v>16.2349999999999</v>
      </c>
      <c r="K3" s="2" t="s">
        <v>971</v>
      </c>
      <c r="L3" s="2">
        <v>97.984999999999673</v>
      </c>
    </row>
    <row r="4" spans="3:13" x14ac:dyDescent="0.25">
      <c r="C4" s="114" t="s">
        <v>972</v>
      </c>
      <c r="D4" s="100"/>
      <c r="E4" s="101"/>
      <c r="G4" s="114" t="s">
        <v>972</v>
      </c>
      <c r="H4" s="100"/>
      <c r="I4" s="101"/>
      <c r="K4" s="114" t="s">
        <v>972</v>
      </c>
      <c r="L4" s="100"/>
      <c r="M4" s="101"/>
    </row>
    <row r="5" spans="3:13" x14ac:dyDescent="0.25">
      <c r="C5" s="2" t="s">
        <v>973</v>
      </c>
      <c r="D5" s="2">
        <v>0</v>
      </c>
      <c r="E5" s="2">
        <v>0</v>
      </c>
      <c r="G5" s="2" t="s">
        <v>973</v>
      </c>
      <c r="H5" s="2">
        <f>D5+$H$2</f>
        <v>-4350.8</v>
      </c>
      <c r="I5" s="2">
        <f>E5+$H$3</f>
        <v>16.2349999999999</v>
      </c>
      <c r="K5" s="2" t="s">
        <v>973</v>
      </c>
      <c r="L5" s="2">
        <f>D5+$L$2</f>
        <v>1571.96</v>
      </c>
      <c r="M5" s="2">
        <f>E5+$L$3</f>
        <v>97.984999999999673</v>
      </c>
    </row>
    <row r="6" spans="3:13" x14ac:dyDescent="0.25">
      <c r="C6" s="2" t="s">
        <v>974</v>
      </c>
      <c r="D6" s="2">
        <f>Parameters!$C$22</f>
        <v>5080.68</v>
      </c>
      <c r="E6" s="2">
        <f>E5</f>
        <v>0</v>
      </c>
      <c r="G6" s="2" t="s">
        <v>974</v>
      </c>
      <c r="H6" s="2">
        <f>E8+$H$2</f>
        <v>-1571.96</v>
      </c>
      <c r="I6" s="2">
        <f>I5</f>
        <v>16.2349999999999</v>
      </c>
      <c r="K6" s="2" t="s">
        <v>974</v>
      </c>
      <c r="L6" s="2">
        <f>E7+$L$2</f>
        <v>4350.8</v>
      </c>
      <c r="M6" s="2">
        <f>M5</f>
        <v>97.984999999999673</v>
      </c>
    </row>
    <row r="7" spans="3:13" x14ac:dyDescent="0.25">
      <c r="C7" s="2" t="s">
        <v>975</v>
      </c>
      <c r="D7" s="2">
        <f>D6</f>
        <v>5080.68</v>
      </c>
      <c r="E7" s="2">
        <f>E8</f>
        <v>2778.84</v>
      </c>
      <c r="G7" s="2" t="s">
        <v>975</v>
      </c>
      <c r="H7" s="2">
        <f>H6</f>
        <v>-1571.96</v>
      </c>
      <c r="I7" s="2">
        <f>I8</f>
        <v>5096.915</v>
      </c>
      <c r="K7" s="2" t="s">
        <v>975</v>
      </c>
      <c r="L7" s="2">
        <f>L6</f>
        <v>4350.8</v>
      </c>
      <c r="M7" s="2">
        <f>D6+$L$3</f>
        <v>5178.665</v>
      </c>
    </row>
    <row r="8" spans="3:13" x14ac:dyDescent="0.25">
      <c r="C8" s="2" t="s">
        <v>976</v>
      </c>
      <c r="D8" s="2">
        <f>D5</f>
        <v>0</v>
      </c>
      <c r="E8" s="2">
        <f>Parameters!$C$24</f>
        <v>2778.84</v>
      </c>
      <c r="G8" s="2" t="s">
        <v>976</v>
      </c>
      <c r="H8" s="2">
        <f>H5</f>
        <v>-4350.8</v>
      </c>
      <c r="I8" s="2">
        <f>D7+$H$3</f>
        <v>5096.915</v>
      </c>
      <c r="K8" s="2" t="s">
        <v>976</v>
      </c>
      <c r="L8" s="2">
        <f>L5</f>
        <v>1571.96</v>
      </c>
      <c r="M8" s="2">
        <f>M7</f>
        <v>5178.665</v>
      </c>
    </row>
    <row r="9" spans="3:13" x14ac:dyDescent="0.25">
      <c r="C9" s="2" t="s">
        <v>973</v>
      </c>
      <c r="D9" s="2">
        <f>D5</f>
        <v>0</v>
      </c>
      <c r="E9" s="2">
        <f>E5</f>
        <v>0</v>
      </c>
      <c r="G9" s="2" t="str">
        <f>G5</f>
        <v>LL</v>
      </c>
      <c r="H9" s="2">
        <f>H5</f>
        <v>-4350.8</v>
      </c>
      <c r="I9" s="2">
        <f>I5</f>
        <v>16.2349999999999</v>
      </c>
      <c r="K9" s="2" t="str">
        <f>K5</f>
        <v>LL</v>
      </c>
      <c r="L9" s="2">
        <f>L5</f>
        <v>1571.96</v>
      </c>
      <c r="M9" s="2">
        <f>M5</f>
        <v>97.984999999999673</v>
      </c>
    </row>
    <row r="10" spans="3:13" x14ac:dyDescent="0.25">
      <c r="G10" s="114" t="s">
        <v>977</v>
      </c>
      <c r="H10" s="100"/>
      <c r="I10" s="101"/>
      <c r="K10" s="114" t="s">
        <v>977</v>
      </c>
      <c r="L10" s="100"/>
      <c r="M10" s="101"/>
    </row>
    <row r="11" spans="3:13" x14ac:dyDescent="0.25">
      <c r="G11" s="2" t="s">
        <v>973</v>
      </c>
      <c r="H11" s="2"/>
      <c r="I11" s="2"/>
      <c r="K11" s="2" t="s">
        <v>973</v>
      </c>
      <c r="L11" s="2"/>
      <c r="M11" s="2"/>
    </row>
    <row r="12" spans="3:13" x14ac:dyDescent="0.25">
      <c r="G12" s="2" t="s">
        <v>974</v>
      </c>
      <c r="H12" s="2"/>
      <c r="I12" s="2"/>
      <c r="K12" s="2" t="s">
        <v>974</v>
      </c>
      <c r="L12" s="2"/>
      <c r="M12" s="2"/>
    </row>
    <row r="13" spans="3:13" x14ac:dyDescent="0.25">
      <c r="G13" s="2" t="s">
        <v>975</v>
      </c>
      <c r="H13" s="2"/>
      <c r="I13" s="2"/>
      <c r="K13" s="2" t="s">
        <v>975</v>
      </c>
      <c r="L13" s="2"/>
      <c r="M13" s="2"/>
    </row>
    <row r="14" spans="3:13" x14ac:dyDescent="0.25">
      <c r="G14" s="2" t="s">
        <v>976</v>
      </c>
      <c r="H14" s="2"/>
      <c r="I14" s="2"/>
      <c r="K14" s="2" t="s">
        <v>976</v>
      </c>
      <c r="L14" s="2"/>
      <c r="M14" s="2"/>
    </row>
    <row r="15" spans="3:13" x14ac:dyDescent="0.25">
      <c r="G15" s="2" t="str">
        <f>G11</f>
        <v>LL</v>
      </c>
      <c r="H15" s="2"/>
      <c r="I15" s="2"/>
      <c r="K15" s="2" t="str">
        <f>K11</f>
        <v>LL</v>
      </c>
      <c r="L15" s="2"/>
      <c r="M15" s="2"/>
    </row>
    <row r="17" spans="3:13" x14ac:dyDescent="0.25">
      <c r="C17" s="115"/>
      <c r="D17" s="100"/>
      <c r="E17" s="101"/>
    </row>
    <row r="18" spans="3:13" x14ac:dyDescent="0.25">
      <c r="C18" s="35"/>
      <c r="D18" s="105"/>
      <c r="E18" s="101"/>
    </row>
    <row r="19" spans="3:13" x14ac:dyDescent="0.25">
      <c r="C19" s="19"/>
      <c r="D19" s="19"/>
      <c r="E19" s="19"/>
    </row>
    <row r="20" spans="3:13" ht="15" customHeight="1" x14ac:dyDescent="0.25">
      <c r="C20" s="106" t="s">
        <v>978</v>
      </c>
      <c r="D20" s="100"/>
      <c r="E20" s="101"/>
      <c r="G20" s="114" t="s">
        <v>979</v>
      </c>
      <c r="H20" s="100"/>
      <c r="I20" s="101"/>
      <c r="K20" s="114" t="s">
        <v>980</v>
      </c>
      <c r="L20" s="100"/>
      <c r="M20" s="101"/>
    </row>
    <row r="21" spans="3:13" x14ac:dyDescent="0.25">
      <c r="C21" s="2" t="s">
        <v>156</v>
      </c>
      <c r="D21" s="2" t="s">
        <v>118</v>
      </c>
      <c r="E21" s="2" t="s">
        <v>334</v>
      </c>
      <c r="G21" s="87" t="s">
        <v>156</v>
      </c>
      <c r="H21" s="88" t="s">
        <v>118</v>
      </c>
      <c r="I21" s="89" t="s">
        <v>334</v>
      </c>
      <c r="K21" s="90" t="s">
        <v>156</v>
      </c>
      <c r="L21" s="90" t="s">
        <v>118</v>
      </c>
      <c r="M21" s="90" t="s">
        <v>334</v>
      </c>
    </row>
    <row r="22" spans="3:13" x14ac:dyDescent="0.25">
      <c r="C22" s="2">
        <f>(5080.68)-('Bump Visual'!E6)</f>
        <v>4972.2150000000001</v>
      </c>
      <c r="D22" s="2">
        <f>'Bump Visual'!A18</f>
        <v>2316.54</v>
      </c>
      <c r="E22" s="2" t="str">
        <f>'Bump Visual'!E18</f>
        <v>VSS</v>
      </c>
      <c r="G22" s="2">
        <f>(2278.84)-('Bump Visual'!A18)+(-4350.8)</f>
        <v>-4388.5</v>
      </c>
      <c r="H22" s="2">
        <f>(5080.68)-('Bump Visual'!E6)+(16.2349999999999)</f>
        <v>4988.45</v>
      </c>
      <c r="I22" s="2" t="str">
        <f>'Bump Visual'!E18</f>
        <v>VSS</v>
      </c>
      <c r="K22" s="2">
        <f>('Bump Visual'!A18)+(1571.96)</f>
        <v>3888.5</v>
      </c>
      <c r="L22" s="2">
        <f>('Bump Visual'!E6)+(97.9849999999997)</f>
        <v>206.44999999999968</v>
      </c>
      <c r="M22" s="2" t="str">
        <f>'Bump Visual'!E18</f>
        <v>VSS</v>
      </c>
    </row>
    <row r="23" spans="3:13" x14ac:dyDescent="0.25">
      <c r="C23" s="2">
        <f>(5080.68)-('Bump Visual'!E6)</f>
        <v>4972.2150000000001</v>
      </c>
      <c r="D23" s="2">
        <f>'Bump Visual'!A20</f>
        <v>2139.54</v>
      </c>
      <c r="E23" s="2" t="str">
        <f>'Bump Visual'!E20</f>
        <v>VSS</v>
      </c>
      <c r="G23" s="2">
        <f>(2278.84)-('Bump Visual'!A20)+(-4350.8)</f>
        <v>-4211.5</v>
      </c>
      <c r="H23" s="2">
        <f>(5080.68)-('Bump Visual'!E6)+(16.2349999999999)</f>
        <v>4988.45</v>
      </c>
      <c r="I23" s="2" t="str">
        <f>'Bump Visual'!E20</f>
        <v>VSS</v>
      </c>
      <c r="K23" s="2">
        <f>('Bump Visual'!A20)+(1571.96)</f>
        <v>3711.5</v>
      </c>
      <c r="L23" s="2">
        <f>('Bump Visual'!E6)+(97.9849999999997)</f>
        <v>206.44999999999968</v>
      </c>
      <c r="M23" s="2" t="str">
        <f>'Bump Visual'!E20</f>
        <v>VSS</v>
      </c>
    </row>
    <row r="24" spans="3:13" x14ac:dyDescent="0.25">
      <c r="C24" s="2">
        <f>(5080.68)-('Bump Visual'!E6)</f>
        <v>4972.2150000000001</v>
      </c>
      <c r="D24" s="2">
        <f>'Bump Visual'!A22</f>
        <v>1962.54</v>
      </c>
      <c r="E24" s="2" t="str">
        <f>'Bump Visual'!E22</f>
        <v>VSS</v>
      </c>
      <c r="G24" s="2">
        <f>(2278.84)-('Bump Visual'!A22)+(-4350.8)</f>
        <v>-4034.5</v>
      </c>
      <c r="H24" s="2">
        <f>(5080.68)-('Bump Visual'!E6)+(16.2349999999999)</f>
        <v>4988.45</v>
      </c>
      <c r="I24" s="2" t="str">
        <f>'Bump Visual'!E22</f>
        <v>VSS</v>
      </c>
      <c r="K24" s="2">
        <f>('Bump Visual'!A22)+(1571.96)</f>
        <v>3534.5</v>
      </c>
      <c r="L24" s="2">
        <f>('Bump Visual'!E6)+(97.9849999999997)</f>
        <v>206.44999999999968</v>
      </c>
      <c r="M24" s="2" t="str">
        <f>'Bump Visual'!E22</f>
        <v>VSS</v>
      </c>
    </row>
    <row r="25" spans="3:13" x14ac:dyDescent="0.25">
      <c r="C25" s="2">
        <f>(5080.68)-('Bump Visual'!E6)</f>
        <v>4972.2150000000001</v>
      </c>
      <c r="D25" s="2">
        <f>'Bump Visual'!A24</f>
        <v>1785.54</v>
      </c>
      <c r="E25" s="2" t="str">
        <f>'Bump Visual'!E24</f>
        <v>VSS</v>
      </c>
      <c r="G25" s="2">
        <f>(2278.84)-('Bump Visual'!A24)+(-4350.8)</f>
        <v>-3857.5</v>
      </c>
      <c r="H25" s="2">
        <f>(5080.68)-('Bump Visual'!E6)+(16.2349999999999)</f>
        <v>4988.45</v>
      </c>
      <c r="I25" s="2" t="str">
        <f>'Bump Visual'!E24</f>
        <v>VSS</v>
      </c>
      <c r="K25" s="2">
        <f>('Bump Visual'!A24)+(1571.96)</f>
        <v>3357.5</v>
      </c>
      <c r="L25" s="2">
        <f>('Bump Visual'!E6)+(97.9849999999997)</f>
        <v>206.44999999999968</v>
      </c>
      <c r="M25" s="2" t="str">
        <f>'Bump Visual'!E24</f>
        <v>VSS</v>
      </c>
    </row>
    <row r="26" spans="3:13" x14ac:dyDescent="0.25">
      <c r="C26" s="2">
        <f>(5080.68)-('Bump Visual'!E6)</f>
        <v>4972.2150000000001</v>
      </c>
      <c r="D26" s="2">
        <f>'Bump Visual'!A26</f>
        <v>1608.54</v>
      </c>
      <c r="E26" s="2" t="str">
        <f>'Bump Visual'!E26</f>
        <v>VSS</v>
      </c>
      <c r="G26" s="2">
        <f>(2278.84)-('Bump Visual'!A26)+(-4350.8)</f>
        <v>-3680.5</v>
      </c>
      <c r="H26" s="2">
        <f>(5080.68)-('Bump Visual'!E6)+(16.2349999999999)</f>
        <v>4988.45</v>
      </c>
      <c r="I26" s="2" t="str">
        <f>'Bump Visual'!E26</f>
        <v>VSS</v>
      </c>
      <c r="K26" s="2">
        <f>('Bump Visual'!A26)+(1571.96)</f>
        <v>3180.5</v>
      </c>
      <c r="L26" s="2">
        <f>('Bump Visual'!E6)+(97.9849999999997)</f>
        <v>206.44999999999968</v>
      </c>
      <c r="M26" s="2" t="str">
        <f>'Bump Visual'!E26</f>
        <v>VSS</v>
      </c>
    </row>
    <row r="27" spans="3:13" x14ac:dyDescent="0.25">
      <c r="C27" s="2">
        <f>(5080.68)-('Bump Visual'!E6)</f>
        <v>4972.2150000000001</v>
      </c>
      <c r="D27" s="2">
        <f>'Bump Visual'!A28</f>
        <v>1431.54</v>
      </c>
      <c r="E27" s="2" t="str">
        <f>'Bump Visual'!E28</f>
        <v>VSS</v>
      </c>
      <c r="G27" s="2">
        <f>(2278.84)-('Bump Visual'!A28)+(-4350.8)</f>
        <v>-3503.5</v>
      </c>
      <c r="H27" s="2">
        <f>(5080.68)-('Bump Visual'!E6)+(16.2349999999999)</f>
        <v>4988.45</v>
      </c>
      <c r="I27" s="2" t="str">
        <f>'Bump Visual'!E28</f>
        <v>VSS</v>
      </c>
      <c r="K27" s="2">
        <f>('Bump Visual'!A28)+(1571.96)</f>
        <v>3003.5</v>
      </c>
      <c r="L27" s="2">
        <f>('Bump Visual'!E6)+(97.9849999999997)</f>
        <v>206.44999999999968</v>
      </c>
      <c r="M27" s="2" t="str">
        <f>'Bump Visual'!E28</f>
        <v>VSS</v>
      </c>
    </row>
    <row r="28" spans="3:13" x14ac:dyDescent="0.25">
      <c r="C28" s="2">
        <f>(5080.68)-('Bump Visual'!E6)</f>
        <v>4972.2150000000001</v>
      </c>
      <c r="D28" s="2">
        <f>'Bump Visual'!A30</f>
        <v>1254.54</v>
      </c>
      <c r="E28" s="2" t="str">
        <f>'Bump Visual'!E30</f>
        <v>VSS</v>
      </c>
      <c r="G28" s="2">
        <f>(2278.84)-('Bump Visual'!A30)+(-4350.8)</f>
        <v>-3326.5</v>
      </c>
      <c r="H28" s="2">
        <f>(5080.68)-('Bump Visual'!E6)+(16.2349999999999)</f>
        <v>4988.45</v>
      </c>
      <c r="I28" s="2" t="str">
        <f>'Bump Visual'!E30</f>
        <v>VSS</v>
      </c>
      <c r="K28" s="2">
        <f>('Bump Visual'!A30)+(1571.96)</f>
        <v>2826.5</v>
      </c>
      <c r="L28" s="2">
        <f>('Bump Visual'!E6)+(97.9849999999997)</f>
        <v>206.44999999999968</v>
      </c>
      <c r="M28" s="2" t="str">
        <f>'Bump Visual'!E30</f>
        <v>VSS</v>
      </c>
    </row>
    <row r="29" spans="3:13" x14ac:dyDescent="0.25">
      <c r="C29" s="2">
        <f>(5080.68)-('Bump Visual'!E6)</f>
        <v>4972.2150000000001</v>
      </c>
      <c r="D29" s="2">
        <f>'Bump Visual'!A32</f>
        <v>1077.54</v>
      </c>
      <c r="E29" s="2" t="str">
        <f>'Bump Visual'!E32</f>
        <v>VSS</v>
      </c>
      <c r="G29" s="2">
        <f>(2278.84)-('Bump Visual'!A32)+(-4350.8)</f>
        <v>-3149.5</v>
      </c>
      <c r="H29" s="2">
        <f>(5080.68)-('Bump Visual'!E6)+(16.2349999999999)</f>
        <v>4988.45</v>
      </c>
      <c r="I29" s="2" t="str">
        <f>'Bump Visual'!E32</f>
        <v>VSS</v>
      </c>
      <c r="K29" s="2">
        <f>('Bump Visual'!A32)+(1571.96)</f>
        <v>2649.5</v>
      </c>
      <c r="L29" s="2">
        <f>('Bump Visual'!E6)+(97.9849999999997)</f>
        <v>206.44999999999968</v>
      </c>
      <c r="M29" s="2" t="str">
        <f>'Bump Visual'!E32</f>
        <v>VSS</v>
      </c>
    </row>
    <row r="30" spans="3:13" x14ac:dyDescent="0.25">
      <c r="C30" s="2">
        <f>(5080.68)-('Bump Visual'!E6)</f>
        <v>4972.2150000000001</v>
      </c>
      <c r="D30" s="2">
        <f>'Bump Visual'!A34</f>
        <v>900.54</v>
      </c>
      <c r="E30" s="2" t="str">
        <f>'Bump Visual'!E34</f>
        <v>VSS</v>
      </c>
      <c r="G30" s="2">
        <f>(2278.84)-('Bump Visual'!A34)+(-4350.8)</f>
        <v>-2972.5</v>
      </c>
      <c r="H30" s="2">
        <f>(5080.68)-('Bump Visual'!E6)+(16.2349999999999)</f>
        <v>4988.45</v>
      </c>
      <c r="I30" s="2" t="str">
        <f>'Bump Visual'!E34</f>
        <v>VSS</v>
      </c>
      <c r="K30" s="2">
        <f>('Bump Visual'!A34)+(1571.96)</f>
        <v>2472.5</v>
      </c>
      <c r="L30" s="2">
        <f>('Bump Visual'!E6)+(97.9849999999997)</f>
        <v>206.44999999999968</v>
      </c>
      <c r="M30" s="2" t="str">
        <f>'Bump Visual'!E34</f>
        <v>VSS</v>
      </c>
    </row>
    <row r="31" spans="3:13" x14ac:dyDescent="0.25">
      <c r="C31" s="2">
        <f>(5080.68)-('Bump Visual'!E6)</f>
        <v>4972.2150000000001</v>
      </c>
      <c r="D31" s="2">
        <f>'Bump Visual'!A36</f>
        <v>723.54</v>
      </c>
      <c r="E31" s="2" t="str">
        <f>'Bump Visual'!E36</f>
        <v>VSS</v>
      </c>
      <c r="G31" s="2">
        <f>(2278.84)-('Bump Visual'!A36)+(-4350.8)</f>
        <v>-2795.5</v>
      </c>
      <c r="H31" s="2">
        <f>(5080.68)-('Bump Visual'!E6)+(16.2349999999999)</f>
        <v>4988.45</v>
      </c>
      <c r="I31" s="2" t="str">
        <f>'Bump Visual'!E36</f>
        <v>VSS</v>
      </c>
      <c r="K31" s="2">
        <f>('Bump Visual'!A36)+(1571.96)</f>
        <v>2295.5</v>
      </c>
      <c r="L31" s="2">
        <f>('Bump Visual'!E6)+(97.9849999999997)</f>
        <v>206.44999999999968</v>
      </c>
      <c r="M31" s="2" t="str">
        <f>'Bump Visual'!E36</f>
        <v>VSS</v>
      </c>
    </row>
    <row r="32" spans="3:13" x14ac:dyDescent="0.25">
      <c r="C32" s="2">
        <f>(5080.68)-('Bump Visual'!E6)</f>
        <v>4972.2150000000001</v>
      </c>
      <c r="D32" s="2">
        <f>'Bump Visual'!A38</f>
        <v>546.54</v>
      </c>
      <c r="E32" s="2" t="str">
        <f>'Bump Visual'!E38</f>
        <v>VSS</v>
      </c>
      <c r="G32" s="2">
        <f>(2278.84)-('Bump Visual'!A38)+(-4350.8)</f>
        <v>-2618.5</v>
      </c>
      <c r="H32" s="2">
        <f>(5080.68)-('Bump Visual'!E6)+(16.2349999999999)</f>
        <v>4988.45</v>
      </c>
      <c r="I32" s="2" t="str">
        <f>'Bump Visual'!E38</f>
        <v>VSS</v>
      </c>
      <c r="K32" s="2">
        <f>('Bump Visual'!A38)+(1571.96)</f>
        <v>2118.5</v>
      </c>
      <c r="L32" s="2">
        <f>('Bump Visual'!E6)+(97.9849999999997)</f>
        <v>206.44999999999968</v>
      </c>
      <c r="M32" s="2" t="str">
        <f>'Bump Visual'!E38</f>
        <v>VSS</v>
      </c>
    </row>
    <row r="33" spans="3:13" x14ac:dyDescent="0.25">
      <c r="C33" s="2">
        <f>(5080.68)-('Bump Visual'!F6)</f>
        <v>4867.2150000000001</v>
      </c>
      <c r="D33" s="2">
        <f>'Bump Visual'!A15</f>
        <v>2582.04</v>
      </c>
      <c r="E33" s="2" t="str">
        <f>'Bump Visual'!F15</f>
        <v>VDD</v>
      </c>
      <c r="G33" s="2">
        <f>(2278.84)-('Bump Visual'!A15)+(-4350.8)</f>
        <v>-4654</v>
      </c>
      <c r="H33" s="2">
        <f>(5080.68)-('Bump Visual'!F6)+(16.2349999999999)</f>
        <v>4883.45</v>
      </c>
      <c r="I33" s="2" t="str">
        <f>"DIE3_"&amp;'Bump Visual'!F15</f>
        <v>DIE3_VDD</v>
      </c>
      <c r="K33" s="2">
        <f>('Bump Visual'!A15)+(1571.96)</f>
        <v>4154</v>
      </c>
      <c r="L33" s="2">
        <f>('Bump Visual'!F6)+(97.9849999999997)</f>
        <v>311.4499999999997</v>
      </c>
      <c r="M33" s="2" t="str">
        <f>"DIE7_"&amp;'Bump Visual'!F15</f>
        <v>DIE7_VDD</v>
      </c>
    </row>
    <row r="34" spans="3:13" x14ac:dyDescent="0.25">
      <c r="C34" s="2">
        <f>(5080.68)-('Bump Visual'!F6)</f>
        <v>4867.2150000000001</v>
      </c>
      <c r="D34" s="2">
        <f>'Bump Visual'!A17</f>
        <v>2405.04</v>
      </c>
      <c r="E34" s="2" t="str">
        <f>'Bump Visual'!F17</f>
        <v>VDD</v>
      </c>
      <c r="G34" s="2">
        <f>(2278.84)-('Bump Visual'!A17)+(-4350.8)</f>
        <v>-4477</v>
      </c>
      <c r="H34" s="2">
        <f>(5080.68)-('Bump Visual'!F6)+(16.2349999999999)</f>
        <v>4883.45</v>
      </c>
      <c r="I34" s="2" t="str">
        <f>"DIE3_"&amp;'Bump Visual'!F17</f>
        <v>DIE3_VDD</v>
      </c>
      <c r="K34" s="2">
        <f>('Bump Visual'!A17)+(1571.96)</f>
        <v>3977</v>
      </c>
      <c r="L34" s="2">
        <f>('Bump Visual'!F6)+(97.9849999999997)</f>
        <v>311.4499999999997</v>
      </c>
      <c r="M34" s="2" t="str">
        <f>"DIE7_"&amp;'Bump Visual'!F17</f>
        <v>DIE7_VDD</v>
      </c>
    </row>
    <row r="35" spans="3:13" x14ac:dyDescent="0.25">
      <c r="C35" s="2">
        <f>(5080.68)-('Bump Visual'!F6)</f>
        <v>4867.2150000000001</v>
      </c>
      <c r="D35" s="2">
        <f>'Bump Visual'!A19</f>
        <v>2228.04</v>
      </c>
      <c r="E35" s="2" t="str">
        <f>'Bump Visual'!F19</f>
        <v>VDD</v>
      </c>
      <c r="G35" s="2">
        <f>(2278.84)-('Bump Visual'!A19)+(-4350.8)</f>
        <v>-4300</v>
      </c>
      <c r="H35" s="2">
        <f>(5080.68)-('Bump Visual'!F6)+(16.2349999999999)</f>
        <v>4883.45</v>
      </c>
      <c r="I35" s="2" t="str">
        <f>"DIE3_"&amp;'Bump Visual'!F19</f>
        <v>DIE3_VDD</v>
      </c>
      <c r="K35" s="2">
        <f>('Bump Visual'!A19)+(1571.96)</f>
        <v>3800</v>
      </c>
      <c r="L35" s="2">
        <f>('Bump Visual'!F6)+(97.9849999999997)</f>
        <v>311.4499999999997</v>
      </c>
      <c r="M35" s="2" t="str">
        <f>"DIE7_"&amp;'Bump Visual'!F19</f>
        <v>DIE7_VDD</v>
      </c>
    </row>
    <row r="36" spans="3:13" x14ac:dyDescent="0.25">
      <c r="C36" s="2">
        <f>(5080.68)-('Bump Visual'!F6)</f>
        <v>4867.2150000000001</v>
      </c>
      <c r="D36" s="2">
        <f>'Bump Visual'!A21</f>
        <v>2051.04</v>
      </c>
      <c r="E36" s="2" t="str">
        <f>'Bump Visual'!F21</f>
        <v>VDD</v>
      </c>
      <c r="G36" s="2">
        <f>(2278.84)-('Bump Visual'!A21)+(-4350.8)</f>
        <v>-4123</v>
      </c>
      <c r="H36" s="2">
        <f>(5080.68)-('Bump Visual'!F6)+(16.2349999999999)</f>
        <v>4883.45</v>
      </c>
      <c r="I36" s="2" t="str">
        <f>"DIE3_"&amp;'Bump Visual'!F21</f>
        <v>DIE3_VDD</v>
      </c>
      <c r="K36" s="2">
        <f>('Bump Visual'!A21)+(1571.96)</f>
        <v>3623</v>
      </c>
      <c r="L36" s="2">
        <f>('Bump Visual'!F6)+(97.9849999999997)</f>
        <v>311.4499999999997</v>
      </c>
      <c r="M36" s="2" t="str">
        <f>"DIE7_"&amp;'Bump Visual'!F21</f>
        <v>DIE7_VDD</v>
      </c>
    </row>
    <row r="37" spans="3:13" x14ac:dyDescent="0.25">
      <c r="C37" s="2">
        <f>(5080.68)-('Bump Visual'!F6)</f>
        <v>4867.2150000000001</v>
      </c>
      <c r="D37" s="2">
        <f>'Bump Visual'!A23</f>
        <v>1874.04</v>
      </c>
      <c r="E37" s="2" t="str">
        <f>'Bump Visual'!F23</f>
        <v>VDD</v>
      </c>
      <c r="G37" s="2">
        <f>(2278.84)-('Bump Visual'!A23)+(-4350.8)</f>
        <v>-3946</v>
      </c>
      <c r="H37" s="2">
        <f>(5080.68)-('Bump Visual'!F6)+(16.2349999999999)</f>
        <v>4883.45</v>
      </c>
      <c r="I37" s="2" t="str">
        <f>"DIE3_"&amp;'Bump Visual'!F23</f>
        <v>DIE3_VDD</v>
      </c>
      <c r="K37" s="2">
        <f>('Bump Visual'!A23)+(1571.96)</f>
        <v>3446</v>
      </c>
      <c r="L37" s="2">
        <f>('Bump Visual'!F6)+(97.9849999999997)</f>
        <v>311.4499999999997</v>
      </c>
      <c r="M37" s="2" t="str">
        <f>"DIE7_"&amp;'Bump Visual'!F23</f>
        <v>DIE7_VDD</v>
      </c>
    </row>
    <row r="38" spans="3:13" x14ac:dyDescent="0.25">
      <c r="C38" s="2">
        <f>(5080.68)-('Bump Visual'!F6)</f>
        <v>4867.2150000000001</v>
      </c>
      <c r="D38" s="2">
        <f>'Bump Visual'!A25</f>
        <v>1697.04</v>
      </c>
      <c r="E38" s="2" t="str">
        <f>'Bump Visual'!F25</f>
        <v>VDD</v>
      </c>
      <c r="G38" s="2">
        <f>(2278.84)-('Bump Visual'!A25)+(-4350.8)</f>
        <v>-3769</v>
      </c>
      <c r="H38" s="2">
        <f>(5080.68)-('Bump Visual'!F6)+(16.2349999999999)</f>
        <v>4883.45</v>
      </c>
      <c r="I38" s="2" t="str">
        <f>"DIE3_"&amp;'Bump Visual'!F25</f>
        <v>DIE3_VDD</v>
      </c>
      <c r="K38" s="2">
        <f>('Bump Visual'!A25)+(1571.96)</f>
        <v>3269</v>
      </c>
      <c r="L38" s="2">
        <f>('Bump Visual'!F6)+(97.9849999999997)</f>
        <v>311.4499999999997</v>
      </c>
      <c r="M38" s="2" t="str">
        <f>"DIE7_"&amp;'Bump Visual'!F25</f>
        <v>DIE7_VDD</v>
      </c>
    </row>
    <row r="39" spans="3:13" x14ac:dyDescent="0.25">
      <c r="C39" s="2">
        <f>(5080.68)-('Bump Visual'!F6)</f>
        <v>4867.2150000000001</v>
      </c>
      <c r="D39" s="2">
        <f>'Bump Visual'!A27</f>
        <v>1520.04</v>
      </c>
      <c r="E39" s="2" t="str">
        <f>'Bump Visual'!F27</f>
        <v>VDD</v>
      </c>
      <c r="G39" s="2">
        <f>(2278.84)-('Bump Visual'!A27)+(-4350.8)</f>
        <v>-3592</v>
      </c>
      <c r="H39" s="2">
        <f>(5080.68)-('Bump Visual'!F6)+(16.2349999999999)</f>
        <v>4883.45</v>
      </c>
      <c r="I39" s="2" t="str">
        <f>"DIE3_"&amp;'Bump Visual'!F27</f>
        <v>DIE3_VDD</v>
      </c>
      <c r="K39" s="2">
        <f>('Bump Visual'!A27)+(1571.96)</f>
        <v>3092</v>
      </c>
      <c r="L39" s="2">
        <f>('Bump Visual'!F6)+(97.9849999999997)</f>
        <v>311.4499999999997</v>
      </c>
      <c r="M39" s="2" t="str">
        <f>"DIE7_"&amp;'Bump Visual'!F27</f>
        <v>DIE7_VDD</v>
      </c>
    </row>
    <row r="40" spans="3:13" x14ac:dyDescent="0.25">
      <c r="C40" s="2">
        <f>(5080.68)-('Bump Visual'!F6)</f>
        <v>4867.2150000000001</v>
      </c>
      <c r="D40" s="2">
        <f>'Bump Visual'!A29</f>
        <v>1343.04</v>
      </c>
      <c r="E40" s="2" t="str">
        <f>'Bump Visual'!F29</f>
        <v>VDD</v>
      </c>
      <c r="G40" s="2">
        <f>(2278.84)-('Bump Visual'!A29)+(-4350.8)</f>
        <v>-3415</v>
      </c>
      <c r="H40" s="2">
        <f>(5080.68)-('Bump Visual'!F6)+(16.2349999999999)</f>
        <v>4883.45</v>
      </c>
      <c r="I40" s="2" t="str">
        <f>"DIE3_"&amp;'Bump Visual'!F29</f>
        <v>DIE3_VDD</v>
      </c>
      <c r="K40" s="2">
        <f>('Bump Visual'!A29)+(1571.96)</f>
        <v>2915</v>
      </c>
      <c r="L40" s="2">
        <f>('Bump Visual'!F6)+(97.9849999999997)</f>
        <v>311.4499999999997</v>
      </c>
      <c r="M40" s="2" t="str">
        <f>"DIE7_"&amp;'Bump Visual'!F29</f>
        <v>DIE7_VDD</v>
      </c>
    </row>
    <row r="41" spans="3:13" x14ac:dyDescent="0.25">
      <c r="C41" s="2">
        <f>(5080.68)-('Bump Visual'!F6)</f>
        <v>4867.2150000000001</v>
      </c>
      <c r="D41" s="2">
        <f>'Bump Visual'!A31</f>
        <v>1166.04</v>
      </c>
      <c r="E41" s="2" t="str">
        <f>'Bump Visual'!F31</f>
        <v>VCCIO</v>
      </c>
      <c r="G41" s="2">
        <f>(2278.84)-('Bump Visual'!A31)+(-4350.8)</f>
        <v>-3238</v>
      </c>
      <c r="H41" s="2">
        <f>(5080.68)-('Bump Visual'!F6)+(16.2349999999999)</f>
        <v>4883.45</v>
      </c>
      <c r="I41" s="2" t="str">
        <f>"DIE3_"&amp;'Bump Visual'!F31</f>
        <v>DIE3_VCCIO</v>
      </c>
      <c r="K41" s="2">
        <f>('Bump Visual'!A31)+(1571.96)</f>
        <v>2738</v>
      </c>
      <c r="L41" s="2">
        <f>('Bump Visual'!F6)+(97.9849999999997)</f>
        <v>311.4499999999997</v>
      </c>
      <c r="M41" s="2" t="str">
        <f>"DIE7_"&amp;'Bump Visual'!F31</f>
        <v>DIE7_VCCIO</v>
      </c>
    </row>
    <row r="42" spans="3:13" x14ac:dyDescent="0.25">
      <c r="C42" s="2">
        <f>(5080.68)-('Bump Visual'!F6)</f>
        <v>4867.2150000000001</v>
      </c>
      <c r="D42" s="2">
        <f>'Bump Visual'!A33</f>
        <v>989.04</v>
      </c>
      <c r="E42" s="2" t="str">
        <f>'Bump Visual'!F33</f>
        <v>VCCIO</v>
      </c>
      <c r="G42" s="2">
        <f>(2278.84)-('Bump Visual'!A33)+(-4350.8)</f>
        <v>-3061</v>
      </c>
      <c r="H42" s="2">
        <f>(5080.68)-('Bump Visual'!F6)+(16.2349999999999)</f>
        <v>4883.45</v>
      </c>
      <c r="I42" s="2" t="str">
        <f>"DIE3_"&amp;'Bump Visual'!F33</f>
        <v>DIE3_VCCIO</v>
      </c>
      <c r="K42" s="2">
        <f>('Bump Visual'!A33)+(1571.96)</f>
        <v>2561</v>
      </c>
      <c r="L42" s="2">
        <f>('Bump Visual'!F6)+(97.9849999999997)</f>
        <v>311.4499999999997</v>
      </c>
      <c r="M42" s="2" t="str">
        <f>"DIE7_"&amp;'Bump Visual'!F33</f>
        <v>DIE7_VCCIO</v>
      </c>
    </row>
    <row r="43" spans="3:13" x14ac:dyDescent="0.25">
      <c r="C43" s="2">
        <f>(5080.68)-('Bump Visual'!F6)</f>
        <v>4867.2150000000001</v>
      </c>
      <c r="D43" s="2">
        <f>'Bump Visual'!A35</f>
        <v>812.04</v>
      </c>
      <c r="E43" s="2" t="str">
        <f>'Bump Visual'!F35</f>
        <v>VSS</v>
      </c>
      <c r="G43" s="2">
        <f>(2278.84)-('Bump Visual'!A35)+(-4350.8)</f>
        <v>-2884</v>
      </c>
      <c r="H43" s="2">
        <f>(5080.68)-('Bump Visual'!F6)+(16.2349999999999)</f>
        <v>4883.45</v>
      </c>
      <c r="I43" s="2" t="str">
        <f>'Bump Visual'!F35</f>
        <v>VSS</v>
      </c>
      <c r="K43" s="2">
        <f>('Bump Visual'!A35)+(1571.96)</f>
        <v>2384</v>
      </c>
      <c r="L43" s="2">
        <f>('Bump Visual'!F6)+(97.9849999999997)</f>
        <v>311.4499999999997</v>
      </c>
      <c r="M43" s="2" t="str">
        <f>'Bump Visual'!F35</f>
        <v>VSS</v>
      </c>
    </row>
    <row r="44" spans="3:13" x14ac:dyDescent="0.25">
      <c r="C44" s="2">
        <f>(5080.68)-('Bump Visual'!F6)</f>
        <v>4867.2150000000001</v>
      </c>
      <c r="D44" s="2">
        <f>'Bump Visual'!A37</f>
        <v>635.04</v>
      </c>
      <c r="E44" s="2" t="str">
        <f>'Bump Visual'!F37</f>
        <v>VSS</v>
      </c>
      <c r="G44" s="2">
        <f>(2278.84)-('Bump Visual'!A37)+(-4350.8)</f>
        <v>-2707</v>
      </c>
      <c r="H44" s="2">
        <f>(5080.68)-('Bump Visual'!F6)+(16.2349999999999)</f>
        <v>4883.45</v>
      </c>
      <c r="I44" s="2" t="str">
        <f>'Bump Visual'!F37</f>
        <v>VSS</v>
      </c>
      <c r="K44" s="2">
        <f>('Bump Visual'!A37)+(1571.96)</f>
        <v>2207</v>
      </c>
      <c r="L44" s="2">
        <f>('Bump Visual'!F6)+(97.9849999999997)</f>
        <v>311.4499999999997</v>
      </c>
      <c r="M44" s="2" t="str">
        <f>'Bump Visual'!F37</f>
        <v>VSS</v>
      </c>
    </row>
    <row r="45" spans="3:13" x14ac:dyDescent="0.25">
      <c r="C45" s="2">
        <f>(5080.68)-('Bump Visual'!F6)</f>
        <v>4867.2150000000001</v>
      </c>
      <c r="D45" s="2">
        <f>'Bump Visual'!A39</f>
        <v>458.03999999999996</v>
      </c>
      <c r="E45" s="2" t="str">
        <f>'Bump Visual'!F39</f>
        <v>VCCIO</v>
      </c>
      <c r="G45" s="2">
        <f>(2278.84)-('Bump Visual'!A39)+(-4350.8)</f>
        <v>-2530</v>
      </c>
      <c r="H45" s="2">
        <f>(5080.68)-('Bump Visual'!F6)+(16.2349999999999)</f>
        <v>4883.45</v>
      </c>
      <c r="I45" s="2" t="str">
        <f>"DIE3_"&amp;'Bump Visual'!F39</f>
        <v>DIE3_VCCIO</v>
      </c>
      <c r="K45" s="2">
        <f>('Bump Visual'!A39)+(1571.96)</f>
        <v>2030</v>
      </c>
      <c r="L45" s="2">
        <f>('Bump Visual'!F6)+(97.9849999999997)</f>
        <v>311.4499999999997</v>
      </c>
      <c r="M45" s="2" t="str">
        <f>"DIE7_"&amp;'Bump Visual'!F39</f>
        <v>DIE7_VCCIO</v>
      </c>
    </row>
    <row r="46" spans="3:13" x14ac:dyDescent="0.25">
      <c r="C46" s="2">
        <f>(5080.68)-('Bump Visual'!F6)</f>
        <v>4867.2150000000001</v>
      </c>
      <c r="D46" s="2">
        <f>'Bump Visual'!A41</f>
        <v>281.03999999999996</v>
      </c>
      <c r="E46" s="2" t="str">
        <f>'Bump Visual'!F41</f>
        <v>VCCIO</v>
      </c>
      <c r="G46" s="2">
        <f>(2278.84)-('Bump Visual'!A41)+(-4350.8)</f>
        <v>-2353</v>
      </c>
      <c r="H46" s="2">
        <f>(5080.68)-('Bump Visual'!F6)+(16.2349999999999)</f>
        <v>4883.45</v>
      </c>
      <c r="I46" s="2" t="str">
        <f>"DIE3_"&amp;'Bump Visual'!F41</f>
        <v>DIE3_VCCIO</v>
      </c>
      <c r="K46" s="2">
        <f>('Bump Visual'!A41)+(1571.96)</f>
        <v>1853</v>
      </c>
      <c r="L46" s="2">
        <f>('Bump Visual'!F6)+(97.9849999999997)</f>
        <v>311.4499999999997</v>
      </c>
      <c r="M46" s="2" t="str">
        <f>"DIE7_"&amp;'Bump Visual'!F41</f>
        <v>DIE7_VCCIO</v>
      </c>
    </row>
    <row r="47" spans="3:13" x14ac:dyDescent="0.25">
      <c r="C47" s="2">
        <f>(5080.68)-('Bump Visual'!F6)</f>
        <v>4867.2150000000001</v>
      </c>
      <c r="D47" s="2">
        <f>'Bump Visual'!A43</f>
        <v>104.03999999999999</v>
      </c>
      <c r="E47" s="2" t="str">
        <f>'Bump Visual'!F43</f>
        <v>VSS</v>
      </c>
      <c r="G47" s="2">
        <f>(2278.84)-('Bump Visual'!A43)+(-4350.8)</f>
        <v>-2176</v>
      </c>
      <c r="H47" s="2">
        <f>(5080.68)-('Bump Visual'!F6)+(16.2349999999999)</f>
        <v>4883.45</v>
      </c>
      <c r="I47" s="2" t="str">
        <f>'Bump Visual'!F43</f>
        <v>VSS</v>
      </c>
      <c r="K47" s="2">
        <f>('Bump Visual'!A43)+(1571.96)</f>
        <v>1676</v>
      </c>
      <c r="L47" s="2">
        <f>('Bump Visual'!F6)+(97.9849999999997)</f>
        <v>311.4499999999997</v>
      </c>
      <c r="M47" s="2" t="str">
        <f>'Bump Visual'!F43</f>
        <v>VSS</v>
      </c>
    </row>
    <row r="48" spans="3:13" x14ac:dyDescent="0.25">
      <c r="C48" s="2">
        <f>(5080.68)-('Bump Visual'!G6)</f>
        <v>4771.9650000000001</v>
      </c>
      <c r="D48" s="2">
        <f>'Bump Visual'!A14</f>
        <v>2670.54</v>
      </c>
      <c r="E48" s="2" t="str">
        <f>'Bump Visual'!G14</f>
        <v>VSS</v>
      </c>
      <c r="G48" s="2">
        <f>(2278.84)-('Bump Visual'!A14)+(-4350.8)</f>
        <v>-4742.5</v>
      </c>
      <c r="H48" s="2">
        <f>(5080.68)-('Bump Visual'!G6)+(16.2349999999999)</f>
        <v>4788.2</v>
      </c>
      <c r="I48" s="2" t="str">
        <f>'Bump Visual'!G14</f>
        <v>VSS</v>
      </c>
      <c r="K48" s="2">
        <f>('Bump Visual'!A14)+(1571.96)</f>
        <v>4242.5</v>
      </c>
      <c r="L48" s="2">
        <f>('Bump Visual'!G6)+(97.9849999999997)</f>
        <v>406.6999999999997</v>
      </c>
      <c r="M48" s="2" t="str">
        <f>'Bump Visual'!G14</f>
        <v>VSS</v>
      </c>
    </row>
    <row r="49" spans="3:13" x14ac:dyDescent="0.25">
      <c r="C49" s="2">
        <f>(5080.68)-('Bump Visual'!G6)</f>
        <v>4771.9650000000001</v>
      </c>
      <c r="D49" s="2">
        <f>'Bump Visual'!A16</f>
        <v>2493.54</v>
      </c>
      <c r="E49" s="2" t="str">
        <f>'Bump Visual'!G16</f>
        <v>VSS</v>
      </c>
      <c r="G49" s="2">
        <f>(2278.84)-('Bump Visual'!A16)+(-4350.8)</f>
        <v>-4565.5</v>
      </c>
      <c r="H49" s="2">
        <f>(5080.68)-('Bump Visual'!G6)+(16.2349999999999)</f>
        <v>4788.2</v>
      </c>
      <c r="I49" s="2" t="str">
        <f>'Bump Visual'!G16</f>
        <v>VSS</v>
      </c>
      <c r="K49" s="2">
        <f>('Bump Visual'!A16)+(1571.96)</f>
        <v>4065.5</v>
      </c>
      <c r="L49" s="2">
        <f>('Bump Visual'!G6)+(97.9849999999997)</f>
        <v>406.6999999999997</v>
      </c>
      <c r="M49" s="2" t="str">
        <f>'Bump Visual'!G16</f>
        <v>VSS</v>
      </c>
    </row>
    <row r="50" spans="3:13" x14ac:dyDescent="0.25">
      <c r="C50" s="2">
        <f>(5080.68)-('Bump Visual'!G6)</f>
        <v>4771.9650000000001</v>
      </c>
      <c r="D50" s="2">
        <f>'Bump Visual'!A18</f>
        <v>2316.54</v>
      </c>
      <c r="E50" s="2" t="str">
        <f>'Bump Visual'!G18</f>
        <v>VSS</v>
      </c>
      <c r="G50" s="2">
        <f>(2278.84)-('Bump Visual'!A18)+(-4350.8)</f>
        <v>-4388.5</v>
      </c>
      <c r="H50" s="2">
        <f>(5080.68)-('Bump Visual'!G6)+(16.2349999999999)</f>
        <v>4788.2</v>
      </c>
      <c r="I50" s="2" t="str">
        <f>'Bump Visual'!G18</f>
        <v>VSS</v>
      </c>
      <c r="K50" s="2">
        <f>('Bump Visual'!A18)+(1571.96)</f>
        <v>3888.5</v>
      </c>
      <c r="L50" s="2">
        <f>('Bump Visual'!G6)+(97.9849999999997)</f>
        <v>406.6999999999997</v>
      </c>
      <c r="M50" s="2" t="str">
        <f>'Bump Visual'!G18</f>
        <v>VSS</v>
      </c>
    </row>
    <row r="51" spans="3:13" x14ac:dyDescent="0.25">
      <c r="C51" s="2">
        <f>(5080.68)-('Bump Visual'!G6)</f>
        <v>4771.9650000000001</v>
      </c>
      <c r="D51" s="2">
        <f>'Bump Visual'!A20</f>
        <v>2139.54</v>
      </c>
      <c r="E51" s="2" t="str">
        <f>'Bump Visual'!G20</f>
        <v>VSS</v>
      </c>
      <c r="G51" s="2">
        <f>(2278.84)-('Bump Visual'!A20)+(-4350.8)</f>
        <v>-4211.5</v>
      </c>
      <c r="H51" s="2">
        <f>(5080.68)-('Bump Visual'!G6)+(16.2349999999999)</f>
        <v>4788.2</v>
      </c>
      <c r="I51" s="2" t="str">
        <f>'Bump Visual'!G20</f>
        <v>VSS</v>
      </c>
      <c r="K51" s="2">
        <f>('Bump Visual'!A20)+(1571.96)</f>
        <v>3711.5</v>
      </c>
      <c r="L51" s="2">
        <f>('Bump Visual'!G6)+(97.9849999999997)</f>
        <v>406.6999999999997</v>
      </c>
      <c r="M51" s="2" t="str">
        <f>'Bump Visual'!G20</f>
        <v>VSS</v>
      </c>
    </row>
    <row r="52" spans="3:13" x14ac:dyDescent="0.25">
      <c r="C52" s="2">
        <f>(5080.68)-('Bump Visual'!G6)</f>
        <v>4771.9650000000001</v>
      </c>
      <c r="D52" s="2">
        <f>'Bump Visual'!A22</f>
        <v>1962.54</v>
      </c>
      <c r="E52" s="2" t="str">
        <f>'Bump Visual'!G22</f>
        <v>VSS</v>
      </c>
      <c r="G52" s="2">
        <f>(2278.84)-('Bump Visual'!A22)+(-4350.8)</f>
        <v>-4034.5</v>
      </c>
      <c r="H52" s="2">
        <f>(5080.68)-('Bump Visual'!G6)+(16.2349999999999)</f>
        <v>4788.2</v>
      </c>
      <c r="I52" s="2" t="str">
        <f>'Bump Visual'!G22</f>
        <v>VSS</v>
      </c>
      <c r="K52" s="2">
        <f>('Bump Visual'!A22)+(1571.96)</f>
        <v>3534.5</v>
      </c>
      <c r="L52" s="2">
        <f>('Bump Visual'!G6)+(97.9849999999997)</f>
        <v>406.6999999999997</v>
      </c>
      <c r="M52" s="2" t="str">
        <f>'Bump Visual'!G22</f>
        <v>VSS</v>
      </c>
    </row>
    <row r="53" spans="3:13" x14ac:dyDescent="0.25">
      <c r="C53" s="2">
        <f>(5080.68)-('Bump Visual'!G6)</f>
        <v>4771.9650000000001</v>
      </c>
      <c r="D53" s="2">
        <f>'Bump Visual'!A24</f>
        <v>1785.54</v>
      </c>
      <c r="E53" s="2" t="str">
        <f>'Bump Visual'!G24</f>
        <v>VSS</v>
      </c>
      <c r="G53" s="2">
        <f>(2278.84)-('Bump Visual'!A24)+(-4350.8)</f>
        <v>-3857.5</v>
      </c>
      <c r="H53" s="2">
        <f>(5080.68)-('Bump Visual'!G6)+(16.2349999999999)</f>
        <v>4788.2</v>
      </c>
      <c r="I53" s="2" t="str">
        <f>'Bump Visual'!G24</f>
        <v>VSS</v>
      </c>
      <c r="K53" s="2">
        <f>('Bump Visual'!A24)+(1571.96)</f>
        <v>3357.5</v>
      </c>
      <c r="L53" s="2">
        <f>('Bump Visual'!G6)+(97.9849999999997)</f>
        <v>406.6999999999997</v>
      </c>
      <c r="M53" s="2" t="str">
        <f>'Bump Visual'!G24</f>
        <v>VSS</v>
      </c>
    </row>
    <row r="54" spans="3:13" x14ac:dyDescent="0.25">
      <c r="C54" s="2">
        <f>(5080.68)-('Bump Visual'!G6)</f>
        <v>4771.9650000000001</v>
      </c>
      <c r="D54" s="2">
        <f>'Bump Visual'!A26</f>
        <v>1608.54</v>
      </c>
      <c r="E54" s="2" t="str">
        <f>'Bump Visual'!G26</f>
        <v>VSS</v>
      </c>
      <c r="G54" s="2">
        <f>(2278.84)-('Bump Visual'!A26)+(-4350.8)</f>
        <v>-3680.5</v>
      </c>
      <c r="H54" s="2">
        <f>(5080.68)-('Bump Visual'!G6)+(16.2349999999999)</f>
        <v>4788.2</v>
      </c>
      <c r="I54" s="2" t="str">
        <f>'Bump Visual'!G26</f>
        <v>VSS</v>
      </c>
      <c r="K54" s="2">
        <f>('Bump Visual'!A26)+(1571.96)</f>
        <v>3180.5</v>
      </c>
      <c r="L54" s="2">
        <f>('Bump Visual'!G6)+(97.9849999999997)</f>
        <v>406.6999999999997</v>
      </c>
      <c r="M54" s="2" t="str">
        <f>'Bump Visual'!G26</f>
        <v>VSS</v>
      </c>
    </row>
    <row r="55" spans="3:13" x14ac:dyDescent="0.25">
      <c r="C55" s="2">
        <f>(5080.68)-('Bump Visual'!G6)</f>
        <v>4771.9650000000001</v>
      </c>
      <c r="D55" s="2">
        <f>'Bump Visual'!A28</f>
        <v>1431.54</v>
      </c>
      <c r="E55" s="2" t="str">
        <f>'Bump Visual'!G28</f>
        <v>VSS</v>
      </c>
      <c r="G55" s="2">
        <f>(2278.84)-('Bump Visual'!A28)+(-4350.8)</f>
        <v>-3503.5</v>
      </c>
      <c r="H55" s="2">
        <f>(5080.68)-('Bump Visual'!G6)+(16.2349999999999)</f>
        <v>4788.2</v>
      </c>
      <c r="I55" s="2" t="str">
        <f>'Bump Visual'!G28</f>
        <v>VSS</v>
      </c>
      <c r="K55" s="2">
        <f>('Bump Visual'!A28)+(1571.96)</f>
        <v>3003.5</v>
      </c>
      <c r="L55" s="2">
        <f>('Bump Visual'!G6)+(97.9849999999997)</f>
        <v>406.6999999999997</v>
      </c>
      <c r="M55" s="2" t="str">
        <f>'Bump Visual'!G28</f>
        <v>VSS</v>
      </c>
    </row>
    <row r="56" spans="3:13" x14ac:dyDescent="0.25">
      <c r="C56" s="2">
        <f>(5080.68)-('Bump Visual'!G6)</f>
        <v>4771.9650000000001</v>
      </c>
      <c r="D56" s="2">
        <f>'Bump Visual'!A30</f>
        <v>1254.54</v>
      </c>
      <c r="E56" s="2" t="str">
        <f>'Bump Visual'!G30</f>
        <v>BP_TXDATASB[3]</v>
      </c>
      <c r="G56" s="2">
        <f>(2278.84)-('Bump Visual'!A30)+(-4350.8)</f>
        <v>-3326.5</v>
      </c>
      <c r="H56" s="2">
        <f>(5080.68)-('Bump Visual'!G6)+(16.2349999999999)</f>
        <v>4788.2</v>
      </c>
      <c r="I56" s="2" t="str">
        <f>"DIE3_"&amp;'Bump Visual'!G30</f>
        <v>DIE3_BP_TXDATASB[3]</v>
      </c>
      <c r="K56" s="2">
        <f>('Bump Visual'!A30)+(1571.96)</f>
        <v>2826.5</v>
      </c>
      <c r="L56" s="2">
        <f>('Bump Visual'!G6)+(97.9849999999997)</f>
        <v>406.6999999999997</v>
      </c>
      <c r="M56" s="2" t="str">
        <f>"DIE7_"&amp;'Bump Visual'!G30</f>
        <v>DIE7_BP_TXDATASB[3]</v>
      </c>
    </row>
    <row r="57" spans="3:13" x14ac:dyDescent="0.25">
      <c r="C57" s="2">
        <f>(5080.68)-('Bump Visual'!G6)</f>
        <v>4771.9650000000001</v>
      </c>
      <c r="D57" s="2">
        <f>'Bump Visual'!A32</f>
        <v>1077.54</v>
      </c>
      <c r="E57" s="2" t="str">
        <f>'Bump Visual'!G32</f>
        <v>VSS</v>
      </c>
      <c r="G57" s="2">
        <f>(2278.84)-('Bump Visual'!A32)+(-4350.8)</f>
        <v>-3149.5</v>
      </c>
      <c r="H57" s="2">
        <f>(5080.68)-('Bump Visual'!G6)+(16.2349999999999)</f>
        <v>4788.2</v>
      </c>
      <c r="I57" s="2" t="str">
        <f>'Bump Visual'!G32</f>
        <v>VSS</v>
      </c>
      <c r="K57" s="2">
        <f>('Bump Visual'!A32)+(1571.96)</f>
        <v>2649.5</v>
      </c>
      <c r="L57" s="2">
        <f>('Bump Visual'!G6)+(97.9849999999997)</f>
        <v>406.6999999999997</v>
      </c>
      <c r="M57" s="2" t="str">
        <f>'Bump Visual'!G32</f>
        <v>VSS</v>
      </c>
    </row>
    <row r="58" spans="3:13" x14ac:dyDescent="0.25">
      <c r="C58" s="2">
        <f>(5080.68)-('Bump Visual'!G6)</f>
        <v>4771.9650000000001</v>
      </c>
      <c r="D58" s="2">
        <f>'Bump Visual'!A34</f>
        <v>900.54</v>
      </c>
      <c r="E58" s="2" t="str">
        <f>'Bump Visual'!G34</f>
        <v>BP_TXDATA[53]</v>
      </c>
      <c r="G58" s="2">
        <f>(2278.84)-('Bump Visual'!A34)+(-4350.8)</f>
        <v>-2972.5</v>
      </c>
      <c r="H58" s="2">
        <f>(5080.68)-('Bump Visual'!G6)+(16.2349999999999)</f>
        <v>4788.2</v>
      </c>
      <c r="I58" s="2" t="str">
        <f>"DIE3_"&amp;'Bump Visual'!G34</f>
        <v>DIE3_BP_TXDATA[53]</v>
      </c>
      <c r="K58" s="2">
        <f>('Bump Visual'!A34)+(1571.96)</f>
        <v>2472.5</v>
      </c>
      <c r="L58" s="2">
        <f>('Bump Visual'!G6)+(97.9849999999997)</f>
        <v>406.6999999999997</v>
      </c>
      <c r="M58" s="2" t="str">
        <f>"DIE7_"&amp;'Bump Visual'!G34</f>
        <v>DIE7_BP_TXDATA[53]</v>
      </c>
    </row>
    <row r="59" spans="3:13" x14ac:dyDescent="0.25">
      <c r="C59" s="2">
        <f>(5080.68)-('Bump Visual'!G6)</f>
        <v>4771.9650000000001</v>
      </c>
      <c r="D59" s="2">
        <f>'Bump Visual'!A36</f>
        <v>723.54</v>
      </c>
      <c r="E59" s="2" t="str">
        <f>'Bump Visual'!G36</f>
        <v>BP_TXDATA[52]</v>
      </c>
      <c r="G59" s="2">
        <f>(2278.84)-('Bump Visual'!A36)+(-4350.8)</f>
        <v>-2795.5</v>
      </c>
      <c r="H59" s="2">
        <f>(5080.68)-('Bump Visual'!G6)+(16.2349999999999)</f>
        <v>4788.2</v>
      </c>
      <c r="I59" s="2" t="str">
        <f>"DIE3_"&amp;'Bump Visual'!G36</f>
        <v>DIE3_BP_TXDATA[52]</v>
      </c>
      <c r="K59" s="2">
        <f>('Bump Visual'!A36)+(1571.96)</f>
        <v>2295.5</v>
      </c>
      <c r="L59" s="2">
        <f>('Bump Visual'!G6)+(97.9849999999997)</f>
        <v>406.6999999999997</v>
      </c>
      <c r="M59" s="2" t="str">
        <f>"DIE7_"&amp;'Bump Visual'!G36</f>
        <v>DIE7_BP_TXDATA[52]</v>
      </c>
    </row>
    <row r="60" spans="3:13" x14ac:dyDescent="0.25">
      <c r="C60" s="2">
        <f>(5080.68)-('Bump Visual'!G6)</f>
        <v>4771.9650000000001</v>
      </c>
      <c r="D60" s="2">
        <f>'Bump Visual'!A38</f>
        <v>546.54</v>
      </c>
      <c r="E60" s="75" t="str">
        <f>'Bump Visual'!G38</f>
        <v>VDD</v>
      </c>
      <c r="G60" s="2">
        <f>(2278.84)-('Bump Visual'!A38)+(-4350.8)</f>
        <v>-2618.5</v>
      </c>
      <c r="H60" s="2">
        <f>(5080.68)-('Bump Visual'!G6)+(16.2349999999999)</f>
        <v>4788.2</v>
      </c>
      <c r="I60" s="2" t="str">
        <f>"DIE3_"&amp;'Bump Visual'!G38</f>
        <v>DIE3_VDD</v>
      </c>
      <c r="K60" s="2">
        <f>('Bump Visual'!A38)+(1571.96)</f>
        <v>2118.5</v>
      </c>
      <c r="L60" s="2">
        <f>('Bump Visual'!G6)+(97.9849999999997)</f>
        <v>406.6999999999997</v>
      </c>
      <c r="M60" s="75" t="str">
        <f>"DIE7_"&amp;'Bump Visual'!G38</f>
        <v>DIE7_VDD</v>
      </c>
    </row>
    <row r="61" spans="3:13" x14ac:dyDescent="0.25">
      <c r="C61" s="2">
        <f>(5080.68)-('Bump Visual'!G6)</f>
        <v>4771.9650000000001</v>
      </c>
      <c r="D61" s="2">
        <f>'Bump Visual'!A40</f>
        <v>369.53999999999996</v>
      </c>
      <c r="E61" s="2" t="str">
        <f>'Bump Visual'!G40</f>
        <v>BP_TXDATA[49]</v>
      </c>
      <c r="G61" s="2">
        <f>(2278.84)-('Bump Visual'!A40)+(-4350.8)</f>
        <v>-2441.5</v>
      </c>
      <c r="H61" s="2">
        <f>(5080.68)-('Bump Visual'!G6)+(16.2349999999999)</f>
        <v>4788.2</v>
      </c>
      <c r="I61" s="75" t="str">
        <f>"DIE3_"&amp;'Bump Visual'!G40</f>
        <v>DIE3_BP_TXDATA[49]</v>
      </c>
      <c r="K61" s="2">
        <f>('Bump Visual'!A40)+(1571.96)</f>
        <v>1941.5</v>
      </c>
      <c r="L61" s="2">
        <f>('Bump Visual'!G6)+(97.9849999999997)</f>
        <v>406.6999999999997</v>
      </c>
      <c r="M61" s="2" t="str">
        <f>"DIE7_"&amp;'Bump Visual'!G40</f>
        <v>DIE7_BP_TXDATA[49]</v>
      </c>
    </row>
    <row r="62" spans="3:13" x14ac:dyDescent="0.25">
      <c r="C62" s="2">
        <f>(5080.68)-('Bump Visual'!G6)</f>
        <v>4771.9650000000001</v>
      </c>
      <c r="D62" s="2">
        <f>'Bump Visual'!A42</f>
        <v>192.54</v>
      </c>
      <c r="E62" s="2" t="str">
        <f>'Bump Visual'!G42</f>
        <v>BP_TXDATA[48]</v>
      </c>
      <c r="G62" s="2">
        <f>(2278.84)-('Bump Visual'!A42)+(-4350.8)</f>
        <v>-2264.5</v>
      </c>
      <c r="H62" s="2">
        <f>(5080.68)-('Bump Visual'!G6)+(16.2349999999999)</f>
        <v>4788.2</v>
      </c>
      <c r="I62" s="2" t="str">
        <f>"DIE3_"&amp;'Bump Visual'!G42</f>
        <v>DIE3_BP_TXDATA[48]</v>
      </c>
      <c r="K62" s="2">
        <f>('Bump Visual'!A42)+(1571.96)</f>
        <v>1764.5</v>
      </c>
      <c r="L62" s="2">
        <f>('Bump Visual'!G6)+(97.9849999999997)</f>
        <v>406.6999999999997</v>
      </c>
      <c r="M62" s="2" t="str">
        <f>"DIE7_"&amp;'Bump Visual'!G42</f>
        <v>DIE7_BP_TXDATA[48]</v>
      </c>
    </row>
    <row r="63" spans="3:13" x14ac:dyDescent="0.25">
      <c r="C63" s="2">
        <f>(5080.68)-('Bump Visual'!H6)</f>
        <v>4676.7150000000001</v>
      </c>
      <c r="D63" s="2">
        <f>'Bump Visual'!A15</f>
        <v>2582.04</v>
      </c>
      <c r="E63" s="2" t="str">
        <f>'Bump Visual'!H15</f>
        <v>TC_VDDQ</v>
      </c>
      <c r="G63" s="2">
        <f>(2278.84)-('Bump Visual'!A15)+(-4350.8)</f>
        <v>-4654</v>
      </c>
      <c r="H63" s="2">
        <f>(5080.68)-('Bump Visual'!H6)+(16.2349999999999)</f>
        <v>4692.95</v>
      </c>
      <c r="I63" s="2" t="str">
        <f>"DIE3_"&amp;'Bump Visual'!H15</f>
        <v>DIE3_TC_VDDQ</v>
      </c>
      <c r="K63" s="2">
        <f>('Bump Visual'!A15)+(1571.96)</f>
        <v>4154</v>
      </c>
      <c r="L63" s="2">
        <f>('Bump Visual'!H6)+(97.9849999999997)</f>
        <v>501.9499999999997</v>
      </c>
      <c r="M63" s="2" t="str">
        <f>"DIE7_"&amp;'Bump Visual'!H15</f>
        <v>DIE7_TC_VDDQ</v>
      </c>
    </row>
    <row r="64" spans="3:13" x14ac:dyDescent="0.25">
      <c r="C64" s="2">
        <f>(5080.68)-('Bump Visual'!H6)</f>
        <v>4676.7150000000001</v>
      </c>
      <c r="D64" s="2">
        <f>'Bump Visual'!A17</f>
        <v>2405.04</v>
      </c>
      <c r="E64" s="2" t="str">
        <f>'Bump Visual'!H17</f>
        <v>VSS</v>
      </c>
      <c r="G64" s="2">
        <f>(2278.84)-('Bump Visual'!A17)+(-4350.8)</f>
        <v>-4477</v>
      </c>
      <c r="H64" s="2">
        <f>(5080.68)-('Bump Visual'!H6)+(16.2349999999999)</f>
        <v>4692.95</v>
      </c>
      <c r="I64" s="2" t="str">
        <f>'Bump Visual'!H17</f>
        <v>VSS</v>
      </c>
      <c r="K64" s="2">
        <f>('Bump Visual'!A17)+(1571.96)</f>
        <v>3977</v>
      </c>
      <c r="L64" s="2">
        <f>('Bump Visual'!H6)+(97.9849999999997)</f>
        <v>501.9499999999997</v>
      </c>
      <c r="M64" s="2" t="str">
        <f>'Bump Visual'!H17</f>
        <v>VSS</v>
      </c>
    </row>
    <row r="65" spans="3:13" x14ac:dyDescent="0.25">
      <c r="C65" s="2">
        <f>(5080.68)-('Bump Visual'!H6)</f>
        <v>4676.7150000000001</v>
      </c>
      <c r="D65" s="2">
        <f>'Bump Visual'!A19</f>
        <v>2228.04</v>
      </c>
      <c r="E65" s="2" t="str">
        <f>'Bump Visual'!H19</f>
        <v>TC_VDDQ</v>
      </c>
      <c r="G65" s="2">
        <f>(2278.84)-('Bump Visual'!A19)+(-4350.8)</f>
        <v>-4300</v>
      </c>
      <c r="H65" s="2">
        <f>(5080.68)-('Bump Visual'!H6)+(16.2349999999999)</f>
        <v>4692.95</v>
      </c>
      <c r="I65" s="2" t="str">
        <f>"DIE3_"&amp;'Bump Visual'!H19</f>
        <v>DIE3_TC_VDDQ</v>
      </c>
      <c r="K65" s="2">
        <f>('Bump Visual'!A19)+(1571.96)</f>
        <v>3800</v>
      </c>
      <c r="L65" s="2">
        <f>('Bump Visual'!H6)+(97.9849999999997)</f>
        <v>501.9499999999997</v>
      </c>
      <c r="M65" s="2" t="str">
        <f>"DIE7_"&amp;'Bump Visual'!H19</f>
        <v>DIE7_TC_VDDQ</v>
      </c>
    </row>
    <row r="66" spans="3:13" x14ac:dyDescent="0.25">
      <c r="C66" s="2">
        <f>(5080.68)-('Bump Visual'!H6)</f>
        <v>4676.7150000000001</v>
      </c>
      <c r="D66" s="2">
        <f>'Bump Visual'!A21</f>
        <v>2051.04</v>
      </c>
      <c r="E66" s="2" t="str">
        <f>'Bump Visual'!H21</f>
        <v>VSS</v>
      </c>
      <c r="G66" s="2">
        <f>(2278.84)-('Bump Visual'!A21)+(-4350.8)</f>
        <v>-4123</v>
      </c>
      <c r="H66" s="2">
        <f>(5080.68)-('Bump Visual'!H6)+(16.2349999999999)</f>
        <v>4692.95</v>
      </c>
      <c r="I66" s="2" t="str">
        <f>'Bump Visual'!H21</f>
        <v>VSS</v>
      </c>
      <c r="K66" s="2">
        <f>('Bump Visual'!A21)+(1571.96)</f>
        <v>3623</v>
      </c>
      <c r="L66" s="2">
        <f>('Bump Visual'!H6)+(97.9849999999997)</f>
        <v>501.9499999999997</v>
      </c>
      <c r="M66" s="2" t="str">
        <f>'Bump Visual'!H21</f>
        <v>VSS</v>
      </c>
    </row>
    <row r="67" spans="3:13" x14ac:dyDescent="0.25">
      <c r="C67" s="2">
        <f>(5080.68)-('Bump Visual'!H6)</f>
        <v>4676.7150000000001</v>
      </c>
      <c r="D67" s="2">
        <f>'Bump Visual'!A23</f>
        <v>1874.04</v>
      </c>
      <c r="E67" s="2" t="str">
        <f>'Bump Visual'!H23</f>
        <v>VDD</v>
      </c>
      <c r="G67" s="2">
        <f>(2278.84)-('Bump Visual'!A23)+(-4350.8)</f>
        <v>-3946</v>
      </c>
      <c r="H67" s="2">
        <f>(5080.68)-('Bump Visual'!H6)+(16.2349999999999)</f>
        <v>4692.95</v>
      </c>
      <c r="I67" s="2" t="str">
        <f>"DIE3_"&amp;'Bump Visual'!H23</f>
        <v>DIE3_VDD</v>
      </c>
      <c r="K67" s="2">
        <f>('Bump Visual'!A23)+(1571.96)</f>
        <v>3446</v>
      </c>
      <c r="L67" s="2">
        <f>('Bump Visual'!H6)+(97.9849999999997)</f>
        <v>501.9499999999997</v>
      </c>
      <c r="M67" s="2" t="str">
        <f>"DIE7_"&amp;'Bump Visual'!H23</f>
        <v>DIE7_VDD</v>
      </c>
    </row>
    <row r="68" spans="3:13" x14ac:dyDescent="0.25">
      <c r="C68" s="2">
        <f>(5080.68)-('Bump Visual'!H6)</f>
        <v>4676.7150000000001</v>
      </c>
      <c r="D68" s="2">
        <f>'Bump Visual'!A25</f>
        <v>1697.04</v>
      </c>
      <c r="E68" s="2" t="str">
        <f>'Bump Visual'!H25</f>
        <v>VDD</v>
      </c>
      <c r="G68" s="2">
        <f>(2278.84)-('Bump Visual'!A25)+(-4350.8)</f>
        <v>-3769</v>
      </c>
      <c r="H68" s="2">
        <f>(5080.68)-('Bump Visual'!H6)+(16.2349999999999)</f>
        <v>4692.95</v>
      </c>
      <c r="I68" s="2" t="str">
        <f>"DIE3_"&amp;'Bump Visual'!H25</f>
        <v>DIE3_VDD</v>
      </c>
      <c r="K68" s="2">
        <f>('Bump Visual'!A25)+(1571.96)</f>
        <v>3269</v>
      </c>
      <c r="L68" s="2">
        <f>('Bump Visual'!H6)+(97.9849999999997)</f>
        <v>501.9499999999997</v>
      </c>
      <c r="M68" s="2" t="str">
        <f>"DIE7_"&amp;'Bump Visual'!H25</f>
        <v>DIE7_VDD</v>
      </c>
    </row>
    <row r="69" spans="3:13" x14ac:dyDescent="0.25">
      <c r="C69" s="2">
        <f>(5080.68)-('Bump Visual'!H6)</f>
        <v>4676.7150000000001</v>
      </c>
      <c r="D69" s="2">
        <f>'Bump Visual'!A27</f>
        <v>1520.04</v>
      </c>
      <c r="E69" s="2" t="str">
        <f>'Bump Visual'!H27</f>
        <v>VDD</v>
      </c>
      <c r="G69" s="2">
        <f>(2278.84)-('Bump Visual'!A27)+(-4350.8)</f>
        <v>-3592</v>
      </c>
      <c r="H69" s="2">
        <f>(5080.68)-('Bump Visual'!H6)+(16.2349999999999)</f>
        <v>4692.95</v>
      </c>
      <c r="I69" s="2" t="str">
        <f>"DIE3_"&amp;'Bump Visual'!H27</f>
        <v>DIE3_VDD</v>
      </c>
      <c r="K69" s="2">
        <f>('Bump Visual'!A27)+(1571.96)</f>
        <v>3092</v>
      </c>
      <c r="L69" s="2">
        <f>('Bump Visual'!H6)+(97.9849999999997)</f>
        <v>501.9499999999997</v>
      </c>
      <c r="M69" s="2" t="str">
        <f>"DIE7_"&amp;'Bump Visual'!H27</f>
        <v>DIE7_VDD</v>
      </c>
    </row>
    <row r="70" spans="3:13" x14ac:dyDescent="0.25">
      <c r="C70" s="2">
        <f>(5080.68)-('Bump Visual'!H6)</f>
        <v>4676.7150000000001</v>
      </c>
      <c r="D70" s="2">
        <f>'Bump Visual'!A29</f>
        <v>1343.04</v>
      </c>
      <c r="E70" s="2" t="str">
        <f>'Bump Visual'!H29</f>
        <v>VDD</v>
      </c>
      <c r="G70" s="2">
        <f>(2278.84)-('Bump Visual'!A29)+(-4350.8)</f>
        <v>-3415</v>
      </c>
      <c r="H70" s="2">
        <f>(5080.68)-('Bump Visual'!H6)+(16.2349999999999)</f>
        <v>4692.95</v>
      </c>
      <c r="I70" s="2" t="str">
        <f>"DIE3_"&amp;'Bump Visual'!H29</f>
        <v>DIE3_VDD</v>
      </c>
      <c r="K70" s="2">
        <f>('Bump Visual'!A29)+(1571.96)</f>
        <v>2915</v>
      </c>
      <c r="L70" s="2">
        <f>('Bump Visual'!H6)+(97.9849999999997)</f>
        <v>501.9499999999997</v>
      </c>
      <c r="M70" s="2" t="str">
        <f>"DIE7_"&amp;'Bump Visual'!H29</f>
        <v>DIE7_VDD</v>
      </c>
    </row>
    <row r="71" spans="3:13" x14ac:dyDescent="0.25">
      <c r="C71" s="2">
        <f>(5080.68)-('Bump Visual'!H6)</f>
        <v>4676.7150000000001</v>
      </c>
      <c r="D71" s="2">
        <f>'Bump Visual'!A31</f>
        <v>1166.04</v>
      </c>
      <c r="E71" s="2" t="str">
        <f>'Bump Visual'!H31</f>
        <v>VCCIO</v>
      </c>
      <c r="G71" s="2">
        <f>(2278.84)-('Bump Visual'!A31)+(-4350.8)</f>
        <v>-3238</v>
      </c>
      <c r="H71" s="2">
        <f>(5080.68)-('Bump Visual'!H6)+(16.2349999999999)</f>
        <v>4692.95</v>
      </c>
      <c r="I71" s="2" t="str">
        <f>"DIE3_"&amp;'Bump Visual'!H31</f>
        <v>DIE3_VCCIO</v>
      </c>
      <c r="K71" s="2">
        <f>('Bump Visual'!A31)+(1571.96)</f>
        <v>2738</v>
      </c>
      <c r="L71" s="2">
        <f>('Bump Visual'!H6)+(97.9849999999997)</f>
        <v>501.9499999999997</v>
      </c>
      <c r="M71" s="2" t="str">
        <f>"DIE7_"&amp;'Bump Visual'!H31</f>
        <v>DIE7_VCCIO</v>
      </c>
    </row>
    <row r="72" spans="3:13" x14ac:dyDescent="0.25">
      <c r="C72" s="2">
        <f>(5080.68)-('Bump Visual'!H6)</f>
        <v>4676.7150000000001</v>
      </c>
      <c r="D72" s="2">
        <f>'Bump Visual'!A33</f>
        <v>989.04</v>
      </c>
      <c r="E72" s="2" t="str">
        <f>'Bump Visual'!H33</f>
        <v>BP_TXDATA[55]</v>
      </c>
      <c r="G72" s="2">
        <f>(2278.84)-('Bump Visual'!A33)+(-4350.8)</f>
        <v>-3061</v>
      </c>
      <c r="H72" s="2">
        <f>(5080.68)-('Bump Visual'!H6)+(16.2349999999999)</f>
        <v>4692.95</v>
      </c>
      <c r="I72" s="2" t="str">
        <f>"DIE3_"&amp;'Bump Visual'!H33</f>
        <v>DIE3_BP_TXDATA[55]</v>
      </c>
      <c r="K72" s="2">
        <f>('Bump Visual'!A33)+(1571.96)</f>
        <v>2561</v>
      </c>
      <c r="L72" s="2">
        <f>('Bump Visual'!H6)+(97.9849999999997)</f>
        <v>501.9499999999997</v>
      </c>
      <c r="M72" s="2" t="str">
        <f>"DIE7_"&amp;'Bump Visual'!H33</f>
        <v>DIE7_BP_TXDATA[55]</v>
      </c>
    </row>
    <row r="73" spans="3:13" x14ac:dyDescent="0.25">
      <c r="C73" s="2">
        <f>(5080.68)-('Bump Visual'!H6)</f>
        <v>4676.7150000000001</v>
      </c>
      <c r="D73" s="2">
        <f>'Bump Visual'!A35</f>
        <v>812.04</v>
      </c>
      <c r="E73" s="2" t="str">
        <f>'Bump Visual'!H35</f>
        <v>VSS</v>
      </c>
      <c r="G73" s="2">
        <f>(2278.84)-('Bump Visual'!A35)+(-4350.8)</f>
        <v>-2884</v>
      </c>
      <c r="H73" s="2">
        <f>(5080.68)-('Bump Visual'!H6)+(16.2349999999999)</f>
        <v>4692.95</v>
      </c>
      <c r="I73" s="2" t="str">
        <f>'Bump Visual'!H35</f>
        <v>VSS</v>
      </c>
      <c r="K73" s="2">
        <f>('Bump Visual'!A35)+(1571.96)</f>
        <v>2384</v>
      </c>
      <c r="L73" s="2">
        <f>('Bump Visual'!H6)+(97.9849999999997)</f>
        <v>501.9499999999997</v>
      </c>
      <c r="M73" s="2" t="str">
        <f>'Bump Visual'!H35</f>
        <v>VSS</v>
      </c>
    </row>
    <row r="74" spans="3:13" x14ac:dyDescent="0.25">
      <c r="C74" s="2">
        <f>(5080.68)-('Bump Visual'!H6)</f>
        <v>4676.7150000000001</v>
      </c>
      <c r="D74" s="2">
        <f>'Bump Visual'!A37</f>
        <v>635.04</v>
      </c>
      <c r="E74" s="2" t="str">
        <f>'Bump Visual'!H37</f>
        <v>BP_TXDATA[54]</v>
      </c>
      <c r="G74" s="2">
        <f>(2278.84)-('Bump Visual'!A37)+(-4350.8)</f>
        <v>-2707</v>
      </c>
      <c r="H74" s="2">
        <f>(5080.68)-('Bump Visual'!H6)+(16.2349999999999)</f>
        <v>4692.95</v>
      </c>
      <c r="I74" s="2" t="str">
        <f>"DIE3_"&amp;'Bump Visual'!H37</f>
        <v>DIE3_BP_TXDATA[54]</v>
      </c>
      <c r="K74" s="2">
        <f>('Bump Visual'!A37)+(1571.96)</f>
        <v>2207</v>
      </c>
      <c r="L74" s="2">
        <f>('Bump Visual'!H6)+(97.9849999999997)</f>
        <v>501.9499999999997</v>
      </c>
      <c r="M74" s="2" t="str">
        <f>"DIE7_"&amp;'Bump Visual'!H37</f>
        <v>DIE7_BP_TXDATA[54]</v>
      </c>
    </row>
    <row r="75" spans="3:13" x14ac:dyDescent="0.25">
      <c r="C75" s="2">
        <f>(5080.68)-('Bump Visual'!H6)</f>
        <v>4676.7150000000001</v>
      </c>
      <c r="D75" s="2">
        <f>'Bump Visual'!A39</f>
        <v>458.03999999999996</v>
      </c>
      <c r="E75" s="2" t="str">
        <f>'Bump Visual'!H39</f>
        <v>BP_TXDATA[51]</v>
      </c>
      <c r="G75" s="2">
        <f>(2278.84)-('Bump Visual'!A39)+(-4350.8)</f>
        <v>-2530</v>
      </c>
      <c r="H75" s="2">
        <f>(5080.68)-('Bump Visual'!H6)+(16.2349999999999)</f>
        <v>4692.95</v>
      </c>
      <c r="I75" s="2" t="str">
        <f>"DIE3_"&amp;'Bump Visual'!H39</f>
        <v>DIE3_BP_TXDATA[51]</v>
      </c>
      <c r="K75" s="2">
        <f>('Bump Visual'!A39)+(1571.96)</f>
        <v>2030</v>
      </c>
      <c r="L75" s="2">
        <f>('Bump Visual'!H6)+(97.9849999999997)</f>
        <v>501.9499999999997</v>
      </c>
      <c r="M75" s="2" t="str">
        <f>"DIE7_"&amp;'Bump Visual'!H39</f>
        <v>DIE7_BP_TXDATA[51]</v>
      </c>
    </row>
    <row r="76" spans="3:13" x14ac:dyDescent="0.25">
      <c r="C76" s="2">
        <f>(5080.68)-('Bump Visual'!H6)</f>
        <v>4676.7150000000001</v>
      </c>
      <c r="D76" s="2">
        <f>'Bump Visual'!A41</f>
        <v>281.03999999999996</v>
      </c>
      <c r="E76" s="2" t="str">
        <f>'Bump Visual'!H41</f>
        <v>VSS</v>
      </c>
      <c r="G76" s="2">
        <f>(2278.84)-('Bump Visual'!A41)+(-4350.8)</f>
        <v>-2353</v>
      </c>
      <c r="H76" s="2">
        <f>(5080.68)-('Bump Visual'!H6)+(16.2349999999999)</f>
        <v>4692.95</v>
      </c>
      <c r="I76" s="2" t="str">
        <f>'Bump Visual'!H41</f>
        <v>VSS</v>
      </c>
      <c r="K76" s="2">
        <f>('Bump Visual'!A41)+(1571.96)</f>
        <v>1853</v>
      </c>
      <c r="L76" s="2">
        <f>('Bump Visual'!H6)+(97.9849999999997)</f>
        <v>501.9499999999997</v>
      </c>
      <c r="M76" s="2" t="str">
        <f>'Bump Visual'!H41</f>
        <v>VSS</v>
      </c>
    </row>
    <row r="77" spans="3:13" x14ac:dyDescent="0.25">
      <c r="C77" s="2">
        <f>(5080.68)-('Bump Visual'!H6)</f>
        <v>4676.7150000000001</v>
      </c>
      <c r="D77" s="2">
        <f>'Bump Visual'!A43</f>
        <v>104.03999999999999</v>
      </c>
      <c r="E77" s="2" t="str">
        <f>'Bump Visual'!H43</f>
        <v>BP_TXDATA[50]</v>
      </c>
      <c r="G77" s="2">
        <f>(2278.84)-('Bump Visual'!A43)+(-4350.8)</f>
        <v>-2176</v>
      </c>
      <c r="H77" s="2">
        <f>(5080.68)-('Bump Visual'!H6)+(16.2349999999999)</f>
        <v>4692.95</v>
      </c>
      <c r="I77" s="2" t="str">
        <f>"DIE3_"&amp;'Bump Visual'!H43</f>
        <v>DIE3_BP_TXDATA[50]</v>
      </c>
      <c r="K77" s="2">
        <f>('Bump Visual'!A43)+(1571.96)</f>
        <v>1676</v>
      </c>
      <c r="L77" s="2">
        <f>('Bump Visual'!H6)+(97.9849999999997)</f>
        <v>501.9499999999997</v>
      </c>
      <c r="M77" s="2" t="str">
        <f>"DIE7_"&amp;'Bump Visual'!H43</f>
        <v>DIE7_BP_TXDATA[50]</v>
      </c>
    </row>
    <row r="78" spans="3:13" x14ac:dyDescent="0.25">
      <c r="C78" s="2">
        <f>(5080.68)-('Bump Visual'!I6)</f>
        <v>4581.4650000000001</v>
      </c>
      <c r="D78" s="2">
        <f>'Bump Visual'!A14</f>
        <v>2670.54</v>
      </c>
      <c r="E78" s="2" t="str">
        <f>'Bump Visual'!I14</f>
        <v>VSS</v>
      </c>
      <c r="G78" s="2">
        <f>(2278.84)-('Bump Visual'!A14)+(-4350.8)</f>
        <v>-4742.5</v>
      </c>
      <c r="H78" s="2">
        <f>(5080.68)-('Bump Visual'!I6)+(16.2349999999999)</f>
        <v>4597.7</v>
      </c>
      <c r="I78" s="2" t="str">
        <f>'Bump Visual'!I14</f>
        <v>VSS</v>
      </c>
      <c r="K78" s="2">
        <f>('Bump Visual'!A14)+(1571.96)</f>
        <v>4242.5</v>
      </c>
      <c r="L78" s="2">
        <f>('Bump Visual'!I6)+(97.9849999999997)</f>
        <v>597.1999999999997</v>
      </c>
      <c r="M78" s="2" t="str">
        <f>'Bump Visual'!I14</f>
        <v>VSS</v>
      </c>
    </row>
    <row r="79" spans="3:13" x14ac:dyDescent="0.25">
      <c r="C79" s="2">
        <f>(5080.68)-('Bump Visual'!I6)</f>
        <v>4581.4650000000001</v>
      </c>
      <c r="D79" s="2">
        <f>'Bump Visual'!A16</f>
        <v>2493.54</v>
      </c>
      <c r="E79" s="2" t="str">
        <f>'Bump Visual'!I16</f>
        <v>RDI_LP_CFG[0]</v>
      </c>
      <c r="G79" s="2">
        <f>(2278.84)-('Bump Visual'!A16)+(-4350.8)</f>
        <v>-4565.5</v>
      </c>
      <c r="H79" s="2">
        <f>(5080.68)-('Bump Visual'!I6)+(16.2349999999999)</f>
        <v>4597.7</v>
      </c>
      <c r="I79" s="2" t="str">
        <f>"DIE3_"&amp;'Bump Visual'!I16</f>
        <v>DIE3_RDI_LP_CFG[0]</v>
      </c>
      <c r="K79" s="2">
        <f>('Bump Visual'!A16)+(1571.96)</f>
        <v>4065.5</v>
      </c>
      <c r="L79" s="2">
        <f>('Bump Visual'!I6)+(97.9849999999997)</f>
        <v>597.1999999999997</v>
      </c>
      <c r="M79" s="2" t="str">
        <f>"DIE7_"&amp;'Bump Visual'!I16</f>
        <v>DIE7_RDI_LP_CFG[0]</v>
      </c>
    </row>
    <row r="80" spans="3:13" x14ac:dyDescent="0.25">
      <c r="C80" s="2">
        <f>(5080.68)-('Bump Visual'!I6)</f>
        <v>4581.4650000000001</v>
      </c>
      <c r="D80" s="2">
        <f>'Bump Visual'!A18</f>
        <v>2316.54</v>
      </c>
      <c r="E80" s="2" t="str">
        <f>'Bump Visual'!I18</f>
        <v>RDI_PL_CFG[0]</v>
      </c>
      <c r="G80" s="2">
        <f>(2278.84)-('Bump Visual'!A18)+(-4350.8)</f>
        <v>-4388.5</v>
      </c>
      <c r="H80" s="2">
        <f>(5080.68)-('Bump Visual'!I6)+(16.2349999999999)</f>
        <v>4597.7</v>
      </c>
      <c r="I80" s="2" t="str">
        <f>"DIE3_"&amp;'Bump Visual'!I18</f>
        <v>DIE3_RDI_PL_CFG[0]</v>
      </c>
      <c r="K80" s="2">
        <f>('Bump Visual'!A18)+(1571.96)</f>
        <v>3888.5</v>
      </c>
      <c r="L80" s="2">
        <f>('Bump Visual'!I6)+(97.9849999999997)</f>
        <v>597.1999999999997</v>
      </c>
      <c r="M80" s="2" t="str">
        <f>"DIE7_"&amp;'Bump Visual'!I18</f>
        <v>DIE7_RDI_PL_CFG[0]</v>
      </c>
    </row>
    <row r="81" spans="3:13" x14ac:dyDescent="0.25">
      <c r="C81" s="2">
        <f>(5080.68)-('Bump Visual'!I6)</f>
        <v>4581.4650000000001</v>
      </c>
      <c r="D81" s="2">
        <f>'Bump Visual'!A20</f>
        <v>2139.54</v>
      </c>
      <c r="E81" s="2" t="str">
        <f>'Bump Visual'!I20</f>
        <v>RDI_PL_CFG[16]</v>
      </c>
      <c r="G81" s="2">
        <f>(2278.84)-('Bump Visual'!A20)+(-4350.8)</f>
        <v>-4211.5</v>
      </c>
      <c r="H81" s="2">
        <f>(5080.68)-('Bump Visual'!I6)+(16.2349999999999)</f>
        <v>4597.7</v>
      </c>
      <c r="I81" s="2" t="str">
        <f>"DIE3_"&amp;'Bump Visual'!I20</f>
        <v>DIE3_RDI_PL_CFG[16]</v>
      </c>
      <c r="K81" s="2">
        <f>('Bump Visual'!A20)+(1571.96)</f>
        <v>3711.5</v>
      </c>
      <c r="L81" s="2">
        <f>('Bump Visual'!I6)+(97.9849999999997)</f>
        <v>597.1999999999997</v>
      </c>
      <c r="M81" s="2" t="str">
        <f>"DIE7_"&amp;'Bump Visual'!I20</f>
        <v>DIE7_RDI_PL_CFG[16]</v>
      </c>
    </row>
    <row r="82" spans="3:13" x14ac:dyDescent="0.25">
      <c r="C82" s="2">
        <f>(5080.68)-('Bump Visual'!I6)</f>
        <v>4581.4650000000001</v>
      </c>
      <c r="D82" s="2">
        <f>'Bump Visual'!A22</f>
        <v>1962.54</v>
      </c>
      <c r="E82" s="2" t="str">
        <f>'Bump Visual'!I22</f>
        <v>RDI_LP_CFG[16]</v>
      </c>
      <c r="G82" s="2">
        <f>(2278.84)-('Bump Visual'!A22)+(-4350.8)</f>
        <v>-4034.5</v>
      </c>
      <c r="H82" s="2">
        <f>(5080.68)-('Bump Visual'!I6)+(16.2349999999999)</f>
        <v>4597.7</v>
      </c>
      <c r="I82" s="2" t="str">
        <f>"DIE3_"&amp;'Bump Visual'!I22</f>
        <v>DIE3_RDI_LP_CFG[16]</v>
      </c>
      <c r="K82" s="2">
        <f>('Bump Visual'!A22)+(1571.96)</f>
        <v>3534.5</v>
      </c>
      <c r="L82" s="2">
        <f>('Bump Visual'!I6)+(97.9849999999997)</f>
        <v>597.1999999999997</v>
      </c>
      <c r="M82" s="2" t="str">
        <f>"DIE7_"&amp;'Bump Visual'!I22</f>
        <v>DIE7_RDI_LP_CFG[16]</v>
      </c>
    </row>
    <row r="83" spans="3:13" x14ac:dyDescent="0.25">
      <c r="C83" s="2">
        <f>(5080.68)-('Bump Visual'!I6)</f>
        <v>4581.4650000000001</v>
      </c>
      <c r="D83" s="2">
        <f>'Bump Visual'!A24</f>
        <v>1785.54</v>
      </c>
      <c r="E83" s="2" t="str">
        <f>'Bump Visual'!I24</f>
        <v>VSS</v>
      </c>
      <c r="G83" s="2">
        <f>(2278.84)-('Bump Visual'!A24)+(-4350.8)</f>
        <v>-3857.5</v>
      </c>
      <c r="H83" s="2">
        <f>(5080.68)-('Bump Visual'!I6)+(16.2349999999999)</f>
        <v>4597.7</v>
      </c>
      <c r="I83" s="2" t="str">
        <f>'Bump Visual'!I24</f>
        <v>VSS</v>
      </c>
      <c r="K83" s="2">
        <f>('Bump Visual'!A24)+(1571.96)</f>
        <v>3357.5</v>
      </c>
      <c r="L83" s="2">
        <f>('Bump Visual'!I6)+(97.9849999999997)</f>
        <v>597.1999999999997</v>
      </c>
      <c r="M83" s="2" t="str">
        <f>'Bump Visual'!I24</f>
        <v>VSS</v>
      </c>
    </row>
    <row r="84" spans="3:13" x14ac:dyDescent="0.25">
      <c r="C84" s="2">
        <f>(5080.68)-('Bump Visual'!I6)</f>
        <v>4581.4650000000001</v>
      </c>
      <c r="D84" s="2">
        <f>'Bump Visual'!A26</f>
        <v>1608.54</v>
      </c>
      <c r="E84" s="2" t="str">
        <f>'Bump Visual'!I26</f>
        <v>VSS</v>
      </c>
      <c r="G84" s="2">
        <f>(2278.84)-('Bump Visual'!A26)+(-4350.8)</f>
        <v>-3680.5</v>
      </c>
      <c r="H84" s="2">
        <f>(5080.68)-('Bump Visual'!I6)+(16.2349999999999)</f>
        <v>4597.7</v>
      </c>
      <c r="I84" s="2" t="str">
        <f>'Bump Visual'!I26</f>
        <v>VSS</v>
      </c>
      <c r="K84" s="2">
        <f>('Bump Visual'!A26)+(1571.96)</f>
        <v>3180.5</v>
      </c>
      <c r="L84" s="2">
        <f>('Bump Visual'!I6)+(97.9849999999997)</f>
        <v>597.1999999999997</v>
      </c>
      <c r="M84" s="2" t="str">
        <f>'Bump Visual'!I26</f>
        <v>VSS</v>
      </c>
    </row>
    <row r="85" spans="3:13" x14ac:dyDescent="0.25">
      <c r="C85" s="2">
        <f>(5080.68)-('Bump Visual'!I6)</f>
        <v>4581.4650000000001</v>
      </c>
      <c r="D85" s="2">
        <f>'Bump Visual'!A28</f>
        <v>1431.54</v>
      </c>
      <c r="E85" s="2" t="str">
        <f>'Bump Visual'!I28</f>
        <v>VSS</v>
      </c>
      <c r="G85" s="2">
        <f>(2278.84)-('Bump Visual'!A28)+(-4350.8)</f>
        <v>-3503.5</v>
      </c>
      <c r="H85" s="2">
        <f>(5080.68)-('Bump Visual'!I6)+(16.2349999999999)</f>
        <v>4597.7</v>
      </c>
      <c r="I85" s="2" t="str">
        <f>'Bump Visual'!I28</f>
        <v>VSS</v>
      </c>
      <c r="K85" s="2">
        <f>('Bump Visual'!A28)+(1571.96)</f>
        <v>3003.5</v>
      </c>
      <c r="L85" s="2">
        <f>('Bump Visual'!I6)+(97.9849999999997)</f>
        <v>597.1999999999997</v>
      </c>
      <c r="M85" s="2" t="str">
        <f>'Bump Visual'!I28</f>
        <v>VSS</v>
      </c>
    </row>
    <row r="86" spans="3:13" x14ac:dyDescent="0.25">
      <c r="C86" s="2">
        <f>(5080.68)-('Bump Visual'!I6)</f>
        <v>4581.4650000000001</v>
      </c>
      <c r="D86" s="2">
        <f>'Bump Visual'!A30</f>
        <v>1254.54</v>
      </c>
      <c r="E86" s="2" t="str">
        <f>'Bump Visual'!I30</f>
        <v>BP_TXCKSB[3]</v>
      </c>
      <c r="G86" s="2">
        <f>(2278.84)-('Bump Visual'!A30)+(-4350.8)</f>
        <v>-3326.5</v>
      </c>
      <c r="H86" s="2">
        <f>(5080.68)-('Bump Visual'!I6)+(16.2349999999999)</f>
        <v>4597.7</v>
      </c>
      <c r="I86" s="2" t="str">
        <f>"DIE3_"&amp;'Bump Visual'!I30</f>
        <v>DIE3_BP_TXCKSB[3]</v>
      </c>
      <c r="K86" s="2">
        <f>('Bump Visual'!A30)+(1571.96)</f>
        <v>2826.5</v>
      </c>
      <c r="L86" s="2">
        <f>('Bump Visual'!I6)+(97.9849999999997)</f>
        <v>597.1999999999997</v>
      </c>
      <c r="M86" s="2" t="str">
        <f>"DIE7_"&amp;'Bump Visual'!I30</f>
        <v>DIE7_BP_TXCKSB[3]</v>
      </c>
    </row>
    <row r="87" spans="3:13" x14ac:dyDescent="0.25">
      <c r="C87" s="2">
        <f>(5080.68)-('Bump Visual'!I6)</f>
        <v>4581.4650000000001</v>
      </c>
      <c r="D87" s="2">
        <f>'Bump Visual'!A32</f>
        <v>1077.54</v>
      </c>
      <c r="E87" s="2" t="str">
        <f>'Bump Visual'!I32</f>
        <v>VSS</v>
      </c>
      <c r="G87" s="2">
        <f>(2278.84)-('Bump Visual'!A32)+(-4350.8)</f>
        <v>-3149.5</v>
      </c>
      <c r="H87" s="2">
        <f>(5080.68)-('Bump Visual'!I6)+(16.2349999999999)</f>
        <v>4597.7</v>
      </c>
      <c r="I87" s="2" t="str">
        <f>'Bump Visual'!I32</f>
        <v>VSS</v>
      </c>
      <c r="K87" s="2">
        <f>('Bump Visual'!A32)+(1571.96)</f>
        <v>2649.5</v>
      </c>
      <c r="L87" s="2">
        <f>('Bump Visual'!I6)+(97.9849999999997)</f>
        <v>597.1999999999997</v>
      </c>
      <c r="M87" s="2" t="str">
        <f>'Bump Visual'!I32</f>
        <v>VSS</v>
      </c>
    </row>
    <row r="88" spans="3:13" x14ac:dyDescent="0.25">
      <c r="C88" s="2">
        <f>(5080.68)-('Bump Visual'!I6)</f>
        <v>4581.4650000000001</v>
      </c>
      <c r="D88" s="2">
        <f>'Bump Visual'!A34</f>
        <v>900.54</v>
      </c>
      <c r="E88" s="2" t="str">
        <f>'Bump Visual'!I34</f>
        <v>BP_TXCKN[3]</v>
      </c>
      <c r="G88" s="2">
        <f>(2278.84)-('Bump Visual'!A34)+(-4350.8)</f>
        <v>-2972.5</v>
      </c>
      <c r="H88" s="2">
        <f>(5080.68)-('Bump Visual'!I6)+(16.2349999999999)</f>
        <v>4597.7</v>
      </c>
      <c r="I88" s="2" t="str">
        <f>"DIE3_"&amp;'Bump Visual'!I34</f>
        <v>DIE3_BP_TXCKN[3]</v>
      </c>
      <c r="K88" s="2">
        <f>('Bump Visual'!A34)+(1571.96)</f>
        <v>2472.5</v>
      </c>
      <c r="L88" s="2">
        <f>('Bump Visual'!I6)+(97.9849999999997)</f>
        <v>597.1999999999997</v>
      </c>
      <c r="M88" s="2" t="str">
        <f>"DIE7_"&amp;'Bump Visual'!I34</f>
        <v>DIE7_BP_TXCKN[3]</v>
      </c>
    </row>
    <row r="89" spans="3:13" x14ac:dyDescent="0.25">
      <c r="C89" s="2">
        <f>(5080.68)-('Bump Visual'!I6)</f>
        <v>4581.4650000000001</v>
      </c>
      <c r="D89" s="2">
        <f>'Bump Visual'!A36</f>
        <v>723.54</v>
      </c>
      <c r="E89" s="2" t="str">
        <f>'Bump Visual'!I36</f>
        <v>BP_TXCKP[3]</v>
      </c>
      <c r="G89" s="2">
        <f>(2278.84)-('Bump Visual'!A36)+(-4350.8)</f>
        <v>-2795.5</v>
      </c>
      <c r="H89" s="2">
        <f>(5080.68)-('Bump Visual'!I6)+(16.2349999999999)</f>
        <v>4597.7</v>
      </c>
      <c r="I89" s="2" t="str">
        <f>"DIE3_"&amp;'Bump Visual'!I36</f>
        <v>DIE3_BP_TXCKP[3]</v>
      </c>
      <c r="K89" s="2">
        <f>('Bump Visual'!A36)+(1571.96)</f>
        <v>2295.5</v>
      </c>
      <c r="L89" s="2">
        <f>('Bump Visual'!I6)+(97.9849999999997)</f>
        <v>597.1999999999997</v>
      </c>
      <c r="M89" s="2" t="str">
        <f>"DIE7_"&amp;'Bump Visual'!I36</f>
        <v>DIE7_BP_TXCKP[3]</v>
      </c>
    </row>
    <row r="90" spans="3:13" x14ac:dyDescent="0.25">
      <c r="C90" s="2">
        <f>(5080.68)-('Bump Visual'!I6)</f>
        <v>4581.4650000000001</v>
      </c>
      <c r="D90" s="2">
        <f>'Bump Visual'!A38</f>
        <v>546.54</v>
      </c>
      <c r="E90" s="2" t="str">
        <f>'Bump Visual'!I38</f>
        <v>VDD</v>
      </c>
      <c r="G90" s="2">
        <f>(2278.84)-('Bump Visual'!A38)+(-4350.8)</f>
        <v>-2618.5</v>
      </c>
      <c r="H90" s="2">
        <f>(5080.68)-('Bump Visual'!I6)+(16.2349999999999)</f>
        <v>4597.7</v>
      </c>
      <c r="I90" s="2" t="str">
        <f>"DIE3_"&amp;'Bump Visual'!I38</f>
        <v>DIE3_VDD</v>
      </c>
      <c r="K90" s="2">
        <f>('Bump Visual'!A38)+(1571.96)</f>
        <v>2118.5</v>
      </c>
      <c r="L90" s="2">
        <f>('Bump Visual'!I6)+(97.9849999999997)</f>
        <v>597.1999999999997</v>
      </c>
      <c r="M90" s="2" t="str">
        <f>"DIE7_"&amp;'Bump Visual'!I38</f>
        <v>DIE7_VDD</v>
      </c>
    </row>
    <row r="91" spans="3:13" x14ac:dyDescent="0.25">
      <c r="C91" s="2">
        <f>(5080.68)-('Bump Visual'!I6)</f>
        <v>4581.4650000000001</v>
      </c>
      <c r="D91" s="2">
        <f>'Bump Visual'!A40</f>
        <v>369.53999999999996</v>
      </c>
      <c r="E91" s="2" t="str">
        <f>'Bump Visual'!I40</f>
        <v>BP_TXVLD[3]</v>
      </c>
      <c r="G91" s="2">
        <f>(2278.84)-('Bump Visual'!A40)+(-4350.8)</f>
        <v>-2441.5</v>
      </c>
      <c r="H91" s="2">
        <f>(5080.68)-('Bump Visual'!I6)+(16.2349999999999)</f>
        <v>4597.7</v>
      </c>
      <c r="I91" s="2" t="str">
        <f>"DIE3_"&amp;'Bump Visual'!I40</f>
        <v>DIE3_BP_TXVLD[3]</v>
      </c>
      <c r="K91" s="2">
        <f>('Bump Visual'!A40)+(1571.96)</f>
        <v>1941.5</v>
      </c>
      <c r="L91" s="2">
        <f>('Bump Visual'!I6)+(97.9849999999997)</f>
        <v>597.1999999999997</v>
      </c>
      <c r="M91" s="2" t="str">
        <f>"DIE7_"&amp;'Bump Visual'!I40</f>
        <v>DIE7_BP_TXVLD[3]</v>
      </c>
    </row>
    <row r="92" spans="3:13" x14ac:dyDescent="0.25">
      <c r="C92" s="2">
        <f>(5080.68)-('Bump Visual'!I6)</f>
        <v>4581.4650000000001</v>
      </c>
      <c r="D92" s="2">
        <f>'Bump Visual'!A42</f>
        <v>192.54</v>
      </c>
      <c r="E92" s="2" t="str">
        <f>'Bump Visual'!I42</f>
        <v>BP_TXTRK[3]</v>
      </c>
      <c r="G92" s="2">
        <f>(2278.84)-('Bump Visual'!A42)+(-4350.8)</f>
        <v>-2264.5</v>
      </c>
      <c r="H92" s="2">
        <f>(5080.68)-('Bump Visual'!I6)+(16.2349999999999)</f>
        <v>4597.7</v>
      </c>
      <c r="I92" s="2" t="str">
        <f>"DIE3_"&amp;'Bump Visual'!I42</f>
        <v>DIE3_BP_TXTRK[3]</v>
      </c>
      <c r="K92" s="2">
        <f>('Bump Visual'!A42)+(1571.96)</f>
        <v>1764.5</v>
      </c>
      <c r="L92" s="2">
        <f>('Bump Visual'!I6)+(97.9849999999997)</f>
        <v>597.1999999999997</v>
      </c>
      <c r="M92" s="2" t="str">
        <f>"DIE7_"&amp;'Bump Visual'!I42</f>
        <v>DIE7_BP_TXTRK[3]</v>
      </c>
    </row>
    <row r="93" spans="3:13" x14ac:dyDescent="0.25">
      <c r="C93" s="2">
        <f>(5080.68)-('Bump Visual'!J6)</f>
        <v>4486.2150000000001</v>
      </c>
      <c r="D93" s="2">
        <f>'Bump Visual'!A15</f>
        <v>2582.04</v>
      </c>
      <c r="E93" s="2" t="str">
        <f>'Bump Visual'!J15</f>
        <v>TC_VDDQ</v>
      </c>
      <c r="G93" s="2">
        <f>(2278.84)-('Bump Visual'!A15)+(-4350.8)</f>
        <v>-4654</v>
      </c>
      <c r="H93" s="2">
        <f>(5080.68)-('Bump Visual'!J6)+(16.2349999999999)</f>
        <v>4502.45</v>
      </c>
      <c r="I93" s="2" t="str">
        <f>"DIE3_"&amp;'Bump Visual'!J15</f>
        <v>DIE3_TC_VDDQ</v>
      </c>
      <c r="K93" s="2">
        <f>('Bump Visual'!A15)+(1571.96)</f>
        <v>4154</v>
      </c>
      <c r="L93" s="2">
        <f>('Bump Visual'!J6)+(97.9849999999997)</f>
        <v>692.44999999999959</v>
      </c>
      <c r="M93" s="2" t="str">
        <f>"DIE7_"&amp;'Bump Visual'!J15</f>
        <v>DIE7_TC_VDDQ</v>
      </c>
    </row>
    <row r="94" spans="3:13" x14ac:dyDescent="0.25">
      <c r="C94" s="2">
        <f>(5080.68)-('Bump Visual'!J6)</f>
        <v>4486.2150000000001</v>
      </c>
      <c r="D94" s="2">
        <f>'Bump Visual'!A17</f>
        <v>2405.04</v>
      </c>
      <c r="E94" s="2" t="str">
        <f>'Bump Visual'!J17</f>
        <v>RDI_LP_CFG[1]</v>
      </c>
      <c r="G94" s="2">
        <f>(2278.84)-('Bump Visual'!A17)+(-4350.8)</f>
        <v>-4477</v>
      </c>
      <c r="H94" s="2">
        <f>(5080.68)-('Bump Visual'!J6)+(16.2349999999999)</f>
        <v>4502.45</v>
      </c>
      <c r="I94" s="2" t="str">
        <f>"DIE3_"&amp;'Bump Visual'!J17</f>
        <v>DIE3_RDI_LP_CFG[1]</v>
      </c>
      <c r="K94" s="2">
        <f>('Bump Visual'!A17)+(1571.96)</f>
        <v>3977</v>
      </c>
      <c r="L94" s="2">
        <f>('Bump Visual'!J6)+(97.9849999999997)</f>
        <v>692.44999999999959</v>
      </c>
      <c r="M94" s="2" t="str">
        <f>"DIE7_"&amp;'Bump Visual'!J17</f>
        <v>DIE7_RDI_LP_CFG[1]</v>
      </c>
    </row>
    <row r="95" spans="3:13" x14ac:dyDescent="0.25">
      <c r="C95" s="2">
        <f>(5080.68)-('Bump Visual'!J6)</f>
        <v>4486.2150000000001</v>
      </c>
      <c r="D95" s="2">
        <f>'Bump Visual'!A19</f>
        <v>2228.04</v>
      </c>
      <c r="E95" s="2" t="str">
        <f>'Bump Visual'!J19</f>
        <v>TC_VDDQ</v>
      </c>
      <c r="G95" s="2">
        <f>(2278.84)-('Bump Visual'!A19)+(-4350.8)</f>
        <v>-4300</v>
      </c>
      <c r="H95" s="2">
        <f>(5080.68)-('Bump Visual'!J6)+(16.2349999999999)</f>
        <v>4502.45</v>
      </c>
      <c r="I95" s="2" t="str">
        <f>"DIE3_"&amp;'Bump Visual'!J19</f>
        <v>DIE3_TC_VDDQ</v>
      </c>
      <c r="K95" s="2">
        <f>('Bump Visual'!A19)+(1571.96)</f>
        <v>3800</v>
      </c>
      <c r="L95" s="2">
        <f>('Bump Visual'!J6)+(97.9849999999997)</f>
        <v>692.44999999999959</v>
      </c>
      <c r="M95" s="2" t="str">
        <f>"DIE7_"&amp;'Bump Visual'!J19</f>
        <v>DIE7_TC_VDDQ</v>
      </c>
    </row>
    <row r="96" spans="3:13" x14ac:dyDescent="0.25">
      <c r="C96" s="2">
        <f>(5080.68)-('Bump Visual'!J6)</f>
        <v>4486.2150000000001</v>
      </c>
      <c r="D96" s="2">
        <f>'Bump Visual'!A21</f>
        <v>2051.04</v>
      </c>
      <c r="E96" s="2" t="str">
        <f>'Bump Visual'!J21</f>
        <v>RDI_LP_CFG[17]</v>
      </c>
      <c r="G96" s="2">
        <f>(2278.84)-('Bump Visual'!A21)+(-4350.8)</f>
        <v>-4123</v>
      </c>
      <c r="H96" s="2">
        <f>(5080.68)-('Bump Visual'!J6)+(16.2349999999999)</f>
        <v>4502.45</v>
      </c>
      <c r="I96" s="2" t="str">
        <f>"DIE3_"&amp;'Bump Visual'!J21</f>
        <v>DIE3_RDI_LP_CFG[17]</v>
      </c>
      <c r="K96" s="2">
        <f>('Bump Visual'!A21)+(1571.96)</f>
        <v>3623</v>
      </c>
      <c r="L96" s="2">
        <f>('Bump Visual'!J6)+(97.9849999999997)</f>
        <v>692.44999999999959</v>
      </c>
      <c r="M96" s="2" t="str">
        <f>"DIE7_"&amp;'Bump Visual'!J21</f>
        <v>DIE7_RDI_LP_CFG[17]</v>
      </c>
    </row>
    <row r="97" spans="3:13" x14ac:dyDescent="0.25">
      <c r="C97" s="2">
        <f>(5080.68)-('Bump Visual'!J6)</f>
        <v>4486.2150000000001</v>
      </c>
      <c r="D97" s="2">
        <f>'Bump Visual'!A23</f>
        <v>1874.04</v>
      </c>
      <c r="E97" s="2" t="str">
        <f>'Bump Visual'!J23</f>
        <v>VDD</v>
      </c>
      <c r="G97" s="2">
        <f>(2278.84)-('Bump Visual'!A23)+(-4350.8)</f>
        <v>-3946</v>
      </c>
      <c r="H97" s="2">
        <f>(5080.68)-('Bump Visual'!J6)+(16.2349999999999)</f>
        <v>4502.45</v>
      </c>
      <c r="I97" s="2" t="str">
        <f>"DIE3_"&amp;'Bump Visual'!J23</f>
        <v>DIE3_VDD</v>
      </c>
      <c r="K97" s="2">
        <f>('Bump Visual'!A23)+(1571.96)</f>
        <v>3446</v>
      </c>
      <c r="L97" s="2">
        <f>('Bump Visual'!J6)+(97.9849999999997)</f>
        <v>692.44999999999959</v>
      </c>
      <c r="M97" s="2" t="str">
        <f>"DIE7_"&amp;'Bump Visual'!J23</f>
        <v>DIE7_VDD</v>
      </c>
    </row>
    <row r="98" spans="3:13" x14ac:dyDescent="0.25">
      <c r="C98" s="2">
        <f>(5080.68)-('Bump Visual'!J6)</f>
        <v>4486.2150000000001</v>
      </c>
      <c r="D98" s="2">
        <f>'Bump Visual'!A25</f>
        <v>1697.04</v>
      </c>
      <c r="E98" s="2" t="str">
        <f>'Bump Visual'!J25</f>
        <v>VDD</v>
      </c>
      <c r="G98" s="2">
        <f>(2278.84)-('Bump Visual'!A25)+(-4350.8)</f>
        <v>-3769</v>
      </c>
      <c r="H98" s="2">
        <f>(5080.68)-('Bump Visual'!J6)+(16.2349999999999)</f>
        <v>4502.45</v>
      </c>
      <c r="I98" s="2" t="str">
        <f>"DIE3_"&amp;'Bump Visual'!J25</f>
        <v>DIE3_VDD</v>
      </c>
      <c r="K98" s="2">
        <f>('Bump Visual'!A25)+(1571.96)</f>
        <v>3269</v>
      </c>
      <c r="L98" s="2">
        <f>('Bump Visual'!J6)+(97.9849999999997)</f>
        <v>692.44999999999959</v>
      </c>
      <c r="M98" s="2" t="str">
        <f>"DIE7_"&amp;'Bump Visual'!J25</f>
        <v>DIE7_VDD</v>
      </c>
    </row>
    <row r="99" spans="3:13" x14ac:dyDescent="0.25">
      <c r="C99" s="2">
        <f>(5080.68)-('Bump Visual'!J6)</f>
        <v>4486.2150000000001</v>
      </c>
      <c r="D99" s="2">
        <f>'Bump Visual'!A27</f>
        <v>1520.04</v>
      </c>
      <c r="E99" s="2" t="str">
        <f>'Bump Visual'!J27</f>
        <v>VDD</v>
      </c>
      <c r="G99" s="2">
        <f>(2278.84)-('Bump Visual'!A27)+(-4350.8)</f>
        <v>-3592</v>
      </c>
      <c r="H99" s="2">
        <f>(5080.68)-('Bump Visual'!J6)+(16.2349999999999)</f>
        <v>4502.45</v>
      </c>
      <c r="I99" s="2" t="str">
        <f>"DIE3_"&amp;'Bump Visual'!J27</f>
        <v>DIE3_VDD</v>
      </c>
      <c r="K99" s="2">
        <f>('Bump Visual'!A27)+(1571.96)</f>
        <v>3092</v>
      </c>
      <c r="L99" s="2">
        <f>('Bump Visual'!J6)+(97.9849999999997)</f>
        <v>692.44999999999959</v>
      </c>
      <c r="M99" s="2" t="str">
        <f>"DIE7_"&amp;'Bump Visual'!J27</f>
        <v>DIE7_VDD</v>
      </c>
    </row>
    <row r="100" spans="3:13" x14ac:dyDescent="0.25">
      <c r="C100" s="2">
        <f>(5080.68)-('Bump Visual'!J6)</f>
        <v>4486.2150000000001</v>
      </c>
      <c r="D100" s="2">
        <f>'Bump Visual'!A29</f>
        <v>1343.04</v>
      </c>
      <c r="E100" s="2" t="str">
        <f>'Bump Visual'!J29</f>
        <v>VDD</v>
      </c>
      <c r="G100" s="2">
        <f>(2278.84)-('Bump Visual'!A29)+(-4350.8)</f>
        <v>-3415</v>
      </c>
      <c r="H100" s="2">
        <f>(5080.68)-('Bump Visual'!J6)+(16.2349999999999)</f>
        <v>4502.45</v>
      </c>
      <c r="I100" s="2" t="str">
        <f>"DIE3_"&amp;'Bump Visual'!J29</f>
        <v>DIE3_VDD</v>
      </c>
      <c r="K100" s="2">
        <f>('Bump Visual'!A29)+(1571.96)</f>
        <v>2915</v>
      </c>
      <c r="L100" s="2">
        <f>('Bump Visual'!J6)+(97.9849999999997)</f>
        <v>692.44999999999959</v>
      </c>
      <c r="M100" s="2" t="str">
        <f>"DIE7_"&amp;'Bump Visual'!J29</f>
        <v>DIE7_VDD</v>
      </c>
    </row>
    <row r="101" spans="3:13" x14ac:dyDescent="0.25">
      <c r="C101" s="2">
        <f>(5080.68)-('Bump Visual'!J6)</f>
        <v>4486.2150000000001</v>
      </c>
      <c r="D101" s="2">
        <f>'Bump Visual'!A31</f>
        <v>1166.04</v>
      </c>
      <c r="E101" s="2" t="str">
        <f>'Bump Visual'!J31</f>
        <v>VCCIO</v>
      </c>
      <c r="G101" s="2">
        <f>(2278.84)-('Bump Visual'!A31)+(-4350.8)</f>
        <v>-3238</v>
      </c>
      <c r="H101" s="2">
        <f>(5080.68)-('Bump Visual'!J6)+(16.2349999999999)</f>
        <v>4502.45</v>
      </c>
      <c r="I101" s="2" t="str">
        <f>"DIE3_"&amp;'Bump Visual'!J31</f>
        <v>DIE3_VCCIO</v>
      </c>
      <c r="K101" s="2">
        <f>('Bump Visual'!A31)+(1571.96)</f>
        <v>2738</v>
      </c>
      <c r="L101" s="2">
        <f>('Bump Visual'!J6)+(97.9849999999997)</f>
        <v>692.44999999999959</v>
      </c>
      <c r="M101" s="2" t="str">
        <f>"DIE7_"&amp;'Bump Visual'!J31</f>
        <v>DIE7_VCCIO</v>
      </c>
    </row>
    <row r="102" spans="3:13" x14ac:dyDescent="0.25">
      <c r="C102" s="2">
        <f>(5080.68)-('Bump Visual'!J6)</f>
        <v>4486.2150000000001</v>
      </c>
      <c r="D102" s="2">
        <f>'Bump Visual'!A33</f>
        <v>989.04</v>
      </c>
      <c r="E102" s="2" t="str">
        <f>'Bump Visual'!J33</f>
        <v>BP_TXDATA[57]</v>
      </c>
      <c r="G102" s="2">
        <f>(2278.84)-('Bump Visual'!A33)+(-4350.8)</f>
        <v>-3061</v>
      </c>
      <c r="H102" s="2">
        <f>(5080.68)-('Bump Visual'!J6)+(16.2349999999999)</f>
        <v>4502.45</v>
      </c>
      <c r="I102" s="2" t="str">
        <f>"DIE3_"&amp;'Bump Visual'!J33</f>
        <v>DIE3_BP_TXDATA[57]</v>
      </c>
      <c r="K102" s="2">
        <f>('Bump Visual'!A33)+(1571.96)</f>
        <v>2561</v>
      </c>
      <c r="L102" s="2">
        <f>('Bump Visual'!J6)+(97.9849999999997)</f>
        <v>692.44999999999959</v>
      </c>
      <c r="M102" s="2" t="str">
        <f>"DIE7_"&amp;'Bump Visual'!J33</f>
        <v>DIE7_BP_TXDATA[57]</v>
      </c>
    </row>
    <row r="103" spans="3:13" x14ac:dyDescent="0.25">
      <c r="C103" s="2">
        <f>(5080.68)-('Bump Visual'!J6)</f>
        <v>4486.2150000000001</v>
      </c>
      <c r="D103" s="2">
        <f>'Bump Visual'!A35</f>
        <v>812.04</v>
      </c>
      <c r="E103" s="2" t="str">
        <f>'Bump Visual'!J35</f>
        <v>VSS</v>
      </c>
      <c r="G103" s="2">
        <f>(2278.84)-('Bump Visual'!A35)+(-4350.8)</f>
        <v>-2884</v>
      </c>
      <c r="H103" s="2">
        <f>(5080.68)-('Bump Visual'!J6)+(16.2349999999999)</f>
        <v>4502.45</v>
      </c>
      <c r="I103" s="2" t="str">
        <f>'Bump Visual'!J35</f>
        <v>VSS</v>
      </c>
      <c r="K103" s="2">
        <f>('Bump Visual'!A35)+(1571.96)</f>
        <v>2384</v>
      </c>
      <c r="L103" s="2">
        <f>('Bump Visual'!J6)+(97.9849999999997)</f>
        <v>692.44999999999959</v>
      </c>
      <c r="M103" s="2" t="str">
        <f>'Bump Visual'!J35</f>
        <v>VSS</v>
      </c>
    </row>
    <row r="104" spans="3:13" x14ac:dyDescent="0.25">
      <c r="C104" s="2">
        <f>(5080.68)-('Bump Visual'!J6)</f>
        <v>4486.2150000000001</v>
      </c>
      <c r="D104" s="2">
        <f>'Bump Visual'!A37</f>
        <v>635.04</v>
      </c>
      <c r="E104" s="2" t="str">
        <f>'Bump Visual'!J37</f>
        <v>BP_TXDATA[56]</v>
      </c>
      <c r="G104" s="2">
        <f>(2278.84)-('Bump Visual'!A37)+(-4350.8)</f>
        <v>-2707</v>
      </c>
      <c r="H104" s="2">
        <f>(5080.68)-('Bump Visual'!J6)+(16.2349999999999)</f>
        <v>4502.45</v>
      </c>
      <c r="I104" s="2" t="str">
        <f>"DIE3_"&amp;'Bump Visual'!J37</f>
        <v>DIE3_BP_TXDATA[56]</v>
      </c>
      <c r="K104" s="2">
        <f>('Bump Visual'!A37)+(1571.96)</f>
        <v>2207</v>
      </c>
      <c r="L104" s="2">
        <f>('Bump Visual'!J6)+(97.9849999999997)</f>
        <v>692.44999999999959</v>
      </c>
      <c r="M104" s="2" t="str">
        <f>"DIE7_"&amp;'Bump Visual'!J37</f>
        <v>DIE7_BP_TXDATA[56]</v>
      </c>
    </row>
    <row r="105" spans="3:13" x14ac:dyDescent="0.25">
      <c r="C105" s="2">
        <f>(5080.68)-('Bump Visual'!J6)</f>
        <v>4486.2150000000001</v>
      </c>
      <c r="D105" s="2">
        <f>'Bump Visual'!A39</f>
        <v>458.03999999999996</v>
      </c>
      <c r="E105" s="2" t="str">
        <f>'Bump Visual'!J39</f>
        <v>BP_TXDATA[61]</v>
      </c>
      <c r="G105" s="2">
        <f>(2278.84)-('Bump Visual'!A39)+(-4350.8)</f>
        <v>-2530</v>
      </c>
      <c r="H105" s="2">
        <f>(5080.68)-('Bump Visual'!J6)+(16.2349999999999)</f>
        <v>4502.45</v>
      </c>
      <c r="I105" s="2" t="str">
        <f>"DIE3_"&amp;'Bump Visual'!J39</f>
        <v>DIE3_BP_TXDATA[61]</v>
      </c>
      <c r="K105" s="2">
        <f>('Bump Visual'!A39)+(1571.96)</f>
        <v>2030</v>
      </c>
      <c r="L105" s="2">
        <f>('Bump Visual'!J6)+(97.9849999999997)</f>
        <v>692.44999999999959</v>
      </c>
      <c r="M105" s="2" t="str">
        <f>"DIE7_"&amp;'Bump Visual'!J39</f>
        <v>DIE7_BP_TXDATA[61]</v>
      </c>
    </row>
    <row r="106" spans="3:13" x14ac:dyDescent="0.25">
      <c r="C106" s="2">
        <f>(5080.68)-('Bump Visual'!J6)</f>
        <v>4486.2150000000001</v>
      </c>
      <c r="D106" s="2">
        <f>'Bump Visual'!A41</f>
        <v>281.03999999999996</v>
      </c>
      <c r="E106" s="2" t="str">
        <f>'Bump Visual'!J41</f>
        <v>VSS</v>
      </c>
      <c r="G106" s="2">
        <f>(2278.84)-('Bump Visual'!A41)+(-4350.8)</f>
        <v>-2353</v>
      </c>
      <c r="H106" s="2">
        <f>(5080.68)-('Bump Visual'!J6)+(16.2349999999999)</f>
        <v>4502.45</v>
      </c>
      <c r="I106" s="2" t="str">
        <f>'Bump Visual'!J41</f>
        <v>VSS</v>
      </c>
      <c r="K106" s="2">
        <f>('Bump Visual'!A41)+(1571.96)</f>
        <v>1853</v>
      </c>
      <c r="L106" s="2">
        <f>('Bump Visual'!J6)+(97.9849999999997)</f>
        <v>692.44999999999959</v>
      </c>
      <c r="M106" s="2" t="str">
        <f>'Bump Visual'!J41</f>
        <v>VSS</v>
      </c>
    </row>
    <row r="107" spans="3:13" x14ac:dyDescent="0.25">
      <c r="C107" s="2">
        <f>(5080.68)-('Bump Visual'!J6)</f>
        <v>4486.2150000000001</v>
      </c>
      <c r="D107" s="2">
        <f>'Bump Visual'!A43</f>
        <v>104.03999999999999</v>
      </c>
      <c r="E107" s="2" t="str">
        <f>'Bump Visual'!J43</f>
        <v>BP_TXDATA[60]</v>
      </c>
      <c r="G107" s="2">
        <f>(2278.84)-('Bump Visual'!A43)+(-4350.8)</f>
        <v>-2176</v>
      </c>
      <c r="H107" s="2">
        <f>(5080.68)-('Bump Visual'!J6)+(16.2349999999999)</f>
        <v>4502.45</v>
      </c>
      <c r="I107" s="2" t="str">
        <f>"DIE3_"&amp;'Bump Visual'!J43</f>
        <v>DIE3_BP_TXDATA[60]</v>
      </c>
      <c r="K107" s="2">
        <f>('Bump Visual'!A43)+(1571.96)</f>
        <v>1676</v>
      </c>
      <c r="L107" s="2">
        <f>('Bump Visual'!J6)+(97.9849999999997)</f>
        <v>692.44999999999959</v>
      </c>
      <c r="M107" s="2" t="str">
        <f>"DIE7_"&amp;'Bump Visual'!J43</f>
        <v>DIE7_BP_TXDATA[60]</v>
      </c>
    </row>
    <row r="108" spans="3:13" x14ac:dyDescent="0.25">
      <c r="C108" s="2">
        <f>(5080.68)-('Bump Visual'!K6)</f>
        <v>4390.9650000000001</v>
      </c>
      <c r="D108" s="2">
        <f>'Bump Visual'!A14</f>
        <v>2670.54</v>
      </c>
      <c r="E108" s="2" t="str">
        <f>'Bump Visual'!K14</f>
        <v>VSS</v>
      </c>
      <c r="G108" s="2">
        <f>(2278.84)-('Bump Visual'!A14)+(-4350.8)</f>
        <v>-4742.5</v>
      </c>
      <c r="H108" s="2">
        <f>(5080.68)-('Bump Visual'!K6)+(16.2349999999999)</f>
        <v>4407.2</v>
      </c>
      <c r="I108" s="2" t="str">
        <f>'Bump Visual'!K14</f>
        <v>VSS</v>
      </c>
      <c r="K108" s="2">
        <f>('Bump Visual'!A14)+(1571.96)</f>
        <v>4242.5</v>
      </c>
      <c r="L108" s="2">
        <f>('Bump Visual'!K6)+(97.9849999999997)</f>
        <v>787.69999999999959</v>
      </c>
      <c r="M108" s="2" t="str">
        <f>'Bump Visual'!K14</f>
        <v>VSS</v>
      </c>
    </row>
    <row r="109" spans="3:13" x14ac:dyDescent="0.25">
      <c r="C109" s="2">
        <f>(5080.68)-('Bump Visual'!K6)</f>
        <v>4390.9650000000001</v>
      </c>
      <c r="D109" s="2">
        <f>'Bump Visual'!A16</f>
        <v>2493.54</v>
      </c>
      <c r="E109" s="2" t="str">
        <f>'Bump Visual'!K16</f>
        <v>VDD</v>
      </c>
      <c r="G109" s="2">
        <f>(2278.84)-('Bump Visual'!A16)+(-4350.8)</f>
        <v>-4565.5</v>
      </c>
      <c r="H109" s="2">
        <f>(5080.68)-('Bump Visual'!K6)+(16.2349999999999)</f>
        <v>4407.2</v>
      </c>
      <c r="I109" s="2" t="str">
        <f>"DIE3_"&amp;'Bump Visual'!K16</f>
        <v>DIE3_VDD</v>
      </c>
      <c r="K109" s="2">
        <f>('Bump Visual'!A16)+(1571.96)</f>
        <v>4065.5</v>
      </c>
      <c r="L109" s="2">
        <f>('Bump Visual'!K6)+(97.9849999999997)</f>
        <v>787.69999999999959</v>
      </c>
      <c r="M109" s="2" t="str">
        <f>"DIE7_"&amp;'Bump Visual'!K16</f>
        <v>DIE7_VDD</v>
      </c>
    </row>
    <row r="110" spans="3:13" x14ac:dyDescent="0.25">
      <c r="C110" s="2">
        <f>(5080.68)-('Bump Visual'!K6)</f>
        <v>4390.9650000000001</v>
      </c>
      <c r="D110" s="2">
        <f>'Bump Visual'!A18</f>
        <v>2316.54</v>
      </c>
      <c r="E110" s="2" t="str">
        <f>'Bump Visual'!K18</f>
        <v>VSS</v>
      </c>
      <c r="G110" s="2">
        <f>(2278.84)-('Bump Visual'!A18)+(-4350.8)</f>
        <v>-4388.5</v>
      </c>
      <c r="H110" s="2">
        <f>(5080.68)-('Bump Visual'!K6)+(16.2349999999999)</f>
        <v>4407.2</v>
      </c>
      <c r="I110" s="2" t="str">
        <f>'Bump Visual'!K18</f>
        <v>VSS</v>
      </c>
      <c r="K110" s="2">
        <f>('Bump Visual'!A18)+(1571.96)</f>
        <v>3888.5</v>
      </c>
      <c r="L110" s="2">
        <f>('Bump Visual'!K6)+(97.9849999999997)</f>
        <v>787.69999999999959</v>
      </c>
      <c r="M110" s="2" t="str">
        <f>'Bump Visual'!K18</f>
        <v>VSS</v>
      </c>
    </row>
    <row r="111" spans="3:13" x14ac:dyDescent="0.25">
      <c r="C111" s="2">
        <f>(5080.68)-('Bump Visual'!K6)</f>
        <v>4390.9650000000001</v>
      </c>
      <c r="D111" s="2">
        <f>'Bump Visual'!A20</f>
        <v>2139.54</v>
      </c>
      <c r="E111" s="2" t="str">
        <f>'Bump Visual'!K20</f>
        <v>VDD</v>
      </c>
      <c r="G111" s="2">
        <f>(2278.84)-('Bump Visual'!A20)+(-4350.8)</f>
        <v>-4211.5</v>
      </c>
      <c r="H111" s="2">
        <f>(5080.68)-('Bump Visual'!K6)+(16.2349999999999)</f>
        <v>4407.2</v>
      </c>
      <c r="I111" s="2" t="str">
        <f>"DIE3_"&amp;'Bump Visual'!K20</f>
        <v>DIE3_VDD</v>
      </c>
      <c r="K111" s="2">
        <f>('Bump Visual'!A20)+(1571.96)</f>
        <v>3711.5</v>
      </c>
      <c r="L111" s="2">
        <f>('Bump Visual'!K6)+(97.9849999999997)</f>
        <v>787.69999999999959</v>
      </c>
      <c r="M111" s="2" t="str">
        <f>"DIE7_"&amp;'Bump Visual'!K20</f>
        <v>DIE7_VDD</v>
      </c>
    </row>
    <row r="112" spans="3:13" x14ac:dyDescent="0.25">
      <c r="C112" s="2">
        <f>(5080.68)-('Bump Visual'!K6)</f>
        <v>4390.9650000000001</v>
      </c>
      <c r="D112" s="2">
        <f>'Bump Visual'!A22</f>
        <v>1962.54</v>
      </c>
      <c r="E112" s="2" t="str">
        <f>'Bump Visual'!K22</f>
        <v>VSS</v>
      </c>
      <c r="G112" s="2">
        <f>(2278.84)-('Bump Visual'!A22)+(-4350.8)</f>
        <v>-4034.5</v>
      </c>
      <c r="H112" s="2">
        <f>(5080.68)-('Bump Visual'!K6)+(16.2349999999999)</f>
        <v>4407.2</v>
      </c>
      <c r="I112" s="2" t="str">
        <f>'Bump Visual'!K22</f>
        <v>VSS</v>
      </c>
      <c r="K112" s="2">
        <f>('Bump Visual'!A22)+(1571.96)</f>
        <v>3534.5</v>
      </c>
      <c r="L112" s="2">
        <f>('Bump Visual'!K6)+(97.9849999999997)</f>
        <v>787.69999999999959</v>
      </c>
      <c r="M112" s="2" t="str">
        <f>'Bump Visual'!K22</f>
        <v>VSS</v>
      </c>
    </row>
    <row r="113" spans="3:13" x14ac:dyDescent="0.25">
      <c r="C113" s="2">
        <f>(5080.68)-('Bump Visual'!K6)</f>
        <v>4390.9650000000001</v>
      </c>
      <c r="D113" s="2">
        <f>'Bump Visual'!A24</f>
        <v>1785.54</v>
      </c>
      <c r="E113" s="2" t="str">
        <f>'Bump Visual'!K24</f>
        <v>VSS</v>
      </c>
      <c r="G113" s="2">
        <f>(2278.84)-('Bump Visual'!A24)+(-4350.8)</f>
        <v>-3857.5</v>
      </c>
      <c r="H113" s="2">
        <f>(5080.68)-('Bump Visual'!K6)+(16.2349999999999)</f>
        <v>4407.2</v>
      </c>
      <c r="I113" s="2" t="str">
        <f>'Bump Visual'!K24</f>
        <v>VSS</v>
      </c>
      <c r="K113" s="2">
        <f>('Bump Visual'!A24)+(1571.96)</f>
        <v>3357.5</v>
      </c>
      <c r="L113" s="2">
        <f>('Bump Visual'!K6)+(97.9849999999997)</f>
        <v>787.69999999999959</v>
      </c>
      <c r="M113" s="2" t="str">
        <f>'Bump Visual'!K24</f>
        <v>VSS</v>
      </c>
    </row>
    <row r="114" spans="3:13" x14ac:dyDescent="0.25">
      <c r="C114" s="2">
        <f>(5080.68)-('Bump Visual'!K6)</f>
        <v>4390.9650000000001</v>
      </c>
      <c r="D114" s="2">
        <f>'Bump Visual'!A26</f>
        <v>1608.54</v>
      </c>
      <c r="E114" s="2" t="str">
        <f>'Bump Visual'!K26</f>
        <v>VSS</v>
      </c>
      <c r="G114" s="2">
        <f>(2278.84)-('Bump Visual'!A26)+(-4350.8)</f>
        <v>-3680.5</v>
      </c>
      <c r="H114" s="2">
        <f>(5080.68)-('Bump Visual'!K6)+(16.2349999999999)</f>
        <v>4407.2</v>
      </c>
      <c r="I114" s="2" t="str">
        <f>'Bump Visual'!K26</f>
        <v>VSS</v>
      </c>
      <c r="K114" s="2">
        <f>('Bump Visual'!A26)+(1571.96)</f>
        <v>3180.5</v>
      </c>
      <c r="L114" s="2">
        <f>('Bump Visual'!K6)+(97.9849999999997)</f>
        <v>787.69999999999959</v>
      </c>
      <c r="M114" s="2" t="str">
        <f>'Bump Visual'!K26</f>
        <v>VSS</v>
      </c>
    </row>
    <row r="115" spans="3:13" x14ac:dyDescent="0.25">
      <c r="C115" s="2">
        <f>(5080.68)-('Bump Visual'!K6)</f>
        <v>4390.9650000000001</v>
      </c>
      <c r="D115" s="2">
        <f>'Bump Visual'!A28</f>
        <v>1431.54</v>
      </c>
      <c r="E115" s="2" t="str">
        <f>'Bump Visual'!K28</f>
        <v>VSS</v>
      </c>
      <c r="G115" s="2">
        <f>(2278.84)-('Bump Visual'!A28)+(-4350.8)</f>
        <v>-3503.5</v>
      </c>
      <c r="H115" s="2">
        <f>(5080.68)-('Bump Visual'!K6)+(16.2349999999999)</f>
        <v>4407.2</v>
      </c>
      <c r="I115" s="2" t="str">
        <f>'Bump Visual'!K28</f>
        <v>VSS</v>
      </c>
      <c r="K115" s="2">
        <f>('Bump Visual'!A28)+(1571.96)</f>
        <v>3003.5</v>
      </c>
      <c r="L115" s="2">
        <f>('Bump Visual'!K6)+(97.9849999999997)</f>
        <v>787.69999999999959</v>
      </c>
      <c r="M115" s="2" t="str">
        <f>'Bump Visual'!K28</f>
        <v>VSS</v>
      </c>
    </row>
    <row r="116" spans="3:13" x14ac:dyDescent="0.25">
      <c r="C116" s="2">
        <f>(5080.68)-('Bump Visual'!K6)</f>
        <v>4390.9650000000001</v>
      </c>
      <c r="D116" s="2">
        <f>'Bump Visual'!A30</f>
        <v>1254.54</v>
      </c>
      <c r="E116" s="2" t="str">
        <f>'Bump Visual'!K30</f>
        <v>VCCAON</v>
      </c>
      <c r="G116" s="2">
        <f>(2278.84)-('Bump Visual'!A30)+(-4350.8)</f>
        <v>-3326.5</v>
      </c>
      <c r="H116" s="2">
        <f>(5080.68)-('Bump Visual'!K6)+(16.2349999999999)</f>
        <v>4407.2</v>
      </c>
      <c r="I116" s="2" t="str">
        <f>"DIE3_"&amp;'Bump Visual'!K30</f>
        <v>DIE3_VCCAON</v>
      </c>
      <c r="K116" s="2">
        <f>('Bump Visual'!A30)+(1571.96)</f>
        <v>2826.5</v>
      </c>
      <c r="L116" s="2">
        <f>('Bump Visual'!K6)+(97.9849999999997)</f>
        <v>787.69999999999959</v>
      </c>
      <c r="M116" s="2" t="str">
        <f>"DIE7_"&amp;'Bump Visual'!K30</f>
        <v>DIE7_VCCAON</v>
      </c>
    </row>
    <row r="117" spans="3:13" x14ac:dyDescent="0.25">
      <c r="C117" s="2">
        <f>(5080.68)-('Bump Visual'!K6)</f>
        <v>4390.9650000000001</v>
      </c>
      <c r="D117" s="2">
        <f>'Bump Visual'!A32</f>
        <v>1077.54</v>
      </c>
      <c r="E117" s="2" t="str">
        <f>'Bump Visual'!K32</f>
        <v>VSS</v>
      </c>
      <c r="G117" s="2">
        <f>(2278.84)-('Bump Visual'!A32)+(-4350.8)</f>
        <v>-3149.5</v>
      </c>
      <c r="H117" s="2">
        <f>(5080.68)-('Bump Visual'!K6)+(16.2349999999999)</f>
        <v>4407.2</v>
      </c>
      <c r="I117" s="2" t="str">
        <f>'Bump Visual'!K32</f>
        <v>VSS</v>
      </c>
      <c r="K117" s="2">
        <f>('Bump Visual'!A32)+(1571.96)</f>
        <v>2649.5</v>
      </c>
      <c r="L117" s="2">
        <f>('Bump Visual'!K6)+(97.9849999999997)</f>
        <v>787.69999999999959</v>
      </c>
      <c r="M117" s="2" t="str">
        <f>'Bump Visual'!K32</f>
        <v>VSS</v>
      </c>
    </row>
    <row r="118" spans="3:13" x14ac:dyDescent="0.25">
      <c r="C118" s="2">
        <f>(5080.68)-('Bump Visual'!K6)</f>
        <v>4390.9650000000001</v>
      </c>
      <c r="D118" s="2">
        <f>'Bump Visual'!A34</f>
        <v>900.54</v>
      </c>
      <c r="E118" s="2" t="str">
        <f>'Bump Visual'!K34</f>
        <v>BP_TXDATA[59]</v>
      </c>
      <c r="G118" s="2">
        <f>(2278.84)-('Bump Visual'!A34)+(-4350.8)</f>
        <v>-2972.5</v>
      </c>
      <c r="H118" s="2">
        <f>(5080.68)-('Bump Visual'!K6)+(16.2349999999999)</f>
        <v>4407.2</v>
      </c>
      <c r="I118" s="2" t="str">
        <f>"DIE3_"&amp;'Bump Visual'!K34</f>
        <v>DIE3_BP_TXDATA[59]</v>
      </c>
      <c r="K118" s="2">
        <f>('Bump Visual'!A34)+(1571.96)</f>
        <v>2472.5</v>
      </c>
      <c r="L118" s="2">
        <f>('Bump Visual'!K6)+(97.9849999999997)</f>
        <v>787.69999999999959</v>
      </c>
      <c r="M118" s="2" t="str">
        <f>"DIE7_"&amp;'Bump Visual'!K34</f>
        <v>DIE7_BP_TXDATA[59]</v>
      </c>
    </row>
    <row r="119" spans="3:13" x14ac:dyDescent="0.25">
      <c r="C119" s="2">
        <f>(5080.68)-('Bump Visual'!K6)</f>
        <v>4390.9650000000001</v>
      </c>
      <c r="D119" s="2">
        <f>'Bump Visual'!A36</f>
        <v>723.54</v>
      </c>
      <c r="E119" s="2" t="str">
        <f>'Bump Visual'!K36</f>
        <v>BP_TXDATA[58]</v>
      </c>
      <c r="G119" s="2">
        <f>(2278.84)-('Bump Visual'!A36)+(-4350.8)</f>
        <v>-2795.5</v>
      </c>
      <c r="H119" s="2">
        <f>(5080.68)-('Bump Visual'!K6)+(16.2349999999999)</f>
        <v>4407.2</v>
      </c>
      <c r="I119" s="2" t="str">
        <f>"DIE3_"&amp;'Bump Visual'!K36</f>
        <v>DIE3_BP_TXDATA[58]</v>
      </c>
      <c r="K119" s="2">
        <f>('Bump Visual'!A36)+(1571.96)</f>
        <v>2295.5</v>
      </c>
      <c r="L119" s="2">
        <f>('Bump Visual'!K6)+(97.9849999999997)</f>
        <v>787.69999999999959</v>
      </c>
      <c r="M119" s="2" t="str">
        <f>"DIE7_"&amp;'Bump Visual'!K36</f>
        <v>DIE7_BP_TXDATA[58]</v>
      </c>
    </row>
    <row r="120" spans="3:13" x14ac:dyDescent="0.25">
      <c r="C120" s="2">
        <f>(5080.68)-('Bump Visual'!K6)</f>
        <v>4390.9650000000001</v>
      </c>
      <c r="D120" s="2">
        <f>'Bump Visual'!A38</f>
        <v>546.54</v>
      </c>
      <c r="E120" s="2" t="str">
        <f>'Bump Visual'!K38</f>
        <v>VDD</v>
      </c>
      <c r="G120" s="2">
        <f>(2278.84)-('Bump Visual'!A38)+(-4350.8)</f>
        <v>-2618.5</v>
      </c>
      <c r="H120" s="2">
        <f>(5080.68)-('Bump Visual'!K6)+(16.2349999999999)</f>
        <v>4407.2</v>
      </c>
      <c r="I120" s="2" t="str">
        <f>"DIE3_"&amp;'Bump Visual'!K38</f>
        <v>DIE3_VDD</v>
      </c>
      <c r="K120" s="2">
        <f>('Bump Visual'!A38)+(1571.96)</f>
        <v>2118.5</v>
      </c>
      <c r="L120" s="2">
        <f>('Bump Visual'!K6)+(97.9849999999997)</f>
        <v>787.69999999999959</v>
      </c>
      <c r="M120" s="2" t="str">
        <f>"DIE7_"&amp;'Bump Visual'!K38</f>
        <v>DIE7_VDD</v>
      </c>
    </row>
    <row r="121" spans="3:13" x14ac:dyDescent="0.25">
      <c r="C121" s="2">
        <f>(5080.68)-('Bump Visual'!K6)</f>
        <v>4390.9650000000001</v>
      </c>
      <c r="D121" s="2">
        <f>'Bump Visual'!A40</f>
        <v>369.53999999999996</v>
      </c>
      <c r="E121" s="2" t="str">
        <f>'Bump Visual'!K40</f>
        <v>BP_TXDATA[63]</v>
      </c>
      <c r="G121" s="2">
        <f>(2278.84)-('Bump Visual'!A40)+(-4350.8)</f>
        <v>-2441.5</v>
      </c>
      <c r="H121" s="2">
        <f>(5080.68)-('Bump Visual'!K6)+(16.2349999999999)</f>
        <v>4407.2</v>
      </c>
      <c r="I121" s="2" t="str">
        <f>"DIE3_"&amp;'Bump Visual'!K40</f>
        <v>DIE3_BP_TXDATA[63]</v>
      </c>
      <c r="K121" s="2">
        <f>('Bump Visual'!A40)+(1571.96)</f>
        <v>1941.5</v>
      </c>
      <c r="L121" s="2">
        <f>('Bump Visual'!K6)+(97.9849999999997)</f>
        <v>787.69999999999959</v>
      </c>
      <c r="M121" s="2" t="str">
        <f>"DIE7_"&amp;'Bump Visual'!K40</f>
        <v>DIE7_BP_TXDATA[63]</v>
      </c>
    </row>
    <row r="122" spans="3:13" x14ac:dyDescent="0.25">
      <c r="C122" s="2">
        <f>(5080.68)-('Bump Visual'!K6)</f>
        <v>4390.9650000000001</v>
      </c>
      <c r="D122" s="2">
        <f>'Bump Visual'!A42</f>
        <v>192.54</v>
      </c>
      <c r="E122" s="2" t="str">
        <f>'Bump Visual'!K42</f>
        <v>BP_TXDATA[62]</v>
      </c>
      <c r="G122" s="2">
        <f>(2278.84)-('Bump Visual'!A42)+(-4350.8)</f>
        <v>-2264.5</v>
      </c>
      <c r="H122" s="2">
        <f>(5080.68)-('Bump Visual'!K6)+(16.2349999999999)</f>
        <v>4407.2</v>
      </c>
      <c r="I122" s="2" t="str">
        <f>"DIE3_"&amp;'Bump Visual'!K42</f>
        <v>DIE3_BP_TXDATA[62]</v>
      </c>
      <c r="K122" s="2">
        <f>('Bump Visual'!A42)+(1571.96)</f>
        <v>1764.5</v>
      </c>
      <c r="L122" s="2">
        <f>('Bump Visual'!K6)+(97.9849999999997)</f>
        <v>787.69999999999959</v>
      </c>
      <c r="M122" s="2" t="str">
        <f>"DIE7_"&amp;'Bump Visual'!K42</f>
        <v>DIE7_BP_TXDATA[62]</v>
      </c>
    </row>
    <row r="123" spans="3:13" x14ac:dyDescent="0.25">
      <c r="C123" s="2">
        <f>(5080.68)-('Bump Visual'!L6)</f>
        <v>4295.7150000000001</v>
      </c>
      <c r="D123" s="2">
        <f>'Bump Visual'!A15</f>
        <v>2582.04</v>
      </c>
      <c r="E123" s="2" t="str">
        <f>'Bump Visual'!L15</f>
        <v>VDD</v>
      </c>
      <c r="G123" s="2">
        <f>(2278.84)-('Bump Visual'!A15)+(-4350.8)</f>
        <v>-4654</v>
      </c>
      <c r="H123" s="2">
        <f>(5080.68)-('Bump Visual'!L6)+(16.2349999999999)</f>
        <v>4311.95</v>
      </c>
      <c r="I123" s="2" t="str">
        <f>"DIE3_"&amp;'Bump Visual'!L15</f>
        <v>DIE3_VDD</v>
      </c>
      <c r="K123" s="2">
        <f>('Bump Visual'!A15)+(1571.96)</f>
        <v>4154</v>
      </c>
      <c r="L123" s="2">
        <f>('Bump Visual'!L6)+(97.9849999999997)</f>
        <v>882.94999999999959</v>
      </c>
      <c r="M123" s="2" t="str">
        <f>"DIE7_"&amp;'Bump Visual'!L15</f>
        <v>DIE7_VDD</v>
      </c>
    </row>
    <row r="124" spans="3:13" x14ac:dyDescent="0.25">
      <c r="C124" s="2">
        <f>(5080.68)-('Bump Visual'!L6)</f>
        <v>4295.7150000000001</v>
      </c>
      <c r="D124" s="2">
        <f>'Bump Visual'!A17</f>
        <v>2405.04</v>
      </c>
      <c r="E124" s="2" t="str">
        <f>'Bump Visual'!L17</f>
        <v>RDI_PL_CFG[17]</v>
      </c>
      <c r="G124" s="2">
        <f>(2278.84)-('Bump Visual'!A17)+(-4350.8)</f>
        <v>-4477</v>
      </c>
      <c r="H124" s="2">
        <f>(5080.68)-('Bump Visual'!L6)+(16.2349999999999)</f>
        <v>4311.95</v>
      </c>
      <c r="I124" s="2" t="str">
        <f>"DIE3_"&amp;'Bump Visual'!L17</f>
        <v>DIE3_RDI_PL_CFG[17]</v>
      </c>
      <c r="K124" s="2">
        <f>('Bump Visual'!A17)+(1571.96)</f>
        <v>3977</v>
      </c>
      <c r="L124" s="2">
        <f>('Bump Visual'!L6)+(97.9849999999997)</f>
        <v>882.94999999999959</v>
      </c>
      <c r="M124" s="2" t="str">
        <f>"DIE7_"&amp;'Bump Visual'!L17</f>
        <v>DIE7_RDI_PL_CFG[17]</v>
      </c>
    </row>
    <row r="125" spans="3:13" x14ac:dyDescent="0.25">
      <c r="C125" s="2">
        <f>(5080.68)-('Bump Visual'!L6)</f>
        <v>4295.7150000000001</v>
      </c>
      <c r="D125" s="2">
        <f>'Bump Visual'!A19</f>
        <v>2228.04</v>
      </c>
      <c r="E125" s="2" t="str">
        <f>'Bump Visual'!L19</f>
        <v>VDD</v>
      </c>
      <c r="G125" s="2">
        <f>(2278.84)-('Bump Visual'!A19)+(-4350.8)</f>
        <v>-4300</v>
      </c>
      <c r="H125" s="2">
        <f>(5080.68)-('Bump Visual'!L6)+(16.2349999999999)</f>
        <v>4311.95</v>
      </c>
      <c r="I125" s="2" t="str">
        <f>"DIE3_"&amp;'Bump Visual'!L19</f>
        <v>DIE3_VDD</v>
      </c>
      <c r="K125" s="2">
        <f>('Bump Visual'!A19)+(1571.96)</f>
        <v>3800</v>
      </c>
      <c r="L125" s="2">
        <f>('Bump Visual'!L6)+(97.9849999999997)</f>
        <v>882.94999999999959</v>
      </c>
      <c r="M125" s="2" t="str">
        <f>"DIE7_"&amp;'Bump Visual'!L19</f>
        <v>DIE7_VDD</v>
      </c>
    </row>
    <row r="126" spans="3:13" x14ac:dyDescent="0.25">
      <c r="C126" s="2">
        <f>(5080.68)-('Bump Visual'!L6)</f>
        <v>4295.7150000000001</v>
      </c>
      <c r="D126" s="2">
        <f>'Bump Visual'!A21</f>
        <v>2051.04</v>
      </c>
      <c r="E126" s="2" t="str">
        <f>'Bump Visual'!L21</f>
        <v>RDI_PL_CFG[18]</v>
      </c>
      <c r="G126" s="2">
        <f>(2278.84)-('Bump Visual'!A21)+(-4350.8)</f>
        <v>-4123</v>
      </c>
      <c r="H126" s="2">
        <f>(5080.68)-('Bump Visual'!L6)+(16.2349999999999)</f>
        <v>4311.95</v>
      </c>
      <c r="I126" s="2" t="str">
        <f>"DIE3_"&amp;'Bump Visual'!L21</f>
        <v>DIE3_RDI_PL_CFG[18]</v>
      </c>
      <c r="K126" s="2">
        <f>('Bump Visual'!A21)+(1571.96)</f>
        <v>3623</v>
      </c>
      <c r="L126" s="2">
        <f>('Bump Visual'!L6)+(97.9849999999997)</f>
        <v>882.94999999999959</v>
      </c>
      <c r="M126" s="2" t="str">
        <f>"DIE7_"&amp;'Bump Visual'!L21</f>
        <v>DIE7_RDI_PL_CFG[18]</v>
      </c>
    </row>
    <row r="127" spans="3:13" x14ac:dyDescent="0.25">
      <c r="C127" s="2">
        <f>(5080.68)-('Bump Visual'!L6)</f>
        <v>4295.7150000000001</v>
      </c>
      <c r="D127" s="2">
        <f>'Bump Visual'!A23</f>
        <v>1874.04</v>
      </c>
      <c r="E127" s="2" t="str">
        <f>'Bump Visual'!L23</f>
        <v>VDD</v>
      </c>
      <c r="G127" s="2">
        <f>(2278.84)-('Bump Visual'!A23)+(-4350.8)</f>
        <v>-3946</v>
      </c>
      <c r="H127" s="2">
        <f>(5080.68)-('Bump Visual'!L6)+(16.2349999999999)</f>
        <v>4311.95</v>
      </c>
      <c r="I127" s="2" t="str">
        <f>"DIE3_"&amp;'Bump Visual'!L23</f>
        <v>DIE3_VDD</v>
      </c>
      <c r="K127" s="2">
        <f>('Bump Visual'!A23)+(1571.96)</f>
        <v>3446</v>
      </c>
      <c r="L127" s="2">
        <f>('Bump Visual'!L6)+(97.9849999999997)</f>
        <v>882.94999999999959</v>
      </c>
      <c r="M127" s="2" t="str">
        <f>"DIE7_"&amp;'Bump Visual'!L23</f>
        <v>DIE7_VDD</v>
      </c>
    </row>
    <row r="128" spans="3:13" x14ac:dyDescent="0.25">
      <c r="C128" s="2">
        <f>(5080.68)-('Bump Visual'!L6)</f>
        <v>4295.7150000000001</v>
      </c>
      <c r="D128" s="2">
        <f>'Bump Visual'!A25</f>
        <v>1697.04</v>
      </c>
      <c r="E128" s="2" t="str">
        <f>'Bump Visual'!L25</f>
        <v>VDD</v>
      </c>
      <c r="G128" s="2">
        <f>(2278.84)-('Bump Visual'!A25)+(-4350.8)</f>
        <v>-3769</v>
      </c>
      <c r="H128" s="2">
        <f>(5080.68)-('Bump Visual'!L6)+(16.2349999999999)</f>
        <v>4311.95</v>
      </c>
      <c r="I128" s="2" t="str">
        <f>"DIE3_"&amp;'Bump Visual'!L25</f>
        <v>DIE3_VDD</v>
      </c>
      <c r="K128" s="2">
        <f>('Bump Visual'!A25)+(1571.96)</f>
        <v>3269</v>
      </c>
      <c r="L128" s="2">
        <f>('Bump Visual'!L6)+(97.9849999999997)</f>
        <v>882.94999999999959</v>
      </c>
      <c r="M128" s="2" t="str">
        <f>"DIE7_"&amp;'Bump Visual'!L25</f>
        <v>DIE7_VDD</v>
      </c>
    </row>
    <row r="129" spans="3:13" x14ac:dyDescent="0.25">
      <c r="C129" s="2">
        <f>(5080.68)-('Bump Visual'!L6)</f>
        <v>4295.7150000000001</v>
      </c>
      <c r="D129" s="2">
        <f>'Bump Visual'!A27</f>
        <v>1520.04</v>
      </c>
      <c r="E129" s="2" t="str">
        <f>'Bump Visual'!L27</f>
        <v>VDD</v>
      </c>
      <c r="G129" s="2">
        <f>(2278.84)-('Bump Visual'!A27)+(-4350.8)</f>
        <v>-3592</v>
      </c>
      <c r="H129" s="2">
        <f>(5080.68)-('Bump Visual'!L6)+(16.2349999999999)</f>
        <v>4311.95</v>
      </c>
      <c r="I129" s="2" t="str">
        <f>"DIE3_"&amp;'Bump Visual'!L27</f>
        <v>DIE3_VDD</v>
      </c>
      <c r="K129" s="2">
        <f>('Bump Visual'!A27)+(1571.96)</f>
        <v>3092</v>
      </c>
      <c r="L129" s="2">
        <f>('Bump Visual'!L6)+(97.9849999999997)</f>
        <v>882.94999999999959</v>
      </c>
      <c r="M129" s="2" t="str">
        <f>"DIE7_"&amp;'Bump Visual'!L27</f>
        <v>DIE7_VDD</v>
      </c>
    </row>
    <row r="130" spans="3:13" x14ac:dyDescent="0.25">
      <c r="C130" s="2">
        <f>(5080.68)-('Bump Visual'!L6)</f>
        <v>4295.7150000000001</v>
      </c>
      <c r="D130" s="2">
        <f>'Bump Visual'!A29</f>
        <v>1343.04</v>
      </c>
      <c r="E130" s="2" t="str">
        <f>'Bump Visual'!L29</f>
        <v>VDD</v>
      </c>
      <c r="G130" s="2">
        <f>(2278.84)-('Bump Visual'!A29)+(-4350.8)</f>
        <v>-3415</v>
      </c>
      <c r="H130" s="2">
        <f>(5080.68)-('Bump Visual'!L6)+(16.2349999999999)</f>
        <v>4311.95</v>
      </c>
      <c r="I130" s="2" t="str">
        <f>"DIE3_"&amp;'Bump Visual'!L29</f>
        <v>DIE3_VDD</v>
      </c>
      <c r="K130" s="2">
        <f>('Bump Visual'!A29)+(1571.96)</f>
        <v>2915</v>
      </c>
      <c r="L130" s="2">
        <f>('Bump Visual'!L6)+(97.9849999999997)</f>
        <v>882.94999999999959</v>
      </c>
      <c r="M130" s="2" t="str">
        <f>"DIE7_"&amp;'Bump Visual'!L29</f>
        <v>DIE7_VDD</v>
      </c>
    </row>
    <row r="131" spans="3:13" x14ac:dyDescent="0.25">
      <c r="C131" s="2">
        <f>(5080.68)-('Bump Visual'!L6)</f>
        <v>4295.7150000000001</v>
      </c>
      <c r="D131" s="2">
        <f>'Bump Visual'!A31</f>
        <v>1166.04</v>
      </c>
      <c r="E131" s="2" t="str">
        <f>'Bump Visual'!L31</f>
        <v>VCCIO</v>
      </c>
      <c r="G131" s="2">
        <f>(2278.84)-('Bump Visual'!A31)+(-4350.8)</f>
        <v>-3238</v>
      </c>
      <c r="H131" s="2">
        <f>(5080.68)-('Bump Visual'!L6)+(16.2349999999999)</f>
        <v>4311.95</v>
      </c>
      <c r="I131" s="2" t="str">
        <f>"DIE3_"&amp;'Bump Visual'!L31</f>
        <v>DIE3_VCCIO</v>
      </c>
      <c r="K131" s="2">
        <f>('Bump Visual'!A31)+(1571.96)</f>
        <v>2738</v>
      </c>
      <c r="L131" s="2">
        <f>('Bump Visual'!L6)+(97.9849999999997)</f>
        <v>882.94999999999959</v>
      </c>
      <c r="M131" s="2" t="str">
        <f>"DIE7_"&amp;'Bump Visual'!L31</f>
        <v>DIE7_VCCIO</v>
      </c>
    </row>
    <row r="132" spans="3:13" x14ac:dyDescent="0.25">
      <c r="C132" s="2">
        <f>(5080.68)-('Bump Visual'!L6)</f>
        <v>4295.7150000000001</v>
      </c>
      <c r="D132" s="2">
        <f>'Bump Visual'!A33</f>
        <v>989.04</v>
      </c>
      <c r="E132" s="2" t="str">
        <f>'Bump Visual'!L33</f>
        <v>VCCIO</v>
      </c>
      <c r="G132" s="2">
        <f>(2278.84)-('Bump Visual'!A33)+(-4350.8)</f>
        <v>-3061</v>
      </c>
      <c r="H132" s="2">
        <f>(5080.68)-('Bump Visual'!L6)+(16.2349999999999)</f>
        <v>4311.95</v>
      </c>
      <c r="I132" s="2" t="str">
        <f>"DIE3_"&amp;'Bump Visual'!L33</f>
        <v>DIE3_VCCIO</v>
      </c>
      <c r="K132" s="2">
        <f>('Bump Visual'!A33)+(1571.96)</f>
        <v>2561</v>
      </c>
      <c r="L132" s="2">
        <f>('Bump Visual'!L6)+(97.9849999999997)</f>
        <v>882.94999999999959</v>
      </c>
      <c r="M132" s="2" t="str">
        <f>"DIE7_"&amp;'Bump Visual'!L33</f>
        <v>DIE7_VCCIO</v>
      </c>
    </row>
    <row r="133" spans="3:13" x14ac:dyDescent="0.25">
      <c r="C133" s="2">
        <f>(5080.68)-('Bump Visual'!L6)</f>
        <v>4295.7150000000001</v>
      </c>
      <c r="D133" s="2">
        <f>'Bump Visual'!A35</f>
        <v>812.04</v>
      </c>
      <c r="E133" s="2" t="str">
        <f>'Bump Visual'!L35</f>
        <v>VSS</v>
      </c>
      <c r="G133" s="2">
        <f>(2278.84)-('Bump Visual'!A35)+(-4350.8)</f>
        <v>-2884</v>
      </c>
      <c r="H133" s="2">
        <f>(5080.68)-('Bump Visual'!L6)+(16.2349999999999)</f>
        <v>4311.95</v>
      </c>
      <c r="I133" s="2" t="str">
        <f>'Bump Visual'!L35</f>
        <v>VSS</v>
      </c>
      <c r="K133" s="2">
        <f>('Bump Visual'!A35)+(1571.96)</f>
        <v>2384</v>
      </c>
      <c r="L133" s="2">
        <f>('Bump Visual'!L6)+(97.9849999999997)</f>
        <v>882.94999999999959</v>
      </c>
      <c r="M133" s="2" t="str">
        <f>'Bump Visual'!L35</f>
        <v>VSS</v>
      </c>
    </row>
    <row r="134" spans="3:13" x14ac:dyDescent="0.25">
      <c r="C134" s="2">
        <f>(5080.68)-('Bump Visual'!L6)</f>
        <v>4295.7150000000001</v>
      </c>
      <c r="D134" s="2">
        <f>'Bump Visual'!A37</f>
        <v>635.04</v>
      </c>
      <c r="E134" s="2" t="str">
        <f>'Bump Visual'!L37</f>
        <v>VSS</v>
      </c>
      <c r="G134" s="2">
        <f>(2278.84)-('Bump Visual'!A37)+(-4350.8)</f>
        <v>-2707</v>
      </c>
      <c r="H134" s="2">
        <f>(5080.68)-('Bump Visual'!L6)+(16.2349999999999)</f>
        <v>4311.95</v>
      </c>
      <c r="I134" s="2" t="str">
        <f>'Bump Visual'!L37</f>
        <v>VSS</v>
      </c>
      <c r="K134" s="2">
        <f>('Bump Visual'!A37)+(1571.96)</f>
        <v>2207</v>
      </c>
      <c r="L134" s="2">
        <f>('Bump Visual'!L6)+(97.9849999999997)</f>
        <v>882.94999999999959</v>
      </c>
      <c r="M134" s="2" t="str">
        <f>'Bump Visual'!L37</f>
        <v>VSS</v>
      </c>
    </row>
    <row r="135" spans="3:13" x14ac:dyDescent="0.25">
      <c r="C135" s="2">
        <f>(5080.68)-('Bump Visual'!L6)</f>
        <v>4295.7150000000001</v>
      </c>
      <c r="D135" s="2">
        <f>'Bump Visual'!A39</f>
        <v>458.03999999999996</v>
      </c>
      <c r="E135" s="2" t="str">
        <f>'Bump Visual'!L39</f>
        <v>VCCIO</v>
      </c>
      <c r="G135" s="2">
        <f>(2278.84)-('Bump Visual'!A39)+(-4350.8)</f>
        <v>-2530</v>
      </c>
      <c r="H135" s="2">
        <f>(5080.68)-('Bump Visual'!L6)+(16.2349999999999)</f>
        <v>4311.95</v>
      </c>
      <c r="I135" s="2" t="str">
        <f>"DIE3_"&amp;'Bump Visual'!L39</f>
        <v>DIE3_VCCIO</v>
      </c>
      <c r="K135" s="2">
        <f>('Bump Visual'!A39)+(1571.96)</f>
        <v>2030</v>
      </c>
      <c r="L135" s="2">
        <f>('Bump Visual'!L6)+(97.9849999999997)</f>
        <v>882.94999999999959</v>
      </c>
      <c r="M135" s="2" t="str">
        <f>"DIE7_"&amp;'Bump Visual'!L39</f>
        <v>DIE7_VCCIO</v>
      </c>
    </row>
    <row r="136" spans="3:13" x14ac:dyDescent="0.25">
      <c r="C136" s="2">
        <f>(5080.68)-('Bump Visual'!L6)</f>
        <v>4295.7150000000001</v>
      </c>
      <c r="D136" s="2">
        <f>'Bump Visual'!A41</f>
        <v>281.03999999999996</v>
      </c>
      <c r="E136" s="2" t="str">
        <f>'Bump Visual'!L41</f>
        <v>VCCIO</v>
      </c>
      <c r="G136" s="2">
        <f>(2278.84)-('Bump Visual'!A41)+(-4350.8)</f>
        <v>-2353</v>
      </c>
      <c r="H136" s="2">
        <f>(5080.68)-('Bump Visual'!L6)+(16.2349999999999)</f>
        <v>4311.95</v>
      </c>
      <c r="I136" s="2" t="str">
        <f>"DIE3_"&amp;'Bump Visual'!L41</f>
        <v>DIE3_VCCIO</v>
      </c>
      <c r="K136" s="2">
        <f>('Bump Visual'!A41)+(1571.96)</f>
        <v>1853</v>
      </c>
      <c r="L136" s="2">
        <f>('Bump Visual'!L6)+(97.9849999999997)</f>
        <v>882.94999999999959</v>
      </c>
      <c r="M136" s="2" t="str">
        <f>"DIE7_"&amp;'Bump Visual'!L41</f>
        <v>DIE7_VCCIO</v>
      </c>
    </row>
    <row r="137" spans="3:13" x14ac:dyDescent="0.25">
      <c r="C137" s="2">
        <f>(5080.68)-('Bump Visual'!L6)</f>
        <v>4295.7150000000001</v>
      </c>
      <c r="D137" s="2">
        <f>'Bump Visual'!A43</f>
        <v>104.03999999999999</v>
      </c>
      <c r="E137" s="2" t="str">
        <f>'Bump Visual'!L43</f>
        <v>VSS</v>
      </c>
      <c r="G137" s="2">
        <f>(2278.84)-('Bump Visual'!A43)+(-4350.8)</f>
        <v>-2176</v>
      </c>
      <c r="H137" s="2">
        <f>(5080.68)-('Bump Visual'!L6)+(16.2349999999999)</f>
        <v>4311.95</v>
      </c>
      <c r="I137" s="2" t="str">
        <f>'Bump Visual'!L43</f>
        <v>VSS</v>
      </c>
      <c r="K137" s="2">
        <f>('Bump Visual'!A43)+(1571.96)</f>
        <v>1676</v>
      </c>
      <c r="L137" s="2">
        <f>('Bump Visual'!L6)+(97.9849999999997)</f>
        <v>882.94999999999959</v>
      </c>
      <c r="M137" s="2" t="str">
        <f>'Bump Visual'!L43</f>
        <v>VSS</v>
      </c>
    </row>
    <row r="138" spans="3:13" x14ac:dyDescent="0.25">
      <c r="C138" s="2">
        <f>(5080.68)-('Bump Visual'!M6)</f>
        <v>4200.4650000000001</v>
      </c>
      <c r="D138" s="2">
        <f>'Bump Visual'!A14</f>
        <v>2670.54</v>
      </c>
      <c r="E138" s="2" t="str">
        <f>'Bump Visual'!M14</f>
        <v>VSS</v>
      </c>
      <c r="G138" s="2">
        <f>(2278.84)-('Bump Visual'!A14)+(-4350.8)</f>
        <v>-4742.5</v>
      </c>
      <c r="H138" s="2">
        <f>(5080.68)-('Bump Visual'!M6)+(16.2349999999999)</f>
        <v>4216.7</v>
      </c>
      <c r="I138" s="2" t="str">
        <f>'Bump Visual'!M14</f>
        <v>VSS</v>
      </c>
      <c r="K138" s="2">
        <f>('Bump Visual'!A14)+(1571.96)</f>
        <v>4242.5</v>
      </c>
      <c r="L138" s="2">
        <f>('Bump Visual'!M6)+(97.9849999999997)</f>
        <v>978.19999999999959</v>
      </c>
      <c r="M138" s="2" t="str">
        <f>'Bump Visual'!M14</f>
        <v>VSS</v>
      </c>
    </row>
    <row r="139" spans="3:13" x14ac:dyDescent="0.25">
      <c r="C139" s="2">
        <f>(5080.68)-('Bump Visual'!M6)</f>
        <v>4200.4650000000001</v>
      </c>
      <c r="D139" s="2">
        <f>'Bump Visual'!A16</f>
        <v>2493.54</v>
      </c>
      <c r="E139" s="2" t="str">
        <f>'Bump Visual'!M16</f>
        <v>RDI_PL_CFG[1]</v>
      </c>
      <c r="G139" s="2">
        <f>(2278.84)-('Bump Visual'!A16)+(-4350.8)</f>
        <v>-4565.5</v>
      </c>
      <c r="H139" s="2">
        <f>(5080.68)-('Bump Visual'!M6)+(16.2349999999999)</f>
        <v>4216.7</v>
      </c>
      <c r="I139" s="2" t="str">
        <f>"DIE3_"&amp;'Bump Visual'!M16</f>
        <v>DIE3_RDI_PL_CFG[1]</v>
      </c>
      <c r="K139" s="2">
        <f>('Bump Visual'!A16)+(1571.96)</f>
        <v>4065.5</v>
      </c>
      <c r="L139" s="2">
        <f>('Bump Visual'!M6)+(97.9849999999997)</f>
        <v>978.19999999999959</v>
      </c>
      <c r="M139" s="2" t="str">
        <f>"DIE7_"&amp;'Bump Visual'!M16</f>
        <v>DIE7_RDI_PL_CFG[1]</v>
      </c>
    </row>
    <row r="140" spans="3:13" x14ac:dyDescent="0.25">
      <c r="C140" s="2">
        <f>(5080.68)-('Bump Visual'!M6)</f>
        <v>4200.4650000000001</v>
      </c>
      <c r="D140" s="2">
        <f>'Bump Visual'!A18</f>
        <v>2316.54</v>
      </c>
      <c r="E140" s="2" t="str">
        <f>'Bump Visual'!M18</f>
        <v>RDI_LP_CFG[2]</v>
      </c>
      <c r="G140" s="2">
        <f>(2278.84)-('Bump Visual'!A18)+(-4350.8)</f>
        <v>-4388.5</v>
      </c>
      <c r="H140" s="2">
        <f>(5080.68)-('Bump Visual'!M6)+(16.2349999999999)</f>
        <v>4216.7</v>
      </c>
      <c r="I140" s="2" t="str">
        <f>"DIE3_"&amp;'Bump Visual'!M18</f>
        <v>DIE3_RDI_LP_CFG[2]</v>
      </c>
      <c r="K140" s="2">
        <f>('Bump Visual'!A18)+(1571.96)</f>
        <v>3888.5</v>
      </c>
      <c r="L140" s="2">
        <f>('Bump Visual'!M6)+(97.9849999999997)</f>
        <v>978.19999999999959</v>
      </c>
      <c r="M140" s="2" t="str">
        <f>"DIE7_"&amp;'Bump Visual'!M18</f>
        <v>DIE7_RDI_LP_CFG[2]</v>
      </c>
    </row>
    <row r="141" spans="3:13" x14ac:dyDescent="0.25">
      <c r="C141" s="2">
        <f>(5080.68)-('Bump Visual'!M6)</f>
        <v>4200.4650000000001</v>
      </c>
      <c r="D141" s="2">
        <f>'Bump Visual'!A20</f>
        <v>2139.54</v>
      </c>
      <c r="E141" s="2" t="str">
        <f>'Bump Visual'!M20</f>
        <v>RDI_LP_CFG[18]</v>
      </c>
      <c r="G141" s="2">
        <f>(2278.84)-('Bump Visual'!A20)+(-4350.8)</f>
        <v>-4211.5</v>
      </c>
      <c r="H141" s="2">
        <f>(5080.68)-('Bump Visual'!M6)+(16.2349999999999)</f>
        <v>4216.7</v>
      </c>
      <c r="I141" s="2" t="str">
        <f>"DIE3_"&amp;'Bump Visual'!M20</f>
        <v>DIE3_RDI_LP_CFG[18]</v>
      </c>
      <c r="K141" s="2">
        <f>('Bump Visual'!A20)+(1571.96)</f>
        <v>3711.5</v>
      </c>
      <c r="L141" s="2">
        <f>('Bump Visual'!M6)+(97.9849999999997)</f>
        <v>978.19999999999959</v>
      </c>
      <c r="M141" s="2" t="str">
        <f>"DIE7_"&amp;'Bump Visual'!M20</f>
        <v>DIE7_RDI_LP_CFG[18]</v>
      </c>
    </row>
    <row r="142" spans="3:13" x14ac:dyDescent="0.25">
      <c r="C142" s="2">
        <f>(5080.68)-('Bump Visual'!M6)</f>
        <v>4200.4650000000001</v>
      </c>
      <c r="D142" s="2">
        <f>'Bump Visual'!A22</f>
        <v>1962.54</v>
      </c>
      <c r="E142" s="2" t="str">
        <f>'Bump Visual'!M22</f>
        <v>RDI_PL_CFG[3]</v>
      </c>
      <c r="G142" s="2">
        <f>(2278.84)-('Bump Visual'!A22)+(-4350.8)</f>
        <v>-4034.5</v>
      </c>
      <c r="H142" s="2">
        <f>(5080.68)-('Bump Visual'!M6)+(16.2349999999999)</f>
        <v>4216.7</v>
      </c>
      <c r="I142" s="2" t="str">
        <f>"DIE3_"&amp;'Bump Visual'!M22</f>
        <v>DIE3_RDI_PL_CFG[3]</v>
      </c>
      <c r="K142" s="2">
        <f>('Bump Visual'!A22)+(1571.96)</f>
        <v>3534.5</v>
      </c>
      <c r="L142" s="2">
        <f>('Bump Visual'!M6)+(97.9849999999997)</f>
        <v>978.19999999999959</v>
      </c>
      <c r="M142" s="2" t="str">
        <f>"DIE7_"&amp;'Bump Visual'!M22</f>
        <v>DIE7_RDI_PL_CFG[3]</v>
      </c>
    </row>
    <row r="143" spans="3:13" x14ac:dyDescent="0.25">
      <c r="C143" s="2">
        <f>(5080.68)-('Bump Visual'!M6)</f>
        <v>4200.4650000000001</v>
      </c>
      <c r="D143" s="2">
        <f>'Bump Visual'!A24</f>
        <v>1785.54</v>
      </c>
      <c r="E143" s="2" t="str">
        <f>'Bump Visual'!M24</f>
        <v>VSS</v>
      </c>
      <c r="G143" s="2">
        <f>(2278.84)-('Bump Visual'!A24)+(-4350.8)</f>
        <v>-3857.5</v>
      </c>
      <c r="H143" s="2">
        <f>(5080.68)-('Bump Visual'!M6)+(16.2349999999999)</f>
        <v>4216.7</v>
      </c>
      <c r="I143" s="2" t="str">
        <f>'Bump Visual'!M24</f>
        <v>VSS</v>
      </c>
      <c r="K143" s="2">
        <f>('Bump Visual'!A24)+(1571.96)</f>
        <v>3357.5</v>
      </c>
      <c r="L143" s="2">
        <f>('Bump Visual'!M6)+(97.9849999999997)</f>
        <v>978.19999999999959</v>
      </c>
      <c r="M143" s="2" t="str">
        <f>'Bump Visual'!M24</f>
        <v>VSS</v>
      </c>
    </row>
    <row r="144" spans="3:13" x14ac:dyDescent="0.25">
      <c r="C144" s="2">
        <f>(5080.68)-('Bump Visual'!M6)</f>
        <v>4200.4650000000001</v>
      </c>
      <c r="D144" s="2">
        <f>'Bump Visual'!A26</f>
        <v>1608.54</v>
      </c>
      <c r="E144" s="2" t="str">
        <f>'Bump Visual'!M26</f>
        <v>VSS</v>
      </c>
      <c r="G144" s="2">
        <f>(2278.84)-('Bump Visual'!A26)+(-4350.8)</f>
        <v>-3680.5</v>
      </c>
      <c r="H144" s="2">
        <f>(5080.68)-('Bump Visual'!M6)+(16.2349999999999)</f>
        <v>4216.7</v>
      </c>
      <c r="I144" s="2" t="str">
        <f>'Bump Visual'!M26</f>
        <v>VSS</v>
      </c>
      <c r="K144" s="2">
        <f>('Bump Visual'!A26)+(1571.96)</f>
        <v>3180.5</v>
      </c>
      <c r="L144" s="2">
        <f>('Bump Visual'!M6)+(97.9849999999997)</f>
        <v>978.19999999999959</v>
      </c>
      <c r="M144" s="2" t="str">
        <f>'Bump Visual'!M26</f>
        <v>VSS</v>
      </c>
    </row>
    <row r="145" spans="3:13" x14ac:dyDescent="0.25">
      <c r="C145" s="2">
        <f>(5080.68)-('Bump Visual'!M6)</f>
        <v>4200.4650000000001</v>
      </c>
      <c r="D145" s="2">
        <f>'Bump Visual'!A28</f>
        <v>1431.54</v>
      </c>
      <c r="E145" s="2" t="str">
        <f>'Bump Visual'!M28</f>
        <v>VSS</v>
      </c>
      <c r="G145" s="2">
        <f>(2278.84)-('Bump Visual'!A28)+(-4350.8)</f>
        <v>-3503.5</v>
      </c>
      <c r="H145" s="2">
        <f>(5080.68)-('Bump Visual'!M6)+(16.2349999999999)</f>
        <v>4216.7</v>
      </c>
      <c r="I145" s="2" t="str">
        <f>'Bump Visual'!M28</f>
        <v>VSS</v>
      </c>
      <c r="K145" s="2">
        <f>('Bump Visual'!A28)+(1571.96)</f>
        <v>3003.5</v>
      </c>
      <c r="L145" s="2">
        <f>('Bump Visual'!M6)+(97.9849999999997)</f>
        <v>978.19999999999959</v>
      </c>
      <c r="M145" s="2" t="str">
        <f>'Bump Visual'!M28</f>
        <v>VSS</v>
      </c>
    </row>
    <row r="146" spans="3:13" x14ac:dyDescent="0.25">
      <c r="C146" s="2">
        <f>(5080.68)-('Bump Visual'!M6)</f>
        <v>4200.4650000000001</v>
      </c>
      <c r="D146" s="2">
        <f>'Bump Visual'!A30</f>
        <v>1254.54</v>
      </c>
      <c r="E146" s="2" t="str">
        <f>'Bump Visual'!M30</f>
        <v>VCCAON</v>
      </c>
      <c r="G146" s="2">
        <f>(2278.84)-('Bump Visual'!A30)+(-4350.8)</f>
        <v>-3326.5</v>
      </c>
      <c r="H146" s="2">
        <f>(5080.68)-('Bump Visual'!M6)+(16.2349999999999)</f>
        <v>4216.7</v>
      </c>
      <c r="I146" s="2" t="str">
        <f>"DIE3_"&amp;'Bump Visual'!M30</f>
        <v>DIE3_VCCAON</v>
      </c>
      <c r="K146" s="2">
        <f>('Bump Visual'!A30)+(1571.96)</f>
        <v>2826.5</v>
      </c>
      <c r="L146" s="2">
        <f>('Bump Visual'!M6)+(97.9849999999997)</f>
        <v>978.19999999999959</v>
      </c>
      <c r="M146" s="2" t="str">
        <f>"DIE7_"&amp;'Bump Visual'!M30</f>
        <v>DIE7_VCCAON</v>
      </c>
    </row>
    <row r="147" spans="3:13" x14ac:dyDescent="0.25">
      <c r="C147" s="2">
        <f>(5080.68)-('Bump Visual'!M6)</f>
        <v>4200.4650000000001</v>
      </c>
      <c r="D147" s="2">
        <f>'Bump Visual'!A32</f>
        <v>1077.54</v>
      </c>
      <c r="E147" s="2" t="str">
        <f>'Bump Visual'!M32</f>
        <v>VSS</v>
      </c>
      <c r="G147" s="2">
        <f>(2278.84)-('Bump Visual'!A32)+(-4350.8)</f>
        <v>-3149.5</v>
      </c>
      <c r="H147" s="2">
        <f>(5080.68)-('Bump Visual'!M6)+(16.2349999999999)</f>
        <v>4216.7</v>
      </c>
      <c r="I147" s="2" t="str">
        <f>'Bump Visual'!M32</f>
        <v>VSS</v>
      </c>
      <c r="K147" s="2">
        <f>('Bump Visual'!A32)+(1571.96)</f>
        <v>2649.5</v>
      </c>
      <c r="L147" s="2">
        <f>('Bump Visual'!M6)+(97.9849999999997)</f>
        <v>978.19999999999959</v>
      </c>
      <c r="M147" s="2" t="str">
        <f>'Bump Visual'!M32</f>
        <v>VSS</v>
      </c>
    </row>
    <row r="148" spans="3:13" x14ac:dyDescent="0.25">
      <c r="C148" s="2">
        <f>(5080.68)-('Bump Visual'!M6)</f>
        <v>4200.4650000000001</v>
      </c>
      <c r="D148" s="2">
        <f>'Bump Visual'!A34</f>
        <v>900.54</v>
      </c>
      <c r="E148" s="2" t="str">
        <f>'Bump Visual'!M34</f>
        <v>BP_RXDATA[58]</v>
      </c>
      <c r="G148" s="2">
        <f>(2278.84)-('Bump Visual'!A34)+(-4350.8)</f>
        <v>-2972.5</v>
      </c>
      <c r="H148" s="2">
        <f>(5080.68)-('Bump Visual'!M6)+(16.2349999999999)</f>
        <v>4216.7</v>
      </c>
      <c r="I148" s="2" t="str">
        <f>"DIE3_"&amp;'Bump Visual'!M34</f>
        <v>DIE3_BP_RXDATA[58]</v>
      </c>
      <c r="K148" s="2">
        <f>('Bump Visual'!A34)+(1571.96)</f>
        <v>2472.5</v>
      </c>
      <c r="L148" s="2">
        <f>('Bump Visual'!M6)+(97.9849999999997)</f>
        <v>978.19999999999959</v>
      </c>
      <c r="M148" s="2" t="str">
        <f>"DIE7_"&amp;'Bump Visual'!M34</f>
        <v>DIE7_BP_RXDATA[58]</v>
      </c>
    </row>
    <row r="149" spans="3:13" x14ac:dyDescent="0.25">
      <c r="C149" s="2">
        <f>(5080.68)-('Bump Visual'!M6)</f>
        <v>4200.4650000000001</v>
      </c>
      <c r="D149" s="2">
        <f>'Bump Visual'!A36</f>
        <v>723.54</v>
      </c>
      <c r="E149" s="2" t="str">
        <f>'Bump Visual'!M36</f>
        <v>BP_RXDATA[59]</v>
      </c>
      <c r="G149" s="2">
        <f>(2278.84)-('Bump Visual'!A36)+(-4350.8)</f>
        <v>-2795.5</v>
      </c>
      <c r="H149" s="2">
        <f>(5080.68)-('Bump Visual'!M6)+(16.2349999999999)</f>
        <v>4216.7</v>
      </c>
      <c r="I149" s="2" t="str">
        <f>"DIE3_"&amp;'Bump Visual'!M36</f>
        <v>DIE3_BP_RXDATA[59]</v>
      </c>
      <c r="K149" s="2">
        <f>('Bump Visual'!A36)+(1571.96)</f>
        <v>2295.5</v>
      </c>
      <c r="L149" s="2">
        <f>('Bump Visual'!M6)+(97.9849999999997)</f>
        <v>978.19999999999959</v>
      </c>
      <c r="M149" s="2" t="str">
        <f>"DIE7_"&amp;'Bump Visual'!M36</f>
        <v>DIE7_BP_RXDATA[59]</v>
      </c>
    </row>
    <row r="150" spans="3:13" x14ac:dyDescent="0.25">
      <c r="C150" s="2">
        <f>(5080.68)-('Bump Visual'!M6)</f>
        <v>4200.4650000000001</v>
      </c>
      <c r="D150" s="2">
        <f>'Bump Visual'!A38</f>
        <v>546.54</v>
      </c>
      <c r="E150" s="2" t="str">
        <f>'Bump Visual'!M38</f>
        <v>VDD</v>
      </c>
      <c r="G150" s="2">
        <f>(2278.84)-('Bump Visual'!A38)+(-4350.8)</f>
        <v>-2618.5</v>
      </c>
      <c r="H150" s="2">
        <f>(5080.68)-('Bump Visual'!M6)+(16.2349999999999)</f>
        <v>4216.7</v>
      </c>
      <c r="I150" s="2" t="str">
        <f>"DIE3_"&amp;'Bump Visual'!M38</f>
        <v>DIE3_VDD</v>
      </c>
      <c r="K150" s="2">
        <f>('Bump Visual'!A38)+(1571.96)</f>
        <v>2118.5</v>
      </c>
      <c r="L150" s="2">
        <f>('Bump Visual'!M6)+(97.9849999999997)</f>
        <v>978.19999999999959</v>
      </c>
      <c r="M150" s="2" t="str">
        <f>"DIE7_"&amp;'Bump Visual'!M38</f>
        <v>DIE7_VDD</v>
      </c>
    </row>
    <row r="151" spans="3:13" x14ac:dyDescent="0.25">
      <c r="C151" s="2">
        <f>(5080.68)-('Bump Visual'!M6)</f>
        <v>4200.4650000000001</v>
      </c>
      <c r="D151" s="2">
        <f>'Bump Visual'!A40</f>
        <v>369.53999999999996</v>
      </c>
      <c r="E151" s="2" t="str">
        <f>'Bump Visual'!M40</f>
        <v>BP_RXDATA[62]</v>
      </c>
      <c r="G151" s="2">
        <f>(2278.84)-('Bump Visual'!A40)+(-4350.8)</f>
        <v>-2441.5</v>
      </c>
      <c r="H151" s="2">
        <f>(5080.68)-('Bump Visual'!M6)+(16.2349999999999)</f>
        <v>4216.7</v>
      </c>
      <c r="I151" s="2" t="str">
        <f>"DIE3_"&amp;'Bump Visual'!M40</f>
        <v>DIE3_BP_RXDATA[62]</v>
      </c>
      <c r="K151" s="2">
        <f>('Bump Visual'!A40)+(1571.96)</f>
        <v>1941.5</v>
      </c>
      <c r="L151" s="2">
        <f>('Bump Visual'!M6)+(97.9849999999997)</f>
        <v>978.19999999999959</v>
      </c>
      <c r="M151" s="2" t="str">
        <f>"DIE7_"&amp;'Bump Visual'!M40</f>
        <v>DIE7_BP_RXDATA[62]</v>
      </c>
    </row>
    <row r="152" spans="3:13" x14ac:dyDescent="0.25">
      <c r="C152" s="2">
        <f>(5080.68)-('Bump Visual'!M6)</f>
        <v>4200.4650000000001</v>
      </c>
      <c r="D152" s="2">
        <f>'Bump Visual'!A42</f>
        <v>192.54</v>
      </c>
      <c r="E152" s="2" t="str">
        <f>'Bump Visual'!M42</f>
        <v>BP_RXDATA[63]</v>
      </c>
      <c r="G152" s="2">
        <f>(2278.84)-('Bump Visual'!A42)+(-4350.8)</f>
        <v>-2264.5</v>
      </c>
      <c r="H152" s="2">
        <f>(5080.68)-('Bump Visual'!M6)+(16.2349999999999)</f>
        <v>4216.7</v>
      </c>
      <c r="I152" s="2" t="str">
        <f>"DIE3_"&amp;'Bump Visual'!M42</f>
        <v>DIE3_BP_RXDATA[63]</v>
      </c>
      <c r="K152" s="2">
        <f>('Bump Visual'!A42)+(1571.96)</f>
        <v>1764.5</v>
      </c>
      <c r="L152" s="2">
        <f>('Bump Visual'!M6)+(97.9849999999997)</f>
        <v>978.19999999999959</v>
      </c>
      <c r="M152" s="2" t="str">
        <f>"DIE7_"&amp;'Bump Visual'!M42</f>
        <v>DIE7_BP_RXDATA[63]</v>
      </c>
    </row>
    <row r="153" spans="3:13" x14ac:dyDescent="0.25">
      <c r="C153" s="2">
        <f>(5080.68)-('Bump Visual'!N6)</f>
        <v>4105.2150000000001</v>
      </c>
      <c r="D153" s="2">
        <f>'Bump Visual'!A15</f>
        <v>2582.04</v>
      </c>
      <c r="E153" s="2" t="str">
        <f>'Bump Visual'!N15</f>
        <v>TC_VDDQ</v>
      </c>
      <c r="G153" s="2">
        <f>(2278.84)-('Bump Visual'!A15)+(-4350.8)</f>
        <v>-4654</v>
      </c>
      <c r="H153" s="2">
        <f>(5080.68)-('Bump Visual'!N6)+(16.2349999999999)</f>
        <v>4121.45</v>
      </c>
      <c r="I153" s="2" t="str">
        <f>"DIE3_"&amp;'Bump Visual'!N15</f>
        <v>DIE3_TC_VDDQ</v>
      </c>
      <c r="K153" s="2">
        <f>('Bump Visual'!A15)+(1571.96)</f>
        <v>4154</v>
      </c>
      <c r="L153" s="2">
        <f>('Bump Visual'!N6)+(97.9849999999997)</f>
        <v>1073.4499999999996</v>
      </c>
      <c r="M153" s="2" t="str">
        <f>"DIE7_"&amp;'Bump Visual'!N15</f>
        <v>DIE7_TC_VDDQ</v>
      </c>
    </row>
    <row r="154" spans="3:13" x14ac:dyDescent="0.25">
      <c r="C154" s="2">
        <f>(5080.68)-('Bump Visual'!N6)</f>
        <v>4105.2150000000001</v>
      </c>
      <c r="D154" s="2">
        <f>'Bump Visual'!A17</f>
        <v>2405.04</v>
      </c>
      <c r="E154" s="2" t="str">
        <f>'Bump Visual'!N17</f>
        <v>VSS</v>
      </c>
      <c r="G154" s="2">
        <f>(2278.84)-('Bump Visual'!A17)+(-4350.8)</f>
        <v>-4477</v>
      </c>
      <c r="H154" s="2">
        <f>(5080.68)-('Bump Visual'!N6)+(16.2349999999999)</f>
        <v>4121.45</v>
      </c>
      <c r="I154" s="2" t="str">
        <f>'Bump Visual'!N17</f>
        <v>VSS</v>
      </c>
      <c r="K154" s="2">
        <f>('Bump Visual'!A17)+(1571.96)</f>
        <v>3977</v>
      </c>
      <c r="L154" s="2">
        <f>('Bump Visual'!N6)+(97.9849999999997)</f>
        <v>1073.4499999999996</v>
      </c>
      <c r="M154" s="2" t="str">
        <f>'Bump Visual'!N17</f>
        <v>VSS</v>
      </c>
    </row>
    <row r="155" spans="3:13" x14ac:dyDescent="0.25">
      <c r="C155" s="2">
        <f>(5080.68)-('Bump Visual'!N6)</f>
        <v>4105.2150000000001</v>
      </c>
      <c r="D155" s="2">
        <f>'Bump Visual'!A19</f>
        <v>2228.04</v>
      </c>
      <c r="E155" s="2" t="str">
        <f>'Bump Visual'!N19</f>
        <v>TC_VDDQ</v>
      </c>
      <c r="G155" s="2">
        <f>(2278.84)-('Bump Visual'!A19)+(-4350.8)</f>
        <v>-4300</v>
      </c>
      <c r="H155" s="2">
        <f>(5080.68)-('Bump Visual'!N6)+(16.2349999999999)</f>
        <v>4121.45</v>
      </c>
      <c r="I155" s="2" t="str">
        <f>"DIE3_"&amp;'Bump Visual'!N19</f>
        <v>DIE3_TC_VDDQ</v>
      </c>
      <c r="K155" s="2">
        <f>('Bump Visual'!A19)+(1571.96)</f>
        <v>3800</v>
      </c>
      <c r="L155" s="2">
        <f>('Bump Visual'!N6)+(97.9849999999997)</f>
        <v>1073.4499999999996</v>
      </c>
      <c r="M155" s="2" t="str">
        <f>"DIE7_"&amp;'Bump Visual'!N19</f>
        <v>DIE7_TC_VDDQ</v>
      </c>
    </row>
    <row r="156" spans="3:13" x14ac:dyDescent="0.25">
      <c r="C156" s="2">
        <f>(5080.68)-('Bump Visual'!N6)</f>
        <v>4105.2150000000001</v>
      </c>
      <c r="D156" s="2">
        <f>'Bump Visual'!A21</f>
        <v>2051.04</v>
      </c>
      <c r="E156" s="2" t="str">
        <f>'Bump Visual'!N21</f>
        <v>VSS</v>
      </c>
      <c r="G156" s="2">
        <f>(2278.84)-('Bump Visual'!A21)+(-4350.8)</f>
        <v>-4123</v>
      </c>
      <c r="H156" s="2">
        <f>(5080.68)-('Bump Visual'!N6)+(16.2349999999999)</f>
        <v>4121.45</v>
      </c>
      <c r="I156" s="2" t="str">
        <f>'Bump Visual'!N21</f>
        <v>VSS</v>
      </c>
      <c r="K156" s="2">
        <f>('Bump Visual'!A21)+(1571.96)</f>
        <v>3623</v>
      </c>
      <c r="L156" s="2">
        <f>('Bump Visual'!N6)+(97.9849999999997)</f>
        <v>1073.4499999999996</v>
      </c>
      <c r="M156" s="2" t="str">
        <f>'Bump Visual'!N21</f>
        <v>VSS</v>
      </c>
    </row>
    <row r="157" spans="3:13" x14ac:dyDescent="0.25">
      <c r="C157" s="2">
        <f>(5080.68)-('Bump Visual'!N6)</f>
        <v>4105.2150000000001</v>
      </c>
      <c r="D157" s="2">
        <f>'Bump Visual'!A23</f>
        <v>1874.04</v>
      </c>
      <c r="E157" s="2" t="str">
        <f>'Bump Visual'!N23</f>
        <v>VDD</v>
      </c>
      <c r="G157" s="2">
        <f>(2278.84)-('Bump Visual'!A23)+(-4350.8)</f>
        <v>-3946</v>
      </c>
      <c r="H157" s="2">
        <f>(5080.68)-('Bump Visual'!N6)+(16.2349999999999)</f>
        <v>4121.45</v>
      </c>
      <c r="I157" s="2" t="str">
        <f>"DIE3_"&amp;'Bump Visual'!N23</f>
        <v>DIE3_VDD</v>
      </c>
      <c r="K157" s="2">
        <f>('Bump Visual'!A23)+(1571.96)</f>
        <v>3446</v>
      </c>
      <c r="L157" s="2">
        <f>('Bump Visual'!N6)+(97.9849999999997)</f>
        <v>1073.4499999999996</v>
      </c>
      <c r="M157" s="2" t="str">
        <f>"DIE7_"&amp;'Bump Visual'!N23</f>
        <v>DIE7_VDD</v>
      </c>
    </row>
    <row r="158" spans="3:13" x14ac:dyDescent="0.25">
      <c r="C158" s="2">
        <f>(5080.68)-('Bump Visual'!N6)</f>
        <v>4105.2150000000001</v>
      </c>
      <c r="D158" s="2">
        <f>'Bump Visual'!A25</f>
        <v>1697.04</v>
      </c>
      <c r="E158" s="2" t="str">
        <f>'Bump Visual'!N25</f>
        <v>VDD</v>
      </c>
      <c r="G158" s="2">
        <f>(2278.84)-('Bump Visual'!A25)+(-4350.8)</f>
        <v>-3769</v>
      </c>
      <c r="H158" s="2">
        <f>(5080.68)-('Bump Visual'!N6)+(16.2349999999999)</f>
        <v>4121.45</v>
      </c>
      <c r="I158" s="2" t="str">
        <f>"DIE3_"&amp;'Bump Visual'!N25</f>
        <v>DIE3_VDD</v>
      </c>
      <c r="K158" s="2">
        <f>('Bump Visual'!A25)+(1571.96)</f>
        <v>3269</v>
      </c>
      <c r="L158" s="2">
        <f>('Bump Visual'!N6)+(97.9849999999997)</f>
        <v>1073.4499999999996</v>
      </c>
      <c r="M158" s="2" t="str">
        <f>"DIE7_"&amp;'Bump Visual'!N25</f>
        <v>DIE7_VDD</v>
      </c>
    </row>
    <row r="159" spans="3:13" x14ac:dyDescent="0.25">
      <c r="C159" s="2">
        <f>(5080.68)-('Bump Visual'!N6)</f>
        <v>4105.2150000000001</v>
      </c>
      <c r="D159" s="2">
        <f>'Bump Visual'!A27</f>
        <v>1520.04</v>
      </c>
      <c r="E159" s="2" t="str">
        <f>'Bump Visual'!N27</f>
        <v>VDD</v>
      </c>
      <c r="G159" s="2">
        <f>(2278.84)-('Bump Visual'!A27)+(-4350.8)</f>
        <v>-3592</v>
      </c>
      <c r="H159" s="2">
        <f>(5080.68)-('Bump Visual'!N6)+(16.2349999999999)</f>
        <v>4121.45</v>
      </c>
      <c r="I159" s="2" t="str">
        <f>"DIE3_"&amp;'Bump Visual'!N27</f>
        <v>DIE3_VDD</v>
      </c>
      <c r="K159" s="2">
        <f>('Bump Visual'!A27)+(1571.96)</f>
        <v>3092</v>
      </c>
      <c r="L159" s="2">
        <f>('Bump Visual'!N6)+(97.9849999999997)</f>
        <v>1073.4499999999996</v>
      </c>
      <c r="M159" s="2" t="str">
        <f>"DIE7_"&amp;'Bump Visual'!N27</f>
        <v>DIE7_VDD</v>
      </c>
    </row>
    <row r="160" spans="3:13" x14ac:dyDescent="0.25">
      <c r="C160" s="2">
        <f>(5080.68)-('Bump Visual'!N6)</f>
        <v>4105.2150000000001</v>
      </c>
      <c r="D160" s="2">
        <f>'Bump Visual'!A29</f>
        <v>1343.04</v>
      </c>
      <c r="E160" s="2" t="str">
        <f>'Bump Visual'!N29</f>
        <v>VDD</v>
      </c>
      <c r="G160" s="2">
        <f>(2278.84)-('Bump Visual'!A29)+(-4350.8)</f>
        <v>-3415</v>
      </c>
      <c r="H160" s="2">
        <f>(5080.68)-('Bump Visual'!N6)+(16.2349999999999)</f>
        <v>4121.45</v>
      </c>
      <c r="I160" s="2" t="str">
        <f>"DIE3_"&amp;'Bump Visual'!N29</f>
        <v>DIE3_VDD</v>
      </c>
      <c r="K160" s="2">
        <f>('Bump Visual'!A29)+(1571.96)</f>
        <v>2915</v>
      </c>
      <c r="L160" s="2">
        <f>('Bump Visual'!N6)+(97.9849999999997)</f>
        <v>1073.4499999999996</v>
      </c>
      <c r="M160" s="2" t="str">
        <f>"DIE7_"&amp;'Bump Visual'!N29</f>
        <v>DIE7_VDD</v>
      </c>
    </row>
    <row r="161" spans="3:13" x14ac:dyDescent="0.25">
      <c r="C161" s="2">
        <f>(5080.68)-('Bump Visual'!N6)</f>
        <v>4105.2150000000001</v>
      </c>
      <c r="D161" s="2">
        <f>'Bump Visual'!A31</f>
        <v>1166.04</v>
      </c>
      <c r="E161" s="2" t="str">
        <f>'Bump Visual'!N31</f>
        <v>VDD</v>
      </c>
      <c r="G161" s="2">
        <f>(2278.84)-('Bump Visual'!A31)+(-4350.8)</f>
        <v>-3238</v>
      </c>
      <c r="H161" s="2">
        <f>(5080.68)-('Bump Visual'!N6)+(16.2349999999999)</f>
        <v>4121.45</v>
      </c>
      <c r="I161" s="2" t="str">
        <f>"DIE3_"&amp;'Bump Visual'!N31</f>
        <v>DIE3_VDD</v>
      </c>
      <c r="K161" s="2">
        <f>('Bump Visual'!A31)+(1571.96)</f>
        <v>2738</v>
      </c>
      <c r="L161" s="2">
        <f>('Bump Visual'!N6)+(97.9849999999997)</f>
        <v>1073.4499999999996</v>
      </c>
      <c r="M161" s="2" t="str">
        <f>"DIE7_"&amp;'Bump Visual'!N31</f>
        <v>DIE7_VDD</v>
      </c>
    </row>
    <row r="162" spans="3:13" x14ac:dyDescent="0.25">
      <c r="C162" s="2">
        <f>(5080.68)-('Bump Visual'!N6)</f>
        <v>4105.2150000000001</v>
      </c>
      <c r="D162" s="2">
        <f>'Bump Visual'!A33</f>
        <v>989.04</v>
      </c>
      <c r="E162" s="2" t="str">
        <f>'Bump Visual'!N33</f>
        <v>BP_RXDATA[56]</v>
      </c>
      <c r="G162" s="2">
        <f>(2278.84)-('Bump Visual'!A33)+(-4350.8)</f>
        <v>-3061</v>
      </c>
      <c r="H162" s="2">
        <f>(5080.68)-('Bump Visual'!N6)+(16.2349999999999)</f>
        <v>4121.45</v>
      </c>
      <c r="I162" s="2" t="str">
        <f>"DIE3_"&amp;'Bump Visual'!N33</f>
        <v>DIE3_BP_RXDATA[56]</v>
      </c>
      <c r="K162" s="2">
        <f>('Bump Visual'!A33)+(1571.96)</f>
        <v>2561</v>
      </c>
      <c r="L162" s="2">
        <f>('Bump Visual'!N6)+(97.9849999999997)</f>
        <v>1073.4499999999996</v>
      </c>
      <c r="M162" s="2" t="str">
        <f>"DIE7_"&amp;'Bump Visual'!N33</f>
        <v>DIE7_BP_RXDATA[56]</v>
      </c>
    </row>
    <row r="163" spans="3:13" x14ac:dyDescent="0.25">
      <c r="C163" s="2">
        <f>(5080.68)-('Bump Visual'!N6)</f>
        <v>4105.2150000000001</v>
      </c>
      <c r="D163" s="2">
        <f>'Bump Visual'!A35</f>
        <v>812.04</v>
      </c>
      <c r="E163" s="2" t="str">
        <f>'Bump Visual'!N35</f>
        <v>VSS</v>
      </c>
      <c r="G163" s="2">
        <f>(2278.84)-('Bump Visual'!A35)+(-4350.8)</f>
        <v>-2884</v>
      </c>
      <c r="H163" s="2">
        <f>(5080.68)-('Bump Visual'!N6)+(16.2349999999999)</f>
        <v>4121.45</v>
      </c>
      <c r="I163" s="2" t="str">
        <f>'Bump Visual'!N35</f>
        <v>VSS</v>
      </c>
      <c r="K163" s="2">
        <f>('Bump Visual'!A35)+(1571.96)</f>
        <v>2384</v>
      </c>
      <c r="L163" s="2">
        <f>('Bump Visual'!N6)+(97.9849999999997)</f>
        <v>1073.4499999999996</v>
      </c>
      <c r="M163" s="2" t="str">
        <f>'Bump Visual'!N35</f>
        <v>VSS</v>
      </c>
    </row>
    <row r="164" spans="3:13" x14ac:dyDescent="0.25">
      <c r="C164" s="2">
        <f>(5080.68)-('Bump Visual'!N6)</f>
        <v>4105.2150000000001</v>
      </c>
      <c r="D164" s="2">
        <f>'Bump Visual'!A37</f>
        <v>635.04</v>
      </c>
      <c r="E164" s="2" t="str">
        <f>'Bump Visual'!N37</f>
        <v>BP_RXDATA[57]</v>
      </c>
      <c r="G164" s="2">
        <f>(2278.84)-('Bump Visual'!A37)+(-4350.8)</f>
        <v>-2707</v>
      </c>
      <c r="H164" s="2">
        <f>(5080.68)-('Bump Visual'!N6)+(16.2349999999999)</f>
        <v>4121.45</v>
      </c>
      <c r="I164" s="2" t="str">
        <f>"DIE3_"&amp;'Bump Visual'!N37</f>
        <v>DIE3_BP_RXDATA[57]</v>
      </c>
      <c r="K164" s="2">
        <f>('Bump Visual'!A37)+(1571.96)</f>
        <v>2207</v>
      </c>
      <c r="L164" s="2">
        <f>('Bump Visual'!N6)+(97.9849999999997)</f>
        <v>1073.4499999999996</v>
      </c>
      <c r="M164" s="2" t="str">
        <f>"DIE7_"&amp;'Bump Visual'!N37</f>
        <v>DIE7_BP_RXDATA[57]</v>
      </c>
    </row>
    <row r="165" spans="3:13" x14ac:dyDescent="0.25">
      <c r="C165" s="2">
        <f>(5080.68)-('Bump Visual'!N6)</f>
        <v>4105.2150000000001</v>
      </c>
      <c r="D165" s="2">
        <f>'Bump Visual'!A39</f>
        <v>458.03999999999996</v>
      </c>
      <c r="E165" s="2" t="str">
        <f>'Bump Visual'!N39</f>
        <v>BP_RXDATA[60]</v>
      </c>
      <c r="G165" s="2">
        <f>(2278.84)-('Bump Visual'!A39)+(-4350.8)</f>
        <v>-2530</v>
      </c>
      <c r="H165" s="2">
        <f>(5080.68)-('Bump Visual'!N6)+(16.2349999999999)</f>
        <v>4121.45</v>
      </c>
      <c r="I165" s="2" t="str">
        <f>"DIE3_"&amp;'Bump Visual'!N39</f>
        <v>DIE3_BP_RXDATA[60]</v>
      </c>
      <c r="K165" s="2">
        <f>('Bump Visual'!A39)+(1571.96)</f>
        <v>2030</v>
      </c>
      <c r="L165" s="2">
        <f>('Bump Visual'!N6)+(97.9849999999997)</f>
        <v>1073.4499999999996</v>
      </c>
      <c r="M165" s="2" t="str">
        <f>"DIE7_"&amp;'Bump Visual'!N39</f>
        <v>DIE7_BP_RXDATA[60]</v>
      </c>
    </row>
    <row r="166" spans="3:13" x14ac:dyDescent="0.25">
      <c r="C166" s="2">
        <f>(5080.68)-('Bump Visual'!N6)</f>
        <v>4105.2150000000001</v>
      </c>
      <c r="D166" s="2">
        <f>'Bump Visual'!A41</f>
        <v>281.03999999999996</v>
      </c>
      <c r="E166" s="2" t="str">
        <f>'Bump Visual'!N41</f>
        <v>VSS</v>
      </c>
      <c r="G166" s="2">
        <f>(2278.84)-('Bump Visual'!A41)+(-4350.8)</f>
        <v>-2353</v>
      </c>
      <c r="H166" s="2">
        <f>(5080.68)-('Bump Visual'!N6)+(16.2349999999999)</f>
        <v>4121.45</v>
      </c>
      <c r="I166" s="2" t="str">
        <f>'Bump Visual'!N41</f>
        <v>VSS</v>
      </c>
      <c r="K166" s="2">
        <f>('Bump Visual'!A41)+(1571.96)</f>
        <v>1853</v>
      </c>
      <c r="L166" s="2">
        <f>('Bump Visual'!N6)+(97.9849999999997)</f>
        <v>1073.4499999999996</v>
      </c>
      <c r="M166" s="2" t="str">
        <f>'Bump Visual'!N41</f>
        <v>VSS</v>
      </c>
    </row>
    <row r="167" spans="3:13" x14ac:dyDescent="0.25">
      <c r="C167" s="2">
        <f>(5080.68)-('Bump Visual'!N6)</f>
        <v>4105.2150000000001</v>
      </c>
      <c r="D167" s="2">
        <f>'Bump Visual'!A43</f>
        <v>104.03999999999999</v>
      </c>
      <c r="E167" s="2" t="str">
        <f>'Bump Visual'!N43</f>
        <v>BP_RXDATA[61]</v>
      </c>
      <c r="G167" s="2">
        <f>(2278.84)-('Bump Visual'!A43)+(-4350.8)</f>
        <v>-2176</v>
      </c>
      <c r="H167" s="2">
        <f>(5080.68)-('Bump Visual'!N6)+(16.2349999999999)</f>
        <v>4121.45</v>
      </c>
      <c r="I167" s="2" t="str">
        <f>"DIE3_"&amp;'Bump Visual'!N43</f>
        <v>DIE3_BP_RXDATA[61]</v>
      </c>
      <c r="K167" s="2">
        <f>('Bump Visual'!A43)+(1571.96)</f>
        <v>1676</v>
      </c>
      <c r="L167" s="2">
        <f>('Bump Visual'!N6)+(97.9849999999997)</f>
        <v>1073.4499999999996</v>
      </c>
      <c r="M167" s="2" t="str">
        <f>"DIE7_"&amp;'Bump Visual'!N43</f>
        <v>DIE7_BP_RXDATA[61]</v>
      </c>
    </row>
    <row r="168" spans="3:13" x14ac:dyDescent="0.25">
      <c r="C168" s="2">
        <f>(5080.68)-('Bump Visual'!O6)</f>
        <v>4009.9650000000001</v>
      </c>
      <c r="D168" s="2">
        <f>'Bump Visual'!A14</f>
        <v>2670.54</v>
      </c>
      <c r="E168" s="2" t="str">
        <f>'Bump Visual'!O14</f>
        <v>VSS</v>
      </c>
      <c r="G168" s="2">
        <f>(2278.84)-('Bump Visual'!A14)+(-4350.8)</f>
        <v>-4742.5</v>
      </c>
      <c r="H168" s="2">
        <f>(5080.68)-('Bump Visual'!O6)+(16.2349999999999)</f>
        <v>4026.2</v>
      </c>
      <c r="I168" s="2" t="str">
        <f>'Bump Visual'!O14</f>
        <v>VSS</v>
      </c>
      <c r="K168" s="2">
        <f>('Bump Visual'!A14)+(1571.96)</f>
        <v>4242.5</v>
      </c>
      <c r="L168" s="2">
        <f>('Bump Visual'!O6)+(97.9849999999997)</f>
        <v>1168.6999999999996</v>
      </c>
      <c r="M168" s="2" t="str">
        <f>'Bump Visual'!O14</f>
        <v>VSS</v>
      </c>
    </row>
    <row r="169" spans="3:13" x14ac:dyDescent="0.25">
      <c r="C169" s="2">
        <f>(5080.68)-('Bump Visual'!O6)</f>
        <v>4009.9650000000001</v>
      </c>
      <c r="D169" s="2">
        <f>'Bump Visual'!A16</f>
        <v>2493.54</v>
      </c>
      <c r="E169" s="2" t="str">
        <f>'Bump Visual'!O16</f>
        <v>RDI_LP_CFG[3]</v>
      </c>
      <c r="G169" s="2">
        <f>(2278.84)-('Bump Visual'!A16)+(-4350.8)</f>
        <v>-4565.5</v>
      </c>
      <c r="H169" s="2">
        <f>(5080.68)-('Bump Visual'!O6)+(16.2349999999999)</f>
        <v>4026.2</v>
      </c>
      <c r="I169" s="2" t="str">
        <f>"DIE3_"&amp;'Bump Visual'!O16</f>
        <v>DIE3_RDI_LP_CFG[3]</v>
      </c>
      <c r="K169" s="2">
        <f>('Bump Visual'!A16)+(1571.96)</f>
        <v>4065.5</v>
      </c>
      <c r="L169" s="2">
        <f>('Bump Visual'!O6)+(97.9849999999997)</f>
        <v>1168.6999999999996</v>
      </c>
      <c r="M169" s="2" t="str">
        <f>"DIE7_"&amp;'Bump Visual'!O16</f>
        <v>DIE7_RDI_LP_CFG[3]</v>
      </c>
    </row>
    <row r="170" spans="3:13" x14ac:dyDescent="0.25">
      <c r="C170" s="2">
        <f>(5080.68)-('Bump Visual'!O6)</f>
        <v>4009.9650000000001</v>
      </c>
      <c r="D170" s="2">
        <f>'Bump Visual'!A18</f>
        <v>2316.54</v>
      </c>
      <c r="E170" s="2" t="str">
        <f>'Bump Visual'!O18</f>
        <v>RDI_LP_CFG[4]</v>
      </c>
      <c r="G170" s="2">
        <f>(2278.84)-('Bump Visual'!A18)+(-4350.8)</f>
        <v>-4388.5</v>
      </c>
      <c r="H170" s="2">
        <f>(5080.68)-('Bump Visual'!O6)+(16.2349999999999)</f>
        <v>4026.2</v>
      </c>
      <c r="I170" s="2" t="str">
        <f>"DIE3_"&amp;'Bump Visual'!O18</f>
        <v>DIE3_RDI_LP_CFG[4]</v>
      </c>
      <c r="K170" s="2">
        <f>('Bump Visual'!A18)+(1571.96)</f>
        <v>3888.5</v>
      </c>
      <c r="L170" s="2">
        <f>('Bump Visual'!O6)+(97.9849999999997)</f>
        <v>1168.6999999999996</v>
      </c>
      <c r="M170" s="2" t="str">
        <f>"DIE7_"&amp;'Bump Visual'!O18</f>
        <v>DIE7_RDI_LP_CFG[4]</v>
      </c>
    </row>
    <row r="171" spans="3:13" x14ac:dyDescent="0.25">
      <c r="C171" s="2">
        <f>(5080.68)-('Bump Visual'!O6)</f>
        <v>4009.9650000000001</v>
      </c>
      <c r="D171" s="2">
        <f>'Bump Visual'!A20</f>
        <v>2139.54</v>
      </c>
      <c r="E171" s="2" t="str">
        <f>'Bump Visual'!O20</f>
        <v>RDI_PL_CFG[2]</v>
      </c>
      <c r="G171" s="2">
        <f>(2278.84)-('Bump Visual'!A20)+(-4350.8)</f>
        <v>-4211.5</v>
      </c>
      <c r="H171" s="2">
        <f>(5080.68)-('Bump Visual'!O6)+(16.2349999999999)</f>
        <v>4026.2</v>
      </c>
      <c r="I171" s="2" t="str">
        <f>"DIE3_"&amp;'Bump Visual'!O20</f>
        <v>DIE3_RDI_PL_CFG[2]</v>
      </c>
      <c r="K171" s="2">
        <f>('Bump Visual'!A20)+(1571.96)</f>
        <v>3711.5</v>
      </c>
      <c r="L171" s="2">
        <f>('Bump Visual'!O6)+(97.9849999999997)</f>
        <v>1168.6999999999996</v>
      </c>
      <c r="M171" s="2" t="str">
        <f>"DIE7_"&amp;'Bump Visual'!O20</f>
        <v>DIE7_RDI_PL_CFG[2]</v>
      </c>
    </row>
    <row r="172" spans="3:13" x14ac:dyDescent="0.25">
      <c r="C172" s="2">
        <f>(5080.68)-('Bump Visual'!O6)</f>
        <v>4009.9650000000001</v>
      </c>
      <c r="D172" s="2">
        <f>'Bump Visual'!A22</f>
        <v>1962.54</v>
      </c>
      <c r="E172" s="2" t="str">
        <f>'Bump Visual'!O22</f>
        <v>RDI_LP_CFG[19]</v>
      </c>
      <c r="G172" s="2">
        <f>(2278.84)-('Bump Visual'!A22)+(-4350.8)</f>
        <v>-4034.5</v>
      </c>
      <c r="H172" s="2">
        <f>(5080.68)-('Bump Visual'!O6)+(16.2349999999999)</f>
        <v>4026.2</v>
      </c>
      <c r="I172" s="2" t="str">
        <f>"DIE3_"&amp;'Bump Visual'!O22</f>
        <v>DIE3_RDI_LP_CFG[19]</v>
      </c>
      <c r="K172" s="2">
        <f>('Bump Visual'!A22)+(1571.96)</f>
        <v>3534.5</v>
      </c>
      <c r="L172" s="2">
        <f>('Bump Visual'!O6)+(97.9849999999997)</f>
        <v>1168.6999999999996</v>
      </c>
      <c r="M172" s="2" t="str">
        <f>"DIE7_"&amp;'Bump Visual'!O22</f>
        <v>DIE7_RDI_LP_CFG[19]</v>
      </c>
    </row>
    <row r="173" spans="3:13" x14ac:dyDescent="0.25">
      <c r="C173" s="2">
        <f>(5080.68)-('Bump Visual'!O6)</f>
        <v>4009.9650000000001</v>
      </c>
      <c r="D173" s="2">
        <f>'Bump Visual'!A24</f>
        <v>1785.54</v>
      </c>
      <c r="E173" s="2" t="str">
        <f>'Bump Visual'!O24</f>
        <v>VSS</v>
      </c>
      <c r="G173" s="2">
        <f>(2278.84)-('Bump Visual'!A24)+(-4350.8)</f>
        <v>-3857.5</v>
      </c>
      <c r="H173" s="2">
        <f>(5080.68)-('Bump Visual'!O6)+(16.2349999999999)</f>
        <v>4026.2</v>
      </c>
      <c r="I173" s="2" t="str">
        <f>'Bump Visual'!O24</f>
        <v>VSS</v>
      </c>
      <c r="K173" s="2">
        <f>('Bump Visual'!A24)+(1571.96)</f>
        <v>3357.5</v>
      </c>
      <c r="L173" s="2">
        <f>('Bump Visual'!O6)+(97.9849999999997)</f>
        <v>1168.6999999999996</v>
      </c>
      <c r="M173" s="2" t="str">
        <f>'Bump Visual'!O24</f>
        <v>VSS</v>
      </c>
    </row>
    <row r="174" spans="3:13" x14ac:dyDescent="0.25">
      <c r="C174" s="2">
        <f>(5080.68)-('Bump Visual'!O6)</f>
        <v>4009.9650000000001</v>
      </c>
      <c r="D174" s="2">
        <f>'Bump Visual'!A26</f>
        <v>1608.54</v>
      </c>
      <c r="E174" s="2" t="str">
        <f>'Bump Visual'!O26</f>
        <v>VSS</v>
      </c>
      <c r="G174" s="2">
        <f>(2278.84)-('Bump Visual'!A26)+(-4350.8)</f>
        <v>-3680.5</v>
      </c>
      <c r="H174" s="2">
        <f>(5080.68)-('Bump Visual'!O6)+(16.2349999999999)</f>
        <v>4026.2</v>
      </c>
      <c r="I174" s="2" t="str">
        <f>'Bump Visual'!O26</f>
        <v>VSS</v>
      </c>
      <c r="K174" s="2">
        <f>('Bump Visual'!A26)+(1571.96)</f>
        <v>3180.5</v>
      </c>
      <c r="L174" s="2">
        <f>('Bump Visual'!O6)+(97.9849999999997)</f>
        <v>1168.6999999999996</v>
      </c>
      <c r="M174" s="2" t="str">
        <f>'Bump Visual'!O26</f>
        <v>VSS</v>
      </c>
    </row>
    <row r="175" spans="3:13" x14ac:dyDescent="0.25">
      <c r="C175" s="2">
        <f>(5080.68)-('Bump Visual'!O6)</f>
        <v>4009.9650000000001</v>
      </c>
      <c r="D175" s="2">
        <f>'Bump Visual'!A28</f>
        <v>1431.54</v>
      </c>
      <c r="E175" s="2" t="str">
        <f>'Bump Visual'!O28</f>
        <v>VSS</v>
      </c>
      <c r="G175" s="2">
        <f>(2278.84)-('Bump Visual'!A28)+(-4350.8)</f>
        <v>-3503.5</v>
      </c>
      <c r="H175" s="2">
        <f>(5080.68)-('Bump Visual'!O6)+(16.2349999999999)</f>
        <v>4026.2</v>
      </c>
      <c r="I175" s="2" t="str">
        <f>'Bump Visual'!O28</f>
        <v>VSS</v>
      </c>
      <c r="K175" s="2">
        <f>('Bump Visual'!A28)+(1571.96)</f>
        <v>3003.5</v>
      </c>
      <c r="L175" s="2">
        <f>('Bump Visual'!O6)+(97.9849999999997)</f>
        <v>1168.6999999999996</v>
      </c>
      <c r="M175" s="2" t="str">
        <f>'Bump Visual'!O28</f>
        <v>VSS</v>
      </c>
    </row>
    <row r="176" spans="3:13" x14ac:dyDescent="0.25">
      <c r="C176" s="2">
        <f>(5080.68)-('Bump Visual'!O6)</f>
        <v>4009.9650000000001</v>
      </c>
      <c r="D176" s="2">
        <f>'Bump Visual'!A30</f>
        <v>1254.54</v>
      </c>
      <c r="E176" s="2" t="str">
        <f>'Bump Visual'!O30</f>
        <v>BP_RXCKSB[3]</v>
      </c>
      <c r="G176" s="2">
        <f>(2278.84)-('Bump Visual'!A30)+(-4350.8)</f>
        <v>-3326.5</v>
      </c>
      <c r="H176" s="2">
        <f>(5080.68)-('Bump Visual'!O6)+(16.2349999999999)</f>
        <v>4026.2</v>
      </c>
      <c r="I176" s="2" t="str">
        <f>"DIE3_"&amp;'Bump Visual'!O30</f>
        <v>DIE3_BP_RXCKSB[3]</v>
      </c>
      <c r="K176" s="2">
        <f>('Bump Visual'!A30)+(1571.96)</f>
        <v>2826.5</v>
      </c>
      <c r="L176" s="2">
        <f>('Bump Visual'!O6)+(97.9849999999997)</f>
        <v>1168.6999999999996</v>
      </c>
      <c r="M176" s="2" t="str">
        <f>"DIE7_"&amp;'Bump Visual'!O30</f>
        <v>DIE7_BP_RXCKSB[3]</v>
      </c>
    </row>
    <row r="177" spans="3:13" x14ac:dyDescent="0.25">
      <c r="C177" s="2">
        <f>(5080.68)-('Bump Visual'!O6)</f>
        <v>4009.9650000000001</v>
      </c>
      <c r="D177" s="2">
        <f>'Bump Visual'!A32</f>
        <v>1077.54</v>
      </c>
      <c r="E177" s="2" t="str">
        <f>'Bump Visual'!O32</f>
        <v>VSS</v>
      </c>
      <c r="G177" s="2">
        <f>(2278.84)-('Bump Visual'!A32)+(-4350.8)</f>
        <v>-3149.5</v>
      </c>
      <c r="H177" s="2">
        <f>(5080.68)-('Bump Visual'!O6)+(16.2349999999999)</f>
        <v>4026.2</v>
      </c>
      <c r="I177" s="2" t="str">
        <f>'Bump Visual'!O32</f>
        <v>VSS</v>
      </c>
      <c r="K177" s="2">
        <f>('Bump Visual'!A32)+(1571.96)</f>
        <v>2649.5</v>
      </c>
      <c r="L177" s="2">
        <f>('Bump Visual'!O6)+(97.9849999999997)</f>
        <v>1168.6999999999996</v>
      </c>
      <c r="M177" s="2" t="str">
        <f>'Bump Visual'!O32</f>
        <v>VSS</v>
      </c>
    </row>
    <row r="178" spans="3:13" x14ac:dyDescent="0.25">
      <c r="C178" s="2">
        <f>(5080.68)-('Bump Visual'!O6)</f>
        <v>4009.9650000000001</v>
      </c>
      <c r="D178" s="2">
        <f>'Bump Visual'!A34</f>
        <v>900.54</v>
      </c>
      <c r="E178" s="2" t="str">
        <f>'Bump Visual'!O34</f>
        <v>BP_RXCKP[3]</v>
      </c>
      <c r="G178" s="2">
        <f>(2278.84)-('Bump Visual'!A34)+(-4350.8)</f>
        <v>-2972.5</v>
      </c>
      <c r="H178" s="2">
        <f>(5080.68)-('Bump Visual'!O6)+(16.2349999999999)</f>
        <v>4026.2</v>
      </c>
      <c r="I178" s="2" t="str">
        <f>"DIE3_"&amp;'Bump Visual'!O34</f>
        <v>DIE3_BP_RXCKP[3]</v>
      </c>
      <c r="K178" s="2">
        <f>('Bump Visual'!A34)+(1571.96)</f>
        <v>2472.5</v>
      </c>
      <c r="L178" s="2">
        <f>('Bump Visual'!O6)+(97.9849999999997)</f>
        <v>1168.6999999999996</v>
      </c>
      <c r="M178" s="2" t="str">
        <f>"DIE7_"&amp;'Bump Visual'!O34</f>
        <v>DIE7_BP_RXCKP[3]</v>
      </c>
    </row>
    <row r="179" spans="3:13" x14ac:dyDescent="0.25">
      <c r="C179" s="2">
        <f>(5080.68)-('Bump Visual'!O6)</f>
        <v>4009.9650000000001</v>
      </c>
      <c r="D179" s="2">
        <f>'Bump Visual'!A36</f>
        <v>723.54</v>
      </c>
      <c r="E179" s="2" t="str">
        <f>'Bump Visual'!O36</f>
        <v>BP_RXCKN[3]</v>
      </c>
      <c r="G179" s="2">
        <f>(2278.84)-('Bump Visual'!A36)+(-4350.8)</f>
        <v>-2795.5</v>
      </c>
      <c r="H179" s="2">
        <f>(5080.68)-('Bump Visual'!O6)+(16.2349999999999)</f>
        <v>4026.2</v>
      </c>
      <c r="I179" s="2" t="str">
        <f>"DIE3_"&amp;'Bump Visual'!O36</f>
        <v>DIE3_BP_RXCKN[3]</v>
      </c>
      <c r="K179" s="2">
        <f>('Bump Visual'!A36)+(1571.96)</f>
        <v>2295.5</v>
      </c>
      <c r="L179" s="2">
        <f>('Bump Visual'!O6)+(97.9849999999997)</f>
        <v>1168.6999999999996</v>
      </c>
      <c r="M179" s="2" t="str">
        <f>"DIE7_"&amp;'Bump Visual'!O36</f>
        <v>DIE7_BP_RXCKN[3]</v>
      </c>
    </row>
    <row r="180" spans="3:13" x14ac:dyDescent="0.25">
      <c r="C180" s="2">
        <f>(5080.68)-('Bump Visual'!O6)</f>
        <v>4009.9650000000001</v>
      </c>
      <c r="D180" s="2">
        <f>'Bump Visual'!A38</f>
        <v>546.54</v>
      </c>
      <c r="E180" s="2" t="str">
        <f>'Bump Visual'!O38</f>
        <v>VDD</v>
      </c>
      <c r="G180" s="2">
        <f>(2278.84)-('Bump Visual'!A38)+(-4350.8)</f>
        <v>-2618.5</v>
      </c>
      <c r="H180" s="2">
        <f>(5080.68)-('Bump Visual'!O6)+(16.2349999999999)</f>
        <v>4026.2</v>
      </c>
      <c r="I180" s="2" t="str">
        <f>"DIE3_"&amp;'Bump Visual'!O38</f>
        <v>DIE3_VDD</v>
      </c>
      <c r="K180" s="2">
        <f>('Bump Visual'!A38)+(1571.96)</f>
        <v>2118.5</v>
      </c>
      <c r="L180" s="2">
        <f>('Bump Visual'!O6)+(97.9849999999997)</f>
        <v>1168.6999999999996</v>
      </c>
      <c r="M180" s="2" t="str">
        <f>"DIE7_"&amp;'Bump Visual'!O38</f>
        <v>DIE7_VDD</v>
      </c>
    </row>
    <row r="181" spans="3:13" x14ac:dyDescent="0.25">
      <c r="C181" s="2">
        <f>(5080.68)-('Bump Visual'!O6)</f>
        <v>4009.9650000000001</v>
      </c>
      <c r="D181" s="2">
        <f>'Bump Visual'!A40</f>
        <v>369.53999999999996</v>
      </c>
      <c r="E181" s="2" t="str">
        <f>'Bump Visual'!O40</f>
        <v>BP_RXTRK[3]</v>
      </c>
      <c r="G181" s="2">
        <f>(2278.84)-('Bump Visual'!A40)+(-4350.8)</f>
        <v>-2441.5</v>
      </c>
      <c r="H181" s="2">
        <f>(5080.68)-('Bump Visual'!O6)+(16.2349999999999)</f>
        <v>4026.2</v>
      </c>
      <c r="I181" s="2" t="str">
        <f>"DIE3_"&amp;'Bump Visual'!O40</f>
        <v>DIE3_BP_RXTRK[3]</v>
      </c>
      <c r="K181" s="2">
        <f>('Bump Visual'!A40)+(1571.96)</f>
        <v>1941.5</v>
      </c>
      <c r="L181" s="2">
        <f>('Bump Visual'!O6)+(97.9849999999997)</f>
        <v>1168.6999999999996</v>
      </c>
      <c r="M181" s="2" t="str">
        <f>"DIE7_"&amp;'Bump Visual'!O40</f>
        <v>DIE7_BP_RXTRK[3]</v>
      </c>
    </row>
    <row r="182" spans="3:13" x14ac:dyDescent="0.25">
      <c r="C182" s="2">
        <f>(5080.68)-('Bump Visual'!O6)</f>
        <v>4009.9650000000001</v>
      </c>
      <c r="D182" s="2">
        <f>'Bump Visual'!A42</f>
        <v>192.54</v>
      </c>
      <c r="E182" s="2" t="str">
        <f>'Bump Visual'!O42</f>
        <v>BP_RXVLD[3]</v>
      </c>
      <c r="G182" s="2">
        <f>(2278.84)-('Bump Visual'!A42)+(-4350.8)</f>
        <v>-2264.5</v>
      </c>
      <c r="H182" s="2">
        <f>(5080.68)-('Bump Visual'!O6)+(16.2349999999999)</f>
        <v>4026.2</v>
      </c>
      <c r="I182" s="2" t="str">
        <f>"DIE3_"&amp;'Bump Visual'!O42</f>
        <v>DIE3_BP_RXVLD[3]</v>
      </c>
      <c r="K182" s="2">
        <f>('Bump Visual'!A42)+(1571.96)</f>
        <v>1764.5</v>
      </c>
      <c r="L182" s="2">
        <f>('Bump Visual'!O6)+(97.9849999999997)</f>
        <v>1168.6999999999996</v>
      </c>
      <c r="M182" s="2" t="str">
        <f>"DIE7_"&amp;'Bump Visual'!O42</f>
        <v>DIE7_BP_RXVLD[3]</v>
      </c>
    </row>
    <row r="183" spans="3:13" x14ac:dyDescent="0.25">
      <c r="C183" s="2">
        <f>(5080.68)-('Bump Visual'!P6)</f>
        <v>3914.7150000000001</v>
      </c>
      <c r="D183" s="2">
        <f>'Bump Visual'!A15</f>
        <v>2582.04</v>
      </c>
      <c r="E183" s="2" t="str">
        <f>'Bump Visual'!P15</f>
        <v>TC_VDDQ</v>
      </c>
      <c r="G183" s="2">
        <f>(2278.84)-('Bump Visual'!A15)+(-4350.8)</f>
        <v>-4654</v>
      </c>
      <c r="H183" s="2">
        <f>(5080.68)-('Bump Visual'!P6)+(16.2349999999999)</f>
        <v>3930.95</v>
      </c>
      <c r="I183" s="2" t="str">
        <f>"DIE3_"&amp;'Bump Visual'!P15</f>
        <v>DIE3_TC_VDDQ</v>
      </c>
      <c r="K183" s="2">
        <f>('Bump Visual'!A15)+(1571.96)</f>
        <v>4154</v>
      </c>
      <c r="L183" s="2">
        <f>('Bump Visual'!P6)+(97.9849999999997)</f>
        <v>1263.9499999999996</v>
      </c>
      <c r="M183" s="2" t="str">
        <f>"DIE7_"&amp;'Bump Visual'!P15</f>
        <v>DIE7_TC_VDDQ</v>
      </c>
    </row>
    <row r="184" spans="3:13" x14ac:dyDescent="0.25">
      <c r="C184" s="2">
        <f>(5080.68)-('Bump Visual'!P6)</f>
        <v>3914.7150000000001</v>
      </c>
      <c r="D184" s="2">
        <f>'Bump Visual'!A17</f>
        <v>2405.04</v>
      </c>
      <c r="E184" s="2" t="str">
        <f>'Bump Visual'!P17</f>
        <v>RDI_PL_CFG[19]</v>
      </c>
      <c r="G184" s="2">
        <f>(2278.84)-('Bump Visual'!A17)+(-4350.8)</f>
        <v>-4477</v>
      </c>
      <c r="H184" s="2">
        <f>(5080.68)-('Bump Visual'!P6)+(16.2349999999999)</f>
        <v>3930.95</v>
      </c>
      <c r="I184" s="2" t="str">
        <f>"DIE3_"&amp;'Bump Visual'!P17</f>
        <v>DIE3_RDI_PL_CFG[19]</v>
      </c>
      <c r="K184" s="2">
        <f>('Bump Visual'!A17)+(1571.96)</f>
        <v>3977</v>
      </c>
      <c r="L184" s="2">
        <f>('Bump Visual'!P6)+(97.9849999999997)</f>
        <v>1263.9499999999996</v>
      </c>
      <c r="M184" s="2" t="str">
        <f>"DIE7_"&amp;'Bump Visual'!P17</f>
        <v>DIE7_RDI_PL_CFG[19]</v>
      </c>
    </row>
    <row r="185" spans="3:13" x14ac:dyDescent="0.25">
      <c r="C185" s="2">
        <f>(5080.68)-('Bump Visual'!P6)</f>
        <v>3914.7150000000001</v>
      </c>
      <c r="D185" s="2">
        <f>'Bump Visual'!A19</f>
        <v>2228.04</v>
      </c>
      <c r="E185" s="2" t="str">
        <f>'Bump Visual'!P19</f>
        <v>TC_VDDQ</v>
      </c>
      <c r="G185" s="2">
        <f>(2278.84)-('Bump Visual'!A19)+(-4350.8)</f>
        <v>-4300</v>
      </c>
      <c r="H185" s="2">
        <f>(5080.68)-('Bump Visual'!P6)+(16.2349999999999)</f>
        <v>3930.95</v>
      </c>
      <c r="I185" s="2" t="str">
        <f>"DIE3_"&amp;'Bump Visual'!P19</f>
        <v>DIE3_TC_VDDQ</v>
      </c>
      <c r="K185" s="2">
        <f>('Bump Visual'!A19)+(1571.96)</f>
        <v>3800</v>
      </c>
      <c r="L185" s="2">
        <f>('Bump Visual'!P6)+(97.9849999999997)</f>
        <v>1263.9499999999996</v>
      </c>
      <c r="M185" s="2" t="str">
        <f>"DIE7_"&amp;'Bump Visual'!P19</f>
        <v>DIE7_TC_VDDQ</v>
      </c>
    </row>
    <row r="186" spans="3:13" x14ac:dyDescent="0.25">
      <c r="C186" s="2">
        <f>(5080.68)-('Bump Visual'!P6)</f>
        <v>3914.7150000000001</v>
      </c>
      <c r="D186" s="2">
        <f>'Bump Visual'!A21</f>
        <v>2051.04</v>
      </c>
      <c r="E186" s="2" t="str">
        <f>'Bump Visual'!P21</f>
        <v>RDI_LP_CFG[20]</v>
      </c>
      <c r="G186" s="2">
        <f>(2278.84)-('Bump Visual'!A21)+(-4350.8)</f>
        <v>-4123</v>
      </c>
      <c r="H186" s="2">
        <f>(5080.68)-('Bump Visual'!P6)+(16.2349999999999)</f>
        <v>3930.95</v>
      </c>
      <c r="I186" s="2" t="str">
        <f>"DIE3_"&amp;'Bump Visual'!P21</f>
        <v>DIE3_RDI_LP_CFG[20]</v>
      </c>
      <c r="K186" s="2">
        <f>('Bump Visual'!A21)+(1571.96)</f>
        <v>3623</v>
      </c>
      <c r="L186" s="2">
        <f>('Bump Visual'!P6)+(97.9849999999997)</f>
        <v>1263.9499999999996</v>
      </c>
      <c r="M186" s="2" t="str">
        <f>"DIE7_"&amp;'Bump Visual'!P21</f>
        <v>DIE7_RDI_LP_CFG[20]</v>
      </c>
    </row>
    <row r="187" spans="3:13" x14ac:dyDescent="0.25">
      <c r="C187" s="2">
        <f>(5080.68)-('Bump Visual'!P6)</f>
        <v>3914.7150000000001</v>
      </c>
      <c r="D187" s="2">
        <f>'Bump Visual'!A23</f>
        <v>1874.04</v>
      </c>
      <c r="E187" s="2" t="str">
        <f>'Bump Visual'!P23</f>
        <v>VDD</v>
      </c>
      <c r="G187" s="2">
        <f>(2278.84)-('Bump Visual'!A23)+(-4350.8)</f>
        <v>-3946</v>
      </c>
      <c r="H187" s="2">
        <f>(5080.68)-('Bump Visual'!P6)+(16.2349999999999)</f>
        <v>3930.95</v>
      </c>
      <c r="I187" s="2" t="str">
        <f>"DIE3_"&amp;'Bump Visual'!P23</f>
        <v>DIE3_VDD</v>
      </c>
      <c r="K187" s="2">
        <f>('Bump Visual'!A23)+(1571.96)</f>
        <v>3446</v>
      </c>
      <c r="L187" s="2">
        <f>('Bump Visual'!P6)+(97.9849999999997)</f>
        <v>1263.9499999999996</v>
      </c>
      <c r="M187" s="2" t="str">
        <f>"DIE7_"&amp;'Bump Visual'!P23</f>
        <v>DIE7_VDD</v>
      </c>
    </row>
    <row r="188" spans="3:13" x14ac:dyDescent="0.25">
      <c r="C188" s="2">
        <f>(5080.68)-('Bump Visual'!P6)</f>
        <v>3914.7150000000001</v>
      </c>
      <c r="D188" s="2">
        <f>'Bump Visual'!A25</f>
        <v>1697.04</v>
      </c>
      <c r="E188" s="2" t="str">
        <f>'Bump Visual'!P25</f>
        <v>VDD</v>
      </c>
      <c r="G188" s="2">
        <f>(2278.84)-('Bump Visual'!A25)+(-4350.8)</f>
        <v>-3769</v>
      </c>
      <c r="H188" s="2">
        <f>(5080.68)-('Bump Visual'!P6)+(16.2349999999999)</f>
        <v>3930.95</v>
      </c>
      <c r="I188" s="2" t="str">
        <f>"DIE3_"&amp;'Bump Visual'!P25</f>
        <v>DIE3_VDD</v>
      </c>
      <c r="K188" s="2">
        <f>('Bump Visual'!A25)+(1571.96)</f>
        <v>3269</v>
      </c>
      <c r="L188" s="2">
        <f>('Bump Visual'!P6)+(97.9849999999997)</f>
        <v>1263.9499999999996</v>
      </c>
      <c r="M188" s="2" t="str">
        <f>"DIE7_"&amp;'Bump Visual'!P25</f>
        <v>DIE7_VDD</v>
      </c>
    </row>
    <row r="189" spans="3:13" x14ac:dyDescent="0.25">
      <c r="C189" s="2">
        <f>(5080.68)-('Bump Visual'!P6)</f>
        <v>3914.7150000000001</v>
      </c>
      <c r="D189" s="2">
        <f>'Bump Visual'!A27</f>
        <v>1520.04</v>
      </c>
      <c r="E189" s="2" t="str">
        <f>'Bump Visual'!P27</f>
        <v>VDD</v>
      </c>
      <c r="G189" s="2">
        <f>(2278.84)-('Bump Visual'!A27)+(-4350.8)</f>
        <v>-3592</v>
      </c>
      <c r="H189" s="2">
        <f>(5080.68)-('Bump Visual'!P6)+(16.2349999999999)</f>
        <v>3930.95</v>
      </c>
      <c r="I189" s="2" t="str">
        <f>"DIE3_"&amp;'Bump Visual'!P27</f>
        <v>DIE3_VDD</v>
      </c>
      <c r="K189" s="2">
        <f>('Bump Visual'!A27)+(1571.96)</f>
        <v>3092</v>
      </c>
      <c r="L189" s="2">
        <f>('Bump Visual'!P6)+(97.9849999999997)</f>
        <v>1263.9499999999996</v>
      </c>
      <c r="M189" s="2" t="str">
        <f>"DIE7_"&amp;'Bump Visual'!P27</f>
        <v>DIE7_VDD</v>
      </c>
    </row>
    <row r="190" spans="3:13" x14ac:dyDescent="0.25">
      <c r="C190" s="2">
        <f>(5080.68)-('Bump Visual'!P6)</f>
        <v>3914.7150000000001</v>
      </c>
      <c r="D190" s="2">
        <f>'Bump Visual'!A29</f>
        <v>1343.04</v>
      </c>
      <c r="E190" s="2" t="str">
        <f>'Bump Visual'!P29</f>
        <v>VDD</v>
      </c>
      <c r="G190" s="2">
        <f>(2278.84)-('Bump Visual'!A29)+(-4350.8)</f>
        <v>-3415</v>
      </c>
      <c r="H190" s="2">
        <f>(5080.68)-('Bump Visual'!P6)+(16.2349999999999)</f>
        <v>3930.95</v>
      </c>
      <c r="I190" s="2" t="str">
        <f>"DIE3_"&amp;'Bump Visual'!P29</f>
        <v>DIE3_VDD</v>
      </c>
      <c r="K190" s="2">
        <f>('Bump Visual'!A29)+(1571.96)</f>
        <v>2915</v>
      </c>
      <c r="L190" s="2">
        <f>('Bump Visual'!P6)+(97.9849999999997)</f>
        <v>1263.9499999999996</v>
      </c>
      <c r="M190" s="2" t="str">
        <f>"DIE7_"&amp;'Bump Visual'!P29</f>
        <v>DIE7_VDD</v>
      </c>
    </row>
    <row r="191" spans="3:13" x14ac:dyDescent="0.25">
      <c r="C191" s="2">
        <f>(5080.68)-('Bump Visual'!P6)</f>
        <v>3914.7150000000001</v>
      </c>
      <c r="D191" s="2">
        <f>'Bump Visual'!A31</f>
        <v>1166.04</v>
      </c>
      <c r="E191" s="2" t="str">
        <f>'Bump Visual'!P31</f>
        <v>VDD</v>
      </c>
      <c r="G191" s="2">
        <f>(2278.84)-('Bump Visual'!A31)+(-4350.8)</f>
        <v>-3238</v>
      </c>
      <c r="H191" s="2">
        <f>(5080.68)-('Bump Visual'!P6)+(16.2349999999999)</f>
        <v>3930.95</v>
      </c>
      <c r="I191" s="2" t="str">
        <f>"DIE3_"&amp;'Bump Visual'!P31</f>
        <v>DIE3_VDD</v>
      </c>
      <c r="K191" s="2">
        <f>('Bump Visual'!A31)+(1571.96)</f>
        <v>2738</v>
      </c>
      <c r="L191" s="2">
        <f>('Bump Visual'!P6)+(97.9849999999997)</f>
        <v>1263.9499999999996</v>
      </c>
      <c r="M191" s="2" t="str">
        <f>"DIE7_"&amp;'Bump Visual'!P31</f>
        <v>DIE7_VDD</v>
      </c>
    </row>
    <row r="192" spans="3:13" x14ac:dyDescent="0.25">
      <c r="C192" s="2">
        <f>(5080.68)-('Bump Visual'!P6)</f>
        <v>3914.7150000000001</v>
      </c>
      <c r="D192" s="2">
        <f>'Bump Visual'!A33</f>
        <v>989.04</v>
      </c>
      <c r="E192" s="2" t="str">
        <f>'Bump Visual'!P33</f>
        <v>BP_RXDATA[54]</v>
      </c>
      <c r="G192" s="2">
        <f>(2278.84)-('Bump Visual'!A33)+(-4350.8)</f>
        <v>-3061</v>
      </c>
      <c r="H192" s="2">
        <f>(5080.68)-('Bump Visual'!P6)+(16.2349999999999)</f>
        <v>3930.95</v>
      </c>
      <c r="I192" s="2" t="str">
        <f>"DIE3_"&amp;'Bump Visual'!P33</f>
        <v>DIE3_BP_RXDATA[54]</v>
      </c>
      <c r="K192" s="2">
        <f>('Bump Visual'!A33)+(1571.96)</f>
        <v>2561</v>
      </c>
      <c r="L192" s="2">
        <f>('Bump Visual'!P6)+(97.9849999999997)</f>
        <v>1263.9499999999996</v>
      </c>
      <c r="M192" s="2" t="str">
        <f>"DIE7_"&amp;'Bump Visual'!P33</f>
        <v>DIE7_BP_RXDATA[54]</v>
      </c>
    </row>
    <row r="193" spans="3:13" x14ac:dyDescent="0.25">
      <c r="C193" s="2">
        <f>(5080.68)-('Bump Visual'!P6)</f>
        <v>3914.7150000000001</v>
      </c>
      <c r="D193" s="2">
        <f>'Bump Visual'!A35</f>
        <v>812.04</v>
      </c>
      <c r="E193" s="2" t="str">
        <f>'Bump Visual'!P35</f>
        <v>VSS</v>
      </c>
      <c r="G193" s="2">
        <f>(2278.84)-('Bump Visual'!A35)+(-4350.8)</f>
        <v>-2884</v>
      </c>
      <c r="H193" s="2">
        <f>(5080.68)-('Bump Visual'!P6)+(16.2349999999999)</f>
        <v>3930.95</v>
      </c>
      <c r="I193" s="2" t="str">
        <f>'Bump Visual'!P35</f>
        <v>VSS</v>
      </c>
      <c r="K193" s="2">
        <f>('Bump Visual'!A35)+(1571.96)</f>
        <v>2384</v>
      </c>
      <c r="L193" s="2">
        <f>('Bump Visual'!P6)+(97.9849999999997)</f>
        <v>1263.9499999999996</v>
      </c>
      <c r="M193" s="2" t="str">
        <f>'Bump Visual'!P35</f>
        <v>VSS</v>
      </c>
    </row>
    <row r="194" spans="3:13" x14ac:dyDescent="0.25">
      <c r="C194" s="2">
        <f>(5080.68)-('Bump Visual'!P6)</f>
        <v>3914.7150000000001</v>
      </c>
      <c r="D194" s="2">
        <f>'Bump Visual'!A37</f>
        <v>635.04</v>
      </c>
      <c r="E194" s="2" t="str">
        <f>'Bump Visual'!P37</f>
        <v>BP_RXDATA[55]</v>
      </c>
      <c r="G194" s="2">
        <f>(2278.84)-('Bump Visual'!A37)+(-4350.8)</f>
        <v>-2707</v>
      </c>
      <c r="H194" s="2">
        <f>(5080.68)-('Bump Visual'!P6)+(16.2349999999999)</f>
        <v>3930.95</v>
      </c>
      <c r="I194" s="2" t="str">
        <f>"DIE3_"&amp;'Bump Visual'!P37</f>
        <v>DIE3_BP_RXDATA[55]</v>
      </c>
      <c r="K194" s="2">
        <f>('Bump Visual'!A37)+(1571.96)</f>
        <v>2207</v>
      </c>
      <c r="L194" s="2">
        <f>('Bump Visual'!P6)+(97.9849999999997)</f>
        <v>1263.9499999999996</v>
      </c>
      <c r="M194" s="2" t="str">
        <f>"DIE7_"&amp;'Bump Visual'!P37</f>
        <v>DIE7_BP_RXDATA[55]</v>
      </c>
    </row>
    <row r="195" spans="3:13" x14ac:dyDescent="0.25">
      <c r="C195" s="2">
        <f>(5080.68)-('Bump Visual'!P6)</f>
        <v>3914.7150000000001</v>
      </c>
      <c r="D195" s="2">
        <f>'Bump Visual'!A39</f>
        <v>458.03999999999996</v>
      </c>
      <c r="E195" s="2" t="str">
        <f>'Bump Visual'!P39</f>
        <v>BP_RXDATA[50]</v>
      </c>
      <c r="G195" s="2">
        <f>(2278.84)-('Bump Visual'!A39)+(-4350.8)</f>
        <v>-2530</v>
      </c>
      <c r="H195" s="2">
        <f>(5080.68)-('Bump Visual'!P6)+(16.2349999999999)</f>
        <v>3930.95</v>
      </c>
      <c r="I195" s="2" t="str">
        <f>"DIE3_"&amp;'Bump Visual'!P39</f>
        <v>DIE3_BP_RXDATA[50]</v>
      </c>
      <c r="K195" s="2">
        <f>('Bump Visual'!A39)+(1571.96)</f>
        <v>2030</v>
      </c>
      <c r="L195" s="2">
        <f>('Bump Visual'!P6)+(97.9849999999997)</f>
        <v>1263.9499999999996</v>
      </c>
      <c r="M195" s="2" t="str">
        <f>"DIE7_"&amp;'Bump Visual'!P39</f>
        <v>DIE7_BP_RXDATA[50]</v>
      </c>
    </row>
    <row r="196" spans="3:13" x14ac:dyDescent="0.25">
      <c r="C196" s="2">
        <f>(5080.68)-('Bump Visual'!P6)</f>
        <v>3914.7150000000001</v>
      </c>
      <c r="D196" s="2">
        <f>'Bump Visual'!A41</f>
        <v>281.03999999999996</v>
      </c>
      <c r="E196" s="2" t="str">
        <f>'Bump Visual'!P41</f>
        <v>VSS</v>
      </c>
      <c r="G196" s="2">
        <f>(2278.84)-('Bump Visual'!A41)+(-4350.8)</f>
        <v>-2353</v>
      </c>
      <c r="H196" s="2">
        <f>(5080.68)-('Bump Visual'!P6)+(16.2349999999999)</f>
        <v>3930.95</v>
      </c>
      <c r="I196" s="2" t="str">
        <f>'Bump Visual'!P41</f>
        <v>VSS</v>
      </c>
      <c r="K196" s="2">
        <f>('Bump Visual'!A41)+(1571.96)</f>
        <v>1853</v>
      </c>
      <c r="L196" s="2">
        <f>('Bump Visual'!P6)+(97.9849999999997)</f>
        <v>1263.9499999999996</v>
      </c>
      <c r="M196" s="2" t="str">
        <f>'Bump Visual'!P41</f>
        <v>VSS</v>
      </c>
    </row>
    <row r="197" spans="3:13" x14ac:dyDescent="0.25">
      <c r="C197" s="2">
        <f>(5080.68)-('Bump Visual'!P6)</f>
        <v>3914.7150000000001</v>
      </c>
      <c r="D197" s="2">
        <f>'Bump Visual'!A43</f>
        <v>104.03999999999999</v>
      </c>
      <c r="E197" s="2" t="str">
        <f>'Bump Visual'!P43</f>
        <v>BP_RXDATA[51]</v>
      </c>
      <c r="G197" s="2">
        <f>(2278.84)-('Bump Visual'!A43)+(-4350.8)</f>
        <v>-2176</v>
      </c>
      <c r="H197" s="2">
        <f>(5080.68)-('Bump Visual'!P6)+(16.2349999999999)</f>
        <v>3930.95</v>
      </c>
      <c r="I197" s="2" t="str">
        <f>"DIE3_"&amp;'Bump Visual'!P43</f>
        <v>DIE3_BP_RXDATA[51]</v>
      </c>
      <c r="K197" s="2">
        <f>('Bump Visual'!A43)+(1571.96)</f>
        <v>1676</v>
      </c>
      <c r="L197" s="2">
        <f>('Bump Visual'!P6)+(97.9849999999997)</f>
        <v>1263.9499999999996</v>
      </c>
      <c r="M197" s="2" t="str">
        <f>"DIE7_"&amp;'Bump Visual'!P43</f>
        <v>DIE7_BP_RXDATA[51]</v>
      </c>
    </row>
    <row r="198" spans="3:13" x14ac:dyDescent="0.25">
      <c r="C198" s="2">
        <f>(5080.68)-('Bump Visual'!Q6)</f>
        <v>3819.4650000000001</v>
      </c>
      <c r="D198" s="2">
        <f>'Bump Visual'!A14</f>
        <v>2670.54</v>
      </c>
      <c r="E198" s="2" t="str">
        <f>'Bump Visual'!Q14</f>
        <v>VSS</v>
      </c>
      <c r="G198" s="2">
        <f>(2278.84)-('Bump Visual'!A14)+(-4350.8)</f>
        <v>-4742.5</v>
      </c>
      <c r="H198" s="2">
        <f>(5080.68)-('Bump Visual'!Q6)+(16.2349999999999)</f>
        <v>3835.7</v>
      </c>
      <c r="I198" s="2" t="str">
        <f>'Bump Visual'!Q14</f>
        <v>VSS</v>
      </c>
      <c r="K198" s="2">
        <f>('Bump Visual'!A14)+(1571.96)</f>
        <v>4242.5</v>
      </c>
      <c r="L198" s="2">
        <f>('Bump Visual'!Q6)+(97.9849999999997)</f>
        <v>1359.1999999999996</v>
      </c>
      <c r="M198" s="2" t="str">
        <f>'Bump Visual'!Q14</f>
        <v>VSS</v>
      </c>
    </row>
    <row r="199" spans="3:13" x14ac:dyDescent="0.25">
      <c r="C199" s="2">
        <f>(5080.68)-('Bump Visual'!Q6)</f>
        <v>3819.4650000000001</v>
      </c>
      <c r="D199" s="2">
        <f>'Bump Visual'!A16</f>
        <v>2493.54</v>
      </c>
      <c r="E199" s="2" t="str">
        <f>'Bump Visual'!Q16</f>
        <v>VDD</v>
      </c>
      <c r="G199" s="2">
        <f>(2278.84)-('Bump Visual'!A16)+(-4350.8)</f>
        <v>-4565.5</v>
      </c>
      <c r="H199" s="2">
        <f>(5080.68)-('Bump Visual'!Q6)+(16.2349999999999)</f>
        <v>3835.7</v>
      </c>
      <c r="I199" s="2" t="str">
        <f>"DIE3_"&amp;'Bump Visual'!Q16</f>
        <v>DIE3_VDD</v>
      </c>
      <c r="K199" s="2">
        <f>('Bump Visual'!A16)+(1571.96)</f>
        <v>4065.5</v>
      </c>
      <c r="L199" s="2">
        <f>('Bump Visual'!Q6)+(97.9849999999997)</f>
        <v>1359.1999999999996</v>
      </c>
      <c r="M199" s="2" t="str">
        <f>"DIE7_"&amp;'Bump Visual'!Q16</f>
        <v>DIE7_VDD</v>
      </c>
    </row>
    <row r="200" spans="3:13" x14ac:dyDescent="0.25">
      <c r="C200" s="2">
        <f>(5080.68)-('Bump Visual'!Q6)</f>
        <v>3819.4650000000001</v>
      </c>
      <c r="D200" s="2">
        <f>'Bump Visual'!A18</f>
        <v>2316.54</v>
      </c>
      <c r="E200" s="2" t="str">
        <f>'Bump Visual'!Q18</f>
        <v>VSS</v>
      </c>
      <c r="G200" s="2">
        <f>(2278.84)-('Bump Visual'!A18)+(-4350.8)</f>
        <v>-4388.5</v>
      </c>
      <c r="H200" s="2">
        <f>(5080.68)-('Bump Visual'!Q6)+(16.2349999999999)</f>
        <v>3835.7</v>
      </c>
      <c r="I200" s="2" t="str">
        <f>'Bump Visual'!Q18</f>
        <v>VSS</v>
      </c>
      <c r="K200" s="2">
        <f>('Bump Visual'!A18)+(1571.96)</f>
        <v>3888.5</v>
      </c>
      <c r="L200" s="2">
        <f>('Bump Visual'!Q6)+(97.9849999999997)</f>
        <v>1359.1999999999996</v>
      </c>
      <c r="M200" s="2" t="str">
        <f>'Bump Visual'!Q18</f>
        <v>VSS</v>
      </c>
    </row>
    <row r="201" spans="3:13" x14ac:dyDescent="0.25">
      <c r="C201" s="2">
        <f>(5080.68)-('Bump Visual'!Q6)</f>
        <v>3819.4650000000001</v>
      </c>
      <c r="D201" s="2">
        <f>'Bump Visual'!A20</f>
        <v>2139.54</v>
      </c>
      <c r="E201" s="2" t="str">
        <f>'Bump Visual'!Q20</f>
        <v>VDD</v>
      </c>
      <c r="G201" s="2">
        <f>(2278.84)-('Bump Visual'!A20)+(-4350.8)</f>
        <v>-4211.5</v>
      </c>
      <c r="H201" s="2">
        <f>(5080.68)-('Bump Visual'!Q6)+(16.2349999999999)</f>
        <v>3835.7</v>
      </c>
      <c r="I201" s="2" t="str">
        <f>"DIE3_"&amp;'Bump Visual'!Q20</f>
        <v>DIE3_VDD</v>
      </c>
      <c r="K201" s="2">
        <f>('Bump Visual'!A20)+(1571.96)</f>
        <v>3711.5</v>
      </c>
      <c r="L201" s="2">
        <f>('Bump Visual'!Q6)+(97.9849999999997)</f>
        <v>1359.1999999999996</v>
      </c>
      <c r="M201" s="2" t="str">
        <f>"DIE7_"&amp;'Bump Visual'!Q20</f>
        <v>DIE7_VDD</v>
      </c>
    </row>
    <row r="202" spans="3:13" x14ac:dyDescent="0.25">
      <c r="C202" s="2">
        <f>(5080.68)-('Bump Visual'!Q6)</f>
        <v>3819.4650000000001</v>
      </c>
      <c r="D202" s="2">
        <f>'Bump Visual'!A22</f>
        <v>1962.54</v>
      </c>
      <c r="E202" s="2" t="str">
        <f>'Bump Visual'!Q22</f>
        <v>VSS</v>
      </c>
      <c r="G202" s="2">
        <f>(2278.84)-('Bump Visual'!A22)+(-4350.8)</f>
        <v>-4034.5</v>
      </c>
      <c r="H202" s="2">
        <f>(5080.68)-('Bump Visual'!Q6)+(16.2349999999999)</f>
        <v>3835.7</v>
      </c>
      <c r="I202" s="2" t="str">
        <f>'Bump Visual'!Q22</f>
        <v>VSS</v>
      </c>
      <c r="K202" s="2">
        <f>('Bump Visual'!A22)+(1571.96)</f>
        <v>3534.5</v>
      </c>
      <c r="L202" s="2">
        <f>('Bump Visual'!Q6)+(97.9849999999997)</f>
        <v>1359.1999999999996</v>
      </c>
      <c r="M202" s="2" t="str">
        <f>'Bump Visual'!Q22</f>
        <v>VSS</v>
      </c>
    </row>
    <row r="203" spans="3:13" x14ac:dyDescent="0.25">
      <c r="C203" s="2">
        <f>(5080.68)-('Bump Visual'!Q6)</f>
        <v>3819.4650000000001</v>
      </c>
      <c r="D203" s="2">
        <f>'Bump Visual'!A24</f>
        <v>1785.54</v>
      </c>
      <c r="E203" s="2" t="str">
        <f>'Bump Visual'!Q24</f>
        <v>VSS</v>
      </c>
      <c r="G203" s="2">
        <f>(2278.84)-('Bump Visual'!A24)+(-4350.8)</f>
        <v>-3857.5</v>
      </c>
      <c r="H203" s="2">
        <f>(5080.68)-('Bump Visual'!Q6)+(16.2349999999999)</f>
        <v>3835.7</v>
      </c>
      <c r="I203" s="2" t="str">
        <f>'Bump Visual'!Q24</f>
        <v>VSS</v>
      </c>
      <c r="K203" s="2">
        <f>('Bump Visual'!A24)+(1571.96)</f>
        <v>3357.5</v>
      </c>
      <c r="L203" s="2">
        <f>('Bump Visual'!Q6)+(97.9849999999997)</f>
        <v>1359.1999999999996</v>
      </c>
      <c r="M203" s="2" t="str">
        <f>'Bump Visual'!Q24</f>
        <v>VSS</v>
      </c>
    </row>
    <row r="204" spans="3:13" x14ac:dyDescent="0.25">
      <c r="C204" s="2">
        <f>(5080.68)-('Bump Visual'!Q6)</f>
        <v>3819.4650000000001</v>
      </c>
      <c r="D204" s="2">
        <f>'Bump Visual'!A26</f>
        <v>1608.54</v>
      </c>
      <c r="E204" s="2" t="str">
        <f>'Bump Visual'!Q26</f>
        <v>VSS</v>
      </c>
      <c r="G204" s="2">
        <f>(2278.84)-('Bump Visual'!A26)+(-4350.8)</f>
        <v>-3680.5</v>
      </c>
      <c r="H204" s="2">
        <f>(5080.68)-('Bump Visual'!Q6)+(16.2349999999999)</f>
        <v>3835.7</v>
      </c>
      <c r="I204" s="2" t="str">
        <f>'Bump Visual'!Q26</f>
        <v>VSS</v>
      </c>
      <c r="K204" s="2">
        <f>('Bump Visual'!A26)+(1571.96)</f>
        <v>3180.5</v>
      </c>
      <c r="L204" s="2">
        <f>('Bump Visual'!Q6)+(97.9849999999997)</f>
        <v>1359.1999999999996</v>
      </c>
      <c r="M204" s="2" t="str">
        <f>'Bump Visual'!Q26</f>
        <v>VSS</v>
      </c>
    </row>
    <row r="205" spans="3:13" x14ac:dyDescent="0.25">
      <c r="C205" s="2">
        <f>(5080.68)-('Bump Visual'!Q6)</f>
        <v>3819.4650000000001</v>
      </c>
      <c r="D205" s="2">
        <f>'Bump Visual'!A28</f>
        <v>1431.54</v>
      </c>
      <c r="E205" s="2" t="str">
        <f>'Bump Visual'!Q28</f>
        <v>VSS</v>
      </c>
      <c r="G205" s="2">
        <f>(2278.84)-('Bump Visual'!A28)+(-4350.8)</f>
        <v>-3503.5</v>
      </c>
      <c r="H205" s="2">
        <f>(5080.68)-('Bump Visual'!Q6)+(16.2349999999999)</f>
        <v>3835.7</v>
      </c>
      <c r="I205" s="2" t="str">
        <f>'Bump Visual'!Q28</f>
        <v>VSS</v>
      </c>
      <c r="K205" s="2">
        <f>('Bump Visual'!A28)+(1571.96)</f>
        <v>3003.5</v>
      </c>
      <c r="L205" s="2">
        <f>('Bump Visual'!Q6)+(97.9849999999997)</f>
        <v>1359.1999999999996</v>
      </c>
      <c r="M205" s="2" t="str">
        <f>'Bump Visual'!Q28</f>
        <v>VSS</v>
      </c>
    </row>
    <row r="206" spans="3:13" x14ac:dyDescent="0.25">
      <c r="C206" s="2">
        <f>(5080.68)-('Bump Visual'!Q6)</f>
        <v>3819.4650000000001</v>
      </c>
      <c r="D206" s="2">
        <f>'Bump Visual'!A30</f>
        <v>1254.54</v>
      </c>
      <c r="E206" s="2" t="str">
        <f>'Bump Visual'!Q30</f>
        <v>BP_RXDATASB[3]</v>
      </c>
      <c r="G206" s="2">
        <f>(2278.84)-('Bump Visual'!A30)+(-4350.8)</f>
        <v>-3326.5</v>
      </c>
      <c r="H206" s="2">
        <f>(5080.68)-('Bump Visual'!Q6)+(16.2349999999999)</f>
        <v>3835.7</v>
      </c>
      <c r="I206" s="2" t="str">
        <f>"DIE3_"&amp;'Bump Visual'!Q30</f>
        <v>DIE3_BP_RXDATASB[3]</v>
      </c>
      <c r="K206" s="2">
        <f>('Bump Visual'!A30)+(1571.96)</f>
        <v>2826.5</v>
      </c>
      <c r="L206" s="2">
        <f>('Bump Visual'!Q6)+(97.9849999999997)</f>
        <v>1359.1999999999996</v>
      </c>
      <c r="M206" s="2" t="str">
        <f>"DIE7_"&amp;'Bump Visual'!Q30</f>
        <v>DIE7_BP_RXDATASB[3]</v>
      </c>
    </row>
    <row r="207" spans="3:13" x14ac:dyDescent="0.25">
      <c r="C207" s="2">
        <f>(5080.68)-('Bump Visual'!Q6)</f>
        <v>3819.4650000000001</v>
      </c>
      <c r="D207" s="2">
        <f>'Bump Visual'!A32</f>
        <v>1077.54</v>
      </c>
      <c r="E207" s="2" t="str">
        <f>'Bump Visual'!Q32</f>
        <v>VSS</v>
      </c>
      <c r="G207" s="2">
        <f>(2278.84)-('Bump Visual'!A32)+(-4350.8)</f>
        <v>-3149.5</v>
      </c>
      <c r="H207" s="2">
        <f>(5080.68)-('Bump Visual'!Q6)+(16.2349999999999)</f>
        <v>3835.7</v>
      </c>
      <c r="I207" s="2" t="str">
        <f>'Bump Visual'!Q32</f>
        <v>VSS</v>
      </c>
      <c r="K207" s="2">
        <f>('Bump Visual'!A32)+(1571.96)</f>
        <v>2649.5</v>
      </c>
      <c r="L207" s="2">
        <f>('Bump Visual'!Q6)+(97.9849999999997)</f>
        <v>1359.1999999999996</v>
      </c>
      <c r="M207" s="2" t="str">
        <f>'Bump Visual'!Q32</f>
        <v>VSS</v>
      </c>
    </row>
    <row r="208" spans="3:13" x14ac:dyDescent="0.25">
      <c r="C208" s="2">
        <f>(5080.68)-('Bump Visual'!Q6)</f>
        <v>3819.4650000000001</v>
      </c>
      <c r="D208" s="2">
        <f>'Bump Visual'!A34</f>
        <v>900.54</v>
      </c>
      <c r="E208" s="2" t="str">
        <f>'Bump Visual'!Q34</f>
        <v>BP_RXDATA[52]</v>
      </c>
      <c r="G208" s="2">
        <f>(2278.84)-('Bump Visual'!A34)+(-4350.8)</f>
        <v>-2972.5</v>
      </c>
      <c r="H208" s="2">
        <f>(5080.68)-('Bump Visual'!Q6)+(16.2349999999999)</f>
        <v>3835.7</v>
      </c>
      <c r="I208" s="2" t="str">
        <f>"DIE3_"&amp;'Bump Visual'!Q34</f>
        <v>DIE3_BP_RXDATA[52]</v>
      </c>
      <c r="K208" s="2">
        <f>('Bump Visual'!A34)+(1571.96)</f>
        <v>2472.5</v>
      </c>
      <c r="L208" s="2">
        <f>('Bump Visual'!Q6)+(97.9849999999997)</f>
        <v>1359.1999999999996</v>
      </c>
      <c r="M208" s="2" t="str">
        <f>"DIE7_"&amp;'Bump Visual'!Q34</f>
        <v>DIE7_BP_RXDATA[52]</v>
      </c>
    </row>
    <row r="209" spans="3:13" x14ac:dyDescent="0.25">
      <c r="C209" s="2">
        <f>(5080.68)-('Bump Visual'!Q6)</f>
        <v>3819.4650000000001</v>
      </c>
      <c r="D209" s="2">
        <f>'Bump Visual'!A36</f>
        <v>723.54</v>
      </c>
      <c r="E209" s="2" t="str">
        <f>'Bump Visual'!Q36</f>
        <v>BP_RXDATA[53]</v>
      </c>
      <c r="G209" s="2">
        <f>(2278.84)-('Bump Visual'!A36)+(-4350.8)</f>
        <v>-2795.5</v>
      </c>
      <c r="H209" s="2">
        <f>(5080.68)-('Bump Visual'!Q6)+(16.2349999999999)</f>
        <v>3835.7</v>
      </c>
      <c r="I209" s="2" t="str">
        <f>"DIE3_"&amp;'Bump Visual'!Q36</f>
        <v>DIE3_BP_RXDATA[53]</v>
      </c>
      <c r="K209" s="2">
        <f>('Bump Visual'!A36)+(1571.96)</f>
        <v>2295.5</v>
      </c>
      <c r="L209" s="2">
        <f>('Bump Visual'!Q6)+(97.9849999999997)</f>
        <v>1359.1999999999996</v>
      </c>
      <c r="M209" s="2" t="str">
        <f>"DIE7_"&amp;'Bump Visual'!Q36</f>
        <v>DIE7_BP_RXDATA[53]</v>
      </c>
    </row>
    <row r="210" spans="3:13" x14ac:dyDescent="0.25">
      <c r="C210" s="2">
        <f>(5080.68)-('Bump Visual'!Q6)</f>
        <v>3819.4650000000001</v>
      </c>
      <c r="D210" s="2">
        <f>'Bump Visual'!A38</f>
        <v>546.54</v>
      </c>
      <c r="E210" s="2" t="str">
        <f>'Bump Visual'!Q38</f>
        <v>VDD</v>
      </c>
      <c r="G210" s="2">
        <f>(2278.84)-('Bump Visual'!A38)+(-4350.8)</f>
        <v>-2618.5</v>
      </c>
      <c r="H210" s="2">
        <f>(5080.68)-('Bump Visual'!Q6)+(16.2349999999999)</f>
        <v>3835.7</v>
      </c>
      <c r="I210" s="2" t="str">
        <f>"DIE3_"&amp;'Bump Visual'!Q38</f>
        <v>DIE3_VDD</v>
      </c>
      <c r="K210" s="2">
        <f>('Bump Visual'!A38)+(1571.96)</f>
        <v>2118.5</v>
      </c>
      <c r="L210" s="2">
        <f>('Bump Visual'!Q6)+(97.9849999999997)</f>
        <v>1359.1999999999996</v>
      </c>
      <c r="M210" s="2" t="str">
        <f>"DIE7_"&amp;'Bump Visual'!Q38</f>
        <v>DIE7_VDD</v>
      </c>
    </row>
    <row r="211" spans="3:13" x14ac:dyDescent="0.25">
      <c r="C211" s="2">
        <f>(5080.68)-('Bump Visual'!Q6)</f>
        <v>3819.4650000000001</v>
      </c>
      <c r="D211" s="2">
        <f>'Bump Visual'!A40</f>
        <v>369.53999999999996</v>
      </c>
      <c r="E211" s="2" t="str">
        <f>'Bump Visual'!Q40</f>
        <v>BP_RXDATA[48]</v>
      </c>
      <c r="G211" s="2">
        <f>(2278.84)-('Bump Visual'!A40)+(-4350.8)</f>
        <v>-2441.5</v>
      </c>
      <c r="H211" s="2">
        <f>(5080.68)-('Bump Visual'!Q6)+(16.2349999999999)</f>
        <v>3835.7</v>
      </c>
      <c r="I211" s="2" t="str">
        <f>"DIE3_"&amp;'Bump Visual'!Q40</f>
        <v>DIE3_BP_RXDATA[48]</v>
      </c>
      <c r="K211" s="2">
        <f>('Bump Visual'!A40)+(1571.96)</f>
        <v>1941.5</v>
      </c>
      <c r="L211" s="2">
        <f>('Bump Visual'!Q6)+(97.9849999999997)</f>
        <v>1359.1999999999996</v>
      </c>
      <c r="M211" s="2" t="str">
        <f>"DIE7_"&amp;'Bump Visual'!Q40</f>
        <v>DIE7_BP_RXDATA[48]</v>
      </c>
    </row>
    <row r="212" spans="3:13" x14ac:dyDescent="0.25">
      <c r="C212" s="2">
        <f>(5080.68)-('Bump Visual'!Q6)</f>
        <v>3819.4650000000001</v>
      </c>
      <c r="D212" s="2">
        <f>'Bump Visual'!A42</f>
        <v>192.54</v>
      </c>
      <c r="E212" s="2" t="str">
        <f>'Bump Visual'!Q42</f>
        <v>BP_RXDATA[49]</v>
      </c>
      <c r="G212" s="2">
        <f>(2278.84)-('Bump Visual'!A42)+(-4350.8)</f>
        <v>-2264.5</v>
      </c>
      <c r="H212" s="2">
        <f>(5080.68)-('Bump Visual'!Q6)+(16.2349999999999)</f>
        <v>3835.7</v>
      </c>
      <c r="I212" s="2" t="str">
        <f>"DIE3_"&amp;'Bump Visual'!Q42</f>
        <v>DIE3_BP_RXDATA[49]</v>
      </c>
      <c r="K212" s="2">
        <f>('Bump Visual'!A42)+(1571.96)</f>
        <v>1764.5</v>
      </c>
      <c r="L212" s="2">
        <f>('Bump Visual'!Q6)+(97.9849999999997)</f>
        <v>1359.1999999999996</v>
      </c>
      <c r="M212" s="2" t="str">
        <f>"DIE7_"&amp;'Bump Visual'!Q42</f>
        <v>DIE7_BP_RXDATA[49]</v>
      </c>
    </row>
    <row r="213" spans="3:13" x14ac:dyDescent="0.25">
      <c r="C213" s="2">
        <f>(5080.68)-('Bump Visual'!R6)</f>
        <v>3724.2150000000001</v>
      </c>
      <c r="D213" s="2">
        <f>'Bump Visual'!A15</f>
        <v>2582.04</v>
      </c>
      <c r="E213" s="2" t="str">
        <f>'Bump Visual'!R15</f>
        <v>VDD</v>
      </c>
      <c r="G213" s="2">
        <f>(2278.84)-('Bump Visual'!A15)+(-4350.8)</f>
        <v>-4654</v>
      </c>
      <c r="H213" s="2">
        <f>(5080.68)-('Bump Visual'!R6)+(16.2349999999999)</f>
        <v>3740.45</v>
      </c>
      <c r="I213" s="2" t="str">
        <f>"DIE3_"&amp;'Bump Visual'!R15</f>
        <v>DIE3_VDD</v>
      </c>
      <c r="K213" s="2">
        <f>('Bump Visual'!A15)+(1571.96)</f>
        <v>4154</v>
      </c>
      <c r="L213" s="2">
        <f>('Bump Visual'!R6)+(97.9849999999997)</f>
        <v>1454.4499999999996</v>
      </c>
      <c r="M213" s="2" t="str">
        <f>"DIE7_"&amp;'Bump Visual'!R15</f>
        <v>DIE7_VDD</v>
      </c>
    </row>
    <row r="214" spans="3:13" x14ac:dyDescent="0.25">
      <c r="C214" s="2">
        <f>(5080.68)-('Bump Visual'!R6)</f>
        <v>3724.2150000000001</v>
      </c>
      <c r="D214" s="2">
        <f>'Bump Visual'!A17</f>
        <v>2405.04</v>
      </c>
      <c r="E214" s="2" t="str">
        <f>'Bump Visual'!R17</f>
        <v>RDI_PL_CFG[4]</v>
      </c>
      <c r="G214" s="2">
        <f>(2278.84)-('Bump Visual'!A17)+(-4350.8)</f>
        <v>-4477</v>
      </c>
      <c r="H214" s="2">
        <f>(5080.68)-('Bump Visual'!R6)+(16.2349999999999)</f>
        <v>3740.45</v>
      </c>
      <c r="I214" s="2" t="str">
        <f>"DIE3_"&amp;'Bump Visual'!R17</f>
        <v>DIE3_RDI_PL_CFG[4]</v>
      </c>
      <c r="K214" s="2">
        <f>('Bump Visual'!A17)+(1571.96)</f>
        <v>3977</v>
      </c>
      <c r="L214" s="2">
        <f>('Bump Visual'!R6)+(97.9849999999997)</f>
        <v>1454.4499999999996</v>
      </c>
      <c r="M214" s="2" t="str">
        <f>"DIE7_"&amp;'Bump Visual'!R17</f>
        <v>DIE7_RDI_PL_CFG[4]</v>
      </c>
    </row>
    <row r="215" spans="3:13" x14ac:dyDescent="0.25">
      <c r="C215" s="2">
        <f>(5080.68)-('Bump Visual'!R6)</f>
        <v>3724.2150000000001</v>
      </c>
      <c r="D215" s="2">
        <f>'Bump Visual'!A19</f>
        <v>2228.04</v>
      </c>
      <c r="E215" s="2" t="str">
        <f>'Bump Visual'!R19</f>
        <v>VDD</v>
      </c>
      <c r="G215" s="2">
        <f>(2278.84)-('Bump Visual'!A19)+(-4350.8)</f>
        <v>-4300</v>
      </c>
      <c r="H215" s="2">
        <f>(5080.68)-('Bump Visual'!R6)+(16.2349999999999)</f>
        <v>3740.45</v>
      </c>
      <c r="I215" s="2" t="str">
        <f>"DIE3_"&amp;'Bump Visual'!R19</f>
        <v>DIE3_VDD</v>
      </c>
      <c r="K215" s="2">
        <f>('Bump Visual'!A19)+(1571.96)</f>
        <v>3800</v>
      </c>
      <c r="L215" s="2">
        <f>('Bump Visual'!R6)+(97.9849999999997)</f>
        <v>1454.4499999999996</v>
      </c>
      <c r="M215" s="2" t="str">
        <f>"DIE7_"&amp;'Bump Visual'!R19</f>
        <v>DIE7_VDD</v>
      </c>
    </row>
    <row r="216" spans="3:13" x14ac:dyDescent="0.25">
      <c r="C216" s="2">
        <f>(5080.68)-('Bump Visual'!R6)</f>
        <v>3724.2150000000001</v>
      </c>
      <c r="D216" s="2">
        <f>'Bump Visual'!A21</f>
        <v>2051.04</v>
      </c>
      <c r="E216" s="2" t="str">
        <f>'Bump Visual'!R21</f>
        <v>RDI_PL_CFG[20]</v>
      </c>
      <c r="G216" s="2">
        <f>(2278.84)-('Bump Visual'!A21)+(-4350.8)</f>
        <v>-4123</v>
      </c>
      <c r="H216" s="2">
        <f>(5080.68)-('Bump Visual'!R6)+(16.2349999999999)</f>
        <v>3740.45</v>
      </c>
      <c r="I216" s="2" t="str">
        <f>"DIE3_"&amp;'Bump Visual'!R21</f>
        <v>DIE3_RDI_PL_CFG[20]</v>
      </c>
      <c r="K216" s="2">
        <f>('Bump Visual'!A21)+(1571.96)</f>
        <v>3623</v>
      </c>
      <c r="L216" s="2">
        <f>('Bump Visual'!R6)+(97.9849999999997)</f>
        <v>1454.4499999999996</v>
      </c>
      <c r="M216" s="2" t="str">
        <f>"DIE7_"&amp;'Bump Visual'!R21</f>
        <v>DIE7_RDI_PL_CFG[20]</v>
      </c>
    </row>
    <row r="217" spans="3:13" x14ac:dyDescent="0.25">
      <c r="C217" s="2">
        <f>(5080.68)-('Bump Visual'!R6)</f>
        <v>3724.2150000000001</v>
      </c>
      <c r="D217" s="2">
        <f>'Bump Visual'!A23</f>
        <v>1874.04</v>
      </c>
      <c r="E217" s="2" t="str">
        <f>'Bump Visual'!R23</f>
        <v>VDD</v>
      </c>
      <c r="G217" s="2">
        <f>(2278.84)-('Bump Visual'!A23)+(-4350.8)</f>
        <v>-3946</v>
      </c>
      <c r="H217" s="2">
        <f>(5080.68)-('Bump Visual'!R6)+(16.2349999999999)</f>
        <v>3740.45</v>
      </c>
      <c r="I217" s="2" t="str">
        <f>"DIE3_"&amp;'Bump Visual'!R23</f>
        <v>DIE3_VDD</v>
      </c>
      <c r="K217" s="2">
        <f>('Bump Visual'!A23)+(1571.96)</f>
        <v>3446</v>
      </c>
      <c r="L217" s="2">
        <f>('Bump Visual'!R6)+(97.9849999999997)</f>
        <v>1454.4499999999996</v>
      </c>
      <c r="M217" s="2" t="str">
        <f>"DIE7_"&amp;'Bump Visual'!R23</f>
        <v>DIE7_VDD</v>
      </c>
    </row>
    <row r="218" spans="3:13" x14ac:dyDescent="0.25">
      <c r="C218" s="2">
        <f>(5080.68)-('Bump Visual'!R6)</f>
        <v>3724.2150000000001</v>
      </c>
      <c r="D218" s="2">
        <f>'Bump Visual'!A25</f>
        <v>1697.04</v>
      </c>
      <c r="E218" s="2" t="str">
        <f>'Bump Visual'!R25</f>
        <v>VDD</v>
      </c>
      <c r="G218" s="2">
        <f>(2278.84)-('Bump Visual'!A25)+(-4350.8)</f>
        <v>-3769</v>
      </c>
      <c r="H218" s="2">
        <f>(5080.68)-('Bump Visual'!R6)+(16.2349999999999)</f>
        <v>3740.45</v>
      </c>
      <c r="I218" s="2" t="str">
        <f>"DIE3_"&amp;'Bump Visual'!R25</f>
        <v>DIE3_VDD</v>
      </c>
      <c r="K218" s="2">
        <f>('Bump Visual'!A25)+(1571.96)</f>
        <v>3269</v>
      </c>
      <c r="L218" s="2">
        <f>('Bump Visual'!R6)+(97.9849999999997)</f>
        <v>1454.4499999999996</v>
      </c>
      <c r="M218" s="2" t="str">
        <f>"DIE7_"&amp;'Bump Visual'!R25</f>
        <v>DIE7_VDD</v>
      </c>
    </row>
    <row r="219" spans="3:13" x14ac:dyDescent="0.25">
      <c r="C219" s="2">
        <f>(5080.68)-('Bump Visual'!R6)</f>
        <v>3724.2150000000001</v>
      </c>
      <c r="D219" s="2">
        <f>'Bump Visual'!A27</f>
        <v>1520.04</v>
      </c>
      <c r="E219" s="2" t="str">
        <f>'Bump Visual'!R27</f>
        <v>VDD</v>
      </c>
      <c r="G219" s="2">
        <f>(2278.84)-('Bump Visual'!A27)+(-4350.8)</f>
        <v>-3592</v>
      </c>
      <c r="H219" s="2">
        <f>(5080.68)-('Bump Visual'!R6)+(16.2349999999999)</f>
        <v>3740.45</v>
      </c>
      <c r="I219" s="2" t="str">
        <f>"DIE3_"&amp;'Bump Visual'!R27</f>
        <v>DIE3_VDD</v>
      </c>
      <c r="K219" s="2">
        <f>('Bump Visual'!A27)+(1571.96)</f>
        <v>3092</v>
      </c>
      <c r="L219" s="2">
        <f>('Bump Visual'!R6)+(97.9849999999997)</f>
        <v>1454.4499999999996</v>
      </c>
      <c r="M219" s="2" t="str">
        <f>"DIE7_"&amp;'Bump Visual'!R27</f>
        <v>DIE7_VDD</v>
      </c>
    </row>
    <row r="220" spans="3:13" x14ac:dyDescent="0.25">
      <c r="C220" s="2">
        <f>(5080.68)-('Bump Visual'!R6)</f>
        <v>3724.2150000000001</v>
      </c>
      <c r="D220" s="2">
        <f>'Bump Visual'!A29</f>
        <v>1343.04</v>
      </c>
      <c r="E220" s="2" t="str">
        <f>'Bump Visual'!R29</f>
        <v>VDD</v>
      </c>
      <c r="G220" s="2">
        <f>(2278.84)-('Bump Visual'!A29)+(-4350.8)</f>
        <v>-3415</v>
      </c>
      <c r="H220" s="2">
        <f>(5080.68)-('Bump Visual'!R6)+(16.2349999999999)</f>
        <v>3740.45</v>
      </c>
      <c r="I220" s="2" t="str">
        <f>"DIE3_"&amp;'Bump Visual'!R29</f>
        <v>DIE3_VDD</v>
      </c>
      <c r="K220" s="2">
        <f>('Bump Visual'!A29)+(1571.96)</f>
        <v>2915</v>
      </c>
      <c r="L220" s="2">
        <f>('Bump Visual'!R6)+(97.9849999999997)</f>
        <v>1454.4499999999996</v>
      </c>
      <c r="M220" s="2" t="str">
        <f>"DIE7_"&amp;'Bump Visual'!R29</f>
        <v>DIE7_VDD</v>
      </c>
    </row>
    <row r="221" spans="3:13" x14ac:dyDescent="0.25">
      <c r="C221" s="2">
        <f>(5080.68)-('Bump Visual'!R6)</f>
        <v>3724.2150000000001</v>
      </c>
      <c r="D221" s="2">
        <f>'Bump Visual'!A31</f>
        <v>1166.04</v>
      </c>
      <c r="E221" s="2" t="str">
        <f>'Bump Visual'!R31</f>
        <v>VCCIO</v>
      </c>
      <c r="G221" s="2">
        <f>(2278.84)-('Bump Visual'!A31)+(-4350.8)</f>
        <v>-3238</v>
      </c>
      <c r="H221" s="2">
        <f>(5080.68)-('Bump Visual'!R6)+(16.2349999999999)</f>
        <v>3740.45</v>
      </c>
      <c r="I221" s="2" t="str">
        <f>"DIE3_"&amp;'Bump Visual'!R31</f>
        <v>DIE3_VCCIO</v>
      </c>
      <c r="K221" s="2">
        <f>('Bump Visual'!A31)+(1571.96)</f>
        <v>2738</v>
      </c>
      <c r="L221" s="2">
        <f>('Bump Visual'!R6)+(97.9849999999997)</f>
        <v>1454.4499999999996</v>
      </c>
      <c r="M221" s="2" t="str">
        <f>"DIE7_"&amp;'Bump Visual'!R31</f>
        <v>DIE7_VCCIO</v>
      </c>
    </row>
    <row r="222" spans="3:13" x14ac:dyDescent="0.25">
      <c r="C222" s="2">
        <f>(5080.68)-('Bump Visual'!R6)</f>
        <v>3724.2150000000001</v>
      </c>
      <c r="D222" s="2">
        <f>'Bump Visual'!A33</f>
        <v>989.04</v>
      </c>
      <c r="E222" s="2" t="str">
        <f>'Bump Visual'!R33</f>
        <v>VCCIO</v>
      </c>
      <c r="G222" s="2">
        <f>(2278.84)-('Bump Visual'!A33)+(-4350.8)</f>
        <v>-3061</v>
      </c>
      <c r="H222" s="2">
        <f>(5080.68)-('Bump Visual'!R6)+(16.2349999999999)</f>
        <v>3740.45</v>
      </c>
      <c r="I222" s="2" t="str">
        <f>"DIE3_"&amp;'Bump Visual'!R33</f>
        <v>DIE3_VCCIO</v>
      </c>
      <c r="K222" s="2">
        <f>('Bump Visual'!A33)+(1571.96)</f>
        <v>2561</v>
      </c>
      <c r="L222" s="2">
        <f>('Bump Visual'!R6)+(97.9849999999997)</f>
        <v>1454.4499999999996</v>
      </c>
      <c r="M222" s="2" t="str">
        <f>"DIE7_"&amp;'Bump Visual'!R33</f>
        <v>DIE7_VCCIO</v>
      </c>
    </row>
    <row r="223" spans="3:13" x14ac:dyDescent="0.25">
      <c r="C223" s="2">
        <f>(5080.68)-('Bump Visual'!R6)</f>
        <v>3724.2150000000001</v>
      </c>
      <c r="D223" s="2">
        <f>'Bump Visual'!A35</f>
        <v>812.04</v>
      </c>
      <c r="E223" s="2" t="str">
        <f>'Bump Visual'!R35</f>
        <v>VSS</v>
      </c>
      <c r="G223" s="2">
        <f>(2278.84)-('Bump Visual'!A35)+(-4350.8)</f>
        <v>-2884</v>
      </c>
      <c r="H223" s="2">
        <f>(5080.68)-('Bump Visual'!R6)+(16.2349999999999)</f>
        <v>3740.45</v>
      </c>
      <c r="I223" s="2" t="str">
        <f>'Bump Visual'!R35</f>
        <v>VSS</v>
      </c>
      <c r="K223" s="2">
        <f>('Bump Visual'!A35)+(1571.96)</f>
        <v>2384</v>
      </c>
      <c r="L223" s="2">
        <f>('Bump Visual'!R6)+(97.9849999999997)</f>
        <v>1454.4499999999996</v>
      </c>
      <c r="M223" s="2" t="str">
        <f>'Bump Visual'!R35</f>
        <v>VSS</v>
      </c>
    </row>
    <row r="224" spans="3:13" x14ac:dyDescent="0.25">
      <c r="C224" s="2">
        <f>(5080.68)-('Bump Visual'!R6)</f>
        <v>3724.2150000000001</v>
      </c>
      <c r="D224" s="2">
        <f>'Bump Visual'!A37</f>
        <v>635.04</v>
      </c>
      <c r="E224" s="2" t="str">
        <f>'Bump Visual'!R37</f>
        <v>VSS</v>
      </c>
      <c r="G224" s="2">
        <f>(2278.84)-('Bump Visual'!A37)+(-4350.8)</f>
        <v>-2707</v>
      </c>
      <c r="H224" s="2">
        <f>(5080.68)-('Bump Visual'!R6)+(16.2349999999999)</f>
        <v>3740.45</v>
      </c>
      <c r="I224" s="2" t="str">
        <f>'Bump Visual'!R37</f>
        <v>VSS</v>
      </c>
      <c r="K224" s="2">
        <f>('Bump Visual'!A37)+(1571.96)</f>
        <v>2207</v>
      </c>
      <c r="L224" s="2">
        <f>('Bump Visual'!R6)+(97.9849999999997)</f>
        <v>1454.4499999999996</v>
      </c>
      <c r="M224" s="2" t="str">
        <f>'Bump Visual'!R37</f>
        <v>VSS</v>
      </c>
    </row>
    <row r="225" spans="3:13" x14ac:dyDescent="0.25">
      <c r="C225" s="2">
        <f>(5080.68)-('Bump Visual'!R6)</f>
        <v>3724.2150000000001</v>
      </c>
      <c r="D225" s="2">
        <f>'Bump Visual'!A39</f>
        <v>458.03999999999996</v>
      </c>
      <c r="E225" s="2" t="str">
        <f>'Bump Visual'!R39</f>
        <v>VCCIO</v>
      </c>
      <c r="G225" s="2">
        <f>(2278.84)-('Bump Visual'!A39)+(-4350.8)</f>
        <v>-2530</v>
      </c>
      <c r="H225" s="2">
        <f>(5080.68)-('Bump Visual'!R6)+(16.2349999999999)</f>
        <v>3740.45</v>
      </c>
      <c r="I225" s="2" t="str">
        <f>"DIE3_"&amp;'Bump Visual'!R39</f>
        <v>DIE3_VCCIO</v>
      </c>
      <c r="K225" s="2">
        <f>('Bump Visual'!A39)+(1571.96)</f>
        <v>2030</v>
      </c>
      <c r="L225" s="2">
        <f>('Bump Visual'!R6)+(97.9849999999997)</f>
        <v>1454.4499999999996</v>
      </c>
      <c r="M225" s="2" t="str">
        <f>"DIE7_"&amp;'Bump Visual'!R39</f>
        <v>DIE7_VCCIO</v>
      </c>
    </row>
    <row r="226" spans="3:13" x14ac:dyDescent="0.25">
      <c r="C226" s="2">
        <f>(5080.68)-('Bump Visual'!R6)</f>
        <v>3724.2150000000001</v>
      </c>
      <c r="D226" s="2">
        <f>'Bump Visual'!A41</f>
        <v>281.03999999999996</v>
      </c>
      <c r="E226" s="2" t="str">
        <f>'Bump Visual'!R41</f>
        <v>VCCIO</v>
      </c>
      <c r="G226" s="2">
        <f>(2278.84)-('Bump Visual'!A41)+(-4350.8)</f>
        <v>-2353</v>
      </c>
      <c r="H226" s="2">
        <f>(5080.68)-('Bump Visual'!R6)+(16.2349999999999)</f>
        <v>3740.45</v>
      </c>
      <c r="I226" s="2" t="str">
        <f>"DIE3_"&amp;'Bump Visual'!R41</f>
        <v>DIE3_VCCIO</v>
      </c>
      <c r="K226" s="2">
        <f>('Bump Visual'!A41)+(1571.96)</f>
        <v>1853</v>
      </c>
      <c r="L226" s="2">
        <f>('Bump Visual'!R6)+(97.9849999999997)</f>
        <v>1454.4499999999996</v>
      </c>
      <c r="M226" s="2" t="str">
        <f>"DIE7_"&amp;'Bump Visual'!R41</f>
        <v>DIE7_VCCIO</v>
      </c>
    </row>
    <row r="227" spans="3:13" x14ac:dyDescent="0.25">
      <c r="C227" s="2">
        <f>(5080.68)-('Bump Visual'!R6)</f>
        <v>3724.2150000000001</v>
      </c>
      <c r="D227" s="2">
        <f>'Bump Visual'!A43</f>
        <v>104.03999999999999</v>
      </c>
      <c r="E227" s="2" t="str">
        <f>'Bump Visual'!R43</f>
        <v>VSS</v>
      </c>
      <c r="G227" s="2">
        <f>(2278.84)-('Bump Visual'!A43)+(-4350.8)</f>
        <v>-2176</v>
      </c>
      <c r="H227" s="2">
        <f>(5080.68)-('Bump Visual'!R6)+(16.2349999999999)</f>
        <v>3740.45</v>
      </c>
      <c r="I227" s="2" t="str">
        <f>'Bump Visual'!R43</f>
        <v>VSS</v>
      </c>
      <c r="K227" s="2">
        <f>('Bump Visual'!A43)+(1571.96)</f>
        <v>1676</v>
      </c>
      <c r="L227" s="2">
        <f>('Bump Visual'!R6)+(97.9849999999997)</f>
        <v>1454.4499999999996</v>
      </c>
      <c r="M227" s="2" t="str">
        <f>'Bump Visual'!R43</f>
        <v>VSS</v>
      </c>
    </row>
    <row r="228" spans="3:13" x14ac:dyDescent="0.25">
      <c r="C228" s="2">
        <f>(5080.68)-('Bump Visual'!S6)</f>
        <v>3628.9650000000001</v>
      </c>
      <c r="D228" s="2">
        <f>'Bump Visual'!A14</f>
        <v>2670.54</v>
      </c>
      <c r="E228" s="2" t="str">
        <f>'Bump Visual'!S14</f>
        <v>VSS</v>
      </c>
      <c r="G228" s="2">
        <f>(2278.84)-('Bump Visual'!A14)+(-4350.8)</f>
        <v>-4742.5</v>
      </c>
      <c r="H228" s="2">
        <f>(5080.68)-('Bump Visual'!S6)+(16.2349999999999)</f>
        <v>3645.2</v>
      </c>
      <c r="I228" s="2" t="str">
        <f>'Bump Visual'!S14</f>
        <v>VSS</v>
      </c>
      <c r="K228" s="2">
        <f>('Bump Visual'!A14)+(1571.96)</f>
        <v>4242.5</v>
      </c>
      <c r="L228" s="2">
        <f>('Bump Visual'!S6)+(97.9849999999997)</f>
        <v>1549.6999999999996</v>
      </c>
      <c r="M228" s="2" t="str">
        <f>'Bump Visual'!S14</f>
        <v>VSS</v>
      </c>
    </row>
    <row r="229" spans="3:13" x14ac:dyDescent="0.25">
      <c r="C229" s="2">
        <f>(5080.68)-('Bump Visual'!S6)</f>
        <v>3628.9650000000001</v>
      </c>
      <c r="D229" s="2">
        <f>'Bump Visual'!A16</f>
        <v>2493.54</v>
      </c>
      <c r="E229" s="2" t="str">
        <f>'Bump Visual'!S16</f>
        <v>RDI_LP_CFG[6]</v>
      </c>
      <c r="G229" s="2">
        <f>(2278.84)-('Bump Visual'!A16)+(-4350.8)</f>
        <v>-4565.5</v>
      </c>
      <c r="H229" s="2">
        <f>(5080.68)-('Bump Visual'!S6)+(16.2349999999999)</f>
        <v>3645.2</v>
      </c>
      <c r="I229" s="2" t="str">
        <f>"DIE3_"&amp;'Bump Visual'!S16</f>
        <v>DIE3_RDI_LP_CFG[6]</v>
      </c>
      <c r="K229" s="2">
        <f>('Bump Visual'!A16)+(1571.96)</f>
        <v>4065.5</v>
      </c>
      <c r="L229" s="2">
        <f>('Bump Visual'!S6)+(97.9849999999997)</f>
        <v>1549.6999999999996</v>
      </c>
      <c r="M229" s="2" t="str">
        <f>"DIE7_"&amp;'Bump Visual'!S16</f>
        <v>DIE7_RDI_LP_CFG[6]</v>
      </c>
    </row>
    <row r="230" spans="3:13" x14ac:dyDescent="0.25">
      <c r="C230" s="2">
        <f>(5080.68)-('Bump Visual'!S6)</f>
        <v>3628.9650000000001</v>
      </c>
      <c r="D230" s="2">
        <f>'Bump Visual'!A18</f>
        <v>2316.54</v>
      </c>
      <c r="E230" s="2" t="str">
        <f>'Bump Visual'!S18</f>
        <v>RDI_LP_CFG[5]</v>
      </c>
      <c r="G230" s="2">
        <f>(2278.84)-('Bump Visual'!A18)+(-4350.8)</f>
        <v>-4388.5</v>
      </c>
      <c r="H230" s="2">
        <f>(5080.68)-('Bump Visual'!S6)+(16.2349999999999)</f>
        <v>3645.2</v>
      </c>
      <c r="I230" s="2" t="str">
        <f>"DIE3_"&amp;'Bump Visual'!S18</f>
        <v>DIE3_RDI_LP_CFG[5]</v>
      </c>
      <c r="K230" s="2">
        <f>('Bump Visual'!A18)+(1571.96)</f>
        <v>3888.5</v>
      </c>
      <c r="L230" s="2">
        <f>('Bump Visual'!S6)+(97.9849999999997)</f>
        <v>1549.6999999999996</v>
      </c>
      <c r="M230" s="2" t="str">
        <f>"DIE7_"&amp;'Bump Visual'!S18</f>
        <v>DIE7_RDI_LP_CFG[5]</v>
      </c>
    </row>
    <row r="231" spans="3:13" x14ac:dyDescent="0.25">
      <c r="C231" s="2">
        <f>(5080.68)-('Bump Visual'!S6)</f>
        <v>3628.9650000000001</v>
      </c>
      <c r="D231" s="2">
        <f>'Bump Visual'!A20</f>
        <v>2139.54</v>
      </c>
      <c r="E231" s="2" t="str">
        <f>'Bump Visual'!S20</f>
        <v>RDI_LP_CFG[21]</v>
      </c>
      <c r="G231" s="2">
        <f>(2278.84)-('Bump Visual'!A20)+(-4350.8)</f>
        <v>-4211.5</v>
      </c>
      <c r="H231" s="2">
        <f>(5080.68)-('Bump Visual'!S6)+(16.2349999999999)</f>
        <v>3645.2</v>
      </c>
      <c r="I231" s="2" t="str">
        <f>"DIE3_"&amp;'Bump Visual'!S20</f>
        <v>DIE3_RDI_LP_CFG[21]</v>
      </c>
      <c r="K231" s="2">
        <f>('Bump Visual'!A20)+(1571.96)</f>
        <v>3711.5</v>
      </c>
      <c r="L231" s="2">
        <f>('Bump Visual'!S6)+(97.9849999999997)</f>
        <v>1549.6999999999996</v>
      </c>
      <c r="M231" s="2" t="str">
        <f>"DIE7_"&amp;'Bump Visual'!S20</f>
        <v>DIE7_RDI_LP_CFG[21]</v>
      </c>
    </row>
    <row r="232" spans="3:13" x14ac:dyDescent="0.25">
      <c r="C232" s="2">
        <f>(5080.68)-('Bump Visual'!S6)</f>
        <v>3628.9650000000001</v>
      </c>
      <c r="D232" s="2">
        <f>'Bump Visual'!A22</f>
        <v>1962.54</v>
      </c>
      <c r="E232" s="2" t="str">
        <f>'Bump Visual'!S22</f>
        <v>RDI_LP_CFG[22]</v>
      </c>
      <c r="G232" s="2">
        <f>(2278.84)-('Bump Visual'!A22)+(-4350.8)</f>
        <v>-4034.5</v>
      </c>
      <c r="H232" s="2">
        <f>(5080.68)-('Bump Visual'!S6)+(16.2349999999999)</f>
        <v>3645.2</v>
      </c>
      <c r="I232" s="2" t="str">
        <f>"DIE3_"&amp;'Bump Visual'!S22</f>
        <v>DIE3_RDI_LP_CFG[22]</v>
      </c>
      <c r="K232" s="2">
        <f>('Bump Visual'!A22)+(1571.96)</f>
        <v>3534.5</v>
      </c>
      <c r="L232" s="2">
        <f>('Bump Visual'!S6)+(97.9849999999997)</f>
        <v>1549.6999999999996</v>
      </c>
      <c r="M232" s="2" t="str">
        <f>"DIE7_"&amp;'Bump Visual'!S22</f>
        <v>DIE7_RDI_LP_CFG[22]</v>
      </c>
    </row>
    <row r="233" spans="3:13" x14ac:dyDescent="0.25">
      <c r="C233" s="2">
        <f>(5080.68)-('Bump Visual'!S6)</f>
        <v>3628.9650000000001</v>
      </c>
      <c r="D233" s="2">
        <f>'Bump Visual'!A24</f>
        <v>1785.54</v>
      </c>
      <c r="E233" s="2" t="str">
        <f>'Bump Visual'!S24</f>
        <v>VSS</v>
      </c>
      <c r="G233" s="2">
        <f>(2278.84)-('Bump Visual'!A24)+(-4350.8)</f>
        <v>-3857.5</v>
      </c>
      <c r="H233" s="2">
        <f>(5080.68)-('Bump Visual'!S6)+(16.2349999999999)</f>
        <v>3645.2</v>
      </c>
      <c r="I233" s="2" t="str">
        <f>'Bump Visual'!S24</f>
        <v>VSS</v>
      </c>
      <c r="K233" s="2">
        <f>('Bump Visual'!A24)+(1571.96)</f>
        <v>3357.5</v>
      </c>
      <c r="L233" s="2">
        <f>('Bump Visual'!S6)+(97.9849999999997)</f>
        <v>1549.6999999999996</v>
      </c>
      <c r="M233" s="2" t="str">
        <f>'Bump Visual'!S24</f>
        <v>VSS</v>
      </c>
    </row>
    <row r="234" spans="3:13" x14ac:dyDescent="0.25">
      <c r="C234" s="2">
        <f>(5080.68)-('Bump Visual'!S6)</f>
        <v>3628.9650000000001</v>
      </c>
      <c r="D234" s="2">
        <f>'Bump Visual'!A26</f>
        <v>1608.54</v>
      </c>
      <c r="E234" s="2" t="str">
        <f>'Bump Visual'!S26</f>
        <v>VSS</v>
      </c>
      <c r="G234" s="2">
        <f>(2278.84)-('Bump Visual'!A26)+(-4350.8)</f>
        <v>-3680.5</v>
      </c>
      <c r="H234" s="2">
        <f>(5080.68)-('Bump Visual'!S6)+(16.2349999999999)</f>
        <v>3645.2</v>
      </c>
      <c r="I234" s="2" t="str">
        <f>'Bump Visual'!S26</f>
        <v>VSS</v>
      </c>
      <c r="K234" s="2">
        <f>('Bump Visual'!A26)+(1571.96)</f>
        <v>3180.5</v>
      </c>
      <c r="L234" s="2">
        <f>('Bump Visual'!S6)+(97.9849999999997)</f>
        <v>1549.6999999999996</v>
      </c>
      <c r="M234" s="2" t="str">
        <f>'Bump Visual'!S26</f>
        <v>VSS</v>
      </c>
    </row>
    <row r="235" spans="3:13" x14ac:dyDescent="0.25">
      <c r="C235" s="2">
        <f>(5080.68)-('Bump Visual'!S6)</f>
        <v>3628.9650000000001</v>
      </c>
      <c r="D235" s="2">
        <f>'Bump Visual'!A28</f>
        <v>1431.54</v>
      </c>
      <c r="E235" s="2" t="str">
        <f>'Bump Visual'!S28</f>
        <v>VSS</v>
      </c>
      <c r="G235" s="2">
        <f>(2278.84)-('Bump Visual'!A28)+(-4350.8)</f>
        <v>-3503.5</v>
      </c>
      <c r="H235" s="2">
        <f>(5080.68)-('Bump Visual'!S6)+(16.2349999999999)</f>
        <v>3645.2</v>
      </c>
      <c r="I235" s="2" t="str">
        <f>'Bump Visual'!S28</f>
        <v>VSS</v>
      </c>
      <c r="K235" s="2">
        <f>('Bump Visual'!A28)+(1571.96)</f>
        <v>3003.5</v>
      </c>
      <c r="L235" s="2">
        <f>('Bump Visual'!S6)+(97.9849999999997)</f>
        <v>1549.6999999999996</v>
      </c>
      <c r="M235" s="2" t="str">
        <f>'Bump Visual'!S28</f>
        <v>VSS</v>
      </c>
    </row>
    <row r="236" spans="3:13" x14ac:dyDescent="0.25">
      <c r="C236" s="2">
        <f>(5080.68)-('Bump Visual'!S6)</f>
        <v>3628.9650000000001</v>
      </c>
      <c r="D236" s="2">
        <f>'Bump Visual'!A30</f>
        <v>1254.54</v>
      </c>
      <c r="E236" s="2" t="str">
        <f>'Bump Visual'!S30</f>
        <v>BP_TXDATASB[2]</v>
      </c>
      <c r="G236" s="2">
        <f>(2278.84)-('Bump Visual'!A30)+(-4350.8)</f>
        <v>-3326.5</v>
      </c>
      <c r="H236" s="2">
        <f>(5080.68)-('Bump Visual'!S6)+(16.2349999999999)</f>
        <v>3645.2</v>
      </c>
      <c r="I236" s="2" t="str">
        <f>"DIE3_"&amp;'Bump Visual'!S30</f>
        <v>DIE3_BP_TXDATASB[2]</v>
      </c>
      <c r="K236" s="2">
        <f>('Bump Visual'!A30)+(1571.96)</f>
        <v>2826.5</v>
      </c>
      <c r="L236" s="2">
        <f>('Bump Visual'!S6)+(97.9849999999997)</f>
        <v>1549.6999999999996</v>
      </c>
      <c r="M236" s="2" t="str">
        <f>"DIE7_"&amp;'Bump Visual'!S30</f>
        <v>DIE7_BP_TXDATASB[2]</v>
      </c>
    </row>
    <row r="237" spans="3:13" x14ac:dyDescent="0.25">
      <c r="C237" s="2">
        <f>(5080.68)-('Bump Visual'!S6)</f>
        <v>3628.9650000000001</v>
      </c>
      <c r="D237" s="2">
        <f>'Bump Visual'!A32</f>
        <v>1077.54</v>
      </c>
      <c r="E237" s="2" t="str">
        <f>'Bump Visual'!S32</f>
        <v>VSS</v>
      </c>
      <c r="G237" s="2">
        <f>(2278.84)-('Bump Visual'!A32)+(-4350.8)</f>
        <v>-3149.5</v>
      </c>
      <c r="H237" s="2">
        <f>(5080.68)-('Bump Visual'!S6)+(16.2349999999999)</f>
        <v>3645.2</v>
      </c>
      <c r="I237" s="2" t="str">
        <f>'Bump Visual'!S32</f>
        <v>VSS</v>
      </c>
      <c r="K237" s="2">
        <f>('Bump Visual'!A32)+(1571.96)</f>
        <v>2649.5</v>
      </c>
      <c r="L237" s="2">
        <f>('Bump Visual'!S6)+(97.9849999999997)</f>
        <v>1549.6999999999996</v>
      </c>
      <c r="M237" s="2" t="str">
        <f>'Bump Visual'!S32</f>
        <v>VSS</v>
      </c>
    </row>
    <row r="238" spans="3:13" x14ac:dyDescent="0.25">
      <c r="C238" s="2">
        <f>(5080.68)-('Bump Visual'!S6)</f>
        <v>3628.9650000000001</v>
      </c>
      <c r="D238" s="2">
        <f>'Bump Visual'!A34</f>
        <v>900.54</v>
      </c>
      <c r="E238" s="2" t="str">
        <f>'Bump Visual'!S34</f>
        <v>BP_TXDATA[37]</v>
      </c>
      <c r="G238" s="2">
        <f>(2278.84)-('Bump Visual'!A34)+(-4350.8)</f>
        <v>-2972.5</v>
      </c>
      <c r="H238" s="2">
        <f>(5080.68)-('Bump Visual'!S6)+(16.2349999999999)</f>
        <v>3645.2</v>
      </c>
      <c r="I238" s="2" t="str">
        <f>"DIE3_"&amp;'Bump Visual'!S34</f>
        <v>DIE3_BP_TXDATA[37]</v>
      </c>
      <c r="K238" s="2">
        <f>('Bump Visual'!A34)+(1571.96)</f>
        <v>2472.5</v>
      </c>
      <c r="L238" s="2">
        <f>('Bump Visual'!S6)+(97.9849999999997)</f>
        <v>1549.6999999999996</v>
      </c>
      <c r="M238" s="2" t="str">
        <f>"DIE7_"&amp;'Bump Visual'!S34</f>
        <v>DIE7_BP_TXDATA[37]</v>
      </c>
    </row>
    <row r="239" spans="3:13" x14ac:dyDescent="0.25">
      <c r="C239" s="2">
        <f>(5080.68)-('Bump Visual'!S6)</f>
        <v>3628.9650000000001</v>
      </c>
      <c r="D239" s="2">
        <f>'Bump Visual'!A36</f>
        <v>723.54</v>
      </c>
      <c r="E239" s="2" t="str">
        <f>'Bump Visual'!S36</f>
        <v>BP_TXDATA[36]</v>
      </c>
      <c r="G239" s="2">
        <f>(2278.84)-('Bump Visual'!A36)+(-4350.8)</f>
        <v>-2795.5</v>
      </c>
      <c r="H239" s="2">
        <f>(5080.68)-('Bump Visual'!S6)+(16.2349999999999)</f>
        <v>3645.2</v>
      </c>
      <c r="I239" s="2" t="str">
        <f>"DIE3_"&amp;'Bump Visual'!S36</f>
        <v>DIE3_BP_TXDATA[36]</v>
      </c>
      <c r="K239" s="2">
        <f>('Bump Visual'!A36)+(1571.96)</f>
        <v>2295.5</v>
      </c>
      <c r="L239" s="2">
        <f>('Bump Visual'!S6)+(97.9849999999997)</f>
        <v>1549.6999999999996</v>
      </c>
      <c r="M239" s="2" t="str">
        <f>"DIE7_"&amp;'Bump Visual'!S36</f>
        <v>DIE7_BP_TXDATA[36]</v>
      </c>
    </row>
    <row r="240" spans="3:13" x14ac:dyDescent="0.25">
      <c r="C240" s="2">
        <f>(5080.68)-('Bump Visual'!S6)</f>
        <v>3628.9650000000001</v>
      </c>
      <c r="D240" s="2">
        <f>'Bump Visual'!A38</f>
        <v>546.54</v>
      </c>
      <c r="E240" s="2" t="str">
        <f>'Bump Visual'!S38</f>
        <v>VDD</v>
      </c>
      <c r="G240" s="2">
        <f>(2278.84)-('Bump Visual'!A38)+(-4350.8)</f>
        <v>-2618.5</v>
      </c>
      <c r="H240" s="2">
        <f>(5080.68)-('Bump Visual'!S6)+(16.2349999999999)</f>
        <v>3645.2</v>
      </c>
      <c r="I240" s="2" t="str">
        <f>"DIE3_"&amp;'Bump Visual'!S38</f>
        <v>DIE3_VDD</v>
      </c>
      <c r="K240" s="2">
        <f>('Bump Visual'!A38)+(1571.96)</f>
        <v>2118.5</v>
      </c>
      <c r="L240" s="2">
        <f>('Bump Visual'!S6)+(97.9849999999997)</f>
        <v>1549.6999999999996</v>
      </c>
      <c r="M240" s="2" t="str">
        <f>"DIE7_"&amp;'Bump Visual'!S38</f>
        <v>DIE7_VDD</v>
      </c>
    </row>
    <row r="241" spans="3:13" x14ac:dyDescent="0.25">
      <c r="C241" s="2">
        <f>(5080.68)-('Bump Visual'!S6)</f>
        <v>3628.9650000000001</v>
      </c>
      <c r="D241" s="2">
        <f>'Bump Visual'!A40</f>
        <v>369.53999999999996</v>
      </c>
      <c r="E241" s="2" t="str">
        <f>'Bump Visual'!S40</f>
        <v>BP_TXDATA[33]</v>
      </c>
      <c r="G241" s="2">
        <f>(2278.84)-('Bump Visual'!A40)+(-4350.8)</f>
        <v>-2441.5</v>
      </c>
      <c r="H241" s="2">
        <f>(5080.68)-('Bump Visual'!S6)+(16.2349999999999)</f>
        <v>3645.2</v>
      </c>
      <c r="I241" s="2" t="str">
        <f>"DIE3_"&amp;'Bump Visual'!S40</f>
        <v>DIE3_BP_TXDATA[33]</v>
      </c>
      <c r="K241" s="2">
        <f>('Bump Visual'!A40)+(1571.96)</f>
        <v>1941.5</v>
      </c>
      <c r="L241" s="2">
        <f>('Bump Visual'!S6)+(97.9849999999997)</f>
        <v>1549.6999999999996</v>
      </c>
      <c r="M241" s="2" t="str">
        <f>"DIE7_"&amp;'Bump Visual'!S40</f>
        <v>DIE7_BP_TXDATA[33]</v>
      </c>
    </row>
    <row r="242" spans="3:13" x14ac:dyDescent="0.25">
      <c r="C242" s="2">
        <f>(5080.68)-('Bump Visual'!S6)</f>
        <v>3628.9650000000001</v>
      </c>
      <c r="D242" s="2">
        <f>'Bump Visual'!A42</f>
        <v>192.54</v>
      </c>
      <c r="E242" s="2" t="str">
        <f>'Bump Visual'!S42</f>
        <v>BP_TXDATA[32]</v>
      </c>
      <c r="G242" s="2">
        <f>(2278.84)-('Bump Visual'!A42)+(-4350.8)</f>
        <v>-2264.5</v>
      </c>
      <c r="H242" s="2">
        <f>(5080.68)-('Bump Visual'!S6)+(16.2349999999999)</f>
        <v>3645.2</v>
      </c>
      <c r="I242" s="2" t="str">
        <f>"DIE3_"&amp;'Bump Visual'!S42</f>
        <v>DIE3_BP_TXDATA[32]</v>
      </c>
      <c r="K242" s="2">
        <f>('Bump Visual'!A42)+(1571.96)</f>
        <v>1764.5</v>
      </c>
      <c r="L242" s="2">
        <f>('Bump Visual'!S6)+(97.9849999999997)</f>
        <v>1549.6999999999996</v>
      </c>
      <c r="M242" s="2" t="str">
        <f>"DIE7_"&amp;'Bump Visual'!S42</f>
        <v>DIE7_BP_TXDATA[32]</v>
      </c>
    </row>
    <row r="243" spans="3:13" x14ac:dyDescent="0.25">
      <c r="C243" s="2">
        <f>(5080.68)-('Bump Visual'!T6)</f>
        <v>3533.7150000000001</v>
      </c>
      <c r="D243" s="2">
        <f>'Bump Visual'!A15</f>
        <v>2582.04</v>
      </c>
      <c r="E243" s="2" t="str">
        <f>'Bump Visual'!T15</f>
        <v>TC_VDDQ</v>
      </c>
      <c r="G243" s="2">
        <f>(2278.84)-('Bump Visual'!A15)+(-4350.8)</f>
        <v>-4654</v>
      </c>
      <c r="H243" s="2">
        <f>(5080.68)-('Bump Visual'!T6)+(16.2349999999999)</f>
        <v>3549.95</v>
      </c>
      <c r="I243" s="2" t="str">
        <f>"DIE3_"&amp;'Bump Visual'!T15</f>
        <v>DIE3_TC_VDDQ</v>
      </c>
      <c r="K243" s="2">
        <f>('Bump Visual'!A15)+(1571.96)</f>
        <v>4154</v>
      </c>
      <c r="L243" s="2">
        <f>('Bump Visual'!T6)+(97.9849999999997)</f>
        <v>1644.9499999999996</v>
      </c>
      <c r="M243" s="2" t="str">
        <f>"DIE7_"&amp;'Bump Visual'!T15</f>
        <v>DIE7_TC_VDDQ</v>
      </c>
    </row>
    <row r="244" spans="3:13" x14ac:dyDescent="0.25">
      <c r="C244" s="2">
        <f>(5080.68)-('Bump Visual'!T6)</f>
        <v>3533.7150000000001</v>
      </c>
      <c r="D244" s="2">
        <f>'Bump Visual'!A17</f>
        <v>2405.04</v>
      </c>
      <c r="E244" s="2" t="str">
        <f>'Bump Visual'!T17</f>
        <v>VSS</v>
      </c>
      <c r="G244" s="2">
        <f>(2278.84)-('Bump Visual'!A17)+(-4350.8)</f>
        <v>-4477</v>
      </c>
      <c r="H244" s="2">
        <f>(5080.68)-('Bump Visual'!T6)+(16.2349999999999)</f>
        <v>3549.95</v>
      </c>
      <c r="I244" s="2" t="str">
        <f>'Bump Visual'!T17</f>
        <v>VSS</v>
      </c>
      <c r="K244" s="2">
        <f>('Bump Visual'!A17)+(1571.96)</f>
        <v>3977</v>
      </c>
      <c r="L244" s="2">
        <f>('Bump Visual'!T6)+(97.9849999999997)</f>
        <v>1644.9499999999996</v>
      </c>
      <c r="M244" s="2" t="str">
        <f>'Bump Visual'!T17</f>
        <v>VSS</v>
      </c>
    </row>
    <row r="245" spans="3:13" x14ac:dyDescent="0.25">
      <c r="C245" s="2">
        <f>(5080.68)-('Bump Visual'!T6)</f>
        <v>3533.7150000000001</v>
      </c>
      <c r="D245" s="2">
        <f>'Bump Visual'!A19</f>
        <v>2228.04</v>
      </c>
      <c r="E245" s="2" t="str">
        <f>'Bump Visual'!T19</f>
        <v>TC_VDDQ</v>
      </c>
      <c r="G245" s="2">
        <f>(2278.84)-('Bump Visual'!A19)+(-4350.8)</f>
        <v>-4300</v>
      </c>
      <c r="H245" s="2">
        <f>(5080.68)-('Bump Visual'!T6)+(16.2349999999999)</f>
        <v>3549.95</v>
      </c>
      <c r="I245" s="2" t="str">
        <f>"DIE3_"&amp;'Bump Visual'!T19</f>
        <v>DIE3_TC_VDDQ</v>
      </c>
      <c r="K245" s="2">
        <f>('Bump Visual'!A19)+(1571.96)</f>
        <v>3800</v>
      </c>
      <c r="L245" s="2">
        <f>('Bump Visual'!T6)+(97.9849999999997)</f>
        <v>1644.9499999999996</v>
      </c>
      <c r="M245" s="2" t="str">
        <f>"DIE7_"&amp;'Bump Visual'!T19</f>
        <v>DIE7_TC_VDDQ</v>
      </c>
    </row>
    <row r="246" spans="3:13" x14ac:dyDescent="0.25">
      <c r="C246" s="2">
        <f>(5080.68)-('Bump Visual'!T6)</f>
        <v>3533.7150000000001</v>
      </c>
      <c r="D246" s="2">
        <f>'Bump Visual'!A21</f>
        <v>2051.04</v>
      </c>
      <c r="E246" s="2" t="str">
        <f>'Bump Visual'!T21</f>
        <v>VSS</v>
      </c>
      <c r="G246" s="2">
        <f>(2278.84)-('Bump Visual'!A21)+(-4350.8)</f>
        <v>-4123</v>
      </c>
      <c r="H246" s="2">
        <f>(5080.68)-('Bump Visual'!T6)+(16.2349999999999)</f>
        <v>3549.95</v>
      </c>
      <c r="I246" s="2" t="str">
        <f>'Bump Visual'!T21</f>
        <v>VSS</v>
      </c>
      <c r="K246" s="2">
        <f>('Bump Visual'!A21)+(1571.96)</f>
        <v>3623</v>
      </c>
      <c r="L246" s="2">
        <f>('Bump Visual'!T6)+(97.9849999999997)</f>
        <v>1644.9499999999996</v>
      </c>
      <c r="M246" s="2" t="str">
        <f>'Bump Visual'!T21</f>
        <v>VSS</v>
      </c>
    </row>
    <row r="247" spans="3:13" x14ac:dyDescent="0.25">
      <c r="C247" s="2">
        <f>(5080.68)-('Bump Visual'!T6)</f>
        <v>3533.7150000000001</v>
      </c>
      <c r="D247" s="2">
        <f>'Bump Visual'!A23</f>
        <v>1874.04</v>
      </c>
      <c r="E247" s="2" t="str">
        <f>'Bump Visual'!T23</f>
        <v>VDD</v>
      </c>
      <c r="G247" s="2">
        <f>(2278.84)-('Bump Visual'!A23)+(-4350.8)</f>
        <v>-3946</v>
      </c>
      <c r="H247" s="2">
        <f>(5080.68)-('Bump Visual'!T6)+(16.2349999999999)</f>
        <v>3549.95</v>
      </c>
      <c r="I247" s="2" t="str">
        <f>"DIE3_"&amp;'Bump Visual'!T23</f>
        <v>DIE3_VDD</v>
      </c>
      <c r="K247" s="2">
        <f>('Bump Visual'!A23)+(1571.96)</f>
        <v>3446</v>
      </c>
      <c r="L247" s="2">
        <f>('Bump Visual'!T6)+(97.9849999999997)</f>
        <v>1644.9499999999996</v>
      </c>
      <c r="M247" s="2" t="str">
        <f>"DIE7_"&amp;'Bump Visual'!T23</f>
        <v>DIE7_VDD</v>
      </c>
    </row>
    <row r="248" spans="3:13" x14ac:dyDescent="0.25">
      <c r="C248" s="2">
        <f>(5080.68)-('Bump Visual'!T6)</f>
        <v>3533.7150000000001</v>
      </c>
      <c r="D248" s="2">
        <f>'Bump Visual'!A25</f>
        <v>1697.04</v>
      </c>
      <c r="E248" s="2" t="str">
        <f>'Bump Visual'!T25</f>
        <v>VDD</v>
      </c>
      <c r="G248" s="2">
        <f>(2278.84)-('Bump Visual'!A25)+(-4350.8)</f>
        <v>-3769</v>
      </c>
      <c r="H248" s="2">
        <f>(5080.68)-('Bump Visual'!T6)+(16.2349999999999)</f>
        <v>3549.95</v>
      </c>
      <c r="I248" s="2" t="str">
        <f>"DIE3_"&amp;'Bump Visual'!T25</f>
        <v>DIE3_VDD</v>
      </c>
      <c r="K248" s="2">
        <f>('Bump Visual'!A25)+(1571.96)</f>
        <v>3269</v>
      </c>
      <c r="L248" s="2">
        <f>('Bump Visual'!T6)+(97.9849999999997)</f>
        <v>1644.9499999999996</v>
      </c>
      <c r="M248" s="2" t="str">
        <f>"DIE7_"&amp;'Bump Visual'!T25</f>
        <v>DIE7_VDD</v>
      </c>
    </row>
    <row r="249" spans="3:13" x14ac:dyDescent="0.25">
      <c r="C249" s="2">
        <f>(5080.68)-('Bump Visual'!T6)</f>
        <v>3533.7150000000001</v>
      </c>
      <c r="D249" s="2">
        <f>'Bump Visual'!A27</f>
        <v>1520.04</v>
      </c>
      <c r="E249" s="2" t="str">
        <f>'Bump Visual'!T27</f>
        <v>VDD</v>
      </c>
      <c r="G249" s="2">
        <f>(2278.84)-('Bump Visual'!A27)+(-4350.8)</f>
        <v>-3592</v>
      </c>
      <c r="H249" s="2">
        <f>(5080.68)-('Bump Visual'!T6)+(16.2349999999999)</f>
        <v>3549.95</v>
      </c>
      <c r="I249" s="2" t="str">
        <f>"DIE3_"&amp;'Bump Visual'!T27</f>
        <v>DIE3_VDD</v>
      </c>
      <c r="K249" s="2">
        <f>('Bump Visual'!A27)+(1571.96)</f>
        <v>3092</v>
      </c>
      <c r="L249" s="2">
        <f>('Bump Visual'!T6)+(97.9849999999997)</f>
        <v>1644.9499999999996</v>
      </c>
      <c r="M249" s="2" t="str">
        <f>"DIE7_"&amp;'Bump Visual'!T27</f>
        <v>DIE7_VDD</v>
      </c>
    </row>
    <row r="250" spans="3:13" x14ac:dyDescent="0.25">
      <c r="C250" s="2">
        <f>(5080.68)-('Bump Visual'!T6)</f>
        <v>3533.7150000000001</v>
      </c>
      <c r="D250" s="2">
        <f>'Bump Visual'!A29</f>
        <v>1343.04</v>
      </c>
      <c r="E250" s="2" t="str">
        <f>'Bump Visual'!T29</f>
        <v>VDD</v>
      </c>
      <c r="G250" s="2">
        <f>(2278.84)-('Bump Visual'!A29)+(-4350.8)</f>
        <v>-3415</v>
      </c>
      <c r="H250" s="2">
        <f>(5080.68)-('Bump Visual'!T6)+(16.2349999999999)</f>
        <v>3549.95</v>
      </c>
      <c r="I250" s="2" t="str">
        <f>"DIE3_"&amp;'Bump Visual'!T29</f>
        <v>DIE3_VDD</v>
      </c>
      <c r="K250" s="2">
        <f>('Bump Visual'!A29)+(1571.96)</f>
        <v>2915</v>
      </c>
      <c r="L250" s="2">
        <f>('Bump Visual'!T6)+(97.9849999999997)</f>
        <v>1644.9499999999996</v>
      </c>
      <c r="M250" s="2" t="str">
        <f>"DIE7_"&amp;'Bump Visual'!T29</f>
        <v>DIE7_VDD</v>
      </c>
    </row>
    <row r="251" spans="3:13" x14ac:dyDescent="0.25">
      <c r="C251" s="2">
        <f>(5080.68)-('Bump Visual'!T6)</f>
        <v>3533.7150000000001</v>
      </c>
      <c r="D251" s="2">
        <f>'Bump Visual'!A31</f>
        <v>1166.04</v>
      </c>
      <c r="E251" s="2" t="str">
        <f>'Bump Visual'!T31</f>
        <v>VCCIO</v>
      </c>
      <c r="G251" s="2">
        <f>(2278.84)-('Bump Visual'!A31)+(-4350.8)</f>
        <v>-3238</v>
      </c>
      <c r="H251" s="2">
        <f>(5080.68)-('Bump Visual'!T6)+(16.2349999999999)</f>
        <v>3549.95</v>
      </c>
      <c r="I251" s="2" t="str">
        <f>"DIE3_"&amp;'Bump Visual'!T31</f>
        <v>DIE3_VCCIO</v>
      </c>
      <c r="K251" s="2">
        <f>('Bump Visual'!A31)+(1571.96)</f>
        <v>2738</v>
      </c>
      <c r="L251" s="2">
        <f>('Bump Visual'!T6)+(97.9849999999997)</f>
        <v>1644.9499999999996</v>
      </c>
      <c r="M251" s="2" t="str">
        <f>"DIE7_"&amp;'Bump Visual'!T31</f>
        <v>DIE7_VCCIO</v>
      </c>
    </row>
    <row r="252" spans="3:13" x14ac:dyDescent="0.25">
      <c r="C252" s="2">
        <f>(5080.68)-('Bump Visual'!T6)</f>
        <v>3533.7150000000001</v>
      </c>
      <c r="D252" s="2">
        <f>'Bump Visual'!A33</f>
        <v>989.04</v>
      </c>
      <c r="E252" s="2" t="str">
        <f>'Bump Visual'!T33</f>
        <v>BP_TXDATA[39]</v>
      </c>
      <c r="G252" s="2">
        <f>(2278.84)-('Bump Visual'!A33)+(-4350.8)</f>
        <v>-3061</v>
      </c>
      <c r="H252" s="2">
        <f>(5080.68)-('Bump Visual'!T6)+(16.2349999999999)</f>
        <v>3549.95</v>
      </c>
      <c r="I252" s="2" t="str">
        <f>"DIE3_"&amp;'Bump Visual'!T33</f>
        <v>DIE3_BP_TXDATA[39]</v>
      </c>
      <c r="K252" s="2">
        <f>('Bump Visual'!A33)+(1571.96)</f>
        <v>2561</v>
      </c>
      <c r="L252" s="2">
        <f>('Bump Visual'!T6)+(97.9849999999997)</f>
        <v>1644.9499999999996</v>
      </c>
      <c r="M252" s="2" t="str">
        <f>"DIE7_"&amp;'Bump Visual'!T33</f>
        <v>DIE7_BP_TXDATA[39]</v>
      </c>
    </row>
    <row r="253" spans="3:13" x14ac:dyDescent="0.25">
      <c r="C253" s="2">
        <f>(5080.68)-('Bump Visual'!T6)</f>
        <v>3533.7150000000001</v>
      </c>
      <c r="D253" s="2">
        <f>'Bump Visual'!A35</f>
        <v>812.04</v>
      </c>
      <c r="E253" s="2" t="str">
        <f>'Bump Visual'!T35</f>
        <v>VSS</v>
      </c>
      <c r="G253" s="2">
        <f>(2278.84)-('Bump Visual'!A35)+(-4350.8)</f>
        <v>-2884</v>
      </c>
      <c r="H253" s="2">
        <f>(5080.68)-('Bump Visual'!T6)+(16.2349999999999)</f>
        <v>3549.95</v>
      </c>
      <c r="I253" s="2" t="str">
        <f>'Bump Visual'!T35</f>
        <v>VSS</v>
      </c>
      <c r="K253" s="2">
        <f>('Bump Visual'!A35)+(1571.96)</f>
        <v>2384</v>
      </c>
      <c r="L253" s="2">
        <f>('Bump Visual'!T6)+(97.9849999999997)</f>
        <v>1644.9499999999996</v>
      </c>
      <c r="M253" s="2" t="str">
        <f>'Bump Visual'!T35</f>
        <v>VSS</v>
      </c>
    </row>
    <row r="254" spans="3:13" x14ac:dyDescent="0.25">
      <c r="C254" s="2">
        <f>(5080.68)-('Bump Visual'!T6)</f>
        <v>3533.7150000000001</v>
      </c>
      <c r="D254" s="2">
        <f>'Bump Visual'!A37</f>
        <v>635.04</v>
      </c>
      <c r="E254" s="2" t="str">
        <f>'Bump Visual'!T37</f>
        <v>BP_TXDATA[38]</v>
      </c>
      <c r="G254" s="2">
        <f>(2278.84)-('Bump Visual'!A37)+(-4350.8)</f>
        <v>-2707</v>
      </c>
      <c r="H254" s="2">
        <f>(5080.68)-('Bump Visual'!T6)+(16.2349999999999)</f>
        <v>3549.95</v>
      </c>
      <c r="I254" s="2" t="str">
        <f>"DIE3_"&amp;'Bump Visual'!T37</f>
        <v>DIE3_BP_TXDATA[38]</v>
      </c>
      <c r="K254" s="2">
        <f>('Bump Visual'!A37)+(1571.96)</f>
        <v>2207</v>
      </c>
      <c r="L254" s="2">
        <f>('Bump Visual'!T6)+(97.9849999999997)</f>
        <v>1644.9499999999996</v>
      </c>
      <c r="M254" s="2" t="str">
        <f>"DIE7_"&amp;'Bump Visual'!T37</f>
        <v>DIE7_BP_TXDATA[38]</v>
      </c>
    </row>
    <row r="255" spans="3:13" x14ac:dyDescent="0.25">
      <c r="C255" s="2">
        <f>(5080.68)-('Bump Visual'!T6)</f>
        <v>3533.7150000000001</v>
      </c>
      <c r="D255" s="2">
        <f>'Bump Visual'!A39</f>
        <v>458.03999999999996</v>
      </c>
      <c r="E255" s="2" t="str">
        <f>'Bump Visual'!T39</f>
        <v>BP_TXDATA[35]</v>
      </c>
      <c r="G255" s="2">
        <f>(2278.84)-('Bump Visual'!A39)+(-4350.8)</f>
        <v>-2530</v>
      </c>
      <c r="H255" s="2">
        <f>(5080.68)-('Bump Visual'!T6)+(16.2349999999999)</f>
        <v>3549.95</v>
      </c>
      <c r="I255" s="2" t="str">
        <f>"DIE3_"&amp;'Bump Visual'!T39</f>
        <v>DIE3_BP_TXDATA[35]</v>
      </c>
      <c r="K255" s="2">
        <f>('Bump Visual'!A39)+(1571.96)</f>
        <v>2030</v>
      </c>
      <c r="L255" s="2">
        <f>('Bump Visual'!T6)+(97.9849999999997)</f>
        <v>1644.9499999999996</v>
      </c>
      <c r="M255" s="2" t="str">
        <f>"DIE7_"&amp;'Bump Visual'!T39</f>
        <v>DIE7_BP_TXDATA[35]</v>
      </c>
    </row>
    <row r="256" spans="3:13" x14ac:dyDescent="0.25">
      <c r="C256" s="2">
        <f>(5080.68)-('Bump Visual'!T6)</f>
        <v>3533.7150000000001</v>
      </c>
      <c r="D256" s="2">
        <f>'Bump Visual'!A41</f>
        <v>281.03999999999996</v>
      </c>
      <c r="E256" s="2" t="str">
        <f>'Bump Visual'!T41</f>
        <v>VSS</v>
      </c>
      <c r="G256" s="2">
        <f>(2278.84)-('Bump Visual'!A41)+(-4350.8)</f>
        <v>-2353</v>
      </c>
      <c r="H256" s="2">
        <f>(5080.68)-('Bump Visual'!T6)+(16.2349999999999)</f>
        <v>3549.95</v>
      </c>
      <c r="I256" s="2" t="str">
        <f>'Bump Visual'!T41</f>
        <v>VSS</v>
      </c>
      <c r="K256" s="2">
        <f>('Bump Visual'!A41)+(1571.96)</f>
        <v>1853</v>
      </c>
      <c r="L256" s="2">
        <f>('Bump Visual'!T6)+(97.9849999999997)</f>
        <v>1644.9499999999996</v>
      </c>
      <c r="M256" s="2" t="str">
        <f>'Bump Visual'!T41</f>
        <v>VSS</v>
      </c>
    </row>
    <row r="257" spans="3:13" x14ac:dyDescent="0.25">
      <c r="C257" s="2">
        <f>(5080.68)-('Bump Visual'!T6)</f>
        <v>3533.7150000000001</v>
      </c>
      <c r="D257" s="2">
        <f>'Bump Visual'!A43</f>
        <v>104.03999999999999</v>
      </c>
      <c r="E257" s="2" t="str">
        <f>'Bump Visual'!T43</f>
        <v>BP_TXDATA[34]</v>
      </c>
      <c r="G257" s="2">
        <f>(2278.84)-('Bump Visual'!A43)+(-4350.8)</f>
        <v>-2176</v>
      </c>
      <c r="H257" s="2">
        <f>(5080.68)-('Bump Visual'!T6)+(16.2349999999999)</f>
        <v>3549.95</v>
      </c>
      <c r="I257" s="2" t="str">
        <f>"DIE3_"&amp;'Bump Visual'!T43</f>
        <v>DIE3_BP_TXDATA[34]</v>
      </c>
      <c r="K257" s="2">
        <f>('Bump Visual'!A43)+(1571.96)</f>
        <v>1676</v>
      </c>
      <c r="L257" s="2">
        <f>('Bump Visual'!T6)+(97.9849999999997)</f>
        <v>1644.9499999999996</v>
      </c>
      <c r="M257" s="2" t="str">
        <f>"DIE7_"&amp;'Bump Visual'!T43</f>
        <v>DIE7_BP_TXDATA[34]</v>
      </c>
    </row>
    <row r="258" spans="3:13" x14ac:dyDescent="0.25">
      <c r="C258" s="2">
        <f>(5080.68)-('Bump Visual'!U6)</f>
        <v>3438.4650000000001</v>
      </c>
      <c r="D258" s="2">
        <f>'Bump Visual'!A14</f>
        <v>2670.54</v>
      </c>
      <c r="E258" s="2" t="str">
        <f>'Bump Visual'!U14</f>
        <v>VSS</v>
      </c>
      <c r="G258" s="2">
        <f>(2278.84)-('Bump Visual'!A14)+(-4350.8)</f>
        <v>-4742.5</v>
      </c>
      <c r="H258" s="2">
        <f>(5080.68)-('Bump Visual'!U6)+(16.2349999999999)</f>
        <v>3454.7</v>
      </c>
      <c r="I258" s="2" t="str">
        <f>'Bump Visual'!U14</f>
        <v>VSS</v>
      </c>
      <c r="K258" s="2">
        <f>('Bump Visual'!A14)+(1571.96)</f>
        <v>4242.5</v>
      </c>
      <c r="L258" s="2">
        <f>('Bump Visual'!U6)+(97.9849999999997)</f>
        <v>1740.1999999999996</v>
      </c>
      <c r="M258" s="2" t="str">
        <f>'Bump Visual'!U14</f>
        <v>VSS</v>
      </c>
    </row>
    <row r="259" spans="3:13" x14ac:dyDescent="0.25">
      <c r="C259" s="2">
        <f>(5080.68)-('Bump Visual'!U6)</f>
        <v>3438.4650000000001</v>
      </c>
      <c r="D259" s="2">
        <f>'Bump Visual'!A16</f>
        <v>2493.54</v>
      </c>
      <c r="E259" s="2" t="str">
        <f>'Bump Visual'!U16</f>
        <v>RDI_PL_CFG[5]</v>
      </c>
      <c r="G259" s="2">
        <f>(2278.84)-('Bump Visual'!A16)+(-4350.8)</f>
        <v>-4565.5</v>
      </c>
      <c r="H259" s="2">
        <f>(5080.68)-('Bump Visual'!U6)+(16.2349999999999)</f>
        <v>3454.7</v>
      </c>
      <c r="I259" s="2" t="str">
        <f>"DIE3_"&amp;'Bump Visual'!U16</f>
        <v>DIE3_RDI_PL_CFG[5]</v>
      </c>
      <c r="K259" s="2">
        <f>('Bump Visual'!A16)+(1571.96)</f>
        <v>4065.5</v>
      </c>
      <c r="L259" s="2">
        <f>('Bump Visual'!U6)+(97.9849999999997)</f>
        <v>1740.1999999999996</v>
      </c>
      <c r="M259" s="2" t="str">
        <f>"DIE7_"&amp;'Bump Visual'!U16</f>
        <v>DIE7_RDI_PL_CFG[5]</v>
      </c>
    </row>
    <row r="260" spans="3:13" x14ac:dyDescent="0.25">
      <c r="C260" s="2">
        <f>(5080.68)-('Bump Visual'!U6)</f>
        <v>3438.4650000000001</v>
      </c>
      <c r="D260" s="2">
        <f>'Bump Visual'!A18</f>
        <v>2316.54</v>
      </c>
      <c r="E260" s="2" t="str">
        <f>'Bump Visual'!U18</f>
        <v>RDI_PL_CFG[6]</v>
      </c>
      <c r="G260" s="2">
        <f>(2278.84)-('Bump Visual'!A18)+(-4350.8)</f>
        <v>-4388.5</v>
      </c>
      <c r="H260" s="2">
        <f>(5080.68)-('Bump Visual'!U6)+(16.2349999999999)</f>
        <v>3454.7</v>
      </c>
      <c r="I260" s="2" t="str">
        <f>"DIE3_"&amp;'Bump Visual'!U18</f>
        <v>DIE3_RDI_PL_CFG[6]</v>
      </c>
      <c r="K260" s="2">
        <f>('Bump Visual'!A18)+(1571.96)</f>
        <v>3888.5</v>
      </c>
      <c r="L260" s="2">
        <f>('Bump Visual'!U6)+(97.9849999999997)</f>
        <v>1740.1999999999996</v>
      </c>
      <c r="M260" s="2" t="str">
        <f>"DIE7_"&amp;'Bump Visual'!U18</f>
        <v>DIE7_RDI_PL_CFG[6]</v>
      </c>
    </row>
    <row r="261" spans="3:13" x14ac:dyDescent="0.25">
      <c r="C261" s="2">
        <f>(5080.68)-('Bump Visual'!U6)</f>
        <v>3438.4650000000001</v>
      </c>
      <c r="D261" s="2">
        <f>'Bump Visual'!A20</f>
        <v>2139.54</v>
      </c>
      <c r="E261" s="2" t="str">
        <f>'Bump Visual'!U20</f>
        <v>RDI_PL_CFG[21]</v>
      </c>
      <c r="G261" s="2">
        <f>(2278.84)-('Bump Visual'!A20)+(-4350.8)</f>
        <v>-4211.5</v>
      </c>
      <c r="H261" s="2">
        <f>(5080.68)-('Bump Visual'!U6)+(16.2349999999999)</f>
        <v>3454.7</v>
      </c>
      <c r="I261" s="2" t="str">
        <f>"DIE3_"&amp;'Bump Visual'!U20</f>
        <v>DIE3_RDI_PL_CFG[21]</v>
      </c>
      <c r="K261" s="2">
        <f>('Bump Visual'!A20)+(1571.96)</f>
        <v>3711.5</v>
      </c>
      <c r="L261" s="2">
        <f>('Bump Visual'!U6)+(97.9849999999997)</f>
        <v>1740.1999999999996</v>
      </c>
      <c r="M261" s="2" t="str">
        <f>"DIE7_"&amp;'Bump Visual'!U20</f>
        <v>DIE7_RDI_PL_CFG[21]</v>
      </c>
    </row>
    <row r="262" spans="3:13" x14ac:dyDescent="0.25">
      <c r="C262" s="2">
        <f>(5080.68)-('Bump Visual'!U6)</f>
        <v>3438.4650000000001</v>
      </c>
      <c r="D262" s="2">
        <f>'Bump Visual'!A22</f>
        <v>1962.54</v>
      </c>
      <c r="E262" s="2" t="str">
        <f>'Bump Visual'!U22</f>
        <v>RDI_LP_CFG[23]</v>
      </c>
      <c r="G262" s="2">
        <f>(2278.84)-('Bump Visual'!A22)+(-4350.8)</f>
        <v>-4034.5</v>
      </c>
      <c r="H262" s="2">
        <f>(5080.68)-('Bump Visual'!U6)+(16.2349999999999)</f>
        <v>3454.7</v>
      </c>
      <c r="I262" s="2" t="str">
        <f>"DIE3_"&amp;'Bump Visual'!U22</f>
        <v>DIE3_RDI_LP_CFG[23]</v>
      </c>
      <c r="K262" s="2">
        <f>('Bump Visual'!A22)+(1571.96)</f>
        <v>3534.5</v>
      </c>
      <c r="L262" s="2">
        <f>('Bump Visual'!U6)+(97.9849999999997)</f>
        <v>1740.1999999999996</v>
      </c>
      <c r="M262" s="2" t="str">
        <f>"DIE7_"&amp;'Bump Visual'!U22</f>
        <v>DIE7_RDI_LP_CFG[23]</v>
      </c>
    </row>
    <row r="263" spans="3:13" x14ac:dyDescent="0.25">
      <c r="C263" s="2">
        <f>(5080.68)-('Bump Visual'!U6)</f>
        <v>3438.4650000000001</v>
      </c>
      <c r="D263" s="2">
        <f>'Bump Visual'!A24</f>
        <v>1785.54</v>
      </c>
      <c r="E263" s="2" t="str">
        <f>'Bump Visual'!U24</f>
        <v>VSS</v>
      </c>
      <c r="G263" s="2">
        <f>(2278.84)-('Bump Visual'!A24)+(-4350.8)</f>
        <v>-3857.5</v>
      </c>
      <c r="H263" s="2">
        <f>(5080.68)-('Bump Visual'!U6)+(16.2349999999999)</f>
        <v>3454.7</v>
      </c>
      <c r="I263" s="2" t="str">
        <f>'Bump Visual'!U24</f>
        <v>VSS</v>
      </c>
      <c r="K263" s="2">
        <f>('Bump Visual'!A24)+(1571.96)</f>
        <v>3357.5</v>
      </c>
      <c r="L263" s="2">
        <f>('Bump Visual'!U6)+(97.9849999999997)</f>
        <v>1740.1999999999996</v>
      </c>
      <c r="M263" s="2" t="str">
        <f>'Bump Visual'!U24</f>
        <v>VSS</v>
      </c>
    </row>
    <row r="264" spans="3:13" x14ac:dyDescent="0.25">
      <c r="C264" s="2">
        <f>(5080.68)-('Bump Visual'!U6)</f>
        <v>3438.4650000000001</v>
      </c>
      <c r="D264" s="2">
        <f>'Bump Visual'!A26</f>
        <v>1608.54</v>
      </c>
      <c r="E264" s="2" t="str">
        <f>'Bump Visual'!U26</f>
        <v>VSS</v>
      </c>
      <c r="G264" s="2">
        <f>(2278.84)-('Bump Visual'!A26)+(-4350.8)</f>
        <v>-3680.5</v>
      </c>
      <c r="H264" s="2">
        <f>(5080.68)-('Bump Visual'!U6)+(16.2349999999999)</f>
        <v>3454.7</v>
      </c>
      <c r="I264" s="2" t="str">
        <f>'Bump Visual'!U26</f>
        <v>VSS</v>
      </c>
      <c r="K264" s="2">
        <f>('Bump Visual'!A26)+(1571.96)</f>
        <v>3180.5</v>
      </c>
      <c r="L264" s="2">
        <f>('Bump Visual'!U6)+(97.9849999999997)</f>
        <v>1740.1999999999996</v>
      </c>
      <c r="M264" s="2" t="str">
        <f>'Bump Visual'!U26</f>
        <v>VSS</v>
      </c>
    </row>
    <row r="265" spans="3:13" x14ac:dyDescent="0.25">
      <c r="C265" s="2">
        <f>(5080.68)-('Bump Visual'!U6)</f>
        <v>3438.4650000000001</v>
      </c>
      <c r="D265" s="2">
        <f>'Bump Visual'!A28</f>
        <v>1431.54</v>
      </c>
      <c r="E265" s="2" t="str">
        <f>'Bump Visual'!U28</f>
        <v>VSS</v>
      </c>
      <c r="G265" s="2">
        <f>(2278.84)-('Bump Visual'!A28)+(-4350.8)</f>
        <v>-3503.5</v>
      </c>
      <c r="H265" s="2">
        <f>(5080.68)-('Bump Visual'!U6)+(16.2349999999999)</f>
        <v>3454.7</v>
      </c>
      <c r="I265" s="2" t="str">
        <f>'Bump Visual'!U28</f>
        <v>VSS</v>
      </c>
      <c r="K265" s="2">
        <f>('Bump Visual'!A28)+(1571.96)</f>
        <v>3003.5</v>
      </c>
      <c r="L265" s="2">
        <f>('Bump Visual'!U6)+(97.9849999999997)</f>
        <v>1740.1999999999996</v>
      </c>
      <c r="M265" s="2" t="str">
        <f>'Bump Visual'!U28</f>
        <v>VSS</v>
      </c>
    </row>
    <row r="266" spans="3:13" x14ac:dyDescent="0.25">
      <c r="C266" s="2">
        <f>(5080.68)-('Bump Visual'!U6)</f>
        <v>3438.4650000000001</v>
      </c>
      <c r="D266" s="2">
        <f>'Bump Visual'!A30</f>
        <v>1254.54</v>
      </c>
      <c r="E266" s="2" t="str">
        <f>'Bump Visual'!U30</f>
        <v>BP_TXCKSB[2]</v>
      </c>
      <c r="G266" s="2">
        <f>(2278.84)-('Bump Visual'!A30)+(-4350.8)</f>
        <v>-3326.5</v>
      </c>
      <c r="H266" s="2">
        <f>(5080.68)-('Bump Visual'!U6)+(16.2349999999999)</f>
        <v>3454.7</v>
      </c>
      <c r="I266" s="2" t="str">
        <f>"DIE3_"&amp;'Bump Visual'!U30</f>
        <v>DIE3_BP_TXCKSB[2]</v>
      </c>
      <c r="K266" s="2">
        <f>('Bump Visual'!A30)+(1571.96)</f>
        <v>2826.5</v>
      </c>
      <c r="L266" s="2">
        <f>('Bump Visual'!U6)+(97.9849999999997)</f>
        <v>1740.1999999999996</v>
      </c>
      <c r="M266" s="2" t="str">
        <f>"DIE7_"&amp;'Bump Visual'!U30</f>
        <v>DIE7_BP_TXCKSB[2]</v>
      </c>
    </row>
    <row r="267" spans="3:13" x14ac:dyDescent="0.25">
      <c r="C267" s="2">
        <f>(5080.68)-('Bump Visual'!U6)</f>
        <v>3438.4650000000001</v>
      </c>
      <c r="D267" s="2">
        <f>'Bump Visual'!A32</f>
        <v>1077.54</v>
      </c>
      <c r="E267" s="2" t="str">
        <f>'Bump Visual'!U32</f>
        <v>VSS</v>
      </c>
      <c r="G267" s="2">
        <f>(2278.84)-('Bump Visual'!A32)+(-4350.8)</f>
        <v>-3149.5</v>
      </c>
      <c r="H267" s="2">
        <f>(5080.68)-('Bump Visual'!U6)+(16.2349999999999)</f>
        <v>3454.7</v>
      </c>
      <c r="I267" s="2" t="str">
        <f>'Bump Visual'!U32</f>
        <v>VSS</v>
      </c>
      <c r="K267" s="2">
        <f>('Bump Visual'!A32)+(1571.96)</f>
        <v>2649.5</v>
      </c>
      <c r="L267" s="2">
        <f>('Bump Visual'!U6)+(97.9849999999997)</f>
        <v>1740.1999999999996</v>
      </c>
      <c r="M267" s="2" t="str">
        <f>'Bump Visual'!U32</f>
        <v>VSS</v>
      </c>
    </row>
    <row r="268" spans="3:13" x14ac:dyDescent="0.25">
      <c r="C268" s="2">
        <f>(5080.68)-('Bump Visual'!U6)</f>
        <v>3438.4650000000001</v>
      </c>
      <c r="D268" s="2">
        <f>'Bump Visual'!A34</f>
        <v>900.54</v>
      </c>
      <c r="E268" s="2" t="str">
        <f>'Bump Visual'!U34</f>
        <v>BP_TXCKN[2]</v>
      </c>
      <c r="G268" s="2">
        <f>(2278.84)-('Bump Visual'!A34)+(-4350.8)</f>
        <v>-2972.5</v>
      </c>
      <c r="H268" s="2">
        <f>(5080.68)-('Bump Visual'!U6)+(16.2349999999999)</f>
        <v>3454.7</v>
      </c>
      <c r="I268" s="2" t="str">
        <f>"DIE3_"&amp;'Bump Visual'!U34</f>
        <v>DIE3_BP_TXCKN[2]</v>
      </c>
      <c r="K268" s="2">
        <f>('Bump Visual'!A34)+(1571.96)</f>
        <v>2472.5</v>
      </c>
      <c r="L268" s="2">
        <f>('Bump Visual'!U6)+(97.9849999999997)</f>
        <v>1740.1999999999996</v>
      </c>
      <c r="M268" s="2" t="str">
        <f>"DIE7_"&amp;'Bump Visual'!U34</f>
        <v>DIE7_BP_TXCKN[2]</v>
      </c>
    </row>
    <row r="269" spans="3:13" x14ac:dyDescent="0.25">
      <c r="C269" s="2">
        <f>(5080.68)-('Bump Visual'!U6)</f>
        <v>3438.4650000000001</v>
      </c>
      <c r="D269" s="2">
        <f>'Bump Visual'!A36</f>
        <v>723.54</v>
      </c>
      <c r="E269" s="2" t="str">
        <f>'Bump Visual'!U36</f>
        <v>BP_TXCKP[2]</v>
      </c>
      <c r="G269" s="2">
        <f>(2278.84)-('Bump Visual'!A36)+(-4350.8)</f>
        <v>-2795.5</v>
      </c>
      <c r="H269" s="2">
        <f>(5080.68)-('Bump Visual'!U6)+(16.2349999999999)</f>
        <v>3454.7</v>
      </c>
      <c r="I269" s="2" t="str">
        <f>"DIE3_"&amp;'Bump Visual'!U36</f>
        <v>DIE3_BP_TXCKP[2]</v>
      </c>
      <c r="K269" s="2">
        <f>('Bump Visual'!A36)+(1571.96)</f>
        <v>2295.5</v>
      </c>
      <c r="L269" s="2">
        <f>('Bump Visual'!U6)+(97.9849999999997)</f>
        <v>1740.1999999999996</v>
      </c>
      <c r="M269" s="2" t="str">
        <f>"DIE7_"&amp;'Bump Visual'!U36</f>
        <v>DIE7_BP_TXCKP[2]</v>
      </c>
    </row>
    <row r="270" spans="3:13" x14ac:dyDescent="0.25">
      <c r="C270" s="2">
        <f>(5080.68)-('Bump Visual'!U6)</f>
        <v>3438.4650000000001</v>
      </c>
      <c r="D270" s="2">
        <f>'Bump Visual'!A38</f>
        <v>546.54</v>
      </c>
      <c r="E270" s="2" t="str">
        <f>'Bump Visual'!U38</f>
        <v>VDD</v>
      </c>
      <c r="G270" s="2">
        <f>(2278.84)-('Bump Visual'!A38)+(-4350.8)</f>
        <v>-2618.5</v>
      </c>
      <c r="H270" s="2">
        <f>(5080.68)-('Bump Visual'!U6)+(16.2349999999999)</f>
        <v>3454.7</v>
      </c>
      <c r="I270" s="2" t="str">
        <f>"DIE3_"&amp;'Bump Visual'!U38</f>
        <v>DIE3_VDD</v>
      </c>
      <c r="K270" s="2">
        <f>('Bump Visual'!A38)+(1571.96)</f>
        <v>2118.5</v>
      </c>
      <c r="L270" s="2">
        <f>('Bump Visual'!U6)+(97.9849999999997)</f>
        <v>1740.1999999999996</v>
      </c>
      <c r="M270" s="2" t="str">
        <f>"DIE7_"&amp;'Bump Visual'!U38</f>
        <v>DIE7_VDD</v>
      </c>
    </row>
    <row r="271" spans="3:13" x14ac:dyDescent="0.25">
      <c r="C271" s="2">
        <f>(5080.68)-('Bump Visual'!U6)</f>
        <v>3438.4650000000001</v>
      </c>
      <c r="D271" s="2">
        <f>'Bump Visual'!A40</f>
        <v>369.53999999999996</v>
      </c>
      <c r="E271" s="2" t="str">
        <f>'Bump Visual'!U40</f>
        <v>BP_TXVLD[2]</v>
      </c>
      <c r="G271" s="2">
        <f>(2278.84)-('Bump Visual'!A40)+(-4350.8)</f>
        <v>-2441.5</v>
      </c>
      <c r="H271" s="2">
        <f>(5080.68)-('Bump Visual'!U6)+(16.2349999999999)</f>
        <v>3454.7</v>
      </c>
      <c r="I271" s="2" t="str">
        <f>"DIE3_"&amp;'Bump Visual'!U40</f>
        <v>DIE3_BP_TXVLD[2]</v>
      </c>
      <c r="K271" s="2">
        <f>('Bump Visual'!A40)+(1571.96)</f>
        <v>1941.5</v>
      </c>
      <c r="L271" s="2">
        <f>('Bump Visual'!U6)+(97.9849999999997)</f>
        <v>1740.1999999999996</v>
      </c>
      <c r="M271" s="2" t="str">
        <f>"DIE7_"&amp;'Bump Visual'!U40</f>
        <v>DIE7_BP_TXVLD[2]</v>
      </c>
    </row>
    <row r="272" spans="3:13" x14ac:dyDescent="0.25">
      <c r="C272" s="2">
        <f>(5080.68)-('Bump Visual'!U6)</f>
        <v>3438.4650000000001</v>
      </c>
      <c r="D272" s="2">
        <f>'Bump Visual'!A42</f>
        <v>192.54</v>
      </c>
      <c r="E272" s="2" t="str">
        <f>'Bump Visual'!U42</f>
        <v>BP_TXTRK[2]</v>
      </c>
      <c r="G272" s="2">
        <f>(2278.84)-('Bump Visual'!A42)+(-4350.8)</f>
        <v>-2264.5</v>
      </c>
      <c r="H272" s="2">
        <f>(5080.68)-('Bump Visual'!U6)+(16.2349999999999)</f>
        <v>3454.7</v>
      </c>
      <c r="I272" s="2" t="str">
        <f>"DIE3_"&amp;'Bump Visual'!U42</f>
        <v>DIE3_BP_TXTRK[2]</v>
      </c>
      <c r="K272" s="2">
        <f>('Bump Visual'!A42)+(1571.96)</f>
        <v>1764.5</v>
      </c>
      <c r="L272" s="2">
        <f>('Bump Visual'!U6)+(97.9849999999997)</f>
        <v>1740.1999999999996</v>
      </c>
      <c r="M272" s="2" t="str">
        <f>"DIE7_"&amp;'Bump Visual'!U42</f>
        <v>DIE7_BP_TXTRK[2]</v>
      </c>
    </row>
    <row r="273" spans="3:13" x14ac:dyDescent="0.25">
      <c r="C273" s="2">
        <f>(5080.68)-('Bump Visual'!V6)</f>
        <v>3343.2150000000001</v>
      </c>
      <c r="D273" s="2">
        <f>'Bump Visual'!A15</f>
        <v>2582.04</v>
      </c>
      <c r="E273" s="2" t="str">
        <f>'Bump Visual'!V15</f>
        <v>TC_VDDQ</v>
      </c>
      <c r="G273" s="2">
        <f>(2278.84)-('Bump Visual'!A15)+(-4350.8)</f>
        <v>-4654</v>
      </c>
      <c r="H273" s="2">
        <f>(5080.68)-('Bump Visual'!V6)+(16.2349999999999)</f>
        <v>3359.45</v>
      </c>
      <c r="I273" s="2" t="str">
        <f>"DIE3_"&amp;'Bump Visual'!V15</f>
        <v>DIE3_TC_VDDQ</v>
      </c>
      <c r="K273" s="2">
        <f>('Bump Visual'!A15)+(1571.96)</f>
        <v>4154</v>
      </c>
      <c r="L273" s="2">
        <f>('Bump Visual'!V6)+(97.9849999999997)</f>
        <v>1835.4499999999996</v>
      </c>
      <c r="M273" s="2" t="str">
        <f>"DIE7_"&amp;'Bump Visual'!V15</f>
        <v>DIE7_TC_VDDQ</v>
      </c>
    </row>
    <row r="274" spans="3:13" x14ac:dyDescent="0.25">
      <c r="C274" s="2">
        <f>(5080.68)-('Bump Visual'!V6)</f>
        <v>3343.2150000000001</v>
      </c>
      <c r="D274" s="2">
        <f>'Bump Visual'!A17</f>
        <v>2405.04</v>
      </c>
      <c r="E274" s="2" t="str">
        <f>'Bump Visual'!V17</f>
        <v>RDI_LP_CFG[7]</v>
      </c>
      <c r="G274" s="2">
        <f>(2278.84)-('Bump Visual'!A17)+(-4350.8)</f>
        <v>-4477</v>
      </c>
      <c r="H274" s="2">
        <f>(5080.68)-('Bump Visual'!V6)+(16.2349999999999)</f>
        <v>3359.45</v>
      </c>
      <c r="I274" s="2" t="str">
        <f>"DIE3_"&amp;'Bump Visual'!V17</f>
        <v>DIE3_RDI_LP_CFG[7]</v>
      </c>
      <c r="K274" s="2">
        <f>('Bump Visual'!A17)+(1571.96)</f>
        <v>3977</v>
      </c>
      <c r="L274" s="2">
        <f>('Bump Visual'!V6)+(97.9849999999997)</f>
        <v>1835.4499999999996</v>
      </c>
      <c r="M274" s="2" t="str">
        <f>"DIE7_"&amp;'Bump Visual'!V17</f>
        <v>DIE7_RDI_LP_CFG[7]</v>
      </c>
    </row>
    <row r="275" spans="3:13" x14ac:dyDescent="0.25">
      <c r="C275" s="2">
        <f>(5080.68)-('Bump Visual'!V6)</f>
        <v>3343.2150000000001</v>
      </c>
      <c r="D275" s="2">
        <f>'Bump Visual'!A19</f>
        <v>2228.04</v>
      </c>
      <c r="E275" s="2" t="str">
        <f>'Bump Visual'!V19</f>
        <v>TC_VDDQ</v>
      </c>
      <c r="G275" s="2">
        <f>(2278.84)-('Bump Visual'!A19)+(-4350.8)</f>
        <v>-4300</v>
      </c>
      <c r="H275" s="2">
        <f>(5080.68)-('Bump Visual'!V6)+(16.2349999999999)</f>
        <v>3359.45</v>
      </c>
      <c r="I275" s="2" t="str">
        <f>"DIE3_"&amp;'Bump Visual'!V19</f>
        <v>DIE3_TC_VDDQ</v>
      </c>
      <c r="K275" s="2">
        <f>('Bump Visual'!A19)+(1571.96)</f>
        <v>3800</v>
      </c>
      <c r="L275" s="2">
        <f>('Bump Visual'!V6)+(97.9849999999997)</f>
        <v>1835.4499999999996</v>
      </c>
      <c r="M275" s="2" t="str">
        <f>"DIE7_"&amp;'Bump Visual'!V19</f>
        <v>DIE7_TC_VDDQ</v>
      </c>
    </row>
    <row r="276" spans="3:13" x14ac:dyDescent="0.25">
      <c r="C276" s="2">
        <f>(5080.68)-('Bump Visual'!V6)</f>
        <v>3343.2150000000001</v>
      </c>
      <c r="D276" s="2">
        <f>'Bump Visual'!A21</f>
        <v>2051.04</v>
      </c>
      <c r="E276" s="2" t="str">
        <f>'Bump Visual'!V21</f>
        <v>RDI_PL_CFG[22]</v>
      </c>
      <c r="G276" s="2">
        <f>(2278.84)-('Bump Visual'!A21)+(-4350.8)</f>
        <v>-4123</v>
      </c>
      <c r="H276" s="2">
        <f>(5080.68)-('Bump Visual'!V6)+(16.2349999999999)</f>
        <v>3359.45</v>
      </c>
      <c r="I276" s="2" t="str">
        <f>"DIE3_"&amp;'Bump Visual'!V21</f>
        <v>DIE3_RDI_PL_CFG[22]</v>
      </c>
      <c r="K276" s="2">
        <f>('Bump Visual'!A21)+(1571.96)</f>
        <v>3623</v>
      </c>
      <c r="L276" s="2">
        <f>('Bump Visual'!V6)+(97.9849999999997)</f>
        <v>1835.4499999999996</v>
      </c>
      <c r="M276" s="2" t="str">
        <f>"DIE7_"&amp;'Bump Visual'!V21</f>
        <v>DIE7_RDI_PL_CFG[22]</v>
      </c>
    </row>
    <row r="277" spans="3:13" x14ac:dyDescent="0.25">
      <c r="C277" s="2">
        <f>(5080.68)-('Bump Visual'!V6)</f>
        <v>3343.2150000000001</v>
      </c>
      <c r="D277" s="2">
        <f>'Bump Visual'!A23</f>
        <v>1874.04</v>
      </c>
      <c r="E277" s="2" t="str">
        <f>'Bump Visual'!V23</f>
        <v>VDD</v>
      </c>
      <c r="G277" s="2">
        <f>(2278.84)-('Bump Visual'!A23)+(-4350.8)</f>
        <v>-3946</v>
      </c>
      <c r="H277" s="2">
        <f>(5080.68)-('Bump Visual'!V6)+(16.2349999999999)</f>
        <v>3359.45</v>
      </c>
      <c r="I277" s="2" t="str">
        <f>"DIE3_"&amp;'Bump Visual'!V23</f>
        <v>DIE3_VDD</v>
      </c>
      <c r="K277" s="2">
        <f>('Bump Visual'!A23)+(1571.96)</f>
        <v>3446</v>
      </c>
      <c r="L277" s="2">
        <f>('Bump Visual'!V6)+(97.9849999999997)</f>
        <v>1835.4499999999996</v>
      </c>
      <c r="M277" s="2" t="str">
        <f>"DIE7_"&amp;'Bump Visual'!V23</f>
        <v>DIE7_VDD</v>
      </c>
    </row>
    <row r="278" spans="3:13" x14ac:dyDescent="0.25">
      <c r="C278" s="2">
        <f>(5080.68)-('Bump Visual'!V6)</f>
        <v>3343.2150000000001</v>
      </c>
      <c r="D278" s="2">
        <f>'Bump Visual'!A25</f>
        <v>1697.04</v>
      </c>
      <c r="E278" s="2" t="str">
        <f>'Bump Visual'!V25</f>
        <v>VDD</v>
      </c>
      <c r="G278" s="2">
        <f>(2278.84)-('Bump Visual'!A25)+(-4350.8)</f>
        <v>-3769</v>
      </c>
      <c r="H278" s="2">
        <f>(5080.68)-('Bump Visual'!V6)+(16.2349999999999)</f>
        <v>3359.45</v>
      </c>
      <c r="I278" s="2" t="str">
        <f>"DIE3_"&amp;'Bump Visual'!V25</f>
        <v>DIE3_VDD</v>
      </c>
      <c r="K278" s="2">
        <f>('Bump Visual'!A25)+(1571.96)</f>
        <v>3269</v>
      </c>
      <c r="L278" s="2">
        <f>('Bump Visual'!V6)+(97.9849999999997)</f>
        <v>1835.4499999999996</v>
      </c>
      <c r="M278" s="2" t="str">
        <f>"DIE7_"&amp;'Bump Visual'!V25</f>
        <v>DIE7_VDD</v>
      </c>
    </row>
    <row r="279" spans="3:13" x14ac:dyDescent="0.25">
      <c r="C279" s="2">
        <f>(5080.68)-('Bump Visual'!V6)</f>
        <v>3343.2150000000001</v>
      </c>
      <c r="D279" s="2">
        <f>'Bump Visual'!A27</f>
        <v>1520.04</v>
      </c>
      <c r="E279" s="2" t="str">
        <f>'Bump Visual'!V27</f>
        <v>VDD</v>
      </c>
      <c r="G279" s="2">
        <f>(2278.84)-('Bump Visual'!A27)+(-4350.8)</f>
        <v>-3592</v>
      </c>
      <c r="H279" s="2">
        <f>(5080.68)-('Bump Visual'!V6)+(16.2349999999999)</f>
        <v>3359.45</v>
      </c>
      <c r="I279" s="2" t="str">
        <f>"DIE3_"&amp;'Bump Visual'!V27</f>
        <v>DIE3_VDD</v>
      </c>
      <c r="K279" s="2">
        <f>('Bump Visual'!A27)+(1571.96)</f>
        <v>3092</v>
      </c>
      <c r="L279" s="2">
        <f>('Bump Visual'!V6)+(97.9849999999997)</f>
        <v>1835.4499999999996</v>
      </c>
      <c r="M279" s="2" t="str">
        <f>"DIE7_"&amp;'Bump Visual'!V27</f>
        <v>DIE7_VDD</v>
      </c>
    </row>
    <row r="280" spans="3:13" x14ac:dyDescent="0.25">
      <c r="C280" s="2">
        <f>(5080.68)-('Bump Visual'!V6)</f>
        <v>3343.2150000000001</v>
      </c>
      <c r="D280" s="2">
        <f>'Bump Visual'!A29</f>
        <v>1343.04</v>
      </c>
      <c r="E280" s="2" t="str">
        <f>'Bump Visual'!V29</f>
        <v>VDD</v>
      </c>
      <c r="G280" s="2">
        <f>(2278.84)-('Bump Visual'!A29)+(-4350.8)</f>
        <v>-3415</v>
      </c>
      <c r="H280" s="2">
        <f>(5080.68)-('Bump Visual'!V6)+(16.2349999999999)</f>
        <v>3359.45</v>
      </c>
      <c r="I280" s="2" t="str">
        <f>"DIE3_"&amp;'Bump Visual'!V29</f>
        <v>DIE3_VDD</v>
      </c>
      <c r="K280" s="2">
        <f>('Bump Visual'!A29)+(1571.96)</f>
        <v>2915</v>
      </c>
      <c r="L280" s="2">
        <f>('Bump Visual'!V6)+(97.9849999999997)</f>
        <v>1835.4499999999996</v>
      </c>
      <c r="M280" s="2" t="str">
        <f>"DIE7_"&amp;'Bump Visual'!V29</f>
        <v>DIE7_VDD</v>
      </c>
    </row>
    <row r="281" spans="3:13" x14ac:dyDescent="0.25">
      <c r="C281" s="2">
        <f>(5080.68)-('Bump Visual'!V6)</f>
        <v>3343.2150000000001</v>
      </c>
      <c r="D281" s="2">
        <f>'Bump Visual'!A31</f>
        <v>1166.04</v>
      </c>
      <c r="E281" s="2" t="str">
        <f>'Bump Visual'!V31</f>
        <v>VCCIO</v>
      </c>
      <c r="G281" s="2">
        <f>(2278.84)-('Bump Visual'!A31)+(-4350.8)</f>
        <v>-3238</v>
      </c>
      <c r="H281" s="2">
        <f>(5080.68)-('Bump Visual'!V6)+(16.2349999999999)</f>
        <v>3359.45</v>
      </c>
      <c r="I281" s="2" t="str">
        <f>"DIE3_"&amp;'Bump Visual'!V31</f>
        <v>DIE3_VCCIO</v>
      </c>
      <c r="K281" s="2">
        <f>('Bump Visual'!A31)+(1571.96)</f>
        <v>2738</v>
      </c>
      <c r="L281" s="2">
        <f>('Bump Visual'!V6)+(97.9849999999997)</f>
        <v>1835.4499999999996</v>
      </c>
      <c r="M281" s="2" t="str">
        <f>"DIE7_"&amp;'Bump Visual'!V31</f>
        <v>DIE7_VCCIO</v>
      </c>
    </row>
    <row r="282" spans="3:13" x14ac:dyDescent="0.25">
      <c r="C282" s="2">
        <f>(5080.68)-('Bump Visual'!V6)</f>
        <v>3343.2150000000001</v>
      </c>
      <c r="D282" s="2">
        <f>'Bump Visual'!A33</f>
        <v>989.04</v>
      </c>
      <c r="E282" s="2" t="str">
        <f>'Bump Visual'!V33</f>
        <v>BP_TXDATA[41]</v>
      </c>
      <c r="G282" s="2">
        <f>(2278.84)-('Bump Visual'!A33)+(-4350.8)</f>
        <v>-3061</v>
      </c>
      <c r="H282" s="2">
        <f>(5080.68)-('Bump Visual'!V6)+(16.2349999999999)</f>
        <v>3359.45</v>
      </c>
      <c r="I282" s="2" t="str">
        <f>"DIE3_"&amp;'Bump Visual'!V33</f>
        <v>DIE3_BP_TXDATA[41]</v>
      </c>
      <c r="K282" s="2">
        <f>('Bump Visual'!A33)+(1571.96)</f>
        <v>2561</v>
      </c>
      <c r="L282" s="2">
        <f>('Bump Visual'!V6)+(97.9849999999997)</f>
        <v>1835.4499999999996</v>
      </c>
      <c r="M282" s="2" t="str">
        <f>"DIE7_"&amp;'Bump Visual'!V33</f>
        <v>DIE7_BP_TXDATA[41]</v>
      </c>
    </row>
    <row r="283" spans="3:13" x14ac:dyDescent="0.25">
      <c r="C283" s="2">
        <f>(5080.68)-('Bump Visual'!V6)</f>
        <v>3343.2150000000001</v>
      </c>
      <c r="D283" s="2">
        <f>'Bump Visual'!A35</f>
        <v>812.04</v>
      </c>
      <c r="E283" s="2" t="str">
        <f>'Bump Visual'!V35</f>
        <v>VSS</v>
      </c>
      <c r="G283" s="2">
        <f>(2278.84)-('Bump Visual'!A35)+(-4350.8)</f>
        <v>-2884</v>
      </c>
      <c r="H283" s="2">
        <f>(5080.68)-('Bump Visual'!V6)+(16.2349999999999)</f>
        <v>3359.45</v>
      </c>
      <c r="I283" s="2" t="str">
        <f>'Bump Visual'!V35</f>
        <v>VSS</v>
      </c>
      <c r="K283" s="2">
        <f>('Bump Visual'!A35)+(1571.96)</f>
        <v>2384</v>
      </c>
      <c r="L283" s="2">
        <f>('Bump Visual'!V6)+(97.9849999999997)</f>
        <v>1835.4499999999996</v>
      </c>
      <c r="M283" s="2" t="str">
        <f>'Bump Visual'!V35</f>
        <v>VSS</v>
      </c>
    </row>
    <row r="284" spans="3:13" x14ac:dyDescent="0.25">
      <c r="C284" s="2">
        <f>(5080.68)-('Bump Visual'!V6)</f>
        <v>3343.2150000000001</v>
      </c>
      <c r="D284" s="2">
        <f>'Bump Visual'!A37</f>
        <v>635.04</v>
      </c>
      <c r="E284" s="2" t="str">
        <f>'Bump Visual'!V37</f>
        <v>BP_TXDATA[40]</v>
      </c>
      <c r="G284" s="2">
        <f>(2278.84)-('Bump Visual'!A37)+(-4350.8)</f>
        <v>-2707</v>
      </c>
      <c r="H284" s="2">
        <f>(5080.68)-('Bump Visual'!V6)+(16.2349999999999)</f>
        <v>3359.45</v>
      </c>
      <c r="I284" s="2" t="str">
        <f>"DIE3_"&amp;'Bump Visual'!V37</f>
        <v>DIE3_BP_TXDATA[40]</v>
      </c>
      <c r="K284" s="2">
        <f>('Bump Visual'!A37)+(1571.96)</f>
        <v>2207</v>
      </c>
      <c r="L284" s="2">
        <f>('Bump Visual'!V6)+(97.9849999999997)</f>
        <v>1835.4499999999996</v>
      </c>
      <c r="M284" s="2" t="str">
        <f>"DIE7_"&amp;'Bump Visual'!V37</f>
        <v>DIE7_BP_TXDATA[40]</v>
      </c>
    </row>
    <row r="285" spans="3:13" x14ac:dyDescent="0.25">
      <c r="C285" s="2">
        <f>(5080.68)-('Bump Visual'!V6)</f>
        <v>3343.2150000000001</v>
      </c>
      <c r="D285" s="2">
        <f>'Bump Visual'!A39</f>
        <v>458.03999999999996</v>
      </c>
      <c r="E285" s="2" t="str">
        <f>'Bump Visual'!V39</f>
        <v>BP_TXDATA[45]</v>
      </c>
      <c r="G285" s="2">
        <f>(2278.84)-('Bump Visual'!A39)+(-4350.8)</f>
        <v>-2530</v>
      </c>
      <c r="H285" s="2">
        <f>(5080.68)-('Bump Visual'!V6)+(16.2349999999999)</f>
        <v>3359.45</v>
      </c>
      <c r="I285" s="2" t="str">
        <f>"DIE3_"&amp;'Bump Visual'!V39</f>
        <v>DIE3_BP_TXDATA[45]</v>
      </c>
      <c r="K285" s="2">
        <f>('Bump Visual'!A39)+(1571.96)</f>
        <v>2030</v>
      </c>
      <c r="L285" s="2">
        <f>('Bump Visual'!V6)+(97.9849999999997)</f>
        <v>1835.4499999999996</v>
      </c>
      <c r="M285" s="2" t="str">
        <f>"DIE7_"&amp;'Bump Visual'!V39</f>
        <v>DIE7_BP_TXDATA[45]</v>
      </c>
    </row>
    <row r="286" spans="3:13" x14ac:dyDescent="0.25">
      <c r="C286" s="2">
        <f>(5080.68)-('Bump Visual'!V6)</f>
        <v>3343.2150000000001</v>
      </c>
      <c r="D286" s="2">
        <f>'Bump Visual'!A41</f>
        <v>281.03999999999996</v>
      </c>
      <c r="E286" s="2" t="str">
        <f>'Bump Visual'!V41</f>
        <v>VSS</v>
      </c>
      <c r="G286" s="2">
        <f>(2278.84)-('Bump Visual'!A41)+(-4350.8)</f>
        <v>-2353</v>
      </c>
      <c r="H286" s="2">
        <f>(5080.68)-('Bump Visual'!V6)+(16.2349999999999)</f>
        <v>3359.45</v>
      </c>
      <c r="I286" s="2" t="str">
        <f>'Bump Visual'!V41</f>
        <v>VSS</v>
      </c>
      <c r="K286" s="2">
        <f>('Bump Visual'!A41)+(1571.96)</f>
        <v>1853</v>
      </c>
      <c r="L286" s="2">
        <f>('Bump Visual'!V6)+(97.9849999999997)</f>
        <v>1835.4499999999996</v>
      </c>
      <c r="M286" s="2" t="str">
        <f>'Bump Visual'!V41</f>
        <v>VSS</v>
      </c>
    </row>
    <row r="287" spans="3:13" x14ac:dyDescent="0.25">
      <c r="C287" s="2">
        <f>(5080.68)-('Bump Visual'!V6)</f>
        <v>3343.2150000000001</v>
      </c>
      <c r="D287" s="2">
        <f>'Bump Visual'!A43</f>
        <v>104.03999999999999</v>
      </c>
      <c r="E287" s="2" t="str">
        <f>'Bump Visual'!V43</f>
        <v>BP_TXDATA[44]</v>
      </c>
      <c r="G287" s="2">
        <f>(2278.84)-('Bump Visual'!A43)+(-4350.8)</f>
        <v>-2176</v>
      </c>
      <c r="H287" s="2">
        <f>(5080.68)-('Bump Visual'!V6)+(16.2349999999999)</f>
        <v>3359.45</v>
      </c>
      <c r="I287" s="2" t="str">
        <f>"DIE3_"&amp;'Bump Visual'!V43</f>
        <v>DIE3_BP_TXDATA[44]</v>
      </c>
      <c r="K287" s="2">
        <f>('Bump Visual'!A43)+(1571.96)</f>
        <v>1676</v>
      </c>
      <c r="L287" s="2">
        <f>('Bump Visual'!V6)+(97.9849999999997)</f>
        <v>1835.4499999999996</v>
      </c>
      <c r="M287" s="2" t="str">
        <f>"DIE7_"&amp;'Bump Visual'!V43</f>
        <v>DIE7_BP_TXDATA[44]</v>
      </c>
    </row>
    <row r="288" spans="3:13" x14ac:dyDescent="0.25">
      <c r="C288" s="2">
        <f>(5080.68)-('Bump Visual'!W6)</f>
        <v>3247.9650000000001</v>
      </c>
      <c r="D288" s="2">
        <f>'Bump Visual'!A14</f>
        <v>2670.54</v>
      </c>
      <c r="E288" s="2" t="str">
        <f>'Bump Visual'!W14</f>
        <v>VSS</v>
      </c>
      <c r="G288" s="2">
        <f>(2278.84)-('Bump Visual'!A14)+(-4350.8)</f>
        <v>-4742.5</v>
      </c>
      <c r="H288" s="2">
        <f>(5080.68)-('Bump Visual'!W6)+(16.2349999999999)</f>
        <v>3264.2</v>
      </c>
      <c r="I288" s="2" t="str">
        <f>'Bump Visual'!W14</f>
        <v>VSS</v>
      </c>
      <c r="K288" s="2">
        <f>('Bump Visual'!A14)+(1571.96)</f>
        <v>4242.5</v>
      </c>
      <c r="L288" s="2">
        <f>('Bump Visual'!W6)+(97.9849999999997)</f>
        <v>1930.6999999999996</v>
      </c>
      <c r="M288" s="2" t="str">
        <f>'Bump Visual'!W14</f>
        <v>VSS</v>
      </c>
    </row>
    <row r="289" spans="3:13" x14ac:dyDescent="0.25">
      <c r="C289" s="2">
        <f>(5080.68)-('Bump Visual'!W6)</f>
        <v>3247.9650000000001</v>
      </c>
      <c r="D289" s="2">
        <f>'Bump Visual'!A16</f>
        <v>2493.54</v>
      </c>
      <c r="E289" s="2" t="str">
        <f>'Bump Visual'!W16</f>
        <v>VDD</v>
      </c>
      <c r="G289" s="2">
        <f>(2278.84)-('Bump Visual'!A16)+(-4350.8)</f>
        <v>-4565.5</v>
      </c>
      <c r="H289" s="2">
        <f>(5080.68)-('Bump Visual'!W6)+(16.2349999999999)</f>
        <v>3264.2</v>
      </c>
      <c r="I289" s="2" t="str">
        <f>"DIE3_"&amp;'Bump Visual'!W16</f>
        <v>DIE3_VDD</v>
      </c>
      <c r="K289" s="2">
        <f>('Bump Visual'!A16)+(1571.96)</f>
        <v>4065.5</v>
      </c>
      <c r="L289" s="2">
        <f>('Bump Visual'!W6)+(97.9849999999997)</f>
        <v>1930.6999999999996</v>
      </c>
      <c r="M289" s="2" t="str">
        <f>"DIE7_"&amp;'Bump Visual'!W16</f>
        <v>DIE7_VDD</v>
      </c>
    </row>
    <row r="290" spans="3:13" x14ac:dyDescent="0.25">
      <c r="C290" s="2">
        <f>(5080.68)-('Bump Visual'!W6)</f>
        <v>3247.9650000000001</v>
      </c>
      <c r="D290" s="2">
        <f>'Bump Visual'!A18</f>
        <v>2316.54</v>
      </c>
      <c r="E290" s="2" t="str">
        <f>'Bump Visual'!W18</f>
        <v>VSS</v>
      </c>
      <c r="G290" s="2">
        <f>(2278.84)-('Bump Visual'!A18)+(-4350.8)</f>
        <v>-4388.5</v>
      </c>
      <c r="H290" s="2">
        <f>(5080.68)-('Bump Visual'!W6)+(16.2349999999999)</f>
        <v>3264.2</v>
      </c>
      <c r="I290" s="2" t="str">
        <f>'Bump Visual'!W18</f>
        <v>VSS</v>
      </c>
      <c r="K290" s="2">
        <f>('Bump Visual'!A18)+(1571.96)</f>
        <v>3888.5</v>
      </c>
      <c r="L290" s="2">
        <f>('Bump Visual'!W6)+(97.9849999999997)</f>
        <v>1930.6999999999996</v>
      </c>
      <c r="M290" s="2" t="str">
        <f>'Bump Visual'!W18</f>
        <v>VSS</v>
      </c>
    </row>
    <row r="291" spans="3:13" x14ac:dyDescent="0.25">
      <c r="C291" s="2">
        <f>(5080.68)-('Bump Visual'!W6)</f>
        <v>3247.9650000000001</v>
      </c>
      <c r="D291" s="2">
        <f>'Bump Visual'!A20</f>
        <v>2139.54</v>
      </c>
      <c r="E291" s="2" t="str">
        <f>'Bump Visual'!W20</f>
        <v>VDD</v>
      </c>
      <c r="G291" s="2">
        <f>(2278.84)-('Bump Visual'!A20)+(-4350.8)</f>
        <v>-4211.5</v>
      </c>
      <c r="H291" s="2">
        <f>(5080.68)-('Bump Visual'!W6)+(16.2349999999999)</f>
        <v>3264.2</v>
      </c>
      <c r="I291" s="2" t="str">
        <f>"DIE3_"&amp;'Bump Visual'!W20</f>
        <v>DIE3_VDD</v>
      </c>
      <c r="K291" s="2">
        <f>('Bump Visual'!A20)+(1571.96)</f>
        <v>3711.5</v>
      </c>
      <c r="L291" s="2">
        <f>('Bump Visual'!W6)+(97.9849999999997)</f>
        <v>1930.6999999999996</v>
      </c>
      <c r="M291" s="2" t="str">
        <f>"DIE7_"&amp;'Bump Visual'!W20</f>
        <v>DIE7_VDD</v>
      </c>
    </row>
    <row r="292" spans="3:13" x14ac:dyDescent="0.25">
      <c r="C292" s="2">
        <f>(5080.68)-('Bump Visual'!W6)</f>
        <v>3247.9650000000001</v>
      </c>
      <c r="D292" s="2">
        <f>'Bump Visual'!A22</f>
        <v>1962.54</v>
      </c>
      <c r="E292" s="2" t="str">
        <f>'Bump Visual'!W22</f>
        <v>VSS</v>
      </c>
      <c r="G292" s="2">
        <f>(2278.84)-('Bump Visual'!A22)+(-4350.8)</f>
        <v>-4034.5</v>
      </c>
      <c r="H292" s="2">
        <f>(5080.68)-('Bump Visual'!W6)+(16.2349999999999)</f>
        <v>3264.2</v>
      </c>
      <c r="I292" s="2" t="str">
        <f>'Bump Visual'!W22</f>
        <v>VSS</v>
      </c>
      <c r="K292" s="2">
        <f>('Bump Visual'!A22)+(1571.96)</f>
        <v>3534.5</v>
      </c>
      <c r="L292" s="2">
        <f>('Bump Visual'!W6)+(97.9849999999997)</f>
        <v>1930.6999999999996</v>
      </c>
      <c r="M292" s="2" t="str">
        <f>'Bump Visual'!W22</f>
        <v>VSS</v>
      </c>
    </row>
    <row r="293" spans="3:13" x14ac:dyDescent="0.25">
      <c r="C293" s="2">
        <f>(5080.68)-('Bump Visual'!W6)</f>
        <v>3247.9650000000001</v>
      </c>
      <c r="D293" s="2">
        <f>'Bump Visual'!A24</f>
        <v>1785.54</v>
      </c>
      <c r="E293" s="2" t="str">
        <f>'Bump Visual'!W24</f>
        <v>VSS</v>
      </c>
      <c r="G293" s="2">
        <f>(2278.84)-('Bump Visual'!A24)+(-4350.8)</f>
        <v>-3857.5</v>
      </c>
      <c r="H293" s="2">
        <f>(5080.68)-('Bump Visual'!W6)+(16.2349999999999)</f>
        <v>3264.2</v>
      </c>
      <c r="I293" s="2" t="str">
        <f>'Bump Visual'!W24</f>
        <v>VSS</v>
      </c>
      <c r="K293" s="2">
        <f>('Bump Visual'!A24)+(1571.96)</f>
        <v>3357.5</v>
      </c>
      <c r="L293" s="2">
        <f>('Bump Visual'!W6)+(97.9849999999997)</f>
        <v>1930.6999999999996</v>
      </c>
      <c r="M293" s="2" t="str">
        <f>'Bump Visual'!W24</f>
        <v>VSS</v>
      </c>
    </row>
    <row r="294" spans="3:13" x14ac:dyDescent="0.25">
      <c r="C294" s="2">
        <f>(5080.68)-('Bump Visual'!W6)</f>
        <v>3247.9650000000001</v>
      </c>
      <c r="D294" s="2">
        <f>'Bump Visual'!A26</f>
        <v>1608.54</v>
      </c>
      <c r="E294" s="2" t="str">
        <f>'Bump Visual'!W26</f>
        <v>VSS</v>
      </c>
      <c r="G294" s="2">
        <f>(2278.84)-('Bump Visual'!A26)+(-4350.8)</f>
        <v>-3680.5</v>
      </c>
      <c r="H294" s="2">
        <f>(5080.68)-('Bump Visual'!W6)+(16.2349999999999)</f>
        <v>3264.2</v>
      </c>
      <c r="I294" s="2" t="str">
        <f>'Bump Visual'!W26</f>
        <v>VSS</v>
      </c>
      <c r="K294" s="2">
        <f>('Bump Visual'!A26)+(1571.96)</f>
        <v>3180.5</v>
      </c>
      <c r="L294" s="2">
        <f>('Bump Visual'!W6)+(97.9849999999997)</f>
        <v>1930.6999999999996</v>
      </c>
      <c r="M294" s="2" t="str">
        <f>'Bump Visual'!W26</f>
        <v>VSS</v>
      </c>
    </row>
    <row r="295" spans="3:13" x14ac:dyDescent="0.25">
      <c r="C295" s="2">
        <f>(5080.68)-('Bump Visual'!W6)</f>
        <v>3247.9650000000001</v>
      </c>
      <c r="D295" s="2">
        <f>'Bump Visual'!A28</f>
        <v>1431.54</v>
      </c>
      <c r="E295" s="2" t="str">
        <f>'Bump Visual'!W28</f>
        <v>VSS</v>
      </c>
      <c r="G295" s="2">
        <f>(2278.84)-('Bump Visual'!A28)+(-4350.8)</f>
        <v>-3503.5</v>
      </c>
      <c r="H295" s="2">
        <f>(5080.68)-('Bump Visual'!W6)+(16.2349999999999)</f>
        <v>3264.2</v>
      </c>
      <c r="I295" s="2" t="str">
        <f>'Bump Visual'!W28</f>
        <v>VSS</v>
      </c>
      <c r="K295" s="2">
        <f>('Bump Visual'!A28)+(1571.96)</f>
        <v>3003.5</v>
      </c>
      <c r="L295" s="2">
        <f>('Bump Visual'!W6)+(97.9849999999997)</f>
        <v>1930.6999999999996</v>
      </c>
      <c r="M295" s="2" t="str">
        <f>'Bump Visual'!W28</f>
        <v>VSS</v>
      </c>
    </row>
    <row r="296" spans="3:13" x14ac:dyDescent="0.25">
      <c r="C296" s="2">
        <f>(5080.68)-('Bump Visual'!W6)</f>
        <v>3247.9650000000001</v>
      </c>
      <c r="D296" s="2">
        <f>'Bump Visual'!A30</f>
        <v>1254.54</v>
      </c>
      <c r="E296" s="2" t="str">
        <f>'Bump Visual'!W30</f>
        <v>VCCAON</v>
      </c>
      <c r="G296" s="2">
        <f>(2278.84)-('Bump Visual'!A30)+(-4350.8)</f>
        <v>-3326.5</v>
      </c>
      <c r="H296" s="2">
        <f>(5080.68)-('Bump Visual'!W6)+(16.2349999999999)</f>
        <v>3264.2</v>
      </c>
      <c r="I296" s="2" t="str">
        <f>"DIE3_"&amp;'Bump Visual'!W30</f>
        <v>DIE3_VCCAON</v>
      </c>
      <c r="K296" s="2">
        <f>('Bump Visual'!A30)+(1571.96)</f>
        <v>2826.5</v>
      </c>
      <c r="L296" s="2">
        <f>('Bump Visual'!W6)+(97.9849999999997)</f>
        <v>1930.6999999999996</v>
      </c>
      <c r="M296" s="2" t="str">
        <f>"DIE7_"&amp;'Bump Visual'!W30</f>
        <v>DIE7_VCCAON</v>
      </c>
    </row>
    <row r="297" spans="3:13" x14ac:dyDescent="0.25">
      <c r="C297" s="2">
        <f>(5080.68)-('Bump Visual'!W6)</f>
        <v>3247.9650000000001</v>
      </c>
      <c r="D297" s="2">
        <f>'Bump Visual'!A32</f>
        <v>1077.54</v>
      </c>
      <c r="E297" s="2" t="str">
        <f>'Bump Visual'!W32</f>
        <v>VSS</v>
      </c>
      <c r="G297" s="2">
        <f>(2278.84)-('Bump Visual'!A32)+(-4350.8)</f>
        <v>-3149.5</v>
      </c>
      <c r="H297" s="2">
        <f>(5080.68)-('Bump Visual'!W6)+(16.2349999999999)</f>
        <v>3264.2</v>
      </c>
      <c r="I297" s="2" t="str">
        <f>'Bump Visual'!W32</f>
        <v>VSS</v>
      </c>
      <c r="K297" s="2">
        <f>('Bump Visual'!A32)+(1571.96)</f>
        <v>2649.5</v>
      </c>
      <c r="L297" s="2">
        <f>('Bump Visual'!W6)+(97.9849999999997)</f>
        <v>1930.6999999999996</v>
      </c>
      <c r="M297" s="2" t="str">
        <f>'Bump Visual'!W32</f>
        <v>VSS</v>
      </c>
    </row>
    <row r="298" spans="3:13" x14ac:dyDescent="0.25">
      <c r="C298" s="2">
        <f>(5080.68)-('Bump Visual'!W6)</f>
        <v>3247.9650000000001</v>
      </c>
      <c r="D298" s="2">
        <f>'Bump Visual'!A34</f>
        <v>900.54</v>
      </c>
      <c r="E298" s="2" t="str">
        <f>'Bump Visual'!W34</f>
        <v>BP_TXDATA[43]</v>
      </c>
      <c r="G298" s="2">
        <f>(2278.84)-('Bump Visual'!A34)+(-4350.8)</f>
        <v>-2972.5</v>
      </c>
      <c r="H298" s="2">
        <f>(5080.68)-('Bump Visual'!W6)+(16.2349999999999)</f>
        <v>3264.2</v>
      </c>
      <c r="I298" s="2" t="str">
        <f>"DIE3_"&amp;'Bump Visual'!W34</f>
        <v>DIE3_BP_TXDATA[43]</v>
      </c>
      <c r="K298" s="2">
        <f>('Bump Visual'!A34)+(1571.96)</f>
        <v>2472.5</v>
      </c>
      <c r="L298" s="2">
        <f>('Bump Visual'!W6)+(97.9849999999997)</f>
        <v>1930.6999999999996</v>
      </c>
      <c r="M298" s="2" t="str">
        <f>"DIE7_"&amp;'Bump Visual'!W34</f>
        <v>DIE7_BP_TXDATA[43]</v>
      </c>
    </row>
    <row r="299" spans="3:13" x14ac:dyDescent="0.25">
      <c r="C299" s="2">
        <f>(5080.68)-('Bump Visual'!W6)</f>
        <v>3247.9650000000001</v>
      </c>
      <c r="D299" s="2">
        <f>'Bump Visual'!A36</f>
        <v>723.54</v>
      </c>
      <c r="E299" s="2" t="str">
        <f>'Bump Visual'!W36</f>
        <v>BP_TXDATA[42]</v>
      </c>
      <c r="G299" s="2">
        <f>(2278.84)-('Bump Visual'!A36)+(-4350.8)</f>
        <v>-2795.5</v>
      </c>
      <c r="H299" s="2">
        <f>(5080.68)-('Bump Visual'!W6)+(16.2349999999999)</f>
        <v>3264.2</v>
      </c>
      <c r="I299" s="2" t="str">
        <f>"DIE3_"&amp;'Bump Visual'!W36</f>
        <v>DIE3_BP_TXDATA[42]</v>
      </c>
      <c r="K299" s="2">
        <f>('Bump Visual'!A36)+(1571.96)</f>
        <v>2295.5</v>
      </c>
      <c r="L299" s="2">
        <f>('Bump Visual'!W6)+(97.9849999999997)</f>
        <v>1930.6999999999996</v>
      </c>
      <c r="M299" s="2" t="str">
        <f>"DIE7_"&amp;'Bump Visual'!W36</f>
        <v>DIE7_BP_TXDATA[42]</v>
      </c>
    </row>
    <row r="300" spans="3:13" x14ac:dyDescent="0.25">
      <c r="C300" s="2">
        <f>(5080.68)-('Bump Visual'!W6)</f>
        <v>3247.9650000000001</v>
      </c>
      <c r="D300" s="2">
        <f>'Bump Visual'!A38</f>
        <v>546.54</v>
      </c>
      <c r="E300" s="2" t="str">
        <f>'Bump Visual'!W38</f>
        <v>VDD</v>
      </c>
      <c r="G300" s="2">
        <f>(2278.84)-('Bump Visual'!A38)+(-4350.8)</f>
        <v>-2618.5</v>
      </c>
      <c r="H300" s="2">
        <f>(5080.68)-('Bump Visual'!W6)+(16.2349999999999)</f>
        <v>3264.2</v>
      </c>
      <c r="I300" s="2" t="str">
        <f>"DIE3_"&amp;'Bump Visual'!W38</f>
        <v>DIE3_VDD</v>
      </c>
      <c r="K300" s="2">
        <f>('Bump Visual'!A38)+(1571.96)</f>
        <v>2118.5</v>
      </c>
      <c r="L300" s="2">
        <f>('Bump Visual'!W6)+(97.9849999999997)</f>
        <v>1930.6999999999996</v>
      </c>
      <c r="M300" s="2" t="str">
        <f>"DIE7_"&amp;'Bump Visual'!W38</f>
        <v>DIE7_VDD</v>
      </c>
    </row>
    <row r="301" spans="3:13" x14ac:dyDescent="0.25">
      <c r="C301" s="2">
        <f>(5080.68)-('Bump Visual'!W6)</f>
        <v>3247.9650000000001</v>
      </c>
      <c r="D301" s="2">
        <f>'Bump Visual'!A40</f>
        <v>369.53999999999996</v>
      </c>
      <c r="E301" s="2" t="str">
        <f>'Bump Visual'!W40</f>
        <v>BP_TXDATA[47]</v>
      </c>
      <c r="G301" s="2">
        <f>(2278.84)-('Bump Visual'!A40)+(-4350.8)</f>
        <v>-2441.5</v>
      </c>
      <c r="H301" s="2">
        <f>(5080.68)-('Bump Visual'!W6)+(16.2349999999999)</f>
        <v>3264.2</v>
      </c>
      <c r="I301" s="2" t="str">
        <f>"DIE3_"&amp;'Bump Visual'!W40</f>
        <v>DIE3_BP_TXDATA[47]</v>
      </c>
      <c r="K301" s="2">
        <f>('Bump Visual'!A40)+(1571.96)</f>
        <v>1941.5</v>
      </c>
      <c r="L301" s="2">
        <f>('Bump Visual'!W6)+(97.9849999999997)</f>
        <v>1930.6999999999996</v>
      </c>
      <c r="M301" s="2" t="str">
        <f>"DIE7_"&amp;'Bump Visual'!W40</f>
        <v>DIE7_BP_TXDATA[47]</v>
      </c>
    </row>
    <row r="302" spans="3:13" x14ac:dyDescent="0.25">
      <c r="C302" s="2">
        <f>(5080.68)-('Bump Visual'!W6)</f>
        <v>3247.9650000000001</v>
      </c>
      <c r="D302" s="2">
        <f>'Bump Visual'!A42</f>
        <v>192.54</v>
      </c>
      <c r="E302" s="2" t="str">
        <f>'Bump Visual'!W42</f>
        <v>BP_TXDATA[46]</v>
      </c>
      <c r="G302" s="2">
        <f>(2278.84)-('Bump Visual'!A42)+(-4350.8)</f>
        <v>-2264.5</v>
      </c>
      <c r="H302" s="2">
        <f>(5080.68)-('Bump Visual'!W6)+(16.2349999999999)</f>
        <v>3264.2</v>
      </c>
      <c r="I302" s="2" t="str">
        <f>"DIE3_"&amp;'Bump Visual'!W42</f>
        <v>DIE3_BP_TXDATA[46]</v>
      </c>
      <c r="K302" s="2">
        <f>('Bump Visual'!A42)+(1571.96)</f>
        <v>1764.5</v>
      </c>
      <c r="L302" s="2">
        <f>('Bump Visual'!W6)+(97.9849999999997)</f>
        <v>1930.6999999999996</v>
      </c>
      <c r="M302" s="2" t="str">
        <f>"DIE7_"&amp;'Bump Visual'!W42</f>
        <v>DIE7_BP_TXDATA[46]</v>
      </c>
    </row>
    <row r="303" spans="3:13" x14ac:dyDescent="0.25">
      <c r="C303" s="2">
        <f>(5080.68)-('Bump Visual'!X6)</f>
        <v>3152.7150000000001</v>
      </c>
      <c r="D303" s="2">
        <f>'Bump Visual'!A15</f>
        <v>2582.04</v>
      </c>
      <c r="E303" s="2" t="str">
        <f>'Bump Visual'!X15</f>
        <v>VDD</v>
      </c>
      <c r="G303" s="2">
        <f>(2278.84)-('Bump Visual'!A15)+(-4350.8)</f>
        <v>-4654</v>
      </c>
      <c r="H303" s="2">
        <f>(5080.68)-('Bump Visual'!X6)+(16.2349999999999)</f>
        <v>3168.95</v>
      </c>
      <c r="I303" s="2" t="str">
        <f>"DIE3_"&amp;'Bump Visual'!X15</f>
        <v>DIE3_VDD</v>
      </c>
      <c r="K303" s="2">
        <f>('Bump Visual'!A15)+(1571.96)</f>
        <v>4154</v>
      </c>
      <c r="L303" s="2">
        <f>('Bump Visual'!X6)+(97.9849999999997)</f>
        <v>2025.9499999999996</v>
      </c>
      <c r="M303" s="2" t="str">
        <f>"DIE7_"&amp;'Bump Visual'!X15</f>
        <v>DIE7_VDD</v>
      </c>
    </row>
    <row r="304" spans="3:13" x14ac:dyDescent="0.25">
      <c r="C304" s="2">
        <f>(5080.68)-('Bump Visual'!X6)</f>
        <v>3152.7150000000001</v>
      </c>
      <c r="D304" s="2">
        <f>'Bump Visual'!A17</f>
        <v>2405.04</v>
      </c>
      <c r="E304" s="2" t="str">
        <f>'Bump Visual'!X17</f>
        <v>RDI_LP_CFG[8]</v>
      </c>
      <c r="G304" s="2">
        <f>(2278.84)-('Bump Visual'!A17)+(-4350.8)</f>
        <v>-4477</v>
      </c>
      <c r="H304" s="2">
        <f>(5080.68)-('Bump Visual'!X6)+(16.2349999999999)</f>
        <v>3168.95</v>
      </c>
      <c r="I304" s="2" t="str">
        <f>"DIE3_"&amp;'Bump Visual'!X17</f>
        <v>DIE3_RDI_LP_CFG[8]</v>
      </c>
      <c r="K304" s="2">
        <f>('Bump Visual'!A17)+(1571.96)</f>
        <v>3977</v>
      </c>
      <c r="L304" s="2">
        <f>('Bump Visual'!X6)+(97.9849999999997)</f>
        <v>2025.9499999999996</v>
      </c>
      <c r="M304" s="2" t="str">
        <f>"DIE7_"&amp;'Bump Visual'!X17</f>
        <v>DIE7_RDI_LP_CFG[8]</v>
      </c>
    </row>
    <row r="305" spans="3:13" x14ac:dyDescent="0.25">
      <c r="C305" s="2">
        <f>(5080.68)-('Bump Visual'!X6)</f>
        <v>3152.7150000000001</v>
      </c>
      <c r="D305" s="2">
        <f>'Bump Visual'!A19</f>
        <v>2228.04</v>
      </c>
      <c r="E305" s="2" t="str">
        <f>'Bump Visual'!X19</f>
        <v>VDD</v>
      </c>
      <c r="G305" s="2">
        <f>(2278.84)-('Bump Visual'!A19)+(-4350.8)</f>
        <v>-4300</v>
      </c>
      <c r="H305" s="2">
        <f>(5080.68)-('Bump Visual'!X6)+(16.2349999999999)</f>
        <v>3168.95</v>
      </c>
      <c r="I305" s="2" t="str">
        <f>"DIE3_"&amp;'Bump Visual'!X19</f>
        <v>DIE3_VDD</v>
      </c>
      <c r="K305" s="2">
        <f>('Bump Visual'!A19)+(1571.96)</f>
        <v>3800</v>
      </c>
      <c r="L305" s="2">
        <f>('Bump Visual'!X6)+(97.9849999999997)</f>
        <v>2025.9499999999996</v>
      </c>
      <c r="M305" s="2" t="str">
        <f>"DIE7_"&amp;'Bump Visual'!X19</f>
        <v>DIE7_VDD</v>
      </c>
    </row>
    <row r="306" spans="3:13" x14ac:dyDescent="0.25">
      <c r="C306" s="2">
        <f>(5080.68)-('Bump Visual'!X6)</f>
        <v>3152.7150000000001</v>
      </c>
      <c r="D306" s="2">
        <f>'Bump Visual'!A21</f>
        <v>2051.04</v>
      </c>
      <c r="E306" s="2" t="str">
        <f>'Bump Visual'!X21</f>
        <v>RDI_PL_CFG[7]</v>
      </c>
      <c r="G306" s="2">
        <f>(2278.84)-('Bump Visual'!A21)+(-4350.8)</f>
        <v>-4123</v>
      </c>
      <c r="H306" s="2">
        <f>(5080.68)-('Bump Visual'!X6)+(16.2349999999999)</f>
        <v>3168.95</v>
      </c>
      <c r="I306" s="2" t="str">
        <f>"DIE3_"&amp;'Bump Visual'!X21</f>
        <v>DIE3_RDI_PL_CFG[7]</v>
      </c>
      <c r="K306" s="2">
        <f>('Bump Visual'!A21)+(1571.96)</f>
        <v>3623</v>
      </c>
      <c r="L306" s="2">
        <f>('Bump Visual'!X6)+(97.9849999999997)</f>
        <v>2025.9499999999996</v>
      </c>
      <c r="M306" s="2" t="str">
        <f>"DIE7_"&amp;'Bump Visual'!X21</f>
        <v>DIE7_RDI_PL_CFG[7]</v>
      </c>
    </row>
    <row r="307" spans="3:13" x14ac:dyDescent="0.25">
      <c r="C307" s="2">
        <f>(5080.68)-('Bump Visual'!X6)</f>
        <v>3152.7150000000001</v>
      </c>
      <c r="D307" s="2">
        <f>'Bump Visual'!A23</f>
        <v>1874.04</v>
      </c>
      <c r="E307" s="2" t="str">
        <f>'Bump Visual'!X23</f>
        <v>VDD</v>
      </c>
      <c r="G307" s="2">
        <f>(2278.84)-('Bump Visual'!A23)+(-4350.8)</f>
        <v>-3946</v>
      </c>
      <c r="H307" s="2">
        <f>(5080.68)-('Bump Visual'!X6)+(16.2349999999999)</f>
        <v>3168.95</v>
      </c>
      <c r="I307" s="2" t="str">
        <f>"DIE3_"&amp;'Bump Visual'!X23</f>
        <v>DIE3_VDD</v>
      </c>
      <c r="K307" s="2">
        <f>('Bump Visual'!A23)+(1571.96)</f>
        <v>3446</v>
      </c>
      <c r="L307" s="2">
        <f>('Bump Visual'!X6)+(97.9849999999997)</f>
        <v>2025.9499999999996</v>
      </c>
      <c r="M307" s="2" t="str">
        <f>"DIE7_"&amp;'Bump Visual'!X23</f>
        <v>DIE7_VDD</v>
      </c>
    </row>
    <row r="308" spans="3:13" x14ac:dyDescent="0.25">
      <c r="C308" s="2">
        <f>(5080.68)-('Bump Visual'!X6)</f>
        <v>3152.7150000000001</v>
      </c>
      <c r="D308" s="2">
        <f>'Bump Visual'!A25</f>
        <v>1697.04</v>
      </c>
      <c r="E308" s="2" t="str">
        <f>'Bump Visual'!X25</f>
        <v>VDD</v>
      </c>
      <c r="G308" s="2">
        <f>(2278.84)-('Bump Visual'!A25)+(-4350.8)</f>
        <v>-3769</v>
      </c>
      <c r="H308" s="2">
        <f>(5080.68)-('Bump Visual'!X6)+(16.2349999999999)</f>
        <v>3168.95</v>
      </c>
      <c r="I308" s="2" t="str">
        <f>"DIE3_"&amp;'Bump Visual'!X25</f>
        <v>DIE3_VDD</v>
      </c>
      <c r="K308" s="2">
        <f>('Bump Visual'!A25)+(1571.96)</f>
        <v>3269</v>
      </c>
      <c r="L308" s="2">
        <f>('Bump Visual'!X6)+(97.9849999999997)</f>
        <v>2025.9499999999996</v>
      </c>
      <c r="M308" s="2" t="str">
        <f>"DIE7_"&amp;'Bump Visual'!X25</f>
        <v>DIE7_VDD</v>
      </c>
    </row>
    <row r="309" spans="3:13" x14ac:dyDescent="0.25">
      <c r="C309" s="2">
        <f>(5080.68)-('Bump Visual'!X6)</f>
        <v>3152.7150000000001</v>
      </c>
      <c r="D309" s="2">
        <f>'Bump Visual'!A27</f>
        <v>1520.04</v>
      </c>
      <c r="E309" s="2" t="str">
        <f>'Bump Visual'!X27</f>
        <v>VDD</v>
      </c>
      <c r="G309" s="2">
        <f>(2278.84)-('Bump Visual'!A27)+(-4350.8)</f>
        <v>-3592</v>
      </c>
      <c r="H309" s="2">
        <f>(5080.68)-('Bump Visual'!X6)+(16.2349999999999)</f>
        <v>3168.95</v>
      </c>
      <c r="I309" s="2" t="str">
        <f>"DIE3_"&amp;'Bump Visual'!X27</f>
        <v>DIE3_VDD</v>
      </c>
      <c r="K309" s="2">
        <f>('Bump Visual'!A27)+(1571.96)</f>
        <v>3092</v>
      </c>
      <c r="L309" s="2">
        <f>('Bump Visual'!X6)+(97.9849999999997)</f>
        <v>2025.9499999999996</v>
      </c>
      <c r="M309" s="2" t="str">
        <f>"DIE7_"&amp;'Bump Visual'!X27</f>
        <v>DIE7_VDD</v>
      </c>
    </row>
    <row r="310" spans="3:13" x14ac:dyDescent="0.25">
      <c r="C310" s="2">
        <f>(5080.68)-('Bump Visual'!X6)</f>
        <v>3152.7150000000001</v>
      </c>
      <c r="D310" s="2">
        <f>'Bump Visual'!A29</f>
        <v>1343.04</v>
      </c>
      <c r="E310" s="2" t="str">
        <f>'Bump Visual'!X29</f>
        <v>VDD</v>
      </c>
      <c r="G310" s="2">
        <f>(2278.84)-('Bump Visual'!A29)+(-4350.8)</f>
        <v>-3415</v>
      </c>
      <c r="H310" s="2">
        <f>(5080.68)-('Bump Visual'!X6)+(16.2349999999999)</f>
        <v>3168.95</v>
      </c>
      <c r="I310" s="2" t="str">
        <f>"DIE3_"&amp;'Bump Visual'!X29</f>
        <v>DIE3_VDD</v>
      </c>
      <c r="K310" s="2">
        <f>('Bump Visual'!A29)+(1571.96)</f>
        <v>2915</v>
      </c>
      <c r="L310" s="2">
        <f>('Bump Visual'!X6)+(97.9849999999997)</f>
        <v>2025.9499999999996</v>
      </c>
      <c r="M310" s="2" t="str">
        <f>"DIE7_"&amp;'Bump Visual'!X29</f>
        <v>DIE7_VDD</v>
      </c>
    </row>
    <row r="311" spans="3:13" x14ac:dyDescent="0.25">
      <c r="C311" s="2">
        <f>(5080.68)-('Bump Visual'!X6)</f>
        <v>3152.7150000000001</v>
      </c>
      <c r="D311" s="2">
        <f>'Bump Visual'!A31</f>
        <v>1166.04</v>
      </c>
      <c r="E311" s="2" t="str">
        <f>'Bump Visual'!X31</f>
        <v>VCCIO</v>
      </c>
      <c r="G311" s="2">
        <f>(2278.84)-('Bump Visual'!A31)+(-4350.8)</f>
        <v>-3238</v>
      </c>
      <c r="H311" s="2">
        <f>(5080.68)-('Bump Visual'!X6)+(16.2349999999999)</f>
        <v>3168.95</v>
      </c>
      <c r="I311" s="2" t="str">
        <f>"DIE3_"&amp;'Bump Visual'!X31</f>
        <v>DIE3_VCCIO</v>
      </c>
      <c r="K311" s="2">
        <f>('Bump Visual'!A31)+(1571.96)</f>
        <v>2738</v>
      </c>
      <c r="L311" s="2">
        <f>('Bump Visual'!X6)+(97.9849999999997)</f>
        <v>2025.9499999999996</v>
      </c>
      <c r="M311" s="2" t="str">
        <f>"DIE7_"&amp;'Bump Visual'!X31</f>
        <v>DIE7_VCCIO</v>
      </c>
    </row>
    <row r="312" spans="3:13" x14ac:dyDescent="0.25">
      <c r="C312" s="2">
        <f>(5080.68)-('Bump Visual'!X6)</f>
        <v>3152.7150000000001</v>
      </c>
      <c r="D312" s="2">
        <f>'Bump Visual'!A33</f>
        <v>989.04</v>
      </c>
      <c r="E312" s="2" t="str">
        <f>'Bump Visual'!X33</f>
        <v>VCCIO</v>
      </c>
      <c r="G312" s="2">
        <f>(2278.84)-('Bump Visual'!A33)+(-4350.8)</f>
        <v>-3061</v>
      </c>
      <c r="H312" s="2">
        <f>(5080.68)-('Bump Visual'!X6)+(16.2349999999999)</f>
        <v>3168.95</v>
      </c>
      <c r="I312" s="2" t="str">
        <f>"DIE3_"&amp;'Bump Visual'!X33</f>
        <v>DIE3_VCCIO</v>
      </c>
      <c r="K312" s="2">
        <f>('Bump Visual'!A33)+(1571.96)</f>
        <v>2561</v>
      </c>
      <c r="L312" s="2">
        <f>('Bump Visual'!X6)+(97.9849999999997)</f>
        <v>2025.9499999999996</v>
      </c>
      <c r="M312" s="2" t="str">
        <f>"DIE7_"&amp;'Bump Visual'!X33</f>
        <v>DIE7_VCCIO</v>
      </c>
    </row>
    <row r="313" spans="3:13" x14ac:dyDescent="0.25">
      <c r="C313" s="2">
        <f>(5080.68)-('Bump Visual'!X6)</f>
        <v>3152.7150000000001</v>
      </c>
      <c r="D313" s="2">
        <f>'Bump Visual'!A35</f>
        <v>812.04</v>
      </c>
      <c r="E313" s="2" t="str">
        <f>'Bump Visual'!X35</f>
        <v>VSS</v>
      </c>
      <c r="G313" s="2">
        <f>(2278.84)-('Bump Visual'!A35)+(-4350.8)</f>
        <v>-2884</v>
      </c>
      <c r="H313" s="2">
        <f>(5080.68)-('Bump Visual'!X6)+(16.2349999999999)</f>
        <v>3168.95</v>
      </c>
      <c r="I313" s="2" t="str">
        <f>'Bump Visual'!X35</f>
        <v>VSS</v>
      </c>
      <c r="K313" s="2">
        <f>('Bump Visual'!A35)+(1571.96)</f>
        <v>2384</v>
      </c>
      <c r="L313" s="2">
        <f>('Bump Visual'!X6)+(97.9849999999997)</f>
        <v>2025.9499999999996</v>
      </c>
      <c r="M313" s="2" t="str">
        <f>'Bump Visual'!X35</f>
        <v>VSS</v>
      </c>
    </row>
    <row r="314" spans="3:13" x14ac:dyDescent="0.25">
      <c r="C314" s="2">
        <f>(5080.68)-('Bump Visual'!X6)</f>
        <v>3152.7150000000001</v>
      </c>
      <c r="D314" s="2">
        <f>'Bump Visual'!A37</f>
        <v>635.04</v>
      </c>
      <c r="E314" s="2" t="str">
        <f>'Bump Visual'!X37</f>
        <v>VSS</v>
      </c>
      <c r="G314" s="2">
        <f>(2278.84)-('Bump Visual'!A37)+(-4350.8)</f>
        <v>-2707</v>
      </c>
      <c r="H314" s="2">
        <f>(5080.68)-('Bump Visual'!X6)+(16.2349999999999)</f>
        <v>3168.95</v>
      </c>
      <c r="I314" s="2" t="str">
        <f>'Bump Visual'!X37</f>
        <v>VSS</v>
      </c>
      <c r="K314" s="2">
        <f>('Bump Visual'!A37)+(1571.96)</f>
        <v>2207</v>
      </c>
      <c r="L314" s="2">
        <f>('Bump Visual'!X6)+(97.9849999999997)</f>
        <v>2025.9499999999996</v>
      </c>
      <c r="M314" s="2" t="str">
        <f>'Bump Visual'!X37</f>
        <v>VSS</v>
      </c>
    </row>
    <row r="315" spans="3:13" x14ac:dyDescent="0.25">
      <c r="C315" s="2">
        <f>(5080.68)-('Bump Visual'!X6)</f>
        <v>3152.7150000000001</v>
      </c>
      <c r="D315" s="2">
        <f>'Bump Visual'!A39</f>
        <v>458.03999999999996</v>
      </c>
      <c r="E315" s="2" t="str">
        <f>'Bump Visual'!X39</f>
        <v>VCCIO</v>
      </c>
      <c r="G315" s="2">
        <f>(2278.84)-('Bump Visual'!A39)+(-4350.8)</f>
        <v>-2530</v>
      </c>
      <c r="H315" s="2">
        <f>(5080.68)-('Bump Visual'!X6)+(16.2349999999999)</f>
        <v>3168.95</v>
      </c>
      <c r="I315" s="2" t="str">
        <f>"DIE3_"&amp;'Bump Visual'!X39</f>
        <v>DIE3_VCCIO</v>
      </c>
      <c r="K315" s="2">
        <f>('Bump Visual'!A39)+(1571.96)</f>
        <v>2030</v>
      </c>
      <c r="L315" s="2">
        <f>('Bump Visual'!X6)+(97.9849999999997)</f>
        <v>2025.9499999999996</v>
      </c>
      <c r="M315" s="2" t="str">
        <f>"DIE7_"&amp;'Bump Visual'!X39</f>
        <v>DIE7_VCCIO</v>
      </c>
    </row>
    <row r="316" spans="3:13" x14ac:dyDescent="0.25">
      <c r="C316" s="2">
        <f>(5080.68)-('Bump Visual'!X6)</f>
        <v>3152.7150000000001</v>
      </c>
      <c r="D316" s="2">
        <f>'Bump Visual'!A41</f>
        <v>281.03999999999996</v>
      </c>
      <c r="E316" s="2" t="str">
        <f>'Bump Visual'!X41</f>
        <v>VCCIO</v>
      </c>
      <c r="G316" s="2">
        <f>(2278.84)-('Bump Visual'!A41)+(-4350.8)</f>
        <v>-2353</v>
      </c>
      <c r="H316" s="2">
        <f>(5080.68)-('Bump Visual'!X6)+(16.2349999999999)</f>
        <v>3168.95</v>
      </c>
      <c r="I316" s="2" t="str">
        <f>"DIE3_"&amp;'Bump Visual'!X41</f>
        <v>DIE3_VCCIO</v>
      </c>
      <c r="K316" s="2">
        <f>('Bump Visual'!A41)+(1571.96)</f>
        <v>1853</v>
      </c>
      <c r="L316" s="2">
        <f>('Bump Visual'!X6)+(97.9849999999997)</f>
        <v>2025.9499999999996</v>
      </c>
      <c r="M316" s="2" t="str">
        <f>"DIE7_"&amp;'Bump Visual'!X41</f>
        <v>DIE7_VCCIO</v>
      </c>
    </row>
    <row r="317" spans="3:13" x14ac:dyDescent="0.25">
      <c r="C317" s="2">
        <f>(5080.68)-('Bump Visual'!X6)</f>
        <v>3152.7150000000001</v>
      </c>
      <c r="D317" s="2">
        <f>'Bump Visual'!A43</f>
        <v>104.03999999999999</v>
      </c>
      <c r="E317" s="2" t="str">
        <f>'Bump Visual'!X43</f>
        <v>VSS</v>
      </c>
      <c r="G317" s="2">
        <f>(2278.84)-('Bump Visual'!A43)+(-4350.8)</f>
        <v>-2176</v>
      </c>
      <c r="H317" s="2">
        <f>(5080.68)-('Bump Visual'!X6)+(16.2349999999999)</f>
        <v>3168.95</v>
      </c>
      <c r="I317" s="2" t="str">
        <f>'Bump Visual'!X43</f>
        <v>VSS</v>
      </c>
      <c r="K317" s="2">
        <f>('Bump Visual'!A43)+(1571.96)</f>
        <v>1676</v>
      </c>
      <c r="L317" s="2">
        <f>('Bump Visual'!X6)+(97.9849999999997)</f>
        <v>2025.9499999999996</v>
      </c>
      <c r="M317" s="2" t="str">
        <f>'Bump Visual'!X43</f>
        <v>VSS</v>
      </c>
    </row>
    <row r="318" spans="3:13" x14ac:dyDescent="0.25">
      <c r="C318" s="2">
        <f>(5080.68)-('Bump Visual'!Y6)</f>
        <v>3057.4650000000001</v>
      </c>
      <c r="D318" s="2">
        <f>'Bump Visual'!A14</f>
        <v>2670.54</v>
      </c>
      <c r="E318" s="2" t="str">
        <f>'Bump Visual'!Y14</f>
        <v>VSS</v>
      </c>
      <c r="G318" s="2">
        <f>(2278.84)-('Bump Visual'!A14)+(-4350.8)</f>
        <v>-4742.5</v>
      </c>
      <c r="H318" s="2">
        <f>(5080.68)-('Bump Visual'!Y6)+(16.2349999999999)</f>
        <v>3073.7</v>
      </c>
      <c r="I318" s="2" t="str">
        <f>'Bump Visual'!Y14</f>
        <v>VSS</v>
      </c>
      <c r="K318" s="2">
        <f>('Bump Visual'!A14)+(1571.96)</f>
        <v>4242.5</v>
      </c>
      <c r="L318" s="2">
        <f>('Bump Visual'!Y6)+(97.9849999999997)</f>
        <v>2121.1999999999998</v>
      </c>
      <c r="M318" s="2" t="str">
        <f>'Bump Visual'!Y14</f>
        <v>VSS</v>
      </c>
    </row>
    <row r="319" spans="3:13" x14ac:dyDescent="0.25">
      <c r="C319" s="2">
        <f>(5080.68)-('Bump Visual'!Y6)</f>
        <v>3057.4650000000001</v>
      </c>
      <c r="D319" s="2">
        <f>'Bump Visual'!A16</f>
        <v>2493.54</v>
      </c>
      <c r="E319" s="2" t="str">
        <f>'Bump Visual'!Y16</f>
        <v>RDI_PL_CFG[8]</v>
      </c>
      <c r="G319" s="2">
        <f>(2278.84)-('Bump Visual'!A16)+(-4350.8)</f>
        <v>-4565.5</v>
      </c>
      <c r="H319" s="2">
        <f>(5080.68)-('Bump Visual'!Y6)+(16.2349999999999)</f>
        <v>3073.7</v>
      </c>
      <c r="I319" s="2" t="str">
        <f>"DIE3_"&amp;'Bump Visual'!Y16</f>
        <v>DIE3_RDI_PL_CFG[8]</v>
      </c>
      <c r="K319" s="2">
        <f>('Bump Visual'!A16)+(1571.96)</f>
        <v>4065.5</v>
      </c>
      <c r="L319" s="2">
        <f>('Bump Visual'!Y6)+(97.9849999999997)</f>
        <v>2121.1999999999998</v>
      </c>
      <c r="M319" s="2" t="str">
        <f>"DIE7_"&amp;'Bump Visual'!Y16</f>
        <v>DIE7_RDI_PL_CFG[8]</v>
      </c>
    </row>
    <row r="320" spans="3:13" x14ac:dyDescent="0.25">
      <c r="C320" s="2">
        <f>(5080.68)-('Bump Visual'!Y6)</f>
        <v>3057.4650000000001</v>
      </c>
      <c r="D320" s="2">
        <f>'Bump Visual'!A18</f>
        <v>2316.54</v>
      </c>
      <c r="E320" s="2" t="str">
        <f>'Bump Visual'!Y18</f>
        <v>RDI_LP_CFG[9]</v>
      </c>
      <c r="G320" s="2">
        <f>(2278.84)-('Bump Visual'!A18)+(-4350.8)</f>
        <v>-4388.5</v>
      </c>
      <c r="H320" s="2">
        <f>(5080.68)-('Bump Visual'!Y6)+(16.2349999999999)</f>
        <v>3073.7</v>
      </c>
      <c r="I320" s="2" t="str">
        <f>"DIE3_"&amp;'Bump Visual'!Y18</f>
        <v>DIE3_RDI_LP_CFG[9]</v>
      </c>
      <c r="K320" s="2">
        <f>('Bump Visual'!A18)+(1571.96)</f>
        <v>3888.5</v>
      </c>
      <c r="L320" s="2">
        <f>('Bump Visual'!Y6)+(97.9849999999997)</f>
        <v>2121.1999999999998</v>
      </c>
      <c r="M320" s="2" t="str">
        <f>"DIE7_"&amp;'Bump Visual'!Y18</f>
        <v>DIE7_RDI_LP_CFG[9]</v>
      </c>
    </row>
    <row r="321" spans="3:13" x14ac:dyDescent="0.25">
      <c r="C321" s="2">
        <f>(5080.68)-('Bump Visual'!Y6)</f>
        <v>3057.4650000000001</v>
      </c>
      <c r="D321" s="2">
        <f>'Bump Visual'!A20</f>
        <v>2139.54</v>
      </c>
      <c r="E321" s="2" t="str">
        <f>'Bump Visual'!Y20</f>
        <v>RDI_LP_CFG[25]</v>
      </c>
      <c r="G321" s="2">
        <f>(2278.84)-('Bump Visual'!A20)+(-4350.8)</f>
        <v>-4211.5</v>
      </c>
      <c r="H321" s="2">
        <f>(5080.68)-('Bump Visual'!Y6)+(16.2349999999999)</f>
        <v>3073.7</v>
      </c>
      <c r="I321" s="2" t="str">
        <f>"DIE3_"&amp;'Bump Visual'!Y20</f>
        <v>DIE3_RDI_LP_CFG[25]</v>
      </c>
      <c r="K321" s="2">
        <f>('Bump Visual'!A20)+(1571.96)</f>
        <v>3711.5</v>
      </c>
      <c r="L321" s="2">
        <f>('Bump Visual'!Y6)+(97.9849999999997)</f>
        <v>2121.1999999999998</v>
      </c>
      <c r="M321" s="2" t="str">
        <f>"DIE7_"&amp;'Bump Visual'!Y20</f>
        <v>DIE7_RDI_LP_CFG[25]</v>
      </c>
    </row>
    <row r="322" spans="3:13" x14ac:dyDescent="0.25">
      <c r="C322" s="2">
        <f>(5080.68)-('Bump Visual'!Y6)</f>
        <v>3057.4650000000001</v>
      </c>
      <c r="D322" s="2">
        <f>'Bump Visual'!A22</f>
        <v>1962.54</v>
      </c>
      <c r="E322" s="2" t="str">
        <f>'Bump Visual'!Y22</f>
        <v>RDI_LP_CFG[24]</v>
      </c>
      <c r="G322" s="2">
        <f>(2278.84)-('Bump Visual'!A22)+(-4350.8)</f>
        <v>-4034.5</v>
      </c>
      <c r="H322" s="2">
        <f>(5080.68)-('Bump Visual'!Y6)+(16.2349999999999)</f>
        <v>3073.7</v>
      </c>
      <c r="I322" s="2" t="str">
        <f>"DIE3_"&amp;'Bump Visual'!Y22</f>
        <v>DIE3_RDI_LP_CFG[24]</v>
      </c>
      <c r="K322" s="2">
        <f>('Bump Visual'!A22)+(1571.96)</f>
        <v>3534.5</v>
      </c>
      <c r="L322" s="2">
        <f>('Bump Visual'!Y6)+(97.9849999999997)</f>
        <v>2121.1999999999998</v>
      </c>
      <c r="M322" s="2" t="str">
        <f>"DIE7_"&amp;'Bump Visual'!Y22</f>
        <v>DIE7_RDI_LP_CFG[24]</v>
      </c>
    </row>
    <row r="323" spans="3:13" x14ac:dyDescent="0.25">
      <c r="C323" s="2">
        <f>(5080.68)-('Bump Visual'!Y6)</f>
        <v>3057.4650000000001</v>
      </c>
      <c r="D323" s="2">
        <f>'Bump Visual'!A24</f>
        <v>1785.54</v>
      </c>
      <c r="E323" s="2" t="str">
        <f>'Bump Visual'!Y24</f>
        <v>VSS</v>
      </c>
      <c r="G323" s="2">
        <f>(2278.84)-('Bump Visual'!A24)+(-4350.8)</f>
        <v>-3857.5</v>
      </c>
      <c r="H323" s="2">
        <f>(5080.68)-('Bump Visual'!Y6)+(16.2349999999999)</f>
        <v>3073.7</v>
      </c>
      <c r="I323" s="2" t="str">
        <f>'Bump Visual'!Y24</f>
        <v>VSS</v>
      </c>
      <c r="K323" s="2">
        <f>('Bump Visual'!A24)+(1571.96)</f>
        <v>3357.5</v>
      </c>
      <c r="L323" s="2">
        <f>('Bump Visual'!Y6)+(97.9849999999997)</f>
        <v>2121.1999999999998</v>
      </c>
      <c r="M323" s="2" t="str">
        <f>'Bump Visual'!Y24</f>
        <v>VSS</v>
      </c>
    </row>
    <row r="324" spans="3:13" x14ac:dyDescent="0.25">
      <c r="C324" s="2">
        <f>(5080.68)-('Bump Visual'!Y6)</f>
        <v>3057.4650000000001</v>
      </c>
      <c r="D324" s="2">
        <f>'Bump Visual'!A26</f>
        <v>1608.54</v>
      </c>
      <c r="E324" s="2" t="str">
        <f>'Bump Visual'!Y26</f>
        <v>VSS</v>
      </c>
      <c r="G324" s="2">
        <f>(2278.84)-('Bump Visual'!A26)+(-4350.8)</f>
        <v>-3680.5</v>
      </c>
      <c r="H324" s="2">
        <f>(5080.68)-('Bump Visual'!Y6)+(16.2349999999999)</f>
        <v>3073.7</v>
      </c>
      <c r="I324" s="2" t="str">
        <f>'Bump Visual'!Y26</f>
        <v>VSS</v>
      </c>
      <c r="K324" s="2">
        <f>('Bump Visual'!A26)+(1571.96)</f>
        <v>3180.5</v>
      </c>
      <c r="L324" s="2">
        <f>('Bump Visual'!Y6)+(97.9849999999997)</f>
        <v>2121.1999999999998</v>
      </c>
      <c r="M324" s="2" t="str">
        <f>'Bump Visual'!Y26</f>
        <v>VSS</v>
      </c>
    </row>
    <row r="325" spans="3:13" x14ac:dyDescent="0.25">
      <c r="C325" s="2">
        <f>(5080.68)-('Bump Visual'!Y6)</f>
        <v>3057.4650000000001</v>
      </c>
      <c r="D325" s="2">
        <f>'Bump Visual'!A28</f>
        <v>1431.54</v>
      </c>
      <c r="E325" s="2" t="str">
        <f>'Bump Visual'!Y28</f>
        <v>VSS</v>
      </c>
      <c r="G325" s="2">
        <f>(2278.84)-('Bump Visual'!A28)+(-4350.8)</f>
        <v>-3503.5</v>
      </c>
      <c r="H325" s="2">
        <f>(5080.68)-('Bump Visual'!Y6)+(16.2349999999999)</f>
        <v>3073.7</v>
      </c>
      <c r="I325" s="2" t="str">
        <f>'Bump Visual'!Y28</f>
        <v>VSS</v>
      </c>
      <c r="K325" s="2">
        <f>('Bump Visual'!A28)+(1571.96)</f>
        <v>3003.5</v>
      </c>
      <c r="L325" s="2">
        <f>('Bump Visual'!Y6)+(97.9849999999997)</f>
        <v>2121.1999999999998</v>
      </c>
      <c r="M325" s="2" t="str">
        <f>'Bump Visual'!Y28</f>
        <v>VSS</v>
      </c>
    </row>
    <row r="326" spans="3:13" x14ac:dyDescent="0.25">
      <c r="C326" s="2">
        <f>(5080.68)-('Bump Visual'!Y6)</f>
        <v>3057.4650000000001</v>
      </c>
      <c r="D326" s="2">
        <f>'Bump Visual'!A30</f>
        <v>1254.54</v>
      </c>
      <c r="E326" s="2" t="str">
        <f>'Bump Visual'!Y30</f>
        <v>VCCAON</v>
      </c>
      <c r="G326" s="2">
        <f>(2278.84)-('Bump Visual'!A30)+(-4350.8)</f>
        <v>-3326.5</v>
      </c>
      <c r="H326" s="2">
        <f>(5080.68)-('Bump Visual'!Y6)+(16.2349999999999)</f>
        <v>3073.7</v>
      </c>
      <c r="I326" s="2" t="str">
        <f>"DIE3_"&amp;'Bump Visual'!Y30</f>
        <v>DIE3_VCCAON</v>
      </c>
      <c r="K326" s="2">
        <f>('Bump Visual'!A30)+(1571.96)</f>
        <v>2826.5</v>
      </c>
      <c r="L326" s="2">
        <f>('Bump Visual'!Y6)+(97.9849999999997)</f>
        <v>2121.1999999999998</v>
      </c>
      <c r="M326" s="2" t="str">
        <f>"DIE7_"&amp;'Bump Visual'!Y30</f>
        <v>DIE7_VCCAON</v>
      </c>
    </row>
    <row r="327" spans="3:13" x14ac:dyDescent="0.25">
      <c r="C327" s="2">
        <f>(5080.68)-('Bump Visual'!Y6)</f>
        <v>3057.4650000000001</v>
      </c>
      <c r="D327" s="2">
        <f>'Bump Visual'!A32</f>
        <v>1077.54</v>
      </c>
      <c r="E327" s="2" t="str">
        <f>'Bump Visual'!Y32</f>
        <v>VSS</v>
      </c>
      <c r="G327" s="2">
        <f>(2278.84)-('Bump Visual'!A32)+(-4350.8)</f>
        <v>-3149.5</v>
      </c>
      <c r="H327" s="2">
        <f>(5080.68)-('Bump Visual'!Y6)+(16.2349999999999)</f>
        <v>3073.7</v>
      </c>
      <c r="I327" s="2" t="str">
        <f>'Bump Visual'!Y32</f>
        <v>VSS</v>
      </c>
      <c r="K327" s="2">
        <f>('Bump Visual'!A32)+(1571.96)</f>
        <v>2649.5</v>
      </c>
      <c r="L327" s="2">
        <f>('Bump Visual'!Y6)+(97.9849999999997)</f>
        <v>2121.1999999999998</v>
      </c>
      <c r="M327" s="2" t="str">
        <f>'Bump Visual'!Y32</f>
        <v>VSS</v>
      </c>
    </row>
    <row r="328" spans="3:13" x14ac:dyDescent="0.25">
      <c r="C328" s="2">
        <f>(5080.68)-('Bump Visual'!Y6)</f>
        <v>3057.4650000000001</v>
      </c>
      <c r="D328" s="2">
        <f>'Bump Visual'!A34</f>
        <v>900.54</v>
      </c>
      <c r="E328" s="2" t="str">
        <f>'Bump Visual'!Y34</f>
        <v>BP_RXDATA[42]</v>
      </c>
      <c r="G328" s="2">
        <f>(2278.84)-('Bump Visual'!A34)+(-4350.8)</f>
        <v>-2972.5</v>
      </c>
      <c r="H328" s="2">
        <f>(5080.68)-('Bump Visual'!Y6)+(16.2349999999999)</f>
        <v>3073.7</v>
      </c>
      <c r="I328" s="2" t="str">
        <f>"DIE3_"&amp;'Bump Visual'!Y34</f>
        <v>DIE3_BP_RXDATA[42]</v>
      </c>
      <c r="K328" s="2">
        <f>('Bump Visual'!A34)+(1571.96)</f>
        <v>2472.5</v>
      </c>
      <c r="L328" s="2">
        <f>('Bump Visual'!Y6)+(97.9849999999997)</f>
        <v>2121.1999999999998</v>
      </c>
      <c r="M328" s="2" t="str">
        <f>"DIE7_"&amp;'Bump Visual'!Y34</f>
        <v>DIE7_BP_RXDATA[42]</v>
      </c>
    </row>
    <row r="329" spans="3:13" x14ac:dyDescent="0.25">
      <c r="C329" s="2">
        <f>(5080.68)-('Bump Visual'!Y6)</f>
        <v>3057.4650000000001</v>
      </c>
      <c r="D329" s="2">
        <f>'Bump Visual'!A36</f>
        <v>723.54</v>
      </c>
      <c r="E329" s="2" t="str">
        <f>'Bump Visual'!Y36</f>
        <v>BP_RXDATA[43]</v>
      </c>
      <c r="G329" s="2">
        <f>(2278.84)-('Bump Visual'!A36)+(-4350.8)</f>
        <v>-2795.5</v>
      </c>
      <c r="H329" s="2">
        <f>(5080.68)-('Bump Visual'!Y6)+(16.2349999999999)</f>
        <v>3073.7</v>
      </c>
      <c r="I329" s="2" t="str">
        <f>"DIE3_"&amp;'Bump Visual'!Y36</f>
        <v>DIE3_BP_RXDATA[43]</v>
      </c>
      <c r="K329" s="2">
        <f>('Bump Visual'!A36)+(1571.96)</f>
        <v>2295.5</v>
      </c>
      <c r="L329" s="2">
        <f>('Bump Visual'!Y6)+(97.9849999999997)</f>
        <v>2121.1999999999998</v>
      </c>
      <c r="M329" s="2" t="str">
        <f>"DIE7_"&amp;'Bump Visual'!Y36</f>
        <v>DIE7_BP_RXDATA[43]</v>
      </c>
    </row>
    <row r="330" spans="3:13" x14ac:dyDescent="0.25">
      <c r="C330" s="2">
        <f>(5080.68)-('Bump Visual'!Y6)</f>
        <v>3057.4650000000001</v>
      </c>
      <c r="D330" s="2">
        <f>'Bump Visual'!A38</f>
        <v>546.54</v>
      </c>
      <c r="E330" s="2" t="str">
        <f>'Bump Visual'!Y38</f>
        <v>VDD</v>
      </c>
      <c r="G330" s="2">
        <f>(2278.84)-('Bump Visual'!A38)+(-4350.8)</f>
        <v>-2618.5</v>
      </c>
      <c r="H330" s="2">
        <f>(5080.68)-('Bump Visual'!Y6)+(16.2349999999999)</f>
        <v>3073.7</v>
      </c>
      <c r="I330" s="2" t="str">
        <f>"DIE3_"&amp;'Bump Visual'!Y38</f>
        <v>DIE3_VDD</v>
      </c>
      <c r="K330" s="2">
        <f>('Bump Visual'!A38)+(1571.96)</f>
        <v>2118.5</v>
      </c>
      <c r="L330" s="2">
        <f>('Bump Visual'!Y6)+(97.9849999999997)</f>
        <v>2121.1999999999998</v>
      </c>
      <c r="M330" s="2" t="str">
        <f>"DIE7_"&amp;'Bump Visual'!Y38</f>
        <v>DIE7_VDD</v>
      </c>
    </row>
    <row r="331" spans="3:13" x14ac:dyDescent="0.25">
      <c r="C331" s="2">
        <f>(5080.68)-('Bump Visual'!Y6)</f>
        <v>3057.4650000000001</v>
      </c>
      <c r="D331" s="2">
        <f>'Bump Visual'!A40</f>
        <v>369.53999999999996</v>
      </c>
      <c r="E331" s="2" t="str">
        <f>'Bump Visual'!Y40</f>
        <v>BP_RXDATA[46]</v>
      </c>
      <c r="G331" s="2">
        <f>(2278.84)-('Bump Visual'!A40)+(-4350.8)</f>
        <v>-2441.5</v>
      </c>
      <c r="H331" s="2">
        <f>(5080.68)-('Bump Visual'!Y6)+(16.2349999999999)</f>
        <v>3073.7</v>
      </c>
      <c r="I331" s="2" t="str">
        <f>"DIE3_"&amp;'Bump Visual'!Y40</f>
        <v>DIE3_BP_RXDATA[46]</v>
      </c>
      <c r="K331" s="2">
        <f>('Bump Visual'!A40)+(1571.96)</f>
        <v>1941.5</v>
      </c>
      <c r="L331" s="2">
        <f>('Bump Visual'!Y6)+(97.9849999999997)</f>
        <v>2121.1999999999998</v>
      </c>
      <c r="M331" s="2" t="str">
        <f>"DIE7_"&amp;'Bump Visual'!Y40</f>
        <v>DIE7_BP_RXDATA[46]</v>
      </c>
    </row>
    <row r="332" spans="3:13" x14ac:dyDescent="0.25">
      <c r="C332" s="2">
        <f>(5080.68)-('Bump Visual'!Y6)</f>
        <v>3057.4650000000001</v>
      </c>
      <c r="D332" s="2">
        <f>'Bump Visual'!A42</f>
        <v>192.54</v>
      </c>
      <c r="E332" s="2" t="str">
        <f>'Bump Visual'!Y42</f>
        <v>BP_RXDATA[47]</v>
      </c>
      <c r="G332" s="2">
        <f>(2278.84)-('Bump Visual'!A42)+(-4350.8)</f>
        <v>-2264.5</v>
      </c>
      <c r="H332" s="2">
        <f>(5080.68)-('Bump Visual'!Y6)+(16.2349999999999)</f>
        <v>3073.7</v>
      </c>
      <c r="I332" s="2" t="str">
        <f>"DIE3_"&amp;'Bump Visual'!Y42</f>
        <v>DIE3_BP_RXDATA[47]</v>
      </c>
      <c r="K332" s="2">
        <f>('Bump Visual'!A42)+(1571.96)</f>
        <v>1764.5</v>
      </c>
      <c r="L332" s="2">
        <f>('Bump Visual'!Y6)+(97.9849999999997)</f>
        <v>2121.1999999999998</v>
      </c>
      <c r="M332" s="2" t="str">
        <f>"DIE7_"&amp;'Bump Visual'!Y42</f>
        <v>DIE7_BP_RXDATA[47]</v>
      </c>
    </row>
    <row r="333" spans="3:13" x14ac:dyDescent="0.25">
      <c r="C333" s="2">
        <f>(5080.68)-('Bump Visual'!Z6)</f>
        <v>2962.2150000000001</v>
      </c>
      <c r="D333" s="2">
        <f>'Bump Visual'!A15</f>
        <v>2582.04</v>
      </c>
      <c r="E333" s="2" t="str">
        <f>'Bump Visual'!Z15</f>
        <v>TC_VDDQ</v>
      </c>
      <c r="G333" s="2">
        <f>(2278.84)-('Bump Visual'!A15)+(-4350.8)</f>
        <v>-4654</v>
      </c>
      <c r="H333" s="2">
        <f>(5080.68)-('Bump Visual'!Z6)+(16.2349999999999)</f>
        <v>2978.45</v>
      </c>
      <c r="I333" s="2" t="str">
        <f>"DIE3_"&amp;'Bump Visual'!Z15</f>
        <v>DIE3_TC_VDDQ</v>
      </c>
      <c r="K333" s="2">
        <f>('Bump Visual'!A15)+(1571.96)</f>
        <v>4154</v>
      </c>
      <c r="L333" s="2">
        <f>('Bump Visual'!Z6)+(97.9849999999997)</f>
        <v>2216.4499999999998</v>
      </c>
      <c r="M333" s="2" t="str">
        <f>"DIE7_"&amp;'Bump Visual'!Z15</f>
        <v>DIE7_TC_VDDQ</v>
      </c>
    </row>
    <row r="334" spans="3:13" x14ac:dyDescent="0.25">
      <c r="C334" s="2">
        <f>(5080.68)-('Bump Visual'!Z6)</f>
        <v>2962.2150000000001</v>
      </c>
      <c r="D334" s="2">
        <f>'Bump Visual'!A17</f>
        <v>2405.04</v>
      </c>
      <c r="E334" s="2" t="str">
        <f>'Bump Visual'!Z17</f>
        <v>VSS</v>
      </c>
      <c r="G334" s="2">
        <f>(2278.84)-('Bump Visual'!A17)+(-4350.8)</f>
        <v>-4477</v>
      </c>
      <c r="H334" s="2">
        <f>(5080.68)-('Bump Visual'!Z6)+(16.2349999999999)</f>
        <v>2978.45</v>
      </c>
      <c r="I334" s="2" t="str">
        <f>'Bump Visual'!Z17</f>
        <v>VSS</v>
      </c>
      <c r="K334" s="2">
        <f>('Bump Visual'!A17)+(1571.96)</f>
        <v>3977</v>
      </c>
      <c r="L334" s="2">
        <f>('Bump Visual'!Z6)+(97.9849999999997)</f>
        <v>2216.4499999999998</v>
      </c>
      <c r="M334" s="2" t="str">
        <f>'Bump Visual'!Z17</f>
        <v>VSS</v>
      </c>
    </row>
    <row r="335" spans="3:13" x14ac:dyDescent="0.25">
      <c r="C335" s="2">
        <f>(5080.68)-('Bump Visual'!Z6)</f>
        <v>2962.2150000000001</v>
      </c>
      <c r="D335" s="2">
        <f>'Bump Visual'!A19</f>
        <v>2228.04</v>
      </c>
      <c r="E335" s="2" t="str">
        <f>'Bump Visual'!Z19</f>
        <v>TC_VDDQ</v>
      </c>
      <c r="G335" s="2">
        <f>(2278.84)-('Bump Visual'!A19)+(-4350.8)</f>
        <v>-4300</v>
      </c>
      <c r="H335" s="2">
        <f>(5080.68)-('Bump Visual'!Z6)+(16.2349999999999)</f>
        <v>2978.45</v>
      </c>
      <c r="I335" s="2" t="str">
        <f>"DIE3_"&amp;'Bump Visual'!Z19</f>
        <v>DIE3_TC_VDDQ</v>
      </c>
      <c r="K335" s="2">
        <f>('Bump Visual'!A19)+(1571.96)</f>
        <v>3800</v>
      </c>
      <c r="L335" s="2">
        <f>('Bump Visual'!Z6)+(97.9849999999997)</f>
        <v>2216.4499999999998</v>
      </c>
      <c r="M335" s="2" t="str">
        <f>"DIE7_"&amp;'Bump Visual'!Z19</f>
        <v>DIE7_TC_VDDQ</v>
      </c>
    </row>
    <row r="336" spans="3:13" x14ac:dyDescent="0.25">
      <c r="C336" s="2">
        <f>(5080.68)-('Bump Visual'!Z6)</f>
        <v>2962.2150000000001</v>
      </c>
      <c r="D336" s="2">
        <f>'Bump Visual'!A21</f>
        <v>2051.04</v>
      </c>
      <c r="E336" s="2" t="str">
        <f>'Bump Visual'!Z21</f>
        <v>VSS</v>
      </c>
      <c r="G336" s="2">
        <f>(2278.84)-('Bump Visual'!A21)+(-4350.8)</f>
        <v>-4123</v>
      </c>
      <c r="H336" s="2">
        <f>(5080.68)-('Bump Visual'!Z6)+(16.2349999999999)</f>
        <v>2978.45</v>
      </c>
      <c r="I336" s="2" t="str">
        <f>'Bump Visual'!Z21</f>
        <v>VSS</v>
      </c>
      <c r="K336" s="2">
        <f>('Bump Visual'!A21)+(1571.96)</f>
        <v>3623</v>
      </c>
      <c r="L336" s="2">
        <f>('Bump Visual'!Z6)+(97.9849999999997)</f>
        <v>2216.4499999999998</v>
      </c>
      <c r="M336" s="2" t="str">
        <f>'Bump Visual'!Z21</f>
        <v>VSS</v>
      </c>
    </row>
    <row r="337" spans="3:13" x14ac:dyDescent="0.25">
      <c r="C337" s="2">
        <f>(5080.68)-('Bump Visual'!Z6)</f>
        <v>2962.2150000000001</v>
      </c>
      <c r="D337" s="2">
        <f>'Bump Visual'!A23</f>
        <v>1874.04</v>
      </c>
      <c r="E337" s="2" t="str">
        <f>'Bump Visual'!Z23</f>
        <v>VDD</v>
      </c>
      <c r="G337" s="2">
        <f>(2278.84)-('Bump Visual'!A23)+(-4350.8)</f>
        <v>-3946</v>
      </c>
      <c r="H337" s="2">
        <f>(5080.68)-('Bump Visual'!Z6)+(16.2349999999999)</f>
        <v>2978.45</v>
      </c>
      <c r="I337" s="2" t="str">
        <f>"DIE3_"&amp;'Bump Visual'!Z23</f>
        <v>DIE3_VDD</v>
      </c>
      <c r="K337" s="2">
        <f>('Bump Visual'!A23)+(1571.96)</f>
        <v>3446</v>
      </c>
      <c r="L337" s="2">
        <f>('Bump Visual'!Z6)+(97.9849999999997)</f>
        <v>2216.4499999999998</v>
      </c>
      <c r="M337" s="2" t="str">
        <f>"DIE7_"&amp;'Bump Visual'!Z23</f>
        <v>DIE7_VDD</v>
      </c>
    </row>
    <row r="338" spans="3:13" x14ac:dyDescent="0.25">
      <c r="C338" s="2">
        <f>(5080.68)-('Bump Visual'!Z6)</f>
        <v>2962.2150000000001</v>
      </c>
      <c r="D338" s="2">
        <f>'Bump Visual'!A25</f>
        <v>1697.04</v>
      </c>
      <c r="E338" s="2" t="str">
        <f>'Bump Visual'!Z25</f>
        <v>VDD</v>
      </c>
      <c r="G338" s="2">
        <f>(2278.84)-('Bump Visual'!A25)+(-4350.8)</f>
        <v>-3769</v>
      </c>
      <c r="H338" s="2">
        <f>(5080.68)-('Bump Visual'!Z6)+(16.2349999999999)</f>
        <v>2978.45</v>
      </c>
      <c r="I338" s="2" t="str">
        <f>"DIE3_"&amp;'Bump Visual'!Z25</f>
        <v>DIE3_VDD</v>
      </c>
      <c r="K338" s="2">
        <f>('Bump Visual'!A25)+(1571.96)</f>
        <v>3269</v>
      </c>
      <c r="L338" s="2">
        <f>('Bump Visual'!Z6)+(97.9849999999997)</f>
        <v>2216.4499999999998</v>
      </c>
      <c r="M338" s="2" t="str">
        <f>"DIE7_"&amp;'Bump Visual'!Z25</f>
        <v>DIE7_VDD</v>
      </c>
    </row>
    <row r="339" spans="3:13" x14ac:dyDescent="0.25">
      <c r="C339" s="2">
        <f>(5080.68)-('Bump Visual'!Z6)</f>
        <v>2962.2150000000001</v>
      </c>
      <c r="D339" s="2">
        <f>'Bump Visual'!A27</f>
        <v>1520.04</v>
      </c>
      <c r="E339" s="2" t="str">
        <f>'Bump Visual'!Z27</f>
        <v>VDD</v>
      </c>
      <c r="G339" s="2">
        <f>(2278.84)-('Bump Visual'!A27)+(-4350.8)</f>
        <v>-3592</v>
      </c>
      <c r="H339" s="2">
        <f>(5080.68)-('Bump Visual'!Z6)+(16.2349999999999)</f>
        <v>2978.45</v>
      </c>
      <c r="I339" s="2" t="str">
        <f>"DIE3_"&amp;'Bump Visual'!Z27</f>
        <v>DIE3_VDD</v>
      </c>
      <c r="K339" s="2">
        <f>('Bump Visual'!A27)+(1571.96)</f>
        <v>3092</v>
      </c>
      <c r="L339" s="2">
        <f>('Bump Visual'!Z6)+(97.9849999999997)</f>
        <v>2216.4499999999998</v>
      </c>
      <c r="M339" s="2" t="str">
        <f>"DIE7_"&amp;'Bump Visual'!Z27</f>
        <v>DIE7_VDD</v>
      </c>
    </row>
    <row r="340" spans="3:13" x14ac:dyDescent="0.25">
      <c r="C340" s="2">
        <f>(5080.68)-('Bump Visual'!Z6)</f>
        <v>2962.2150000000001</v>
      </c>
      <c r="D340" s="2">
        <f>'Bump Visual'!A29</f>
        <v>1343.04</v>
      </c>
      <c r="E340" s="2" t="str">
        <f>'Bump Visual'!Z29</f>
        <v>VDD</v>
      </c>
      <c r="G340" s="2">
        <f>(2278.84)-('Bump Visual'!A29)+(-4350.8)</f>
        <v>-3415</v>
      </c>
      <c r="H340" s="2">
        <f>(5080.68)-('Bump Visual'!Z6)+(16.2349999999999)</f>
        <v>2978.45</v>
      </c>
      <c r="I340" s="2" t="str">
        <f>"DIE3_"&amp;'Bump Visual'!Z29</f>
        <v>DIE3_VDD</v>
      </c>
      <c r="K340" s="2">
        <f>('Bump Visual'!A29)+(1571.96)</f>
        <v>2915</v>
      </c>
      <c r="L340" s="2">
        <f>('Bump Visual'!Z6)+(97.9849999999997)</f>
        <v>2216.4499999999998</v>
      </c>
      <c r="M340" s="2" t="str">
        <f>"DIE7_"&amp;'Bump Visual'!Z29</f>
        <v>DIE7_VDD</v>
      </c>
    </row>
    <row r="341" spans="3:13" x14ac:dyDescent="0.25">
      <c r="C341" s="2">
        <f>(5080.68)-('Bump Visual'!Z6)</f>
        <v>2962.2150000000001</v>
      </c>
      <c r="D341" s="2">
        <f>'Bump Visual'!A31</f>
        <v>1166.04</v>
      </c>
      <c r="E341" s="2" t="str">
        <f>'Bump Visual'!Z31</f>
        <v>VDD</v>
      </c>
      <c r="G341" s="2">
        <f>(2278.84)-('Bump Visual'!A31)+(-4350.8)</f>
        <v>-3238</v>
      </c>
      <c r="H341" s="2">
        <f>(5080.68)-('Bump Visual'!Z6)+(16.2349999999999)</f>
        <v>2978.45</v>
      </c>
      <c r="I341" s="2" t="str">
        <f>"DIE3_"&amp;'Bump Visual'!Z31</f>
        <v>DIE3_VDD</v>
      </c>
      <c r="K341" s="2">
        <f>('Bump Visual'!A31)+(1571.96)</f>
        <v>2738</v>
      </c>
      <c r="L341" s="2">
        <f>('Bump Visual'!Z6)+(97.9849999999997)</f>
        <v>2216.4499999999998</v>
      </c>
      <c r="M341" s="2" t="str">
        <f>"DIE7_"&amp;'Bump Visual'!Z31</f>
        <v>DIE7_VDD</v>
      </c>
    </row>
    <row r="342" spans="3:13" x14ac:dyDescent="0.25">
      <c r="C342" s="2">
        <f>(5080.68)-('Bump Visual'!Z6)</f>
        <v>2962.2150000000001</v>
      </c>
      <c r="D342" s="2">
        <f>'Bump Visual'!A33</f>
        <v>989.04</v>
      </c>
      <c r="E342" s="2" t="str">
        <f>'Bump Visual'!Z33</f>
        <v>BP_RXDATA[40]</v>
      </c>
      <c r="G342" s="2">
        <f>(2278.84)-('Bump Visual'!A33)+(-4350.8)</f>
        <v>-3061</v>
      </c>
      <c r="H342" s="2">
        <f>(5080.68)-('Bump Visual'!Z6)+(16.2349999999999)</f>
        <v>2978.45</v>
      </c>
      <c r="I342" s="2" t="str">
        <f>"DIE3_"&amp;'Bump Visual'!Z33</f>
        <v>DIE3_BP_RXDATA[40]</v>
      </c>
      <c r="K342" s="2">
        <f>('Bump Visual'!A33)+(1571.96)</f>
        <v>2561</v>
      </c>
      <c r="L342" s="2">
        <f>('Bump Visual'!Z6)+(97.9849999999997)</f>
        <v>2216.4499999999998</v>
      </c>
      <c r="M342" s="2" t="str">
        <f>"DIE7_"&amp;'Bump Visual'!Z33</f>
        <v>DIE7_BP_RXDATA[40]</v>
      </c>
    </row>
    <row r="343" spans="3:13" x14ac:dyDescent="0.25">
      <c r="C343" s="2">
        <f>(5080.68)-('Bump Visual'!Z6)</f>
        <v>2962.2150000000001</v>
      </c>
      <c r="D343" s="2">
        <f>'Bump Visual'!A35</f>
        <v>812.04</v>
      </c>
      <c r="E343" s="2" t="str">
        <f>'Bump Visual'!Z35</f>
        <v>VSS</v>
      </c>
      <c r="G343" s="2">
        <f>(2278.84)-('Bump Visual'!A35)+(-4350.8)</f>
        <v>-2884</v>
      </c>
      <c r="H343" s="2">
        <f>(5080.68)-('Bump Visual'!Z6)+(16.2349999999999)</f>
        <v>2978.45</v>
      </c>
      <c r="I343" s="2" t="str">
        <f>'Bump Visual'!Z35</f>
        <v>VSS</v>
      </c>
      <c r="K343" s="2">
        <f>('Bump Visual'!A35)+(1571.96)</f>
        <v>2384</v>
      </c>
      <c r="L343" s="2">
        <f>('Bump Visual'!Z6)+(97.9849999999997)</f>
        <v>2216.4499999999998</v>
      </c>
      <c r="M343" s="2" t="str">
        <f>'Bump Visual'!Z35</f>
        <v>VSS</v>
      </c>
    </row>
    <row r="344" spans="3:13" x14ac:dyDescent="0.25">
      <c r="C344" s="2">
        <f>(5080.68)-('Bump Visual'!Z6)</f>
        <v>2962.2150000000001</v>
      </c>
      <c r="D344" s="2">
        <f>'Bump Visual'!A37</f>
        <v>635.04</v>
      </c>
      <c r="E344" s="2" t="str">
        <f>'Bump Visual'!Z37</f>
        <v>BP_RXDATA[41]</v>
      </c>
      <c r="G344" s="2">
        <f>(2278.84)-('Bump Visual'!A37)+(-4350.8)</f>
        <v>-2707</v>
      </c>
      <c r="H344" s="2">
        <f>(5080.68)-('Bump Visual'!Z6)+(16.2349999999999)</f>
        <v>2978.45</v>
      </c>
      <c r="I344" s="2" t="str">
        <f>"DIE3_"&amp;'Bump Visual'!Z37</f>
        <v>DIE3_BP_RXDATA[41]</v>
      </c>
      <c r="K344" s="2">
        <f>('Bump Visual'!A37)+(1571.96)</f>
        <v>2207</v>
      </c>
      <c r="L344" s="2">
        <f>('Bump Visual'!Z6)+(97.9849999999997)</f>
        <v>2216.4499999999998</v>
      </c>
      <c r="M344" s="2" t="str">
        <f>"DIE7_"&amp;'Bump Visual'!Z37</f>
        <v>DIE7_BP_RXDATA[41]</v>
      </c>
    </row>
    <row r="345" spans="3:13" x14ac:dyDescent="0.25">
      <c r="C345" s="2">
        <f>(5080.68)-('Bump Visual'!Z6)</f>
        <v>2962.2150000000001</v>
      </c>
      <c r="D345" s="2">
        <f>'Bump Visual'!A39</f>
        <v>458.03999999999996</v>
      </c>
      <c r="E345" s="2" t="str">
        <f>'Bump Visual'!Z39</f>
        <v>BP_RXDATA[44]</v>
      </c>
      <c r="G345" s="2">
        <f>(2278.84)-('Bump Visual'!A39)+(-4350.8)</f>
        <v>-2530</v>
      </c>
      <c r="H345" s="2">
        <f>(5080.68)-('Bump Visual'!Z6)+(16.2349999999999)</f>
        <v>2978.45</v>
      </c>
      <c r="I345" s="2" t="str">
        <f>"DIE3_"&amp;'Bump Visual'!Z39</f>
        <v>DIE3_BP_RXDATA[44]</v>
      </c>
      <c r="K345" s="2">
        <f>('Bump Visual'!A39)+(1571.96)</f>
        <v>2030</v>
      </c>
      <c r="L345" s="2">
        <f>('Bump Visual'!Z6)+(97.9849999999997)</f>
        <v>2216.4499999999998</v>
      </c>
      <c r="M345" s="2" t="str">
        <f>"DIE7_"&amp;'Bump Visual'!Z39</f>
        <v>DIE7_BP_RXDATA[44]</v>
      </c>
    </row>
    <row r="346" spans="3:13" x14ac:dyDescent="0.25">
      <c r="C346" s="2">
        <f>(5080.68)-('Bump Visual'!Z6)</f>
        <v>2962.2150000000001</v>
      </c>
      <c r="D346" s="2">
        <f>'Bump Visual'!A41</f>
        <v>281.03999999999996</v>
      </c>
      <c r="E346" s="2" t="str">
        <f>'Bump Visual'!Z41</f>
        <v>VSS</v>
      </c>
      <c r="G346" s="2">
        <f>(2278.84)-('Bump Visual'!A41)+(-4350.8)</f>
        <v>-2353</v>
      </c>
      <c r="H346" s="2">
        <f>(5080.68)-('Bump Visual'!Z6)+(16.2349999999999)</f>
        <v>2978.45</v>
      </c>
      <c r="I346" s="2" t="str">
        <f>'Bump Visual'!Z41</f>
        <v>VSS</v>
      </c>
      <c r="K346" s="2">
        <f>('Bump Visual'!A41)+(1571.96)</f>
        <v>1853</v>
      </c>
      <c r="L346" s="2">
        <f>('Bump Visual'!Z6)+(97.9849999999997)</f>
        <v>2216.4499999999998</v>
      </c>
      <c r="M346" s="2" t="str">
        <f>'Bump Visual'!Z41</f>
        <v>VSS</v>
      </c>
    </row>
    <row r="347" spans="3:13" x14ac:dyDescent="0.25">
      <c r="C347" s="2">
        <f>(5080.68)-('Bump Visual'!Z6)</f>
        <v>2962.2150000000001</v>
      </c>
      <c r="D347" s="2">
        <f>'Bump Visual'!A43</f>
        <v>104.03999999999999</v>
      </c>
      <c r="E347" s="2" t="str">
        <f>'Bump Visual'!Z43</f>
        <v>BP_RXDATA[45]</v>
      </c>
      <c r="G347" s="2">
        <f>(2278.84)-('Bump Visual'!A43)+(-4350.8)</f>
        <v>-2176</v>
      </c>
      <c r="H347" s="2">
        <f>(5080.68)-('Bump Visual'!Z6)+(16.2349999999999)</f>
        <v>2978.45</v>
      </c>
      <c r="I347" s="2" t="str">
        <f>"DIE3_"&amp;'Bump Visual'!Z43</f>
        <v>DIE3_BP_RXDATA[45]</v>
      </c>
      <c r="K347" s="2">
        <f>('Bump Visual'!A43)+(1571.96)</f>
        <v>1676</v>
      </c>
      <c r="L347" s="2">
        <f>('Bump Visual'!Z6)+(97.9849999999997)</f>
        <v>2216.4499999999998</v>
      </c>
      <c r="M347" s="2" t="str">
        <f>"DIE7_"&amp;'Bump Visual'!Z43</f>
        <v>DIE7_BP_RXDATA[45]</v>
      </c>
    </row>
    <row r="348" spans="3:13" x14ac:dyDescent="0.25">
      <c r="C348" s="2">
        <f>(5080.68)-('Bump Visual'!AA6)</f>
        <v>2866.9650000000001</v>
      </c>
      <c r="D348" s="2">
        <f>'Bump Visual'!A14</f>
        <v>2670.54</v>
      </c>
      <c r="E348" s="2" t="str">
        <f>'Bump Visual'!AA14</f>
        <v>VSS</v>
      </c>
      <c r="G348" s="2">
        <f>(2278.84)-('Bump Visual'!A14)+(-4350.8)</f>
        <v>-4742.5</v>
      </c>
      <c r="H348" s="2">
        <f>(5080.68)-('Bump Visual'!AA6)+(16.2349999999999)</f>
        <v>2883.2</v>
      </c>
      <c r="I348" s="2" t="str">
        <f>'Bump Visual'!AA14</f>
        <v>VSS</v>
      </c>
      <c r="K348" s="2">
        <f>('Bump Visual'!A14)+(1571.96)</f>
        <v>4242.5</v>
      </c>
      <c r="L348" s="2">
        <f>('Bump Visual'!AA6)+(97.9849999999997)</f>
        <v>2311.6999999999998</v>
      </c>
      <c r="M348" s="2" t="str">
        <f>'Bump Visual'!AA14</f>
        <v>VSS</v>
      </c>
    </row>
    <row r="349" spans="3:13" x14ac:dyDescent="0.25">
      <c r="C349" s="2">
        <f>(5080.68)-('Bump Visual'!AA6)</f>
        <v>2866.9650000000001</v>
      </c>
      <c r="D349" s="2">
        <f>'Bump Visual'!A16</f>
        <v>2493.54</v>
      </c>
      <c r="E349" s="2" t="str">
        <f>'Bump Visual'!AA16</f>
        <v>RDI_PL_CFG[9]</v>
      </c>
      <c r="G349" s="2">
        <f>(2278.84)-('Bump Visual'!A16)+(-4350.8)</f>
        <v>-4565.5</v>
      </c>
      <c r="H349" s="2">
        <f>(5080.68)-('Bump Visual'!AA6)+(16.2349999999999)</f>
        <v>2883.2</v>
      </c>
      <c r="I349" s="2" t="str">
        <f>"DIE3_"&amp;'Bump Visual'!AA16</f>
        <v>DIE3_RDI_PL_CFG[9]</v>
      </c>
      <c r="K349" s="2">
        <f>('Bump Visual'!A16)+(1571.96)</f>
        <v>4065.5</v>
      </c>
      <c r="L349" s="2">
        <f>('Bump Visual'!AA6)+(97.9849999999997)</f>
        <v>2311.6999999999998</v>
      </c>
      <c r="M349" s="2" t="str">
        <f>"DIE7_"&amp;'Bump Visual'!AA16</f>
        <v>DIE7_RDI_PL_CFG[9]</v>
      </c>
    </row>
    <row r="350" spans="3:13" x14ac:dyDescent="0.25">
      <c r="C350" s="2">
        <f>(5080.68)-('Bump Visual'!AA6)</f>
        <v>2866.9650000000001</v>
      </c>
      <c r="D350" s="2">
        <f>'Bump Visual'!A18</f>
        <v>2316.54</v>
      </c>
      <c r="E350" s="2" t="str">
        <f>'Bump Visual'!AA18</f>
        <v>RDI_PL_CFG[24]</v>
      </c>
      <c r="G350" s="2">
        <f>(2278.84)-('Bump Visual'!A18)+(-4350.8)</f>
        <v>-4388.5</v>
      </c>
      <c r="H350" s="2">
        <f>(5080.68)-('Bump Visual'!AA6)+(16.2349999999999)</f>
        <v>2883.2</v>
      </c>
      <c r="I350" s="2" t="str">
        <f>"DIE3_"&amp;'Bump Visual'!AA18</f>
        <v>DIE3_RDI_PL_CFG[24]</v>
      </c>
      <c r="K350" s="2">
        <f>('Bump Visual'!A18)+(1571.96)</f>
        <v>3888.5</v>
      </c>
      <c r="L350" s="2">
        <f>('Bump Visual'!AA6)+(97.9849999999997)</f>
        <v>2311.6999999999998</v>
      </c>
      <c r="M350" s="2" t="str">
        <f>"DIE7_"&amp;'Bump Visual'!AA18</f>
        <v>DIE7_RDI_PL_CFG[24]</v>
      </c>
    </row>
    <row r="351" spans="3:13" x14ac:dyDescent="0.25">
      <c r="C351" s="2">
        <f>(5080.68)-('Bump Visual'!AA6)</f>
        <v>2866.9650000000001</v>
      </c>
      <c r="D351" s="2">
        <f>'Bump Visual'!A20</f>
        <v>2139.54</v>
      </c>
      <c r="E351" s="2" t="str">
        <f>'Bump Visual'!AA20</f>
        <v>RDI_PL_CFG[23]</v>
      </c>
      <c r="G351" s="2">
        <f>(2278.84)-('Bump Visual'!A20)+(-4350.8)</f>
        <v>-4211.5</v>
      </c>
      <c r="H351" s="2">
        <f>(5080.68)-('Bump Visual'!AA6)+(16.2349999999999)</f>
        <v>2883.2</v>
      </c>
      <c r="I351" s="2" t="str">
        <f>"DIE3_"&amp;'Bump Visual'!AA20</f>
        <v>DIE3_RDI_PL_CFG[23]</v>
      </c>
      <c r="K351" s="2">
        <f>('Bump Visual'!A20)+(1571.96)</f>
        <v>3711.5</v>
      </c>
      <c r="L351" s="2">
        <f>('Bump Visual'!AA6)+(97.9849999999997)</f>
        <v>2311.6999999999998</v>
      </c>
      <c r="M351" s="2" t="str">
        <f>"DIE7_"&amp;'Bump Visual'!AA20</f>
        <v>DIE7_RDI_PL_CFG[23]</v>
      </c>
    </row>
    <row r="352" spans="3:13" x14ac:dyDescent="0.25">
      <c r="C352" s="2">
        <f>(5080.68)-('Bump Visual'!AA6)</f>
        <v>2866.9650000000001</v>
      </c>
      <c r="D352" s="2">
        <f>'Bump Visual'!A22</f>
        <v>1962.54</v>
      </c>
      <c r="E352" s="2" t="str">
        <f>'Bump Visual'!AA22</f>
        <v>RDI_PL_CFG[26]</v>
      </c>
      <c r="G352" s="2">
        <f>(2278.84)-('Bump Visual'!A22)+(-4350.8)</f>
        <v>-4034.5</v>
      </c>
      <c r="H352" s="2">
        <f>(5080.68)-('Bump Visual'!AA6)+(16.2349999999999)</f>
        <v>2883.2</v>
      </c>
      <c r="I352" s="2" t="str">
        <f>"DIE3_"&amp;'Bump Visual'!AA22</f>
        <v>DIE3_RDI_PL_CFG[26]</v>
      </c>
      <c r="K352" s="2">
        <f>('Bump Visual'!A22)+(1571.96)</f>
        <v>3534.5</v>
      </c>
      <c r="L352" s="2">
        <f>('Bump Visual'!AA6)+(97.9849999999997)</f>
        <v>2311.6999999999998</v>
      </c>
      <c r="M352" s="2" t="str">
        <f>"DIE7_"&amp;'Bump Visual'!AA22</f>
        <v>DIE7_RDI_PL_CFG[26]</v>
      </c>
    </row>
    <row r="353" spans="3:13" x14ac:dyDescent="0.25">
      <c r="C353" s="2">
        <f>(5080.68)-('Bump Visual'!AA6)</f>
        <v>2866.9650000000001</v>
      </c>
      <c r="D353" s="2">
        <f>'Bump Visual'!A24</f>
        <v>1785.54</v>
      </c>
      <c r="E353" s="2" t="str">
        <f>'Bump Visual'!AA24</f>
        <v>VSS</v>
      </c>
      <c r="G353" s="2">
        <f>(2278.84)-('Bump Visual'!A24)+(-4350.8)</f>
        <v>-3857.5</v>
      </c>
      <c r="H353" s="2">
        <f>(5080.68)-('Bump Visual'!AA6)+(16.2349999999999)</f>
        <v>2883.2</v>
      </c>
      <c r="I353" s="2" t="str">
        <f>'Bump Visual'!AA24</f>
        <v>VSS</v>
      </c>
      <c r="K353" s="2">
        <f>('Bump Visual'!A24)+(1571.96)</f>
        <v>3357.5</v>
      </c>
      <c r="L353" s="2">
        <f>('Bump Visual'!AA6)+(97.9849999999997)</f>
        <v>2311.6999999999998</v>
      </c>
      <c r="M353" s="2" t="str">
        <f>'Bump Visual'!AA24</f>
        <v>VSS</v>
      </c>
    </row>
    <row r="354" spans="3:13" x14ac:dyDescent="0.25">
      <c r="C354" s="2">
        <f>(5080.68)-('Bump Visual'!AA6)</f>
        <v>2866.9650000000001</v>
      </c>
      <c r="D354" s="2">
        <f>'Bump Visual'!A26</f>
        <v>1608.54</v>
      </c>
      <c r="E354" s="2" t="str">
        <f>'Bump Visual'!AA26</f>
        <v>VSS</v>
      </c>
      <c r="G354" s="2">
        <f>(2278.84)-('Bump Visual'!A26)+(-4350.8)</f>
        <v>-3680.5</v>
      </c>
      <c r="H354" s="2">
        <f>(5080.68)-('Bump Visual'!AA6)+(16.2349999999999)</f>
        <v>2883.2</v>
      </c>
      <c r="I354" s="2" t="str">
        <f>'Bump Visual'!AA26</f>
        <v>VSS</v>
      </c>
      <c r="K354" s="2">
        <f>('Bump Visual'!A26)+(1571.96)</f>
        <v>3180.5</v>
      </c>
      <c r="L354" s="2">
        <f>('Bump Visual'!AA6)+(97.9849999999997)</f>
        <v>2311.6999999999998</v>
      </c>
      <c r="M354" s="2" t="str">
        <f>'Bump Visual'!AA26</f>
        <v>VSS</v>
      </c>
    </row>
    <row r="355" spans="3:13" x14ac:dyDescent="0.25">
      <c r="C355" s="2">
        <f>(5080.68)-('Bump Visual'!AA6)</f>
        <v>2866.9650000000001</v>
      </c>
      <c r="D355" s="2">
        <f>'Bump Visual'!A28</f>
        <v>1431.54</v>
      </c>
      <c r="E355" s="2" t="str">
        <f>'Bump Visual'!AA28</f>
        <v>VSS</v>
      </c>
      <c r="G355" s="2">
        <f>(2278.84)-('Bump Visual'!A28)+(-4350.8)</f>
        <v>-3503.5</v>
      </c>
      <c r="H355" s="2">
        <f>(5080.68)-('Bump Visual'!AA6)+(16.2349999999999)</f>
        <v>2883.2</v>
      </c>
      <c r="I355" s="2" t="str">
        <f>'Bump Visual'!AA28</f>
        <v>VSS</v>
      </c>
      <c r="K355" s="2">
        <f>('Bump Visual'!A28)+(1571.96)</f>
        <v>3003.5</v>
      </c>
      <c r="L355" s="2">
        <f>('Bump Visual'!AA6)+(97.9849999999997)</f>
        <v>2311.6999999999998</v>
      </c>
      <c r="M355" s="2" t="str">
        <f>'Bump Visual'!AA28</f>
        <v>VSS</v>
      </c>
    </row>
    <row r="356" spans="3:13" x14ac:dyDescent="0.25">
      <c r="C356" s="2">
        <f>(5080.68)-('Bump Visual'!AA6)</f>
        <v>2866.9650000000001</v>
      </c>
      <c r="D356" s="2">
        <f>'Bump Visual'!A30</f>
        <v>1254.54</v>
      </c>
      <c r="E356" s="2" t="str">
        <f>'Bump Visual'!AA30</f>
        <v>BP_RXCKSB[2]</v>
      </c>
      <c r="G356" s="2">
        <f>(2278.84)-('Bump Visual'!A30)+(-4350.8)</f>
        <v>-3326.5</v>
      </c>
      <c r="H356" s="2">
        <f>(5080.68)-('Bump Visual'!AA6)+(16.2349999999999)</f>
        <v>2883.2</v>
      </c>
      <c r="I356" s="2" t="str">
        <f>"DIE3_"&amp;'Bump Visual'!AA30</f>
        <v>DIE3_BP_RXCKSB[2]</v>
      </c>
      <c r="K356" s="2">
        <f>('Bump Visual'!A30)+(1571.96)</f>
        <v>2826.5</v>
      </c>
      <c r="L356" s="2">
        <f>('Bump Visual'!AA6)+(97.9849999999997)</f>
        <v>2311.6999999999998</v>
      </c>
      <c r="M356" s="2" t="str">
        <f>"DIE7_"&amp;'Bump Visual'!AA30</f>
        <v>DIE7_BP_RXCKSB[2]</v>
      </c>
    </row>
    <row r="357" spans="3:13" x14ac:dyDescent="0.25">
      <c r="C357" s="2">
        <f>(5080.68)-('Bump Visual'!AA6)</f>
        <v>2866.9650000000001</v>
      </c>
      <c r="D357" s="2">
        <f>'Bump Visual'!A32</f>
        <v>1077.54</v>
      </c>
      <c r="E357" s="2" t="str">
        <f>'Bump Visual'!AA32</f>
        <v>VSS</v>
      </c>
      <c r="G357" s="2">
        <f>(2278.84)-('Bump Visual'!A32)+(-4350.8)</f>
        <v>-3149.5</v>
      </c>
      <c r="H357" s="2">
        <f>(5080.68)-('Bump Visual'!AA6)+(16.2349999999999)</f>
        <v>2883.2</v>
      </c>
      <c r="I357" s="2" t="str">
        <f>'Bump Visual'!AA32</f>
        <v>VSS</v>
      </c>
      <c r="K357" s="2">
        <f>('Bump Visual'!A32)+(1571.96)</f>
        <v>2649.5</v>
      </c>
      <c r="L357" s="2">
        <f>('Bump Visual'!AA6)+(97.9849999999997)</f>
        <v>2311.6999999999998</v>
      </c>
      <c r="M357" s="2" t="str">
        <f>'Bump Visual'!AA32</f>
        <v>VSS</v>
      </c>
    </row>
    <row r="358" spans="3:13" x14ac:dyDescent="0.25">
      <c r="C358" s="2">
        <f>(5080.68)-('Bump Visual'!AA6)</f>
        <v>2866.9650000000001</v>
      </c>
      <c r="D358" s="2">
        <f>'Bump Visual'!A34</f>
        <v>900.54</v>
      </c>
      <c r="E358" s="2" t="str">
        <f>'Bump Visual'!AA34</f>
        <v>BP_RXCKP[2]</v>
      </c>
      <c r="G358" s="2">
        <f>(2278.84)-('Bump Visual'!A34)+(-4350.8)</f>
        <v>-2972.5</v>
      </c>
      <c r="H358" s="2">
        <f>(5080.68)-('Bump Visual'!AA6)+(16.2349999999999)</f>
        <v>2883.2</v>
      </c>
      <c r="I358" s="2" t="str">
        <f>"DIE3_"&amp;'Bump Visual'!AA34</f>
        <v>DIE3_BP_RXCKP[2]</v>
      </c>
      <c r="K358" s="2">
        <f>('Bump Visual'!A34)+(1571.96)</f>
        <v>2472.5</v>
      </c>
      <c r="L358" s="2">
        <f>('Bump Visual'!AA6)+(97.9849999999997)</f>
        <v>2311.6999999999998</v>
      </c>
      <c r="M358" s="2" t="str">
        <f>"DIE7_"&amp;'Bump Visual'!AA34</f>
        <v>DIE7_BP_RXCKP[2]</v>
      </c>
    </row>
    <row r="359" spans="3:13" x14ac:dyDescent="0.25">
      <c r="C359" s="2">
        <f>(5080.68)-('Bump Visual'!AA6)</f>
        <v>2866.9650000000001</v>
      </c>
      <c r="D359" s="2">
        <f>'Bump Visual'!A36</f>
        <v>723.54</v>
      </c>
      <c r="E359" s="2" t="str">
        <f>'Bump Visual'!AA36</f>
        <v>BP_RXCKN[2]</v>
      </c>
      <c r="G359" s="2">
        <f>(2278.84)-('Bump Visual'!A36)+(-4350.8)</f>
        <v>-2795.5</v>
      </c>
      <c r="H359" s="2">
        <f>(5080.68)-('Bump Visual'!AA6)+(16.2349999999999)</f>
        <v>2883.2</v>
      </c>
      <c r="I359" s="2" t="str">
        <f>"DIE3_"&amp;'Bump Visual'!AA36</f>
        <v>DIE3_BP_RXCKN[2]</v>
      </c>
      <c r="K359" s="2">
        <f>('Bump Visual'!A36)+(1571.96)</f>
        <v>2295.5</v>
      </c>
      <c r="L359" s="2">
        <f>('Bump Visual'!AA6)+(97.9849999999997)</f>
        <v>2311.6999999999998</v>
      </c>
      <c r="M359" s="2" t="str">
        <f>"DIE7_"&amp;'Bump Visual'!AA36</f>
        <v>DIE7_BP_RXCKN[2]</v>
      </c>
    </row>
    <row r="360" spans="3:13" x14ac:dyDescent="0.25">
      <c r="C360" s="2">
        <f>(5080.68)-('Bump Visual'!AA6)</f>
        <v>2866.9650000000001</v>
      </c>
      <c r="D360" s="2">
        <f>'Bump Visual'!A38</f>
        <v>546.54</v>
      </c>
      <c r="E360" s="2" t="str">
        <f>'Bump Visual'!AA38</f>
        <v>VDD</v>
      </c>
      <c r="G360" s="2">
        <f>(2278.84)-('Bump Visual'!A38)+(-4350.8)</f>
        <v>-2618.5</v>
      </c>
      <c r="H360" s="2">
        <f>(5080.68)-('Bump Visual'!AA6)+(16.2349999999999)</f>
        <v>2883.2</v>
      </c>
      <c r="I360" s="2" t="str">
        <f>"DIE3_"&amp;'Bump Visual'!AA38</f>
        <v>DIE3_VDD</v>
      </c>
      <c r="K360" s="2">
        <f>('Bump Visual'!A38)+(1571.96)</f>
        <v>2118.5</v>
      </c>
      <c r="L360" s="2">
        <f>('Bump Visual'!AA6)+(97.9849999999997)</f>
        <v>2311.6999999999998</v>
      </c>
      <c r="M360" s="2" t="str">
        <f>"DIE7_"&amp;'Bump Visual'!AA38</f>
        <v>DIE7_VDD</v>
      </c>
    </row>
    <row r="361" spans="3:13" x14ac:dyDescent="0.25">
      <c r="C361" s="2">
        <f>(5080.68)-('Bump Visual'!AA6)</f>
        <v>2866.9650000000001</v>
      </c>
      <c r="D361" s="2">
        <f>'Bump Visual'!A40</f>
        <v>369.53999999999996</v>
      </c>
      <c r="E361" s="2" t="str">
        <f>'Bump Visual'!AA40</f>
        <v>BP_RXTRK[2]</v>
      </c>
      <c r="G361" s="2">
        <f>(2278.84)-('Bump Visual'!A40)+(-4350.8)</f>
        <v>-2441.5</v>
      </c>
      <c r="H361" s="2">
        <f>(5080.68)-('Bump Visual'!AA6)+(16.2349999999999)</f>
        <v>2883.2</v>
      </c>
      <c r="I361" s="2" t="str">
        <f>"DIE3_"&amp;'Bump Visual'!AA40</f>
        <v>DIE3_BP_RXTRK[2]</v>
      </c>
      <c r="K361" s="2">
        <f>('Bump Visual'!A40)+(1571.96)</f>
        <v>1941.5</v>
      </c>
      <c r="L361" s="2">
        <f>('Bump Visual'!AA6)+(97.9849999999997)</f>
        <v>2311.6999999999998</v>
      </c>
      <c r="M361" s="2" t="str">
        <f>"DIE7_"&amp;'Bump Visual'!AA40</f>
        <v>DIE7_BP_RXTRK[2]</v>
      </c>
    </row>
    <row r="362" spans="3:13" x14ac:dyDescent="0.25">
      <c r="C362" s="2">
        <f>(5080.68)-('Bump Visual'!AA6)</f>
        <v>2866.9650000000001</v>
      </c>
      <c r="D362" s="2">
        <f>'Bump Visual'!A42</f>
        <v>192.54</v>
      </c>
      <c r="E362" s="2" t="str">
        <f>'Bump Visual'!AA42</f>
        <v>BP_RXVLD[2]</v>
      </c>
      <c r="G362" s="2">
        <f>(2278.84)-('Bump Visual'!A42)+(-4350.8)</f>
        <v>-2264.5</v>
      </c>
      <c r="H362" s="2">
        <f>(5080.68)-('Bump Visual'!AA6)+(16.2349999999999)</f>
        <v>2883.2</v>
      </c>
      <c r="I362" s="2" t="str">
        <f>"DIE3_"&amp;'Bump Visual'!AA42</f>
        <v>DIE3_BP_RXVLD[2]</v>
      </c>
      <c r="K362" s="2">
        <f>('Bump Visual'!A42)+(1571.96)</f>
        <v>1764.5</v>
      </c>
      <c r="L362" s="2">
        <f>('Bump Visual'!AA6)+(97.9849999999997)</f>
        <v>2311.6999999999998</v>
      </c>
      <c r="M362" s="2" t="str">
        <f>"DIE7_"&amp;'Bump Visual'!AA42</f>
        <v>DIE7_BP_RXVLD[2]</v>
      </c>
    </row>
    <row r="363" spans="3:13" x14ac:dyDescent="0.25">
      <c r="C363" s="2">
        <f>(5080.68)-('Bump Visual'!AB6)</f>
        <v>2771.7150000000001</v>
      </c>
      <c r="D363" s="2">
        <f>'Bump Visual'!A15</f>
        <v>2582.04</v>
      </c>
      <c r="E363" s="2" t="str">
        <f>'Bump Visual'!AB15</f>
        <v>TC_VDDQ</v>
      </c>
      <c r="G363" s="2">
        <f>(2278.84)-('Bump Visual'!A15)+(-4350.8)</f>
        <v>-4654</v>
      </c>
      <c r="H363" s="2">
        <f>(5080.68)-('Bump Visual'!AB6)+(16.2349999999999)</f>
        <v>2787.95</v>
      </c>
      <c r="I363" s="2" t="str">
        <f>"DIE3_"&amp;'Bump Visual'!AB15</f>
        <v>DIE3_TC_VDDQ</v>
      </c>
      <c r="K363" s="2">
        <f>('Bump Visual'!A15)+(1571.96)</f>
        <v>4154</v>
      </c>
      <c r="L363" s="2">
        <f>('Bump Visual'!AB6)+(97.9849999999997)</f>
        <v>2406.9499999999998</v>
      </c>
      <c r="M363" s="2" t="str">
        <f>"DIE7_"&amp;'Bump Visual'!AB15</f>
        <v>DIE7_TC_VDDQ</v>
      </c>
    </row>
    <row r="364" spans="3:13" x14ac:dyDescent="0.25">
      <c r="C364" s="2">
        <f>(5080.68)-('Bump Visual'!AB6)</f>
        <v>2771.7150000000001</v>
      </c>
      <c r="D364" s="2">
        <f>'Bump Visual'!A17</f>
        <v>2405.04</v>
      </c>
      <c r="E364" s="2" t="str">
        <f>'Bump Visual'!AB17</f>
        <v>RDI_LP_CFG[10]</v>
      </c>
      <c r="G364" s="2">
        <f>(2278.84)-('Bump Visual'!A17)+(-4350.8)</f>
        <v>-4477</v>
      </c>
      <c r="H364" s="2">
        <f>(5080.68)-('Bump Visual'!AB6)+(16.2349999999999)</f>
        <v>2787.95</v>
      </c>
      <c r="I364" s="2" t="str">
        <f>"DIE3_"&amp;'Bump Visual'!AB17</f>
        <v>DIE3_RDI_LP_CFG[10]</v>
      </c>
      <c r="K364" s="2">
        <f>('Bump Visual'!A17)+(1571.96)</f>
        <v>3977</v>
      </c>
      <c r="L364" s="2">
        <f>('Bump Visual'!AB6)+(97.9849999999997)</f>
        <v>2406.9499999999998</v>
      </c>
      <c r="M364" s="2" t="str">
        <f>"DIE7_"&amp;'Bump Visual'!AB17</f>
        <v>DIE7_RDI_LP_CFG[10]</v>
      </c>
    </row>
    <row r="365" spans="3:13" x14ac:dyDescent="0.25">
      <c r="C365" s="2">
        <f>(5080.68)-('Bump Visual'!AB6)</f>
        <v>2771.7150000000001</v>
      </c>
      <c r="D365" s="2">
        <f>'Bump Visual'!A19</f>
        <v>2228.04</v>
      </c>
      <c r="E365" s="2" t="str">
        <f>'Bump Visual'!AB19</f>
        <v>TC_VDDQ</v>
      </c>
      <c r="G365" s="2">
        <f>(2278.84)-('Bump Visual'!A19)+(-4350.8)</f>
        <v>-4300</v>
      </c>
      <c r="H365" s="2">
        <f>(5080.68)-('Bump Visual'!AB6)+(16.2349999999999)</f>
        <v>2787.95</v>
      </c>
      <c r="I365" s="2" t="str">
        <f>"DIE3_"&amp;'Bump Visual'!AB19</f>
        <v>DIE3_TC_VDDQ</v>
      </c>
      <c r="K365" s="2">
        <f>('Bump Visual'!A19)+(1571.96)</f>
        <v>3800</v>
      </c>
      <c r="L365" s="2">
        <f>('Bump Visual'!AB6)+(97.9849999999997)</f>
        <v>2406.9499999999998</v>
      </c>
      <c r="M365" s="2" t="str">
        <f>"DIE7_"&amp;'Bump Visual'!AB19</f>
        <v>DIE7_TC_VDDQ</v>
      </c>
    </row>
    <row r="366" spans="3:13" x14ac:dyDescent="0.25">
      <c r="C366" s="2">
        <f>(5080.68)-('Bump Visual'!AB6)</f>
        <v>2771.7150000000001</v>
      </c>
      <c r="D366" s="2">
        <f>'Bump Visual'!A21</f>
        <v>2051.04</v>
      </c>
      <c r="E366" s="2" t="str">
        <f>'Bump Visual'!AB21</f>
        <v>RDI_PL_CFG[25]</v>
      </c>
      <c r="G366" s="2">
        <f>(2278.84)-('Bump Visual'!A21)+(-4350.8)</f>
        <v>-4123</v>
      </c>
      <c r="H366" s="2">
        <f>(5080.68)-('Bump Visual'!AB6)+(16.2349999999999)</f>
        <v>2787.95</v>
      </c>
      <c r="I366" s="2" t="str">
        <f>"DIE3_"&amp;'Bump Visual'!AB21</f>
        <v>DIE3_RDI_PL_CFG[25]</v>
      </c>
      <c r="K366" s="2">
        <f>('Bump Visual'!A21)+(1571.96)</f>
        <v>3623</v>
      </c>
      <c r="L366" s="2">
        <f>('Bump Visual'!AB6)+(97.9849999999997)</f>
        <v>2406.9499999999998</v>
      </c>
      <c r="M366" s="2" t="str">
        <f>"DIE7_"&amp;'Bump Visual'!AB21</f>
        <v>DIE7_RDI_PL_CFG[25]</v>
      </c>
    </row>
    <row r="367" spans="3:13" x14ac:dyDescent="0.25">
      <c r="C367" s="2">
        <f>(5080.68)-('Bump Visual'!AB6)</f>
        <v>2771.7150000000001</v>
      </c>
      <c r="D367" s="2">
        <f>'Bump Visual'!A23</f>
        <v>1874.04</v>
      </c>
      <c r="E367" s="2" t="str">
        <f>'Bump Visual'!AB23</f>
        <v>VDD</v>
      </c>
      <c r="G367" s="2">
        <f>(2278.84)-('Bump Visual'!A23)+(-4350.8)</f>
        <v>-3946</v>
      </c>
      <c r="H367" s="2">
        <f>(5080.68)-('Bump Visual'!AB6)+(16.2349999999999)</f>
        <v>2787.95</v>
      </c>
      <c r="I367" s="2" t="str">
        <f>"DIE3_"&amp;'Bump Visual'!AB23</f>
        <v>DIE3_VDD</v>
      </c>
      <c r="K367" s="2">
        <f>('Bump Visual'!A23)+(1571.96)</f>
        <v>3446</v>
      </c>
      <c r="L367" s="2">
        <f>('Bump Visual'!AB6)+(97.9849999999997)</f>
        <v>2406.9499999999998</v>
      </c>
      <c r="M367" s="2" t="str">
        <f>"DIE7_"&amp;'Bump Visual'!AB23</f>
        <v>DIE7_VDD</v>
      </c>
    </row>
    <row r="368" spans="3:13" x14ac:dyDescent="0.25">
      <c r="C368" s="2">
        <f>(5080.68)-('Bump Visual'!AB6)</f>
        <v>2771.7150000000001</v>
      </c>
      <c r="D368" s="2">
        <f>'Bump Visual'!A25</f>
        <v>1697.04</v>
      </c>
      <c r="E368" s="2" t="str">
        <f>'Bump Visual'!AB25</f>
        <v>VDD</v>
      </c>
      <c r="G368" s="2">
        <f>(2278.84)-('Bump Visual'!A25)+(-4350.8)</f>
        <v>-3769</v>
      </c>
      <c r="H368" s="2">
        <f>(5080.68)-('Bump Visual'!AB6)+(16.2349999999999)</f>
        <v>2787.95</v>
      </c>
      <c r="I368" s="2" t="str">
        <f>"DIE3_"&amp;'Bump Visual'!AB25</f>
        <v>DIE3_VDD</v>
      </c>
      <c r="K368" s="2">
        <f>('Bump Visual'!A25)+(1571.96)</f>
        <v>3269</v>
      </c>
      <c r="L368" s="2">
        <f>('Bump Visual'!AB6)+(97.9849999999997)</f>
        <v>2406.9499999999998</v>
      </c>
      <c r="M368" s="2" t="str">
        <f>"DIE7_"&amp;'Bump Visual'!AB25</f>
        <v>DIE7_VDD</v>
      </c>
    </row>
    <row r="369" spans="3:13" x14ac:dyDescent="0.25">
      <c r="C369" s="2">
        <f>(5080.68)-('Bump Visual'!AB6)</f>
        <v>2771.7150000000001</v>
      </c>
      <c r="D369" s="2">
        <f>'Bump Visual'!A27</f>
        <v>1520.04</v>
      </c>
      <c r="E369" s="2" t="str">
        <f>'Bump Visual'!AB27</f>
        <v>VDD</v>
      </c>
      <c r="G369" s="2">
        <f>(2278.84)-('Bump Visual'!A27)+(-4350.8)</f>
        <v>-3592</v>
      </c>
      <c r="H369" s="2">
        <f>(5080.68)-('Bump Visual'!AB6)+(16.2349999999999)</f>
        <v>2787.95</v>
      </c>
      <c r="I369" s="2" t="str">
        <f>"DIE3_"&amp;'Bump Visual'!AB27</f>
        <v>DIE3_VDD</v>
      </c>
      <c r="K369" s="2">
        <f>('Bump Visual'!A27)+(1571.96)</f>
        <v>3092</v>
      </c>
      <c r="L369" s="2">
        <f>('Bump Visual'!AB6)+(97.9849999999997)</f>
        <v>2406.9499999999998</v>
      </c>
      <c r="M369" s="2" t="str">
        <f>"DIE7_"&amp;'Bump Visual'!AB27</f>
        <v>DIE7_VDD</v>
      </c>
    </row>
    <row r="370" spans="3:13" x14ac:dyDescent="0.25">
      <c r="C370" s="2">
        <f>(5080.68)-('Bump Visual'!AB6)</f>
        <v>2771.7150000000001</v>
      </c>
      <c r="D370" s="2">
        <f>'Bump Visual'!A29</f>
        <v>1343.04</v>
      </c>
      <c r="E370" s="2" t="str">
        <f>'Bump Visual'!AB29</f>
        <v>VDD</v>
      </c>
      <c r="G370" s="2">
        <f>(2278.84)-('Bump Visual'!A29)+(-4350.8)</f>
        <v>-3415</v>
      </c>
      <c r="H370" s="2">
        <f>(5080.68)-('Bump Visual'!AB6)+(16.2349999999999)</f>
        <v>2787.95</v>
      </c>
      <c r="I370" s="2" t="str">
        <f>"DIE3_"&amp;'Bump Visual'!AB29</f>
        <v>DIE3_VDD</v>
      </c>
      <c r="K370" s="2">
        <f>('Bump Visual'!A29)+(1571.96)</f>
        <v>2915</v>
      </c>
      <c r="L370" s="2">
        <f>('Bump Visual'!AB6)+(97.9849999999997)</f>
        <v>2406.9499999999998</v>
      </c>
      <c r="M370" s="2" t="str">
        <f>"DIE7_"&amp;'Bump Visual'!AB29</f>
        <v>DIE7_VDD</v>
      </c>
    </row>
    <row r="371" spans="3:13" x14ac:dyDescent="0.25">
      <c r="C371" s="2">
        <f>(5080.68)-('Bump Visual'!AB6)</f>
        <v>2771.7150000000001</v>
      </c>
      <c r="D371" s="2">
        <f>'Bump Visual'!A31</f>
        <v>1166.04</v>
      </c>
      <c r="E371" s="2" t="str">
        <f>'Bump Visual'!AB31</f>
        <v>VDD</v>
      </c>
      <c r="G371" s="2">
        <f>(2278.84)-('Bump Visual'!A31)+(-4350.8)</f>
        <v>-3238</v>
      </c>
      <c r="H371" s="2">
        <f>(5080.68)-('Bump Visual'!AB6)+(16.2349999999999)</f>
        <v>2787.95</v>
      </c>
      <c r="I371" s="2" t="str">
        <f>"DIE3_"&amp;'Bump Visual'!AB31</f>
        <v>DIE3_VDD</v>
      </c>
      <c r="K371" s="2">
        <f>('Bump Visual'!A31)+(1571.96)</f>
        <v>2738</v>
      </c>
      <c r="L371" s="2">
        <f>('Bump Visual'!AB6)+(97.9849999999997)</f>
        <v>2406.9499999999998</v>
      </c>
      <c r="M371" s="2" t="str">
        <f>"DIE7_"&amp;'Bump Visual'!AB31</f>
        <v>DIE7_VDD</v>
      </c>
    </row>
    <row r="372" spans="3:13" x14ac:dyDescent="0.25">
      <c r="C372" s="2">
        <f>(5080.68)-('Bump Visual'!AB6)</f>
        <v>2771.7150000000001</v>
      </c>
      <c r="D372" s="2">
        <f>'Bump Visual'!A33</f>
        <v>989.04</v>
      </c>
      <c r="E372" s="2" t="str">
        <f>'Bump Visual'!AB33</f>
        <v>BP_RXDATA[38]</v>
      </c>
      <c r="G372" s="2">
        <f>(2278.84)-('Bump Visual'!A33)+(-4350.8)</f>
        <v>-3061</v>
      </c>
      <c r="H372" s="2">
        <f>(5080.68)-('Bump Visual'!AB6)+(16.2349999999999)</f>
        <v>2787.95</v>
      </c>
      <c r="I372" s="2" t="str">
        <f>"DIE3_"&amp;'Bump Visual'!AB33</f>
        <v>DIE3_BP_RXDATA[38]</v>
      </c>
      <c r="K372" s="2">
        <f>('Bump Visual'!A33)+(1571.96)</f>
        <v>2561</v>
      </c>
      <c r="L372" s="2">
        <f>('Bump Visual'!AB6)+(97.9849999999997)</f>
        <v>2406.9499999999998</v>
      </c>
      <c r="M372" s="2" t="str">
        <f>"DIE7_"&amp;'Bump Visual'!AB33</f>
        <v>DIE7_BP_RXDATA[38]</v>
      </c>
    </row>
    <row r="373" spans="3:13" x14ac:dyDescent="0.25">
      <c r="C373" s="2">
        <f>(5080.68)-('Bump Visual'!AB6)</f>
        <v>2771.7150000000001</v>
      </c>
      <c r="D373" s="2">
        <f>'Bump Visual'!A35</f>
        <v>812.04</v>
      </c>
      <c r="E373" s="2" t="str">
        <f>'Bump Visual'!AB35</f>
        <v>VSS</v>
      </c>
      <c r="G373" s="2">
        <f>(2278.84)-('Bump Visual'!A35)+(-4350.8)</f>
        <v>-2884</v>
      </c>
      <c r="H373" s="2">
        <f>(5080.68)-('Bump Visual'!AB6)+(16.2349999999999)</f>
        <v>2787.95</v>
      </c>
      <c r="I373" s="2" t="str">
        <f>'Bump Visual'!AB35</f>
        <v>VSS</v>
      </c>
      <c r="K373" s="2">
        <f>('Bump Visual'!A35)+(1571.96)</f>
        <v>2384</v>
      </c>
      <c r="L373" s="2">
        <f>('Bump Visual'!AB6)+(97.9849999999997)</f>
        <v>2406.9499999999998</v>
      </c>
      <c r="M373" s="2" t="str">
        <f>'Bump Visual'!AB35</f>
        <v>VSS</v>
      </c>
    </row>
    <row r="374" spans="3:13" x14ac:dyDescent="0.25">
      <c r="C374" s="2">
        <f>(5080.68)-('Bump Visual'!AB6)</f>
        <v>2771.7150000000001</v>
      </c>
      <c r="D374" s="2">
        <f>'Bump Visual'!A37</f>
        <v>635.04</v>
      </c>
      <c r="E374" s="2" t="str">
        <f>'Bump Visual'!AB37</f>
        <v>BP_RXDATA[39]</v>
      </c>
      <c r="G374" s="2">
        <f>(2278.84)-('Bump Visual'!A37)+(-4350.8)</f>
        <v>-2707</v>
      </c>
      <c r="H374" s="2">
        <f>(5080.68)-('Bump Visual'!AB6)+(16.2349999999999)</f>
        <v>2787.95</v>
      </c>
      <c r="I374" s="2" t="str">
        <f>"DIE3_"&amp;'Bump Visual'!AB37</f>
        <v>DIE3_BP_RXDATA[39]</v>
      </c>
      <c r="K374" s="2">
        <f>('Bump Visual'!A37)+(1571.96)</f>
        <v>2207</v>
      </c>
      <c r="L374" s="2">
        <f>('Bump Visual'!AB6)+(97.9849999999997)</f>
        <v>2406.9499999999998</v>
      </c>
      <c r="M374" s="2" t="str">
        <f>"DIE7_"&amp;'Bump Visual'!AB37</f>
        <v>DIE7_BP_RXDATA[39]</v>
      </c>
    </row>
    <row r="375" spans="3:13" x14ac:dyDescent="0.25">
      <c r="C375" s="2">
        <f>(5080.68)-('Bump Visual'!AB6)</f>
        <v>2771.7150000000001</v>
      </c>
      <c r="D375" s="2">
        <f>'Bump Visual'!A39</f>
        <v>458.03999999999996</v>
      </c>
      <c r="E375" s="2" t="str">
        <f>'Bump Visual'!AB39</f>
        <v>BP_RXDATA[34]</v>
      </c>
      <c r="G375" s="2">
        <f>(2278.84)-('Bump Visual'!A39)+(-4350.8)</f>
        <v>-2530</v>
      </c>
      <c r="H375" s="2">
        <f>(5080.68)-('Bump Visual'!AB6)+(16.2349999999999)</f>
        <v>2787.95</v>
      </c>
      <c r="I375" s="2" t="str">
        <f>"DIE3_"&amp;'Bump Visual'!AB39</f>
        <v>DIE3_BP_RXDATA[34]</v>
      </c>
      <c r="K375" s="2">
        <f>('Bump Visual'!A39)+(1571.96)</f>
        <v>2030</v>
      </c>
      <c r="L375" s="2">
        <f>('Bump Visual'!AB6)+(97.9849999999997)</f>
        <v>2406.9499999999998</v>
      </c>
      <c r="M375" s="2" t="str">
        <f>"DIE7_"&amp;'Bump Visual'!AB39</f>
        <v>DIE7_BP_RXDATA[34]</v>
      </c>
    </row>
    <row r="376" spans="3:13" x14ac:dyDescent="0.25">
      <c r="C376" s="2">
        <f>(5080.68)-('Bump Visual'!AB6)</f>
        <v>2771.7150000000001</v>
      </c>
      <c r="D376" s="2">
        <f>'Bump Visual'!A41</f>
        <v>281.03999999999996</v>
      </c>
      <c r="E376" s="2" t="str">
        <f>'Bump Visual'!AB41</f>
        <v>VSS</v>
      </c>
      <c r="G376" s="2">
        <f>(2278.84)-('Bump Visual'!A41)+(-4350.8)</f>
        <v>-2353</v>
      </c>
      <c r="H376" s="2">
        <f>(5080.68)-('Bump Visual'!AB6)+(16.2349999999999)</f>
        <v>2787.95</v>
      </c>
      <c r="I376" s="2" t="str">
        <f>'Bump Visual'!AB41</f>
        <v>VSS</v>
      </c>
      <c r="K376" s="2">
        <f>('Bump Visual'!A41)+(1571.96)</f>
        <v>1853</v>
      </c>
      <c r="L376" s="2">
        <f>('Bump Visual'!AB6)+(97.9849999999997)</f>
        <v>2406.9499999999998</v>
      </c>
      <c r="M376" s="2" t="str">
        <f>'Bump Visual'!AB41</f>
        <v>VSS</v>
      </c>
    </row>
    <row r="377" spans="3:13" x14ac:dyDescent="0.25">
      <c r="C377" s="2">
        <f>(5080.68)-('Bump Visual'!AB6)</f>
        <v>2771.7150000000001</v>
      </c>
      <c r="D377" s="2">
        <f>'Bump Visual'!A43</f>
        <v>104.03999999999999</v>
      </c>
      <c r="E377" s="2" t="str">
        <f>'Bump Visual'!AB43</f>
        <v>BP_RXDATA[35]</v>
      </c>
      <c r="G377" s="2">
        <f>(2278.84)-('Bump Visual'!A43)+(-4350.8)</f>
        <v>-2176</v>
      </c>
      <c r="H377" s="2">
        <f>(5080.68)-('Bump Visual'!AB6)+(16.2349999999999)</f>
        <v>2787.95</v>
      </c>
      <c r="I377" s="2" t="str">
        <f>"DIE3_"&amp;'Bump Visual'!AB43</f>
        <v>DIE3_BP_RXDATA[35]</v>
      </c>
      <c r="K377" s="2">
        <f>('Bump Visual'!A43)+(1571.96)</f>
        <v>1676</v>
      </c>
      <c r="L377" s="2">
        <f>('Bump Visual'!AB6)+(97.9849999999997)</f>
        <v>2406.9499999999998</v>
      </c>
      <c r="M377" s="2" t="str">
        <f>"DIE7_"&amp;'Bump Visual'!AB43</f>
        <v>DIE7_BP_RXDATA[35]</v>
      </c>
    </row>
    <row r="378" spans="3:13" x14ac:dyDescent="0.25">
      <c r="C378" s="2">
        <f>(5080.68)-('Bump Visual'!AC6)</f>
        <v>2676.4650000000001</v>
      </c>
      <c r="D378" s="2">
        <f>'Bump Visual'!A14</f>
        <v>2670.54</v>
      </c>
      <c r="E378" s="2" t="str">
        <f>'Bump Visual'!AC14</f>
        <v>VSS</v>
      </c>
      <c r="G378" s="2">
        <f>(2278.84)-('Bump Visual'!A14)+(-4350.8)</f>
        <v>-4742.5</v>
      </c>
      <c r="H378" s="2">
        <f>(5080.68)-('Bump Visual'!AC6)+(16.2349999999999)</f>
        <v>2692.7</v>
      </c>
      <c r="I378" s="2" t="str">
        <f>'Bump Visual'!AC14</f>
        <v>VSS</v>
      </c>
      <c r="K378" s="2">
        <f>('Bump Visual'!A14)+(1571.96)</f>
        <v>4242.5</v>
      </c>
      <c r="L378" s="2">
        <f>('Bump Visual'!AC6)+(97.9849999999997)</f>
        <v>2502.1999999999998</v>
      </c>
      <c r="M378" s="2" t="str">
        <f>'Bump Visual'!AC14</f>
        <v>VSS</v>
      </c>
    </row>
    <row r="379" spans="3:13" x14ac:dyDescent="0.25">
      <c r="C379" s="2">
        <f>(5080.68)-('Bump Visual'!AC6)</f>
        <v>2676.4650000000001</v>
      </c>
      <c r="D379" s="2">
        <f>'Bump Visual'!A16</f>
        <v>2493.54</v>
      </c>
      <c r="E379" s="2" t="str">
        <f>'Bump Visual'!AC16</f>
        <v>VDD</v>
      </c>
      <c r="G379" s="2">
        <f>(2278.84)-('Bump Visual'!A16)+(-4350.8)</f>
        <v>-4565.5</v>
      </c>
      <c r="H379" s="2">
        <f>(5080.68)-('Bump Visual'!AC6)+(16.2349999999999)</f>
        <v>2692.7</v>
      </c>
      <c r="I379" s="2" t="str">
        <f>"DIE3_"&amp;'Bump Visual'!AC16</f>
        <v>DIE3_VDD</v>
      </c>
      <c r="K379" s="2">
        <f>('Bump Visual'!A16)+(1571.96)</f>
        <v>4065.5</v>
      </c>
      <c r="L379" s="2">
        <f>('Bump Visual'!AC6)+(97.9849999999997)</f>
        <v>2502.1999999999998</v>
      </c>
      <c r="M379" s="2" t="str">
        <f>"DIE7_"&amp;'Bump Visual'!AC16</f>
        <v>DIE7_VDD</v>
      </c>
    </row>
    <row r="380" spans="3:13" x14ac:dyDescent="0.25">
      <c r="C380" s="2">
        <f>(5080.68)-('Bump Visual'!AC6)</f>
        <v>2676.4650000000001</v>
      </c>
      <c r="D380" s="2">
        <f>'Bump Visual'!A18</f>
        <v>2316.54</v>
      </c>
      <c r="E380" s="2" t="str">
        <f>'Bump Visual'!AC18</f>
        <v>VSS</v>
      </c>
      <c r="G380" s="2">
        <f>(2278.84)-('Bump Visual'!A18)+(-4350.8)</f>
        <v>-4388.5</v>
      </c>
      <c r="H380" s="2">
        <f>(5080.68)-('Bump Visual'!AC6)+(16.2349999999999)</f>
        <v>2692.7</v>
      </c>
      <c r="I380" s="2" t="str">
        <f>'Bump Visual'!AC18</f>
        <v>VSS</v>
      </c>
      <c r="K380" s="2">
        <f>('Bump Visual'!A18)+(1571.96)</f>
        <v>3888.5</v>
      </c>
      <c r="L380" s="2">
        <f>('Bump Visual'!AC6)+(97.9849999999997)</f>
        <v>2502.1999999999998</v>
      </c>
      <c r="M380" s="2" t="str">
        <f>'Bump Visual'!AC18</f>
        <v>VSS</v>
      </c>
    </row>
    <row r="381" spans="3:13" x14ac:dyDescent="0.25">
      <c r="C381" s="2">
        <f>(5080.68)-('Bump Visual'!AC6)</f>
        <v>2676.4650000000001</v>
      </c>
      <c r="D381" s="2">
        <f>'Bump Visual'!A20</f>
        <v>2139.54</v>
      </c>
      <c r="E381" s="2" t="str">
        <f>'Bump Visual'!AC20</f>
        <v>VDD</v>
      </c>
      <c r="G381" s="2">
        <f>(2278.84)-('Bump Visual'!A20)+(-4350.8)</f>
        <v>-4211.5</v>
      </c>
      <c r="H381" s="2">
        <f>(5080.68)-('Bump Visual'!AC6)+(16.2349999999999)</f>
        <v>2692.7</v>
      </c>
      <c r="I381" s="2" t="str">
        <f>"DIE3_"&amp;'Bump Visual'!AC20</f>
        <v>DIE3_VDD</v>
      </c>
      <c r="K381" s="2">
        <f>('Bump Visual'!A20)+(1571.96)</f>
        <v>3711.5</v>
      </c>
      <c r="L381" s="2">
        <f>('Bump Visual'!AC6)+(97.9849999999997)</f>
        <v>2502.1999999999998</v>
      </c>
      <c r="M381" s="2" t="str">
        <f>"DIE7_"&amp;'Bump Visual'!AC20</f>
        <v>DIE7_VDD</v>
      </c>
    </row>
    <row r="382" spans="3:13" x14ac:dyDescent="0.25">
      <c r="C382" s="2">
        <f>(5080.68)-('Bump Visual'!AC6)</f>
        <v>2676.4650000000001</v>
      </c>
      <c r="D382" s="2">
        <f>'Bump Visual'!A22</f>
        <v>1962.54</v>
      </c>
      <c r="E382" s="2" t="str">
        <f>'Bump Visual'!AC22</f>
        <v>VSS</v>
      </c>
      <c r="G382" s="2">
        <f>(2278.84)-('Bump Visual'!A22)+(-4350.8)</f>
        <v>-4034.5</v>
      </c>
      <c r="H382" s="2">
        <f>(5080.68)-('Bump Visual'!AC6)+(16.2349999999999)</f>
        <v>2692.7</v>
      </c>
      <c r="I382" s="2" t="str">
        <f>'Bump Visual'!AC22</f>
        <v>VSS</v>
      </c>
      <c r="K382" s="2">
        <f>('Bump Visual'!A22)+(1571.96)</f>
        <v>3534.5</v>
      </c>
      <c r="L382" s="2">
        <f>('Bump Visual'!AC6)+(97.9849999999997)</f>
        <v>2502.1999999999998</v>
      </c>
      <c r="M382" s="2" t="str">
        <f>'Bump Visual'!AC22</f>
        <v>VSS</v>
      </c>
    </row>
    <row r="383" spans="3:13" x14ac:dyDescent="0.25">
      <c r="C383" s="2">
        <f>(5080.68)-('Bump Visual'!AC6)</f>
        <v>2676.4650000000001</v>
      </c>
      <c r="D383" s="2">
        <f>'Bump Visual'!A24</f>
        <v>1785.54</v>
      </c>
      <c r="E383" s="2" t="str">
        <f>'Bump Visual'!AC24</f>
        <v>VSS</v>
      </c>
      <c r="G383" s="2">
        <f>(2278.84)-('Bump Visual'!A24)+(-4350.8)</f>
        <v>-3857.5</v>
      </c>
      <c r="H383" s="2">
        <f>(5080.68)-('Bump Visual'!AC6)+(16.2349999999999)</f>
        <v>2692.7</v>
      </c>
      <c r="I383" s="2" t="str">
        <f>'Bump Visual'!AC24</f>
        <v>VSS</v>
      </c>
      <c r="K383" s="2">
        <f>('Bump Visual'!A24)+(1571.96)</f>
        <v>3357.5</v>
      </c>
      <c r="L383" s="2">
        <f>('Bump Visual'!AC6)+(97.9849999999997)</f>
        <v>2502.1999999999998</v>
      </c>
      <c r="M383" s="2" t="str">
        <f>'Bump Visual'!AC24</f>
        <v>VSS</v>
      </c>
    </row>
    <row r="384" spans="3:13" x14ac:dyDescent="0.25">
      <c r="C384" s="2">
        <f>(5080.68)-('Bump Visual'!AC6)</f>
        <v>2676.4650000000001</v>
      </c>
      <c r="D384" s="2">
        <f>'Bump Visual'!A26</f>
        <v>1608.54</v>
      </c>
      <c r="E384" s="2" t="str">
        <f>'Bump Visual'!AC26</f>
        <v>VSS</v>
      </c>
      <c r="G384" s="2">
        <f>(2278.84)-('Bump Visual'!A26)+(-4350.8)</f>
        <v>-3680.5</v>
      </c>
      <c r="H384" s="2">
        <f>(5080.68)-('Bump Visual'!AC6)+(16.2349999999999)</f>
        <v>2692.7</v>
      </c>
      <c r="I384" s="2" t="str">
        <f>'Bump Visual'!AC26</f>
        <v>VSS</v>
      </c>
      <c r="K384" s="2">
        <f>('Bump Visual'!A26)+(1571.96)</f>
        <v>3180.5</v>
      </c>
      <c r="L384" s="2">
        <f>('Bump Visual'!AC6)+(97.9849999999997)</f>
        <v>2502.1999999999998</v>
      </c>
      <c r="M384" s="2" t="str">
        <f>'Bump Visual'!AC26</f>
        <v>VSS</v>
      </c>
    </row>
    <row r="385" spans="3:13" x14ac:dyDescent="0.25">
      <c r="C385" s="2">
        <f>(5080.68)-('Bump Visual'!AC6)</f>
        <v>2676.4650000000001</v>
      </c>
      <c r="D385" s="2">
        <f>'Bump Visual'!A28</f>
        <v>1431.54</v>
      </c>
      <c r="E385" s="2" t="str">
        <f>'Bump Visual'!AC28</f>
        <v>VSS</v>
      </c>
      <c r="G385" s="2">
        <f>(2278.84)-('Bump Visual'!A28)+(-4350.8)</f>
        <v>-3503.5</v>
      </c>
      <c r="H385" s="2">
        <f>(5080.68)-('Bump Visual'!AC6)+(16.2349999999999)</f>
        <v>2692.7</v>
      </c>
      <c r="I385" s="2" t="str">
        <f>'Bump Visual'!AC28</f>
        <v>VSS</v>
      </c>
      <c r="K385" s="2">
        <f>('Bump Visual'!A28)+(1571.96)</f>
        <v>3003.5</v>
      </c>
      <c r="L385" s="2">
        <f>('Bump Visual'!AC6)+(97.9849999999997)</f>
        <v>2502.1999999999998</v>
      </c>
      <c r="M385" s="2" t="str">
        <f>'Bump Visual'!AC28</f>
        <v>VSS</v>
      </c>
    </row>
    <row r="386" spans="3:13" x14ac:dyDescent="0.25">
      <c r="C386" s="2">
        <f>(5080.68)-('Bump Visual'!AC6)</f>
        <v>2676.4650000000001</v>
      </c>
      <c r="D386" s="2">
        <f>'Bump Visual'!A30</f>
        <v>1254.54</v>
      </c>
      <c r="E386" s="2" t="str">
        <f>'Bump Visual'!AC30</f>
        <v>BP_RXDATASB[2]</v>
      </c>
      <c r="G386" s="2">
        <f>(2278.84)-('Bump Visual'!A30)+(-4350.8)</f>
        <v>-3326.5</v>
      </c>
      <c r="H386" s="2">
        <f>(5080.68)-('Bump Visual'!AC6)+(16.2349999999999)</f>
        <v>2692.7</v>
      </c>
      <c r="I386" s="2" t="str">
        <f>"DIE3_"&amp;'Bump Visual'!AC30</f>
        <v>DIE3_BP_RXDATASB[2]</v>
      </c>
      <c r="K386" s="2">
        <f>('Bump Visual'!A30)+(1571.96)</f>
        <v>2826.5</v>
      </c>
      <c r="L386" s="2">
        <f>('Bump Visual'!AC6)+(97.9849999999997)</f>
        <v>2502.1999999999998</v>
      </c>
      <c r="M386" s="2" t="str">
        <f>"DIE7_"&amp;'Bump Visual'!AC30</f>
        <v>DIE7_BP_RXDATASB[2]</v>
      </c>
    </row>
    <row r="387" spans="3:13" x14ac:dyDescent="0.25">
      <c r="C387" s="2">
        <f>(5080.68)-('Bump Visual'!AC6)</f>
        <v>2676.4650000000001</v>
      </c>
      <c r="D387" s="2">
        <f>'Bump Visual'!A32</f>
        <v>1077.54</v>
      </c>
      <c r="E387" s="2" t="str">
        <f>'Bump Visual'!AC32</f>
        <v>VSS</v>
      </c>
      <c r="G387" s="2">
        <f>(2278.84)-('Bump Visual'!A32)+(-4350.8)</f>
        <v>-3149.5</v>
      </c>
      <c r="H387" s="2">
        <f>(5080.68)-('Bump Visual'!AC6)+(16.2349999999999)</f>
        <v>2692.7</v>
      </c>
      <c r="I387" s="2" t="str">
        <f>'Bump Visual'!AC32</f>
        <v>VSS</v>
      </c>
      <c r="K387" s="2">
        <f>('Bump Visual'!A32)+(1571.96)</f>
        <v>2649.5</v>
      </c>
      <c r="L387" s="2">
        <f>('Bump Visual'!AC6)+(97.9849999999997)</f>
        <v>2502.1999999999998</v>
      </c>
      <c r="M387" s="2" t="str">
        <f>'Bump Visual'!AC32</f>
        <v>VSS</v>
      </c>
    </row>
    <row r="388" spans="3:13" x14ac:dyDescent="0.25">
      <c r="C388" s="2">
        <f>(5080.68)-('Bump Visual'!AC6)</f>
        <v>2676.4650000000001</v>
      </c>
      <c r="D388" s="2">
        <f>'Bump Visual'!A34</f>
        <v>900.54</v>
      </c>
      <c r="E388" s="2" t="str">
        <f>'Bump Visual'!AC34</f>
        <v>BP_RXDATA[36]</v>
      </c>
      <c r="G388" s="2">
        <f>(2278.84)-('Bump Visual'!A34)+(-4350.8)</f>
        <v>-2972.5</v>
      </c>
      <c r="H388" s="2">
        <f>(5080.68)-('Bump Visual'!AC6)+(16.2349999999999)</f>
        <v>2692.7</v>
      </c>
      <c r="I388" s="2" t="str">
        <f>"DIE3_"&amp;'Bump Visual'!AC34</f>
        <v>DIE3_BP_RXDATA[36]</v>
      </c>
      <c r="K388" s="2">
        <f>('Bump Visual'!A34)+(1571.96)</f>
        <v>2472.5</v>
      </c>
      <c r="L388" s="2">
        <f>('Bump Visual'!AC6)+(97.9849999999997)</f>
        <v>2502.1999999999998</v>
      </c>
      <c r="M388" s="2" t="str">
        <f>"DIE7_"&amp;'Bump Visual'!AC34</f>
        <v>DIE7_BP_RXDATA[36]</v>
      </c>
    </row>
    <row r="389" spans="3:13" x14ac:dyDescent="0.25">
      <c r="C389" s="2">
        <f>(5080.68)-('Bump Visual'!AC6)</f>
        <v>2676.4650000000001</v>
      </c>
      <c r="D389" s="2">
        <f>'Bump Visual'!A36</f>
        <v>723.54</v>
      </c>
      <c r="E389" s="2" t="str">
        <f>'Bump Visual'!AC36</f>
        <v>BP_RXDATA[37]</v>
      </c>
      <c r="G389" s="2">
        <f>(2278.84)-('Bump Visual'!A36)+(-4350.8)</f>
        <v>-2795.5</v>
      </c>
      <c r="H389" s="2">
        <f>(5080.68)-('Bump Visual'!AC6)+(16.2349999999999)</f>
        <v>2692.7</v>
      </c>
      <c r="I389" s="2" t="str">
        <f>"DIE3_"&amp;'Bump Visual'!AC36</f>
        <v>DIE3_BP_RXDATA[37]</v>
      </c>
      <c r="K389" s="2">
        <f>('Bump Visual'!A36)+(1571.96)</f>
        <v>2295.5</v>
      </c>
      <c r="L389" s="2">
        <f>('Bump Visual'!AC6)+(97.9849999999997)</f>
        <v>2502.1999999999998</v>
      </c>
      <c r="M389" s="2" t="str">
        <f>"DIE7_"&amp;'Bump Visual'!AC36</f>
        <v>DIE7_BP_RXDATA[37]</v>
      </c>
    </row>
    <row r="390" spans="3:13" x14ac:dyDescent="0.25">
      <c r="C390" s="2">
        <f>(5080.68)-('Bump Visual'!AC6)</f>
        <v>2676.4650000000001</v>
      </c>
      <c r="D390" s="2">
        <f>'Bump Visual'!A38</f>
        <v>546.54</v>
      </c>
      <c r="E390" s="2" t="str">
        <f>'Bump Visual'!AC38</f>
        <v>VDD</v>
      </c>
      <c r="G390" s="2">
        <f>(2278.84)-('Bump Visual'!A38)+(-4350.8)</f>
        <v>-2618.5</v>
      </c>
      <c r="H390" s="2">
        <f>(5080.68)-('Bump Visual'!AC6)+(16.2349999999999)</f>
        <v>2692.7</v>
      </c>
      <c r="I390" s="2" t="str">
        <f>"DIE3_"&amp;'Bump Visual'!AC38</f>
        <v>DIE3_VDD</v>
      </c>
      <c r="K390" s="2">
        <f>('Bump Visual'!A38)+(1571.96)</f>
        <v>2118.5</v>
      </c>
      <c r="L390" s="2">
        <f>('Bump Visual'!AC6)+(97.9849999999997)</f>
        <v>2502.1999999999998</v>
      </c>
      <c r="M390" s="2" t="str">
        <f>"DIE7_"&amp;'Bump Visual'!AC38</f>
        <v>DIE7_VDD</v>
      </c>
    </row>
    <row r="391" spans="3:13" x14ac:dyDescent="0.25">
      <c r="C391" s="2">
        <f>(5080.68)-('Bump Visual'!AC6)</f>
        <v>2676.4650000000001</v>
      </c>
      <c r="D391" s="2">
        <f>'Bump Visual'!A40</f>
        <v>369.53999999999996</v>
      </c>
      <c r="E391" s="2" t="str">
        <f>'Bump Visual'!AC40</f>
        <v>BP_RXDATA[32]</v>
      </c>
      <c r="G391" s="2">
        <f>(2278.84)-('Bump Visual'!A40)+(-4350.8)</f>
        <v>-2441.5</v>
      </c>
      <c r="H391" s="2">
        <f>(5080.68)-('Bump Visual'!AC6)+(16.2349999999999)</f>
        <v>2692.7</v>
      </c>
      <c r="I391" s="2" t="str">
        <f>"DIE3_"&amp;'Bump Visual'!AC40</f>
        <v>DIE3_BP_RXDATA[32]</v>
      </c>
      <c r="K391" s="2">
        <f>('Bump Visual'!A40)+(1571.96)</f>
        <v>1941.5</v>
      </c>
      <c r="L391" s="2">
        <f>('Bump Visual'!AC6)+(97.9849999999997)</f>
        <v>2502.1999999999998</v>
      </c>
      <c r="M391" s="2" t="str">
        <f>"DIE7_"&amp;'Bump Visual'!AC40</f>
        <v>DIE7_BP_RXDATA[32]</v>
      </c>
    </row>
    <row r="392" spans="3:13" x14ac:dyDescent="0.25">
      <c r="C392" s="2">
        <f>(5080.68)-('Bump Visual'!AC6)</f>
        <v>2676.4650000000001</v>
      </c>
      <c r="D392" s="2">
        <f>'Bump Visual'!A42</f>
        <v>192.54</v>
      </c>
      <c r="E392" s="2" t="str">
        <f>'Bump Visual'!AC42</f>
        <v>BP_RXDATA[33]</v>
      </c>
      <c r="G392" s="2">
        <f>(2278.84)-('Bump Visual'!A42)+(-4350.8)</f>
        <v>-2264.5</v>
      </c>
      <c r="H392" s="2">
        <f>(5080.68)-('Bump Visual'!AC6)+(16.2349999999999)</f>
        <v>2692.7</v>
      </c>
      <c r="I392" s="2" t="str">
        <f>"DIE3_"&amp;'Bump Visual'!AC42</f>
        <v>DIE3_BP_RXDATA[33]</v>
      </c>
      <c r="K392" s="2">
        <f>('Bump Visual'!A42)+(1571.96)</f>
        <v>1764.5</v>
      </c>
      <c r="L392" s="2">
        <f>('Bump Visual'!AC6)+(97.9849999999997)</f>
        <v>2502.1999999999998</v>
      </c>
      <c r="M392" s="2" t="str">
        <f>"DIE7_"&amp;'Bump Visual'!AC42</f>
        <v>DIE7_BP_RXDATA[33]</v>
      </c>
    </row>
    <row r="393" spans="3:13" x14ac:dyDescent="0.25">
      <c r="C393" s="2">
        <f>(5080.68)-('Bump Visual'!AD6)</f>
        <v>2581.2150000000001</v>
      </c>
      <c r="D393" s="2">
        <f>'Bump Visual'!A15</f>
        <v>2582.04</v>
      </c>
      <c r="E393" s="2" t="str">
        <f>'Bump Visual'!AD15</f>
        <v>VDD</v>
      </c>
      <c r="G393" s="2">
        <f>(2278.84)-('Bump Visual'!A15)+(-4350.8)</f>
        <v>-4654</v>
      </c>
      <c r="H393" s="2">
        <f>(5080.68)-('Bump Visual'!AD6)+(16.2349999999999)</f>
        <v>2597.4499999999998</v>
      </c>
      <c r="I393" s="2" t="str">
        <f>"DIE3_"&amp;'Bump Visual'!AD15</f>
        <v>DIE3_VDD</v>
      </c>
      <c r="K393" s="2">
        <f>('Bump Visual'!A15)+(1571.96)</f>
        <v>4154</v>
      </c>
      <c r="L393" s="2">
        <f>('Bump Visual'!AD6)+(97.9849999999997)</f>
        <v>2597.4499999999998</v>
      </c>
      <c r="M393" s="2" t="str">
        <f>"DIE7_"&amp;'Bump Visual'!AD15</f>
        <v>DIE7_VDD</v>
      </c>
    </row>
    <row r="394" spans="3:13" x14ac:dyDescent="0.25">
      <c r="C394" s="2">
        <f>(5080.68)-('Bump Visual'!AD6)</f>
        <v>2581.2150000000001</v>
      </c>
      <c r="D394" s="2">
        <f>'Bump Visual'!A17</f>
        <v>2405.04</v>
      </c>
      <c r="E394" s="2" t="str">
        <f>'Bump Visual'!AD17</f>
        <v>RDI_PL_CFG[10]</v>
      </c>
      <c r="G394" s="2">
        <f>(2278.84)-('Bump Visual'!A17)+(-4350.8)</f>
        <v>-4477</v>
      </c>
      <c r="H394" s="2">
        <f>(5080.68)-('Bump Visual'!AD6)+(16.2349999999999)</f>
        <v>2597.4499999999998</v>
      </c>
      <c r="I394" s="2" t="str">
        <f>"DIE3_"&amp;'Bump Visual'!AD17</f>
        <v>DIE3_RDI_PL_CFG[10]</v>
      </c>
      <c r="K394" s="2">
        <f>('Bump Visual'!A17)+(1571.96)</f>
        <v>3977</v>
      </c>
      <c r="L394" s="2">
        <f>('Bump Visual'!AD6)+(97.9849999999997)</f>
        <v>2597.4499999999998</v>
      </c>
      <c r="M394" s="2" t="str">
        <f>"DIE7_"&amp;'Bump Visual'!AD17</f>
        <v>DIE7_RDI_PL_CFG[10]</v>
      </c>
    </row>
    <row r="395" spans="3:13" x14ac:dyDescent="0.25">
      <c r="C395" s="2">
        <f>(5080.68)-('Bump Visual'!AD6)</f>
        <v>2581.2150000000001</v>
      </c>
      <c r="D395" s="2">
        <f>'Bump Visual'!A19</f>
        <v>2228.04</v>
      </c>
      <c r="E395" s="2" t="str">
        <f>'Bump Visual'!AD19</f>
        <v>VDD</v>
      </c>
      <c r="G395" s="2">
        <f>(2278.84)-('Bump Visual'!A19)+(-4350.8)</f>
        <v>-4300</v>
      </c>
      <c r="H395" s="2">
        <f>(5080.68)-('Bump Visual'!AD6)+(16.2349999999999)</f>
        <v>2597.4499999999998</v>
      </c>
      <c r="I395" s="2" t="str">
        <f>"DIE3_"&amp;'Bump Visual'!AD19</f>
        <v>DIE3_VDD</v>
      </c>
      <c r="K395" s="2">
        <f>('Bump Visual'!A19)+(1571.96)</f>
        <v>3800</v>
      </c>
      <c r="L395" s="2">
        <f>('Bump Visual'!AD6)+(97.9849999999997)</f>
        <v>2597.4499999999998</v>
      </c>
      <c r="M395" s="2" t="str">
        <f>"DIE7_"&amp;'Bump Visual'!AD19</f>
        <v>DIE7_VDD</v>
      </c>
    </row>
    <row r="396" spans="3:13" x14ac:dyDescent="0.25">
      <c r="C396" s="2">
        <f>(5080.68)-('Bump Visual'!AD6)</f>
        <v>2581.2150000000001</v>
      </c>
      <c r="D396" s="2">
        <f>'Bump Visual'!A21</f>
        <v>2051.04</v>
      </c>
      <c r="E396" s="2" t="str">
        <f>'Bump Visual'!AD21</f>
        <v>RDI_PL_CFG[27]</v>
      </c>
      <c r="G396" s="2">
        <f>(2278.84)-('Bump Visual'!A21)+(-4350.8)</f>
        <v>-4123</v>
      </c>
      <c r="H396" s="2">
        <f>(5080.68)-('Bump Visual'!AD6)+(16.2349999999999)</f>
        <v>2597.4499999999998</v>
      </c>
      <c r="I396" s="2" t="str">
        <f>"DIE3_"&amp;'Bump Visual'!AD21</f>
        <v>DIE3_RDI_PL_CFG[27]</v>
      </c>
      <c r="K396" s="2">
        <f>('Bump Visual'!A21)+(1571.96)</f>
        <v>3623</v>
      </c>
      <c r="L396" s="2">
        <f>('Bump Visual'!AD6)+(97.9849999999997)</f>
        <v>2597.4499999999998</v>
      </c>
      <c r="M396" s="2" t="str">
        <f>"DIE7_"&amp;'Bump Visual'!AD21</f>
        <v>DIE7_RDI_PL_CFG[27]</v>
      </c>
    </row>
    <row r="397" spans="3:13" x14ac:dyDescent="0.25">
      <c r="C397" s="2">
        <f>(5080.68)-('Bump Visual'!AD6)</f>
        <v>2581.2150000000001</v>
      </c>
      <c r="D397" s="2">
        <f>'Bump Visual'!A23</f>
        <v>1874.04</v>
      </c>
      <c r="E397" s="2" t="str">
        <f>'Bump Visual'!AD23</f>
        <v>VDD</v>
      </c>
      <c r="G397" s="2">
        <f>(2278.84)-('Bump Visual'!A23)+(-4350.8)</f>
        <v>-3946</v>
      </c>
      <c r="H397" s="2">
        <f>(5080.68)-('Bump Visual'!AD6)+(16.2349999999999)</f>
        <v>2597.4499999999998</v>
      </c>
      <c r="I397" s="2" t="str">
        <f>"DIE3_"&amp;'Bump Visual'!AD23</f>
        <v>DIE3_VDD</v>
      </c>
      <c r="K397" s="2">
        <f>('Bump Visual'!A23)+(1571.96)</f>
        <v>3446</v>
      </c>
      <c r="L397" s="2">
        <f>('Bump Visual'!AD6)+(97.9849999999997)</f>
        <v>2597.4499999999998</v>
      </c>
      <c r="M397" s="2" t="str">
        <f>"DIE7_"&amp;'Bump Visual'!AD23</f>
        <v>DIE7_VDD</v>
      </c>
    </row>
    <row r="398" spans="3:13" x14ac:dyDescent="0.25">
      <c r="C398" s="2">
        <f>(5080.68)-('Bump Visual'!AD6)</f>
        <v>2581.2150000000001</v>
      </c>
      <c r="D398" s="2">
        <f>'Bump Visual'!A25</f>
        <v>1697.04</v>
      </c>
      <c r="E398" s="2" t="str">
        <f>'Bump Visual'!AD25</f>
        <v>VDD</v>
      </c>
      <c r="G398" s="2">
        <f>(2278.84)-('Bump Visual'!A25)+(-4350.8)</f>
        <v>-3769</v>
      </c>
      <c r="H398" s="2">
        <f>(5080.68)-('Bump Visual'!AD6)+(16.2349999999999)</f>
        <v>2597.4499999999998</v>
      </c>
      <c r="I398" s="2" t="str">
        <f>"DIE3_"&amp;'Bump Visual'!AD25</f>
        <v>DIE3_VDD</v>
      </c>
      <c r="K398" s="2">
        <f>('Bump Visual'!A25)+(1571.96)</f>
        <v>3269</v>
      </c>
      <c r="L398" s="2">
        <f>('Bump Visual'!AD6)+(97.9849999999997)</f>
        <v>2597.4499999999998</v>
      </c>
      <c r="M398" s="2" t="str">
        <f>"DIE7_"&amp;'Bump Visual'!AD25</f>
        <v>DIE7_VDD</v>
      </c>
    </row>
    <row r="399" spans="3:13" x14ac:dyDescent="0.25">
      <c r="C399" s="2">
        <f>(5080.68)-('Bump Visual'!AD6)</f>
        <v>2581.2150000000001</v>
      </c>
      <c r="D399" s="2">
        <f>'Bump Visual'!A27</f>
        <v>1520.04</v>
      </c>
      <c r="E399" s="2" t="str">
        <f>'Bump Visual'!AD27</f>
        <v>VDD</v>
      </c>
      <c r="G399" s="2">
        <f>(2278.84)-('Bump Visual'!A27)+(-4350.8)</f>
        <v>-3592</v>
      </c>
      <c r="H399" s="2">
        <f>(5080.68)-('Bump Visual'!AD6)+(16.2349999999999)</f>
        <v>2597.4499999999998</v>
      </c>
      <c r="I399" s="2" t="str">
        <f>"DIE3_"&amp;'Bump Visual'!AD27</f>
        <v>DIE3_VDD</v>
      </c>
      <c r="K399" s="2">
        <f>('Bump Visual'!A27)+(1571.96)</f>
        <v>3092</v>
      </c>
      <c r="L399" s="2">
        <f>('Bump Visual'!AD6)+(97.9849999999997)</f>
        <v>2597.4499999999998</v>
      </c>
      <c r="M399" s="2" t="str">
        <f>"DIE7_"&amp;'Bump Visual'!AD27</f>
        <v>DIE7_VDD</v>
      </c>
    </row>
    <row r="400" spans="3:13" x14ac:dyDescent="0.25">
      <c r="C400" s="2">
        <f>(5080.68)-('Bump Visual'!AD6)</f>
        <v>2581.2150000000001</v>
      </c>
      <c r="D400" s="2">
        <f>'Bump Visual'!A29</f>
        <v>1343.04</v>
      </c>
      <c r="E400" s="2" t="str">
        <f>'Bump Visual'!AD29</f>
        <v>VDD</v>
      </c>
      <c r="G400" s="2">
        <f>(2278.84)-('Bump Visual'!A29)+(-4350.8)</f>
        <v>-3415</v>
      </c>
      <c r="H400" s="2">
        <f>(5080.68)-('Bump Visual'!AD6)+(16.2349999999999)</f>
        <v>2597.4499999999998</v>
      </c>
      <c r="I400" s="2" t="str">
        <f>"DIE3_"&amp;'Bump Visual'!AD29</f>
        <v>DIE3_VDD</v>
      </c>
      <c r="K400" s="2">
        <f>('Bump Visual'!A29)+(1571.96)</f>
        <v>2915</v>
      </c>
      <c r="L400" s="2">
        <f>('Bump Visual'!AD6)+(97.9849999999997)</f>
        <v>2597.4499999999998</v>
      </c>
      <c r="M400" s="2" t="str">
        <f>"DIE7_"&amp;'Bump Visual'!AD29</f>
        <v>DIE7_VDD</v>
      </c>
    </row>
    <row r="401" spans="3:13" x14ac:dyDescent="0.25">
      <c r="C401" s="2">
        <f>(5080.68)-('Bump Visual'!AD6)</f>
        <v>2581.2150000000001</v>
      </c>
      <c r="D401" s="2">
        <f>'Bump Visual'!A31</f>
        <v>1166.04</v>
      </c>
      <c r="E401" s="2" t="str">
        <f>'Bump Visual'!AD31</f>
        <v>VCCIO</v>
      </c>
      <c r="G401" s="2">
        <f>(2278.84)-('Bump Visual'!A31)+(-4350.8)</f>
        <v>-3238</v>
      </c>
      <c r="H401" s="2">
        <f>(5080.68)-('Bump Visual'!AD6)+(16.2349999999999)</f>
        <v>2597.4499999999998</v>
      </c>
      <c r="I401" s="2" t="str">
        <f>"DIE3_"&amp;'Bump Visual'!AD31</f>
        <v>DIE3_VCCIO</v>
      </c>
      <c r="K401" s="2">
        <f>('Bump Visual'!A31)+(1571.96)</f>
        <v>2738</v>
      </c>
      <c r="L401" s="2">
        <f>('Bump Visual'!AD6)+(97.9849999999997)</f>
        <v>2597.4499999999998</v>
      </c>
      <c r="M401" s="2" t="str">
        <f>"DIE7_"&amp;'Bump Visual'!AD31</f>
        <v>DIE7_VCCIO</v>
      </c>
    </row>
    <row r="402" spans="3:13" x14ac:dyDescent="0.25">
      <c r="C402" s="2">
        <f>(5080.68)-('Bump Visual'!AD6)</f>
        <v>2581.2150000000001</v>
      </c>
      <c r="D402" s="2">
        <f>'Bump Visual'!A33</f>
        <v>989.04</v>
      </c>
      <c r="E402" s="2" t="str">
        <f>'Bump Visual'!AD33</f>
        <v>VCCIO</v>
      </c>
      <c r="G402" s="2">
        <f>(2278.84)-('Bump Visual'!A33)+(-4350.8)</f>
        <v>-3061</v>
      </c>
      <c r="H402" s="2">
        <f>(5080.68)-('Bump Visual'!AD6)+(16.2349999999999)</f>
        <v>2597.4499999999998</v>
      </c>
      <c r="I402" s="2" t="str">
        <f>"DIE3_"&amp;'Bump Visual'!AD33</f>
        <v>DIE3_VCCIO</v>
      </c>
      <c r="K402" s="2">
        <f>('Bump Visual'!A33)+(1571.96)</f>
        <v>2561</v>
      </c>
      <c r="L402" s="2">
        <f>('Bump Visual'!AD6)+(97.9849999999997)</f>
        <v>2597.4499999999998</v>
      </c>
      <c r="M402" s="2" t="str">
        <f>"DIE7_"&amp;'Bump Visual'!AD33</f>
        <v>DIE7_VCCIO</v>
      </c>
    </row>
    <row r="403" spans="3:13" x14ac:dyDescent="0.25">
      <c r="C403" s="2">
        <f>(5080.68)-('Bump Visual'!AD6)</f>
        <v>2581.2150000000001</v>
      </c>
      <c r="D403" s="2">
        <f>'Bump Visual'!A35</f>
        <v>812.04</v>
      </c>
      <c r="E403" s="2" t="str">
        <f>'Bump Visual'!AD35</f>
        <v>VSS</v>
      </c>
      <c r="G403" s="2">
        <f>(2278.84)-('Bump Visual'!A35)+(-4350.8)</f>
        <v>-2884</v>
      </c>
      <c r="H403" s="2">
        <f>(5080.68)-('Bump Visual'!AD6)+(16.2349999999999)</f>
        <v>2597.4499999999998</v>
      </c>
      <c r="I403" s="2" t="str">
        <f>'Bump Visual'!AD35</f>
        <v>VSS</v>
      </c>
      <c r="K403" s="2">
        <f>('Bump Visual'!A35)+(1571.96)</f>
        <v>2384</v>
      </c>
      <c r="L403" s="2">
        <f>('Bump Visual'!AD6)+(97.9849999999997)</f>
        <v>2597.4499999999998</v>
      </c>
      <c r="M403" s="2" t="str">
        <f>'Bump Visual'!AD35</f>
        <v>VSS</v>
      </c>
    </row>
    <row r="404" spans="3:13" x14ac:dyDescent="0.25">
      <c r="C404" s="2">
        <f>(5080.68)-('Bump Visual'!AD6)</f>
        <v>2581.2150000000001</v>
      </c>
      <c r="D404" s="2">
        <f>'Bump Visual'!A37</f>
        <v>635.04</v>
      </c>
      <c r="E404" s="2" t="str">
        <f>'Bump Visual'!AD37</f>
        <v>VSS</v>
      </c>
      <c r="G404" s="2">
        <f>(2278.84)-('Bump Visual'!A37)+(-4350.8)</f>
        <v>-2707</v>
      </c>
      <c r="H404" s="2">
        <f>(5080.68)-('Bump Visual'!AD6)+(16.2349999999999)</f>
        <v>2597.4499999999998</v>
      </c>
      <c r="I404" s="2" t="str">
        <f>'Bump Visual'!AD37</f>
        <v>VSS</v>
      </c>
      <c r="K404" s="2">
        <f>('Bump Visual'!A37)+(1571.96)</f>
        <v>2207</v>
      </c>
      <c r="L404" s="2">
        <f>('Bump Visual'!AD6)+(97.9849999999997)</f>
        <v>2597.4499999999998</v>
      </c>
      <c r="M404" s="2" t="str">
        <f>'Bump Visual'!AD37</f>
        <v>VSS</v>
      </c>
    </row>
    <row r="405" spans="3:13" x14ac:dyDescent="0.25">
      <c r="C405" s="2">
        <f>(5080.68)-('Bump Visual'!AD6)</f>
        <v>2581.2150000000001</v>
      </c>
      <c r="D405" s="2">
        <f>'Bump Visual'!A39</f>
        <v>458.03999999999996</v>
      </c>
      <c r="E405" s="2" t="str">
        <f>'Bump Visual'!AD39</f>
        <v>VCCIO</v>
      </c>
      <c r="G405" s="2">
        <f>(2278.84)-('Bump Visual'!A39)+(-4350.8)</f>
        <v>-2530</v>
      </c>
      <c r="H405" s="2">
        <f>(5080.68)-('Bump Visual'!AD6)+(16.2349999999999)</f>
        <v>2597.4499999999998</v>
      </c>
      <c r="I405" s="2" t="str">
        <f>"DIE3_"&amp;'Bump Visual'!AD39</f>
        <v>DIE3_VCCIO</v>
      </c>
      <c r="K405" s="2">
        <f>('Bump Visual'!A39)+(1571.96)</f>
        <v>2030</v>
      </c>
      <c r="L405" s="2">
        <f>('Bump Visual'!AD6)+(97.9849999999997)</f>
        <v>2597.4499999999998</v>
      </c>
      <c r="M405" s="2" t="str">
        <f>"DIE7_"&amp;'Bump Visual'!AD39</f>
        <v>DIE7_VCCIO</v>
      </c>
    </row>
    <row r="406" spans="3:13" x14ac:dyDescent="0.25">
      <c r="C406" s="2">
        <f>(5080.68)-('Bump Visual'!AD6)</f>
        <v>2581.2150000000001</v>
      </c>
      <c r="D406" s="2">
        <f>'Bump Visual'!A41</f>
        <v>281.03999999999996</v>
      </c>
      <c r="E406" s="2" t="str">
        <f>'Bump Visual'!AD41</f>
        <v>VCCIO</v>
      </c>
      <c r="G406" s="2">
        <f>(2278.84)-('Bump Visual'!A41)+(-4350.8)</f>
        <v>-2353</v>
      </c>
      <c r="H406" s="2">
        <f>(5080.68)-('Bump Visual'!AD6)+(16.2349999999999)</f>
        <v>2597.4499999999998</v>
      </c>
      <c r="I406" s="2" t="str">
        <f>"DIE3_"&amp;'Bump Visual'!AD41</f>
        <v>DIE3_VCCIO</v>
      </c>
      <c r="K406" s="2">
        <f>('Bump Visual'!A41)+(1571.96)</f>
        <v>1853</v>
      </c>
      <c r="L406" s="2">
        <f>('Bump Visual'!AD6)+(97.9849999999997)</f>
        <v>2597.4499999999998</v>
      </c>
      <c r="M406" s="2" t="str">
        <f>"DIE7_"&amp;'Bump Visual'!AD41</f>
        <v>DIE7_VCCIO</v>
      </c>
    </row>
    <row r="407" spans="3:13" x14ac:dyDescent="0.25">
      <c r="C407" s="2">
        <f>(5080.68)-('Bump Visual'!AD6)</f>
        <v>2581.2150000000001</v>
      </c>
      <c r="D407" s="2">
        <f>'Bump Visual'!A43</f>
        <v>104.03999999999999</v>
      </c>
      <c r="E407" s="2" t="str">
        <f>'Bump Visual'!AD43</f>
        <v>VSS</v>
      </c>
      <c r="G407" s="2">
        <f>(2278.84)-('Bump Visual'!A43)+(-4350.8)</f>
        <v>-2176</v>
      </c>
      <c r="H407" s="2">
        <f>(5080.68)-('Bump Visual'!AD6)+(16.2349999999999)</f>
        <v>2597.4499999999998</v>
      </c>
      <c r="I407" s="2" t="str">
        <f>'Bump Visual'!AD43</f>
        <v>VSS</v>
      </c>
      <c r="K407" s="2">
        <f>('Bump Visual'!A43)+(1571.96)</f>
        <v>1676</v>
      </c>
      <c r="L407" s="2">
        <f>('Bump Visual'!AD6)+(97.9849999999997)</f>
        <v>2597.4499999999998</v>
      </c>
      <c r="M407" s="2" t="str">
        <f>'Bump Visual'!AD43</f>
        <v>VSS</v>
      </c>
    </row>
    <row r="408" spans="3:13" x14ac:dyDescent="0.25">
      <c r="C408" s="2">
        <f>(5080.68)-('Bump Visual'!AE6)</f>
        <v>2485.9650000000001</v>
      </c>
      <c r="D408" s="2">
        <f>'Bump Visual'!A14</f>
        <v>2670.54</v>
      </c>
      <c r="E408" s="2" t="str">
        <f>'Bump Visual'!AE14</f>
        <v>VSS</v>
      </c>
      <c r="G408" s="2">
        <f>(2278.84)-('Bump Visual'!A14)+(-4350.8)</f>
        <v>-4742.5</v>
      </c>
      <c r="H408" s="2">
        <f>(5080.68)-('Bump Visual'!AE6)+(16.2349999999999)</f>
        <v>2502.1999999999998</v>
      </c>
      <c r="I408" s="2" t="str">
        <f>'Bump Visual'!AE14</f>
        <v>VSS</v>
      </c>
      <c r="K408" s="2">
        <f>('Bump Visual'!A14)+(1571.96)</f>
        <v>4242.5</v>
      </c>
      <c r="L408" s="2">
        <f>('Bump Visual'!AE6)+(97.9849999999997)</f>
        <v>2692.7</v>
      </c>
      <c r="M408" s="2" t="str">
        <f>'Bump Visual'!AE14</f>
        <v>VSS</v>
      </c>
    </row>
    <row r="409" spans="3:13" x14ac:dyDescent="0.25">
      <c r="C409" s="2">
        <f>(5080.68)-('Bump Visual'!AE6)</f>
        <v>2485.9650000000001</v>
      </c>
      <c r="D409" s="2">
        <f>'Bump Visual'!A16</f>
        <v>2493.54</v>
      </c>
      <c r="E409" s="2" t="str">
        <f>'Bump Visual'!AE16</f>
        <v>RDI_LP_CFG[11]</v>
      </c>
      <c r="G409" s="2">
        <f>(2278.84)-('Bump Visual'!A16)+(-4350.8)</f>
        <v>-4565.5</v>
      </c>
      <c r="H409" s="2">
        <f>(5080.68)-('Bump Visual'!AE6)+(16.2349999999999)</f>
        <v>2502.1999999999998</v>
      </c>
      <c r="I409" s="2" t="str">
        <f>"DIE3_"&amp;'Bump Visual'!AE16</f>
        <v>DIE3_RDI_LP_CFG[11]</v>
      </c>
      <c r="K409" s="2">
        <f>('Bump Visual'!A16)+(1571.96)</f>
        <v>4065.5</v>
      </c>
      <c r="L409" s="2">
        <f>('Bump Visual'!AE6)+(97.9849999999997)</f>
        <v>2692.7</v>
      </c>
      <c r="M409" s="2" t="str">
        <f>"DIE7_"&amp;'Bump Visual'!AE16</f>
        <v>DIE7_RDI_LP_CFG[11]</v>
      </c>
    </row>
    <row r="410" spans="3:13" x14ac:dyDescent="0.25">
      <c r="C410" s="2">
        <f>(5080.68)-('Bump Visual'!AE6)</f>
        <v>2485.9650000000001</v>
      </c>
      <c r="D410" s="2">
        <f>'Bump Visual'!A18</f>
        <v>2316.54</v>
      </c>
      <c r="E410" s="2" t="str">
        <f>'Bump Visual'!AE18</f>
        <v>RDI_PL_CFG[11]</v>
      </c>
      <c r="G410" s="2">
        <f>(2278.84)-('Bump Visual'!A18)+(-4350.8)</f>
        <v>-4388.5</v>
      </c>
      <c r="H410" s="2">
        <f>(5080.68)-('Bump Visual'!AE6)+(16.2349999999999)</f>
        <v>2502.1999999999998</v>
      </c>
      <c r="I410" s="2" t="str">
        <f>"DIE3_"&amp;'Bump Visual'!AE18</f>
        <v>DIE3_RDI_PL_CFG[11]</v>
      </c>
      <c r="K410" s="2">
        <f>('Bump Visual'!A18)+(1571.96)</f>
        <v>3888.5</v>
      </c>
      <c r="L410" s="2">
        <f>('Bump Visual'!AE6)+(97.9849999999997)</f>
        <v>2692.7</v>
      </c>
      <c r="M410" s="2" t="str">
        <f>"DIE7_"&amp;'Bump Visual'!AE18</f>
        <v>DIE7_RDI_PL_CFG[11]</v>
      </c>
    </row>
    <row r="411" spans="3:13" x14ac:dyDescent="0.25">
      <c r="C411" s="2">
        <f>(5080.68)-('Bump Visual'!AE6)</f>
        <v>2485.9650000000001</v>
      </c>
      <c r="D411" s="2">
        <f>'Bump Visual'!A20</f>
        <v>2139.54</v>
      </c>
      <c r="E411" s="2" t="str">
        <f>'Bump Visual'!AE20</f>
        <v>RDI_LP_CFG[27]</v>
      </c>
      <c r="G411" s="2">
        <f>(2278.84)-('Bump Visual'!A20)+(-4350.8)</f>
        <v>-4211.5</v>
      </c>
      <c r="H411" s="2">
        <f>(5080.68)-('Bump Visual'!AE6)+(16.2349999999999)</f>
        <v>2502.1999999999998</v>
      </c>
      <c r="I411" s="2" t="str">
        <f>"DIE3_"&amp;'Bump Visual'!AE20</f>
        <v>DIE3_RDI_LP_CFG[27]</v>
      </c>
      <c r="K411" s="2">
        <f>('Bump Visual'!A20)+(1571.96)</f>
        <v>3711.5</v>
      </c>
      <c r="L411" s="2">
        <f>('Bump Visual'!AE6)+(97.9849999999997)</f>
        <v>2692.7</v>
      </c>
      <c r="M411" s="2" t="str">
        <f>"DIE7_"&amp;'Bump Visual'!AE20</f>
        <v>DIE7_RDI_LP_CFG[27]</v>
      </c>
    </row>
    <row r="412" spans="3:13" x14ac:dyDescent="0.25">
      <c r="C412" s="2">
        <f>(5080.68)-('Bump Visual'!AE6)</f>
        <v>2485.9650000000001</v>
      </c>
      <c r="D412" s="2">
        <f>'Bump Visual'!A22</f>
        <v>1962.54</v>
      </c>
      <c r="E412" s="2" t="str">
        <f>'Bump Visual'!AE22</f>
        <v>RDI_LP_CFG[26]</v>
      </c>
      <c r="G412" s="2">
        <f>(2278.84)-('Bump Visual'!A22)+(-4350.8)</f>
        <v>-4034.5</v>
      </c>
      <c r="H412" s="2">
        <f>(5080.68)-('Bump Visual'!AE6)+(16.2349999999999)</f>
        <v>2502.1999999999998</v>
      </c>
      <c r="I412" s="2" t="str">
        <f>"DIE3_"&amp;'Bump Visual'!AE22</f>
        <v>DIE3_RDI_LP_CFG[26]</v>
      </c>
      <c r="K412" s="2">
        <f>('Bump Visual'!A22)+(1571.96)</f>
        <v>3534.5</v>
      </c>
      <c r="L412" s="2">
        <f>('Bump Visual'!AE6)+(97.9849999999997)</f>
        <v>2692.7</v>
      </c>
      <c r="M412" s="2" t="str">
        <f>"DIE7_"&amp;'Bump Visual'!AE22</f>
        <v>DIE7_RDI_LP_CFG[26]</v>
      </c>
    </row>
    <row r="413" spans="3:13" x14ac:dyDescent="0.25">
      <c r="C413" s="2">
        <f>(5080.68)-('Bump Visual'!AE6)</f>
        <v>2485.9650000000001</v>
      </c>
      <c r="D413" s="2">
        <f>'Bump Visual'!A24</f>
        <v>1785.54</v>
      </c>
      <c r="E413" s="2" t="str">
        <f>'Bump Visual'!AE24</f>
        <v>VSS</v>
      </c>
      <c r="G413" s="2">
        <f>(2278.84)-('Bump Visual'!A24)+(-4350.8)</f>
        <v>-3857.5</v>
      </c>
      <c r="H413" s="2">
        <f>(5080.68)-('Bump Visual'!AE6)+(16.2349999999999)</f>
        <v>2502.1999999999998</v>
      </c>
      <c r="I413" s="2" t="str">
        <f>'Bump Visual'!AE24</f>
        <v>VSS</v>
      </c>
      <c r="K413" s="2">
        <f>('Bump Visual'!A24)+(1571.96)</f>
        <v>3357.5</v>
      </c>
      <c r="L413" s="2">
        <f>('Bump Visual'!AE6)+(97.9849999999997)</f>
        <v>2692.7</v>
      </c>
      <c r="M413" s="2" t="str">
        <f>'Bump Visual'!AE24</f>
        <v>VSS</v>
      </c>
    </row>
    <row r="414" spans="3:13" x14ac:dyDescent="0.25">
      <c r="C414" s="2">
        <f>(5080.68)-('Bump Visual'!AE6)</f>
        <v>2485.9650000000001</v>
      </c>
      <c r="D414" s="2">
        <f>'Bump Visual'!A26</f>
        <v>1608.54</v>
      </c>
      <c r="E414" s="2" t="str">
        <f>'Bump Visual'!AE26</f>
        <v>VSS</v>
      </c>
      <c r="G414" s="2">
        <f>(2278.84)-('Bump Visual'!A26)+(-4350.8)</f>
        <v>-3680.5</v>
      </c>
      <c r="H414" s="2">
        <f>(5080.68)-('Bump Visual'!AE6)+(16.2349999999999)</f>
        <v>2502.1999999999998</v>
      </c>
      <c r="I414" s="2" t="str">
        <f>'Bump Visual'!AE26</f>
        <v>VSS</v>
      </c>
      <c r="K414" s="2">
        <f>('Bump Visual'!A26)+(1571.96)</f>
        <v>3180.5</v>
      </c>
      <c r="L414" s="2">
        <f>('Bump Visual'!AE6)+(97.9849999999997)</f>
        <v>2692.7</v>
      </c>
      <c r="M414" s="2" t="str">
        <f>'Bump Visual'!AE26</f>
        <v>VSS</v>
      </c>
    </row>
    <row r="415" spans="3:13" x14ac:dyDescent="0.25">
      <c r="C415" s="2">
        <f>(5080.68)-('Bump Visual'!AE6)</f>
        <v>2485.9650000000001</v>
      </c>
      <c r="D415" s="2">
        <f>'Bump Visual'!A28</f>
        <v>1431.54</v>
      </c>
      <c r="E415" s="2" t="str">
        <f>'Bump Visual'!AE28</f>
        <v>VSS</v>
      </c>
      <c r="G415" s="2">
        <f>(2278.84)-('Bump Visual'!A28)+(-4350.8)</f>
        <v>-3503.5</v>
      </c>
      <c r="H415" s="2">
        <f>(5080.68)-('Bump Visual'!AE6)+(16.2349999999999)</f>
        <v>2502.1999999999998</v>
      </c>
      <c r="I415" s="2" t="str">
        <f>'Bump Visual'!AE28</f>
        <v>VSS</v>
      </c>
      <c r="K415" s="2">
        <f>('Bump Visual'!A28)+(1571.96)</f>
        <v>3003.5</v>
      </c>
      <c r="L415" s="2">
        <f>('Bump Visual'!AE6)+(97.9849999999997)</f>
        <v>2692.7</v>
      </c>
      <c r="M415" s="2" t="str">
        <f>'Bump Visual'!AE28</f>
        <v>VSS</v>
      </c>
    </row>
    <row r="416" spans="3:13" x14ac:dyDescent="0.25">
      <c r="C416" s="2">
        <f>(5080.68)-('Bump Visual'!AE6)</f>
        <v>2485.9650000000001</v>
      </c>
      <c r="D416" s="2">
        <f>'Bump Visual'!A30</f>
        <v>1254.54</v>
      </c>
      <c r="E416" s="2" t="str">
        <f>'Bump Visual'!AE30</f>
        <v>BP_TXDATASB[1]</v>
      </c>
      <c r="G416" s="2">
        <f>(2278.84)-('Bump Visual'!A30)+(-4350.8)</f>
        <v>-3326.5</v>
      </c>
      <c r="H416" s="2">
        <f>(5080.68)-('Bump Visual'!AE6)+(16.2349999999999)</f>
        <v>2502.1999999999998</v>
      </c>
      <c r="I416" s="2" t="str">
        <f>"DIE3_"&amp;'Bump Visual'!AE30</f>
        <v>DIE3_BP_TXDATASB[1]</v>
      </c>
      <c r="K416" s="2">
        <f>('Bump Visual'!A30)+(1571.96)</f>
        <v>2826.5</v>
      </c>
      <c r="L416" s="2">
        <f>('Bump Visual'!AE6)+(97.9849999999997)</f>
        <v>2692.7</v>
      </c>
      <c r="M416" s="2" t="str">
        <f>"DIE7_"&amp;'Bump Visual'!AE30</f>
        <v>DIE7_BP_TXDATASB[1]</v>
      </c>
    </row>
    <row r="417" spans="3:13" x14ac:dyDescent="0.25">
      <c r="C417" s="2">
        <f>(5080.68)-('Bump Visual'!AE6)</f>
        <v>2485.9650000000001</v>
      </c>
      <c r="D417" s="2">
        <f>'Bump Visual'!A32</f>
        <v>1077.54</v>
      </c>
      <c r="E417" s="2" t="str">
        <f>'Bump Visual'!AE32</f>
        <v>VSS</v>
      </c>
      <c r="G417" s="2">
        <f>(2278.84)-('Bump Visual'!A32)+(-4350.8)</f>
        <v>-3149.5</v>
      </c>
      <c r="H417" s="2">
        <f>(5080.68)-('Bump Visual'!AE6)+(16.2349999999999)</f>
        <v>2502.1999999999998</v>
      </c>
      <c r="I417" s="2" t="str">
        <f>'Bump Visual'!AE32</f>
        <v>VSS</v>
      </c>
      <c r="K417" s="2">
        <f>('Bump Visual'!A32)+(1571.96)</f>
        <v>2649.5</v>
      </c>
      <c r="L417" s="2">
        <f>('Bump Visual'!AE6)+(97.9849999999997)</f>
        <v>2692.7</v>
      </c>
      <c r="M417" s="2" t="str">
        <f>'Bump Visual'!AE32</f>
        <v>VSS</v>
      </c>
    </row>
    <row r="418" spans="3:13" x14ac:dyDescent="0.25">
      <c r="C418" s="2">
        <f>(5080.68)-('Bump Visual'!AE6)</f>
        <v>2485.9650000000001</v>
      </c>
      <c r="D418" s="2">
        <f>'Bump Visual'!A34</f>
        <v>900.54</v>
      </c>
      <c r="E418" s="2" t="str">
        <f>'Bump Visual'!AE34</f>
        <v>BP_TXDATA[21]</v>
      </c>
      <c r="G418" s="2">
        <f>(2278.84)-('Bump Visual'!A34)+(-4350.8)</f>
        <v>-2972.5</v>
      </c>
      <c r="H418" s="2">
        <f>(5080.68)-('Bump Visual'!AE6)+(16.2349999999999)</f>
        <v>2502.1999999999998</v>
      </c>
      <c r="I418" s="2" t="str">
        <f>"DIE3_"&amp;'Bump Visual'!AE34</f>
        <v>DIE3_BP_TXDATA[21]</v>
      </c>
      <c r="K418" s="2">
        <f>('Bump Visual'!A34)+(1571.96)</f>
        <v>2472.5</v>
      </c>
      <c r="L418" s="2">
        <f>('Bump Visual'!AE6)+(97.9849999999997)</f>
        <v>2692.7</v>
      </c>
      <c r="M418" s="2" t="str">
        <f>"DIE7_"&amp;'Bump Visual'!AE34</f>
        <v>DIE7_BP_TXDATA[21]</v>
      </c>
    </row>
    <row r="419" spans="3:13" x14ac:dyDescent="0.25">
      <c r="C419" s="2">
        <f>(5080.68)-('Bump Visual'!AE6)</f>
        <v>2485.9650000000001</v>
      </c>
      <c r="D419" s="2">
        <f>'Bump Visual'!A36</f>
        <v>723.54</v>
      </c>
      <c r="E419" s="2" t="str">
        <f>'Bump Visual'!AE36</f>
        <v>BP_TXDATA[20]</v>
      </c>
      <c r="G419" s="2">
        <f>(2278.84)-('Bump Visual'!A36)+(-4350.8)</f>
        <v>-2795.5</v>
      </c>
      <c r="H419" s="2">
        <f>(5080.68)-('Bump Visual'!AE6)+(16.2349999999999)</f>
        <v>2502.1999999999998</v>
      </c>
      <c r="I419" s="2" t="str">
        <f>"DIE3_"&amp;'Bump Visual'!AE36</f>
        <v>DIE3_BP_TXDATA[20]</v>
      </c>
      <c r="K419" s="2">
        <f>('Bump Visual'!A36)+(1571.96)</f>
        <v>2295.5</v>
      </c>
      <c r="L419" s="2">
        <f>('Bump Visual'!AE6)+(97.9849999999997)</f>
        <v>2692.7</v>
      </c>
      <c r="M419" s="2" t="str">
        <f>"DIE7_"&amp;'Bump Visual'!AE36</f>
        <v>DIE7_BP_TXDATA[20]</v>
      </c>
    </row>
    <row r="420" spans="3:13" x14ac:dyDescent="0.25">
      <c r="C420" s="2">
        <f>(5080.68)-('Bump Visual'!AE6)</f>
        <v>2485.9650000000001</v>
      </c>
      <c r="D420" s="2">
        <f>'Bump Visual'!A38</f>
        <v>546.54</v>
      </c>
      <c r="E420" s="2" t="str">
        <f>'Bump Visual'!AE38</f>
        <v>VDD</v>
      </c>
      <c r="G420" s="2">
        <f>(2278.84)-('Bump Visual'!A38)+(-4350.8)</f>
        <v>-2618.5</v>
      </c>
      <c r="H420" s="2">
        <f>(5080.68)-('Bump Visual'!AE6)+(16.2349999999999)</f>
        <v>2502.1999999999998</v>
      </c>
      <c r="I420" s="2" t="str">
        <f>"DIE3_"&amp;'Bump Visual'!AE38</f>
        <v>DIE3_VDD</v>
      </c>
      <c r="K420" s="2">
        <f>('Bump Visual'!A38)+(1571.96)</f>
        <v>2118.5</v>
      </c>
      <c r="L420" s="2">
        <f>('Bump Visual'!AE6)+(97.9849999999997)</f>
        <v>2692.7</v>
      </c>
      <c r="M420" s="2" t="str">
        <f>"DIE7_"&amp;'Bump Visual'!AE38</f>
        <v>DIE7_VDD</v>
      </c>
    </row>
    <row r="421" spans="3:13" x14ac:dyDescent="0.25">
      <c r="C421" s="2">
        <f>(5080.68)-('Bump Visual'!AE6)</f>
        <v>2485.9650000000001</v>
      </c>
      <c r="D421" s="2">
        <f>'Bump Visual'!A40</f>
        <v>369.53999999999996</v>
      </c>
      <c r="E421" s="2" t="str">
        <f>'Bump Visual'!AE40</f>
        <v>BP_TXDATA[17]</v>
      </c>
      <c r="G421" s="2">
        <f>(2278.84)-('Bump Visual'!A40)+(-4350.8)</f>
        <v>-2441.5</v>
      </c>
      <c r="H421" s="2">
        <f>(5080.68)-('Bump Visual'!AE6)+(16.2349999999999)</f>
        <v>2502.1999999999998</v>
      </c>
      <c r="I421" s="2" t="str">
        <f>"DIE3_"&amp;'Bump Visual'!AE40</f>
        <v>DIE3_BP_TXDATA[17]</v>
      </c>
      <c r="K421" s="2">
        <f>('Bump Visual'!A40)+(1571.96)</f>
        <v>1941.5</v>
      </c>
      <c r="L421" s="2">
        <f>('Bump Visual'!AE6)+(97.9849999999997)</f>
        <v>2692.7</v>
      </c>
      <c r="M421" s="2" t="str">
        <f>"DIE7_"&amp;'Bump Visual'!AE40</f>
        <v>DIE7_BP_TXDATA[17]</v>
      </c>
    </row>
    <row r="422" spans="3:13" x14ac:dyDescent="0.25">
      <c r="C422" s="2">
        <f>(5080.68)-('Bump Visual'!AE6)</f>
        <v>2485.9650000000001</v>
      </c>
      <c r="D422" s="2">
        <f>'Bump Visual'!A42</f>
        <v>192.54</v>
      </c>
      <c r="E422" s="2" t="str">
        <f>'Bump Visual'!AE42</f>
        <v>BP_TXDATA[16]</v>
      </c>
      <c r="G422" s="2">
        <f>(2278.84)-('Bump Visual'!A42)+(-4350.8)</f>
        <v>-2264.5</v>
      </c>
      <c r="H422" s="2">
        <f>(5080.68)-('Bump Visual'!AE6)+(16.2349999999999)</f>
        <v>2502.1999999999998</v>
      </c>
      <c r="I422" s="2" t="str">
        <f>"DIE3_"&amp;'Bump Visual'!AE42</f>
        <v>DIE3_BP_TXDATA[16]</v>
      </c>
      <c r="K422" s="2">
        <f>('Bump Visual'!A42)+(1571.96)</f>
        <v>1764.5</v>
      </c>
      <c r="L422" s="2">
        <f>('Bump Visual'!AE6)+(97.9849999999997)</f>
        <v>2692.7</v>
      </c>
      <c r="M422" s="2" t="str">
        <f>"DIE7_"&amp;'Bump Visual'!AE42</f>
        <v>DIE7_BP_TXDATA[16]</v>
      </c>
    </row>
    <row r="423" spans="3:13" x14ac:dyDescent="0.25">
      <c r="C423" s="2">
        <f>(5080.68)-('Bump Visual'!AF6)</f>
        <v>2390.7150000000001</v>
      </c>
      <c r="D423" s="2">
        <f>'Bump Visual'!A15</f>
        <v>2582.04</v>
      </c>
      <c r="E423" s="2" t="str">
        <f>'Bump Visual'!AF15</f>
        <v>TC_VDDQ</v>
      </c>
      <c r="G423" s="2">
        <f>(2278.84)-('Bump Visual'!A15)+(-4350.8)</f>
        <v>-4654</v>
      </c>
      <c r="H423" s="2">
        <f>(5080.68)-('Bump Visual'!AF6)+(16.2349999999999)</f>
        <v>2406.9499999999998</v>
      </c>
      <c r="I423" s="2" t="str">
        <f>"DIE3_"&amp;'Bump Visual'!AF15</f>
        <v>DIE3_TC_VDDQ</v>
      </c>
      <c r="K423" s="2">
        <f>('Bump Visual'!A15)+(1571.96)</f>
        <v>4154</v>
      </c>
      <c r="L423" s="2">
        <f>('Bump Visual'!AF6)+(97.9849999999997)</f>
        <v>2787.95</v>
      </c>
      <c r="M423" s="2" t="str">
        <f>"DIE7_"&amp;'Bump Visual'!AF15</f>
        <v>DIE7_TC_VDDQ</v>
      </c>
    </row>
    <row r="424" spans="3:13" x14ac:dyDescent="0.25">
      <c r="C424" s="2">
        <f>(5080.68)-('Bump Visual'!AF6)</f>
        <v>2390.7150000000001</v>
      </c>
      <c r="D424" s="2">
        <f>'Bump Visual'!A17</f>
        <v>2405.04</v>
      </c>
      <c r="E424" s="2" t="str">
        <f>'Bump Visual'!AF17</f>
        <v>VSS</v>
      </c>
      <c r="G424" s="2">
        <f>(2278.84)-('Bump Visual'!A17)+(-4350.8)</f>
        <v>-4477</v>
      </c>
      <c r="H424" s="2">
        <f>(5080.68)-('Bump Visual'!AF6)+(16.2349999999999)</f>
        <v>2406.9499999999998</v>
      </c>
      <c r="I424" s="2" t="str">
        <f>'Bump Visual'!AF17</f>
        <v>VSS</v>
      </c>
      <c r="K424" s="2">
        <f>('Bump Visual'!A17)+(1571.96)</f>
        <v>3977</v>
      </c>
      <c r="L424" s="2">
        <f>('Bump Visual'!AF6)+(97.9849999999997)</f>
        <v>2787.95</v>
      </c>
      <c r="M424" s="2" t="str">
        <f>'Bump Visual'!AF17</f>
        <v>VSS</v>
      </c>
    </row>
    <row r="425" spans="3:13" x14ac:dyDescent="0.25">
      <c r="C425" s="2">
        <f>(5080.68)-('Bump Visual'!AF6)</f>
        <v>2390.7150000000001</v>
      </c>
      <c r="D425" s="2">
        <f>'Bump Visual'!A19</f>
        <v>2228.04</v>
      </c>
      <c r="E425" s="2" t="str">
        <f>'Bump Visual'!AF19</f>
        <v>TC_VDDQ</v>
      </c>
      <c r="G425" s="2">
        <f>(2278.84)-('Bump Visual'!A19)+(-4350.8)</f>
        <v>-4300</v>
      </c>
      <c r="H425" s="2">
        <f>(5080.68)-('Bump Visual'!AF6)+(16.2349999999999)</f>
        <v>2406.9499999999998</v>
      </c>
      <c r="I425" s="2" t="str">
        <f>"DIE3_"&amp;'Bump Visual'!AF19</f>
        <v>DIE3_TC_VDDQ</v>
      </c>
      <c r="K425" s="2">
        <f>('Bump Visual'!A19)+(1571.96)</f>
        <v>3800</v>
      </c>
      <c r="L425" s="2">
        <f>('Bump Visual'!AF6)+(97.9849999999997)</f>
        <v>2787.95</v>
      </c>
      <c r="M425" s="2" t="str">
        <f>"DIE7_"&amp;'Bump Visual'!AF19</f>
        <v>DIE7_TC_VDDQ</v>
      </c>
    </row>
    <row r="426" spans="3:13" x14ac:dyDescent="0.25">
      <c r="C426" s="2">
        <f>(5080.68)-('Bump Visual'!AF6)</f>
        <v>2390.7150000000001</v>
      </c>
      <c r="D426" s="2">
        <f>'Bump Visual'!A21</f>
        <v>2051.04</v>
      </c>
      <c r="E426" s="2" t="str">
        <f>'Bump Visual'!AF21</f>
        <v>VSS</v>
      </c>
      <c r="G426" s="2">
        <f>(2278.84)-('Bump Visual'!A21)+(-4350.8)</f>
        <v>-4123</v>
      </c>
      <c r="H426" s="2">
        <f>(5080.68)-('Bump Visual'!AF6)+(16.2349999999999)</f>
        <v>2406.9499999999998</v>
      </c>
      <c r="I426" s="2" t="str">
        <f>'Bump Visual'!AF21</f>
        <v>VSS</v>
      </c>
      <c r="K426" s="2">
        <f>('Bump Visual'!A21)+(1571.96)</f>
        <v>3623</v>
      </c>
      <c r="L426" s="2">
        <f>('Bump Visual'!AF6)+(97.9849999999997)</f>
        <v>2787.95</v>
      </c>
      <c r="M426" s="2" t="str">
        <f>'Bump Visual'!AF21</f>
        <v>VSS</v>
      </c>
    </row>
    <row r="427" spans="3:13" x14ac:dyDescent="0.25">
      <c r="C427" s="2">
        <f>(5080.68)-('Bump Visual'!AF6)</f>
        <v>2390.7150000000001</v>
      </c>
      <c r="D427" s="2">
        <f>'Bump Visual'!A23</f>
        <v>1874.04</v>
      </c>
      <c r="E427" s="2" t="str">
        <f>'Bump Visual'!AF23</f>
        <v>VDD</v>
      </c>
      <c r="G427" s="2">
        <f>(2278.84)-('Bump Visual'!A23)+(-4350.8)</f>
        <v>-3946</v>
      </c>
      <c r="H427" s="2">
        <f>(5080.68)-('Bump Visual'!AF6)+(16.2349999999999)</f>
        <v>2406.9499999999998</v>
      </c>
      <c r="I427" s="2" t="str">
        <f>"DIE3_"&amp;'Bump Visual'!AF23</f>
        <v>DIE3_VDD</v>
      </c>
      <c r="K427" s="2">
        <f>('Bump Visual'!A23)+(1571.96)</f>
        <v>3446</v>
      </c>
      <c r="L427" s="2">
        <f>('Bump Visual'!AF6)+(97.9849999999997)</f>
        <v>2787.95</v>
      </c>
      <c r="M427" s="2" t="str">
        <f>"DIE7_"&amp;'Bump Visual'!AF23</f>
        <v>DIE7_VDD</v>
      </c>
    </row>
    <row r="428" spans="3:13" x14ac:dyDescent="0.25">
      <c r="C428" s="2">
        <f>(5080.68)-('Bump Visual'!AF6)</f>
        <v>2390.7150000000001</v>
      </c>
      <c r="D428" s="2">
        <f>'Bump Visual'!A25</f>
        <v>1697.04</v>
      </c>
      <c r="E428" s="2" t="str">
        <f>'Bump Visual'!AF25</f>
        <v>VDD</v>
      </c>
      <c r="G428" s="2">
        <f>(2278.84)-('Bump Visual'!A25)+(-4350.8)</f>
        <v>-3769</v>
      </c>
      <c r="H428" s="2">
        <f>(5080.68)-('Bump Visual'!AF6)+(16.2349999999999)</f>
        <v>2406.9499999999998</v>
      </c>
      <c r="I428" s="2" t="str">
        <f>"DIE3_"&amp;'Bump Visual'!AF25</f>
        <v>DIE3_VDD</v>
      </c>
      <c r="K428" s="2">
        <f>('Bump Visual'!A25)+(1571.96)</f>
        <v>3269</v>
      </c>
      <c r="L428" s="2">
        <f>('Bump Visual'!AF6)+(97.9849999999997)</f>
        <v>2787.95</v>
      </c>
      <c r="M428" s="2" t="str">
        <f>"DIE7_"&amp;'Bump Visual'!AF25</f>
        <v>DIE7_VDD</v>
      </c>
    </row>
    <row r="429" spans="3:13" x14ac:dyDescent="0.25">
      <c r="C429" s="2">
        <f>(5080.68)-('Bump Visual'!AF6)</f>
        <v>2390.7150000000001</v>
      </c>
      <c r="D429" s="2">
        <f>'Bump Visual'!A27</f>
        <v>1520.04</v>
      </c>
      <c r="E429" s="2" t="str">
        <f>'Bump Visual'!AF27</f>
        <v>VDD</v>
      </c>
      <c r="G429" s="2">
        <f>(2278.84)-('Bump Visual'!A27)+(-4350.8)</f>
        <v>-3592</v>
      </c>
      <c r="H429" s="2">
        <f>(5080.68)-('Bump Visual'!AF6)+(16.2349999999999)</f>
        <v>2406.9499999999998</v>
      </c>
      <c r="I429" s="2" t="str">
        <f>"DIE3_"&amp;'Bump Visual'!AF27</f>
        <v>DIE3_VDD</v>
      </c>
      <c r="K429" s="2">
        <f>('Bump Visual'!A27)+(1571.96)</f>
        <v>3092</v>
      </c>
      <c r="L429" s="2">
        <f>('Bump Visual'!AF6)+(97.9849999999997)</f>
        <v>2787.95</v>
      </c>
      <c r="M429" s="2" t="str">
        <f>"DIE7_"&amp;'Bump Visual'!AF27</f>
        <v>DIE7_VDD</v>
      </c>
    </row>
    <row r="430" spans="3:13" x14ac:dyDescent="0.25">
      <c r="C430" s="2">
        <f>(5080.68)-('Bump Visual'!AF6)</f>
        <v>2390.7150000000001</v>
      </c>
      <c r="D430" s="2">
        <f>'Bump Visual'!A29</f>
        <v>1343.04</v>
      </c>
      <c r="E430" s="2" t="str">
        <f>'Bump Visual'!AF29</f>
        <v>VDD</v>
      </c>
      <c r="G430" s="2">
        <f>(2278.84)-('Bump Visual'!A29)+(-4350.8)</f>
        <v>-3415</v>
      </c>
      <c r="H430" s="2">
        <f>(5080.68)-('Bump Visual'!AF6)+(16.2349999999999)</f>
        <v>2406.9499999999998</v>
      </c>
      <c r="I430" s="2" t="str">
        <f>"DIE3_"&amp;'Bump Visual'!AF29</f>
        <v>DIE3_VDD</v>
      </c>
      <c r="K430" s="2">
        <f>('Bump Visual'!A29)+(1571.96)</f>
        <v>2915</v>
      </c>
      <c r="L430" s="2">
        <f>('Bump Visual'!AF6)+(97.9849999999997)</f>
        <v>2787.95</v>
      </c>
      <c r="M430" s="2" t="str">
        <f>"DIE7_"&amp;'Bump Visual'!AF29</f>
        <v>DIE7_VDD</v>
      </c>
    </row>
    <row r="431" spans="3:13" x14ac:dyDescent="0.25">
      <c r="C431" s="2">
        <f>(5080.68)-('Bump Visual'!AF6)</f>
        <v>2390.7150000000001</v>
      </c>
      <c r="D431" s="2">
        <f>'Bump Visual'!A31</f>
        <v>1166.04</v>
      </c>
      <c r="E431" s="2" t="str">
        <f>'Bump Visual'!AF31</f>
        <v>VCCIO</v>
      </c>
      <c r="G431" s="2">
        <f>(2278.84)-('Bump Visual'!A31)+(-4350.8)</f>
        <v>-3238</v>
      </c>
      <c r="H431" s="2">
        <f>(5080.68)-('Bump Visual'!AF6)+(16.2349999999999)</f>
        <v>2406.9499999999998</v>
      </c>
      <c r="I431" s="2" t="str">
        <f>"DIE3_"&amp;'Bump Visual'!AF31</f>
        <v>DIE3_VCCIO</v>
      </c>
      <c r="K431" s="2">
        <f>('Bump Visual'!A31)+(1571.96)</f>
        <v>2738</v>
      </c>
      <c r="L431" s="2">
        <f>('Bump Visual'!AF6)+(97.9849999999997)</f>
        <v>2787.95</v>
      </c>
      <c r="M431" s="2" t="str">
        <f>"DIE7_"&amp;'Bump Visual'!AF31</f>
        <v>DIE7_VCCIO</v>
      </c>
    </row>
    <row r="432" spans="3:13" x14ac:dyDescent="0.25">
      <c r="C432" s="2">
        <f>(5080.68)-('Bump Visual'!AF6)</f>
        <v>2390.7150000000001</v>
      </c>
      <c r="D432" s="2">
        <f>'Bump Visual'!A33</f>
        <v>989.04</v>
      </c>
      <c r="E432" s="2" t="str">
        <f>'Bump Visual'!AF33</f>
        <v>BP_TXDATA[23]</v>
      </c>
      <c r="G432" s="2">
        <f>(2278.84)-('Bump Visual'!A33)+(-4350.8)</f>
        <v>-3061</v>
      </c>
      <c r="H432" s="2">
        <f>(5080.68)-('Bump Visual'!AF6)+(16.2349999999999)</f>
        <v>2406.9499999999998</v>
      </c>
      <c r="I432" s="2" t="str">
        <f>"DIE3_"&amp;'Bump Visual'!AF33</f>
        <v>DIE3_BP_TXDATA[23]</v>
      </c>
      <c r="K432" s="2">
        <f>('Bump Visual'!A33)+(1571.96)</f>
        <v>2561</v>
      </c>
      <c r="L432" s="2">
        <f>('Bump Visual'!AF6)+(97.9849999999997)</f>
        <v>2787.95</v>
      </c>
      <c r="M432" s="2" t="str">
        <f>"DIE7_"&amp;'Bump Visual'!AF33</f>
        <v>DIE7_BP_TXDATA[23]</v>
      </c>
    </row>
    <row r="433" spans="3:13" x14ac:dyDescent="0.25">
      <c r="C433" s="2">
        <f>(5080.68)-('Bump Visual'!AF6)</f>
        <v>2390.7150000000001</v>
      </c>
      <c r="D433" s="2">
        <f>'Bump Visual'!A35</f>
        <v>812.04</v>
      </c>
      <c r="E433" s="2" t="str">
        <f>'Bump Visual'!AF35</f>
        <v>VSS</v>
      </c>
      <c r="G433" s="2">
        <f>(2278.84)-('Bump Visual'!A35)+(-4350.8)</f>
        <v>-2884</v>
      </c>
      <c r="H433" s="2">
        <f>(5080.68)-('Bump Visual'!AF6)+(16.2349999999999)</f>
        <v>2406.9499999999998</v>
      </c>
      <c r="I433" s="2" t="str">
        <f>'Bump Visual'!AF35</f>
        <v>VSS</v>
      </c>
      <c r="K433" s="2">
        <f>('Bump Visual'!A35)+(1571.96)</f>
        <v>2384</v>
      </c>
      <c r="L433" s="2">
        <f>('Bump Visual'!AF6)+(97.9849999999997)</f>
        <v>2787.95</v>
      </c>
      <c r="M433" s="2" t="str">
        <f>'Bump Visual'!AF35</f>
        <v>VSS</v>
      </c>
    </row>
    <row r="434" spans="3:13" x14ac:dyDescent="0.25">
      <c r="C434" s="2">
        <f>(5080.68)-('Bump Visual'!AF6)</f>
        <v>2390.7150000000001</v>
      </c>
      <c r="D434" s="2">
        <f>'Bump Visual'!A37</f>
        <v>635.04</v>
      </c>
      <c r="E434" s="2" t="str">
        <f>'Bump Visual'!AF37</f>
        <v>BP_TXDATA[22]</v>
      </c>
      <c r="G434" s="2">
        <f>(2278.84)-('Bump Visual'!A37)+(-4350.8)</f>
        <v>-2707</v>
      </c>
      <c r="H434" s="2">
        <f>(5080.68)-('Bump Visual'!AF6)+(16.2349999999999)</f>
        <v>2406.9499999999998</v>
      </c>
      <c r="I434" s="2" t="str">
        <f>"DIE3_"&amp;'Bump Visual'!AF37</f>
        <v>DIE3_BP_TXDATA[22]</v>
      </c>
      <c r="K434" s="2">
        <f>('Bump Visual'!A37)+(1571.96)</f>
        <v>2207</v>
      </c>
      <c r="L434" s="2">
        <f>('Bump Visual'!AF6)+(97.9849999999997)</f>
        <v>2787.95</v>
      </c>
      <c r="M434" s="2" t="str">
        <f>"DIE7_"&amp;'Bump Visual'!AF37</f>
        <v>DIE7_BP_TXDATA[22]</v>
      </c>
    </row>
    <row r="435" spans="3:13" x14ac:dyDescent="0.25">
      <c r="C435" s="2">
        <f>(5080.68)-('Bump Visual'!AF6)</f>
        <v>2390.7150000000001</v>
      </c>
      <c r="D435" s="2">
        <f>'Bump Visual'!A39</f>
        <v>458.03999999999996</v>
      </c>
      <c r="E435" s="2" t="str">
        <f>'Bump Visual'!AF39</f>
        <v>BP_TXDATA[19]</v>
      </c>
      <c r="G435" s="2">
        <f>(2278.84)-('Bump Visual'!A39)+(-4350.8)</f>
        <v>-2530</v>
      </c>
      <c r="H435" s="2">
        <f>(5080.68)-('Bump Visual'!AF6)+(16.2349999999999)</f>
        <v>2406.9499999999998</v>
      </c>
      <c r="I435" s="2" t="str">
        <f>"DIE3_"&amp;'Bump Visual'!AF39</f>
        <v>DIE3_BP_TXDATA[19]</v>
      </c>
      <c r="K435" s="2">
        <f>('Bump Visual'!A39)+(1571.96)</f>
        <v>2030</v>
      </c>
      <c r="L435" s="2">
        <f>('Bump Visual'!AF6)+(97.9849999999997)</f>
        <v>2787.95</v>
      </c>
      <c r="M435" s="2" t="str">
        <f>"DIE7_"&amp;'Bump Visual'!AF39</f>
        <v>DIE7_BP_TXDATA[19]</v>
      </c>
    </row>
    <row r="436" spans="3:13" x14ac:dyDescent="0.25">
      <c r="C436" s="2">
        <f>(5080.68)-('Bump Visual'!AF6)</f>
        <v>2390.7150000000001</v>
      </c>
      <c r="D436" s="2">
        <f>'Bump Visual'!A41</f>
        <v>281.03999999999996</v>
      </c>
      <c r="E436" s="2" t="str">
        <f>'Bump Visual'!AF41</f>
        <v>VSS</v>
      </c>
      <c r="G436" s="2">
        <f>(2278.84)-('Bump Visual'!A41)+(-4350.8)</f>
        <v>-2353</v>
      </c>
      <c r="H436" s="2">
        <f>(5080.68)-('Bump Visual'!AF6)+(16.2349999999999)</f>
        <v>2406.9499999999998</v>
      </c>
      <c r="I436" s="2" t="str">
        <f>'Bump Visual'!AF41</f>
        <v>VSS</v>
      </c>
      <c r="K436" s="2">
        <f>('Bump Visual'!A41)+(1571.96)</f>
        <v>1853</v>
      </c>
      <c r="L436" s="2">
        <f>('Bump Visual'!AF6)+(97.9849999999997)</f>
        <v>2787.95</v>
      </c>
      <c r="M436" s="2" t="str">
        <f>'Bump Visual'!AF41</f>
        <v>VSS</v>
      </c>
    </row>
    <row r="437" spans="3:13" x14ac:dyDescent="0.25">
      <c r="C437" s="2">
        <f>(5080.68)-('Bump Visual'!AF6)</f>
        <v>2390.7150000000001</v>
      </c>
      <c r="D437" s="2">
        <f>'Bump Visual'!A43</f>
        <v>104.03999999999999</v>
      </c>
      <c r="E437" s="2" t="str">
        <f>'Bump Visual'!AF43</f>
        <v>BP_TXDATA[18]</v>
      </c>
      <c r="G437" s="2">
        <f>(2278.84)-('Bump Visual'!A43)+(-4350.8)</f>
        <v>-2176</v>
      </c>
      <c r="H437" s="2">
        <f>(5080.68)-('Bump Visual'!AF6)+(16.2349999999999)</f>
        <v>2406.9499999999998</v>
      </c>
      <c r="I437" s="2" t="str">
        <f>"DIE3_"&amp;'Bump Visual'!AF43</f>
        <v>DIE3_BP_TXDATA[18]</v>
      </c>
      <c r="K437" s="2">
        <f>('Bump Visual'!A43)+(1571.96)</f>
        <v>1676</v>
      </c>
      <c r="L437" s="2">
        <f>('Bump Visual'!AF6)+(97.9849999999997)</f>
        <v>2787.95</v>
      </c>
      <c r="M437" s="2" t="str">
        <f>"DIE7_"&amp;'Bump Visual'!AF43</f>
        <v>DIE7_BP_TXDATA[18]</v>
      </c>
    </row>
    <row r="438" spans="3:13" x14ac:dyDescent="0.25">
      <c r="C438" s="2">
        <f>(5080.68)-('Bump Visual'!AG6)</f>
        <v>2295.4650000000001</v>
      </c>
      <c r="D438" s="2">
        <f>'Bump Visual'!A14</f>
        <v>2670.54</v>
      </c>
      <c r="E438" s="2" t="str">
        <f>'Bump Visual'!AG14</f>
        <v>VSS</v>
      </c>
      <c r="G438" s="2">
        <f>(2278.84)-('Bump Visual'!A14)+(-4350.8)</f>
        <v>-4742.5</v>
      </c>
      <c r="H438" s="2">
        <f>(5080.68)-('Bump Visual'!AG6)+(16.2349999999999)</f>
        <v>2311.6999999999998</v>
      </c>
      <c r="I438" s="2" t="str">
        <f>'Bump Visual'!AG14</f>
        <v>VSS</v>
      </c>
      <c r="K438" s="2">
        <f>('Bump Visual'!A14)+(1571.96)</f>
        <v>4242.5</v>
      </c>
      <c r="L438" s="2">
        <f>('Bump Visual'!AG6)+(97.9849999999997)</f>
        <v>2883.2</v>
      </c>
      <c r="M438" s="2" t="str">
        <f>'Bump Visual'!AG14</f>
        <v>VSS</v>
      </c>
    </row>
    <row r="439" spans="3:13" x14ac:dyDescent="0.25">
      <c r="C439" s="2">
        <f>(5080.68)-('Bump Visual'!AG6)</f>
        <v>2295.4650000000001</v>
      </c>
      <c r="D439" s="2">
        <f>'Bump Visual'!A16</f>
        <v>2493.54</v>
      </c>
      <c r="E439" s="2" t="str">
        <f>'Bump Visual'!AG16</f>
        <v>RDI_LP_CFG[12]</v>
      </c>
      <c r="G439" s="2">
        <f>(2278.84)-('Bump Visual'!A16)+(-4350.8)</f>
        <v>-4565.5</v>
      </c>
      <c r="H439" s="2">
        <f>(5080.68)-('Bump Visual'!AG6)+(16.2349999999999)</f>
        <v>2311.6999999999998</v>
      </c>
      <c r="I439" s="2" t="str">
        <f>"DIE3_"&amp;'Bump Visual'!AG16</f>
        <v>DIE3_RDI_LP_CFG[12]</v>
      </c>
      <c r="K439" s="2">
        <f>('Bump Visual'!A16)+(1571.96)</f>
        <v>4065.5</v>
      </c>
      <c r="L439" s="2">
        <f>('Bump Visual'!AG6)+(97.9849999999997)</f>
        <v>2883.2</v>
      </c>
      <c r="M439" s="2" t="str">
        <f>"DIE7_"&amp;'Bump Visual'!AG16</f>
        <v>DIE7_RDI_LP_CFG[12]</v>
      </c>
    </row>
    <row r="440" spans="3:13" x14ac:dyDescent="0.25">
      <c r="C440" s="2">
        <f>(5080.68)-('Bump Visual'!AG6)</f>
        <v>2295.4650000000001</v>
      </c>
      <c r="D440" s="2">
        <f>'Bump Visual'!A18</f>
        <v>2316.54</v>
      </c>
      <c r="E440" s="2" t="str">
        <f>'Bump Visual'!AG18</f>
        <v>RDI_PL_CFG[12]</v>
      </c>
      <c r="G440" s="2">
        <f>(2278.84)-('Bump Visual'!A18)+(-4350.8)</f>
        <v>-4388.5</v>
      </c>
      <c r="H440" s="2">
        <f>(5080.68)-('Bump Visual'!AG6)+(16.2349999999999)</f>
        <v>2311.6999999999998</v>
      </c>
      <c r="I440" s="2" t="str">
        <f>"DIE3_"&amp;'Bump Visual'!AG18</f>
        <v>DIE3_RDI_PL_CFG[12]</v>
      </c>
      <c r="K440" s="2">
        <f>('Bump Visual'!A18)+(1571.96)</f>
        <v>3888.5</v>
      </c>
      <c r="L440" s="2">
        <f>('Bump Visual'!AG6)+(97.9849999999997)</f>
        <v>2883.2</v>
      </c>
      <c r="M440" s="2" t="str">
        <f>"DIE7_"&amp;'Bump Visual'!AG18</f>
        <v>DIE7_RDI_PL_CFG[12]</v>
      </c>
    </row>
    <row r="441" spans="3:13" x14ac:dyDescent="0.25">
      <c r="C441" s="2">
        <f>(5080.68)-('Bump Visual'!AG6)</f>
        <v>2295.4650000000001</v>
      </c>
      <c r="D441" s="2">
        <f>'Bump Visual'!A20</f>
        <v>2139.54</v>
      </c>
      <c r="E441" s="2" t="str">
        <f>'Bump Visual'!AG20</f>
        <v>RDI_LP_CFG[29]</v>
      </c>
      <c r="G441" s="2">
        <f>(2278.84)-('Bump Visual'!A20)+(-4350.8)</f>
        <v>-4211.5</v>
      </c>
      <c r="H441" s="2">
        <f>(5080.68)-('Bump Visual'!AG6)+(16.2349999999999)</f>
        <v>2311.6999999999998</v>
      </c>
      <c r="I441" s="2" t="str">
        <f>"DIE3_"&amp;'Bump Visual'!AG20</f>
        <v>DIE3_RDI_LP_CFG[29]</v>
      </c>
      <c r="K441" s="2">
        <f>('Bump Visual'!A20)+(1571.96)</f>
        <v>3711.5</v>
      </c>
      <c r="L441" s="2">
        <f>('Bump Visual'!AG6)+(97.9849999999997)</f>
        <v>2883.2</v>
      </c>
      <c r="M441" s="2" t="str">
        <f>"DIE7_"&amp;'Bump Visual'!AG20</f>
        <v>DIE7_RDI_LP_CFG[29]</v>
      </c>
    </row>
    <row r="442" spans="3:13" x14ac:dyDescent="0.25">
      <c r="C442" s="2">
        <f>(5080.68)-('Bump Visual'!AG6)</f>
        <v>2295.4650000000001</v>
      </c>
      <c r="D442" s="2">
        <f>'Bump Visual'!A22</f>
        <v>1962.54</v>
      </c>
      <c r="E442" s="2" t="str">
        <f>'Bump Visual'!AG22</f>
        <v>RDI_PL_CFG[28]</v>
      </c>
      <c r="G442" s="2">
        <f>(2278.84)-('Bump Visual'!A22)+(-4350.8)</f>
        <v>-4034.5</v>
      </c>
      <c r="H442" s="2">
        <f>(5080.68)-('Bump Visual'!AG6)+(16.2349999999999)</f>
        <v>2311.6999999999998</v>
      </c>
      <c r="I442" s="2" t="str">
        <f>"DIE3_"&amp;'Bump Visual'!AG22</f>
        <v>DIE3_RDI_PL_CFG[28]</v>
      </c>
      <c r="K442" s="2">
        <f>('Bump Visual'!A22)+(1571.96)</f>
        <v>3534.5</v>
      </c>
      <c r="L442" s="2">
        <f>('Bump Visual'!AG6)+(97.9849999999997)</f>
        <v>2883.2</v>
      </c>
      <c r="M442" s="2" t="str">
        <f>"DIE7_"&amp;'Bump Visual'!AG22</f>
        <v>DIE7_RDI_PL_CFG[28]</v>
      </c>
    </row>
    <row r="443" spans="3:13" x14ac:dyDescent="0.25">
      <c r="C443" s="2">
        <f>(5080.68)-('Bump Visual'!AG6)</f>
        <v>2295.4650000000001</v>
      </c>
      <c r="D443" s="2">
        <f>'Bump Visual'!A24</f>
        <v>1785.54</v>
      </c>
      <c r="E443" s="2" t="str">
        <f>'Bump Visual'!AG24</f>
        <v>VSS</v>
      </c>
      <c r="G443" s="2">
        <f>(2278.84)-('Bump Visual'!A24)+(-4350.8)</f>
        <v>-3857.5</v>
      </c>
      <c r="H443" s="2">
        <f>(5080.68)-('Bump Visual'!AG6)+(16.2349999999999)</f>
        <v>2311.6999999999998</v>
      </c>
      <c r="I443" s="2" t="str">
        <f>'Bump Visual'!AG24</f>
        <v>VSS</v>
      </c>
      <c r="K443" s="2">
        <f>('Bump Visual'!A24)+(1571.96)</f>
        <v>3357.5</v>
      </c>
      <c r="L443" s="2">
        <f>('Bump Visual'!AG6)+(97.9849999999997)</f>
        <v>2883.2</v>
      </c>
      <c r="M443" s="2" t="str">
        <f>'Bump Visual'!AG24</f>
        <v>VSS</v>
      </c>
    </row>
    <row r="444" spans="3:13" x14ac:dyDescent="0.25">
      <c r="C444" s="2">
        <f>(5080.68)-('Bump Visual'!AG6)</f>
        <v>2295.4650000000001</v>
      </c>
      <c r="D444" s="2">
        <f>'Bump Visual'!A26</f>
        <v>1608.54</v>
      </c>
      <c r="E444" s="2" t="str">
        <f>'Bump Visual'!AG26</f>
        <v>VSS</v>
      </c>
      <c r="G444" s="2">
        <f>(2278.84)-('Bump Visual'!A26)+(-4350.8)</f>
        <v>-3680.5</v>
      </c>
      <c r="H444" s="2">
        <f>(5080.68)-('Bump Visual'!AG6)+(16.2349999999999)</f>
        <v>2311.6999999999998</v>
      </c>
      <c r="I444" s="2" t="str">
        <f>'Bump Visual'!AG26</f>
        <v>VSS</v>
      </c>
      <c r="K444" s="2">
        <f>('Bump Visual'!A26)+(1571.96)</f>
        <v>3180.5</v>
      </c>
      <c r="L444" s="2">
        <f>('Bump Visual'!AG6)+(97.9849999999997)</f>
        <v>2883.2</v>
      </c>
      <c r="M444" s="2" t="str">
        <f>'Bump Visual'!AG26</f>
        <v>VSS</v>
      </c>
    </row>
    <row r="445" spans="3:13" x14ac:dyDescent="0.25">
      <c r="C445" s="2">
        <f>(5080.68)-('Bump Visual'!AG6)</f>
        <v>2295.4650000000001</v>
      </c>
      <c r="D445" s="2">
        <f>'Bump Visual'!A28</f>
        <v>1431.54</v>
      </c>
      <c r="E445" s="2" t="str">
        <f>'Bump Visual'!AG28</f>
        <v>VSS</v>
      </c>
      <c r="G445" s="2">
        <f>(2278.84)-('Bump Visual'!A28)+(-4350.8)</f>
        <v>-3503.5</v>
      </c>
      <c r="H445" s="2">
        <f>(5080.68)-('Bump Visual'!AG6)+(16.2349999999999)</f>
        <v>2311.6999999999998</v>
      </c>
      <c r="I445" s="2" t="str">
        <f>'Bump Visual'!AG28</f>
        <v>VSS</v>
      </c>
      <c r="K445" s="2">
        <f>('Bump Visual'!A28)+(1571.96)</f>
        <v>3003.5</v>
      </c>
      <c r="L445" s="2">
        <f>('Bump Visual'!AG6)+(97.9849999999997)</f>
        <v>2883.2</v>
      </c>
      <c r="M445" s="2" t="str">
        <f>'Bump Visual'!AG28</f>
        <v>VSS</v>
      </c>
    </row>
    <row r="446" spans="3:13" x14ac:dyDescent="0.25">
      <c r="C446" s="2">
        <f>(5080.68)-('Bump Visual'!AG6)</f>
        <v>2295.4650000000001</v>
      </c>
      <c r="D446" s="2">
        <f>'Bump Visual'!A30</f>
        <v>1254.54</v>
      </c>
      <c r="E446" s="2" t="str">
        <f>'Bump Visual'!AG30</f>
        <v>BP_TXCKSB[1]</v>
      </c>
      <c r="G446" s="2">
        <f>(2278.84)-('Bump Visual'!A30)+(-4350.8)</f>
        <v>-3326.5</v>
      </c>
      <c r="H446" s="2">
        <f>(5080.68)-('Bump Visual'!AG6)+(16.2349999999999)</f>
        <v>2311.6999999999998</v>
      </c>
      <c r="I446" s="2" t="str">
        <f>"DIE3_"&amp;'Bump Visual'!AG30</f>
        <v>DIE3_BP_TXCKSB[1]</v>
      </c>
      <c r="K446" s="2">
        <f>('Bump Visual'!A30)+(1571.96)</f>
        <v>2826.5</v>
      </c>
      <c r="L446" s="2">
        <f>('Bump Visual'!AG6)+(97.9849999999997)</f>
        <v>2883.2</v>
      </c>
      <c r="M446" s="2" t="str">
        <f>"DIE7_"&amp;'Bump Visual'!AG30</f>
        <v>DIE7_BP_TXCKSB[1]</v>
      </c>
    </row>
    <row r="447" spans="3:13" x14ac:dyDescent="0.25">
      <c r="C447" s="2">
        <f>(5080.68)-('Bump Visual'!AG6)</f>
        <v>2295.4650000000001</v>
      </c>
      <c r="D447" s="2">
        <f>'Bump Visual'!A32</f>
        <v>1077.54</v>
      </c>
      <c r="E447" s="2" t="str">
        <f>'Bump Visual'!AG32</f>
        <v>VSS</v>
      </c>
      <c r="G447" s="2">
        <f>(2278.84)-('Bump Visual'!A32)+(-4350.8)</f>
        <v>-3149.5</v>
      </c>
      <c r="H447" s="2">
        <f>(5080.68)-('Bump Visual'!AG6)+(16.2349999999999)</f>
        <v>2311.6999999999998</v>
      </c>
      <c r="I447" s="2" t="str">
        <f>'Bump Visual'!AG32</f>
        <v>VSS</v>
      </c>
      <c r="K447" s="2">
        <f>('Bump Visual'!A32)+(1571.96)</f>
        <v>2649.5</v>
      </c>
      <c r="L447" s="2">
        <f>('Bump Visual'!AG6)+(97.9849999999997)</f>
        <v>2883.2</v>
      </c>
      <c r="M447" s="2" t="str">
        <f>'Bump Visual'!AG32</f>
        <v>VSS</v>
      </c>
    </row>
    <row r="448" spans="3:13" x14ac:dyDescent="0.25">
      <c r="C448" s="2">
        <f>(5080.68)-('Bump Visual'!AG6)</f>
        <v>2295.4650000000001</v>
      </c>
      <c r="D448" s="2">
        <f>'Bump Visual'!A34</f>
        <v>900.54</v>
      </c>
      <c r="E448" s="2" t="str">
        <f>'Bump Visual'!AG34</f>
        <v>BP_TXCKN[1]</v>
      </c>
      <c r="G448" s="2">
        <f>(2278.84)-('Bump Visual'!A34)+(-4350.8)</f>
        <v>-2972.5</v>
      </c>
      <c r="H448" s="2">
        <f>(5080.68)-('Bump Visual'!AG6)+(16.2349999999999)</f>
        <v>2311.6999999999998</v>
      </c>
      <c r="I448" s="2" t="str">
        <f>"DIE3_"&amp;'Bump Visual'!AG34</f>
        <v>DIE3_BP_TXCKN[1]</v>
      </c>
      <c r="K448" s="2">
        <f>('Bump Visual'!A34)+(1571.96)</f>
        <v>2472.5</v>
      </c>
      <c r="L448" s="2">
        <f>('Bump Visual'!AG6)+(97.9849999999997)</f>
        <v>2883.2</v>
      </c>
      <c r="M448" s="2" t="str">
        <f>"DIE7_"&amp;'Bump Visual'!AG34</f>
        <v>DIE7_BP_TXCKN[1]</v>
      </c>
    </row>
    <row r="449" spans="3:13" x14ac:dyDescent="0.25">
      <c r="C449" s="2">
        <f>(5080.68)-('Bump Visual'!AG6)</f>
        <v>2295.4650000000001</v>
      </c>
      <c r="D449" s="2">
        <f>'Bump Visual'!A36</f>
        <v>723.54</v>
      </c>
      <c r="E449" s="2" t="str">
        <f>'Bump Visual'!AG36</f>
        <v>BP_TXCKP[1]</v>
      </c>
      <c r="G449" s="2">
        <f>(2278.84)-('Bump Visual'!A36)+(-4350.8)</f>
        <v>-2795.5</v>
      </c>
      <c r="H449" s="2">
        <f>(5080.68)-('Bump Visual'!AG6)+(16.2349999999999)</f>
        <v>2311.6999999999998</v>
      </c>
      <c r="I449" s="2" t="str">
        <f>"DIE3_"&amp;'Bump Visual'!AG36</f>
        <v>DIE3_BP_TXCKP[1]</v>
      </c>
      <c r="K449" s="2">
        <f>('Bump Visual'!A36)+(1571.96)</f>
        <v>2295.5</v>
      </c>
      <c r="L449" s="2">
        <f>('Bump Visual'!AG6)+(97.9849999999997)</f>
        <v>2883.2</v>
      </c>
      <c r="M449" s="2" t="str">
        <f>"DIE7_"&amp;'Bump Visual'!AG36</f>
        <v>DIE7_BP_TXCKP[1]</v>
      </c>
    </row>
    <row r="450" spans="3:13" x14ac:dyDescent="0.25">
      <c r="C450" s="2">
        <f>(5080.68)-('Bump Visual'!AG6)</f>
        <v>2295.4650000000001</v>
      </c>
      <c r="D450" s="2">
        <f>'Bump Visual'!A38</f>
        <v>546.54</v>
      </c>
      <c r="E450" s="2" t="str">
        <f>'Bump Visual'!AG38</f>
        <v>VDD</v>
      </c>
      <c r="G450" s="2">
        <f>(2278.84)-('Bump Visual'!A38)+(-4350.8)</f>
        <v>-2618.5</v>
      </c>
      <c r="H450" s="2">
        <f>(5080.68)-('Bump Visual'!AG6)+(16.2349999999999)</f>
        <v>2311.6999999999998</v>
      </c>
      <c r="I450" s="2" t="str">
        <f>"DIE3_"&amp;'Bump Visual'!AG38</f>
        <v>DIE3_VDD</v>
      </c>
      <c r="K450" s="2">
        <f>('Bump Visual'!A38)+(1571.96)</f>
        <v>2118.5</v>
      </c>
      <c r="L450" s="2">
        <f>('Bump Visual'!AG6)+(97.9849999999997)</f>
        <v>2883.2</v>
      </c>
      <c r="M450" s="2" t="str">
        <f>"DIE7_"&amp;'Bump Visual'!AG38</f>
        <v>DIE7_VDD</v>
      </c>
    </row>
    <row r="451" spans="3:13" x14ac:dyDescent="0.25">
      <c r="C451" s="2">
        <f>(5080.68)-('Bump Visual'!AG6)</f>
        <v>2295.4650000000001</v>
      </c>
      <c r="D451" s="2">
        <f>'Bump Visual'!A40</f>
        <v>369.53999999999996</v>
      </c>
      <c r="E451" s="2" t="str">
        <f>'Bump Visual'!AG40</f>
        <v>BP_TXVLD[1]</v>
      </c>
      <c r="G451" s="2">
        <f>(2278.84)-('Bump Visual'!A40)+(-4350.8)</f>
        <v>-2441.5</v>
      </c>
      <c r="H451" s="2">
        <f>(5080.68)-('Bump Visual'!AG6)+(16.2349999999999)</f>
        <v>2311.6999999999998</v>
      </c>
      <c r="I451" s="2" t="str">
        <f>"DIE3_"&amp;'Bump Visual'!AG40</f>
        <v>DIE3_BP_TXVLD[1]</v>
      </c>
      <c r="K451" s="2">
        <f>('Bump Visual'!A40)+(1571.96)</f>
        <v>1941.5</v>
      </c>
      <c r="L451" s="2">
        <f>('Bump Visual'!AG6)+(97.9849999999997)</f>
        <v>2883.2</v>
      </c>
      <c r="M451" s="2" t="str">
        <f>"DIE7_"&amp;'Bump Visual'!AG40</f>
        <v>DIE7_BP_TXVLD[1]</v>
      </c>
    </row>
    <row r="452" spans="3:13" x14ac:dyDescent="0.25">
      <c r="C452" s="2">
        <f>(5080.68)-('Bump Visual'!AG6)</f>
        <v>2295.4650000000001</v>
      </c>
      <c r="D452" s="2">
        <f>'Bump Visual'!A42</f>
        <v>192.54</v>
      </c>
      <c r="E452" s="2" t="str">
        <f>'Bump Visual'!AG42</f>
        <v>BP_TXTRK[1]</v>
      </c>
      <c r="G452" s="2">
        <f>(2278.84)-('Bump Visual'!A42)+(-4350.8)</f>
        <v>-2264.5</v>
      </c>
      <c r="H452" s="2">
        <f>(5080.68)-('Bump Visual'!AG6)+(16.2349999999999)</f>
        <v>2311.6999999999998</v>
      </c>
      <c r="I452" s="2" t="str">
        <f>"DIE3_"&amp;'Bump Visual'!AG42</f>
        <v>DIE3_BP_TXTRK[1]</v>
      </c>
      <c r="K452" s="2">
        <f>('Bump Visual'!A42)+(1571.96)</f>
        <v>1764.5</v>
      </c>
      <c r="L452" s="2">
        <f>('Bump Visual'!AG6)+(97.9849999999997)</f>
        <v>2883.2</v>
      </c>
      <c r="M452" s="2" t="str">
        <f>"DIE7_"&amp;'Bump Visual'!AG42</f>
        <v>DIE7_BP_TXTRK[1]</v>
      </c>
    </row>
    <row r="453" spans="3:13" x14ac:dyDescent="0.25">
      <c r="C453" s="2">
        <f>(5080.68)-('Bump Visual'!AH6)</f>
        <v>2200.2150000000001</v>
      </c>
      <c r="D453" s="2">
        <f>'Bump Visual'!A15</f>
        <v>2582.04</v>
      </c>
      <c r="E453" s="2" t="str">
        <f>'Bump Visual'!AH15</f>
        <v>TC_VDDQ</v>
      </c>
      <c r="G453" s="2">
        <f>(2278.84)-('Bump Visual'!A15)+(-4350.8)</f>
        <v>-4654</v>
      </c>
      <c r="H453" s="2">
        <f>(5080.68)-('Bump Visual'!AH6)+(16.2349999999999)</f>
        <v>2216.4499999999998</v>
      </c>
      <c r="I453" s="2" t="str">
        <f>"DIE3_"&amp;'Bump Visual'!AH15</f>
        <v>DIE3_TC_VDDQ</v>
      </c>
      <c r="K453" s="2">
        <f>('Bump Visual'!A15)+(1571.96)</f>
        <v>4154</v>
      </c>
      <c r="L453" s="2">
        <f>('Bump Visual'!AH6)+(97.9849999999997)</f>
        <v>2978.45</v>
      </c>
      <c r="M453" s="2" t="str">
        <f>"DIE7_"&amp;'Bump Visual'!AH15</f>
        <v>DIE7_TC_VDDQ</v>
      </c>
    </row>
    <row r="454" spans="3:13" x14ac:dyDescent="0.25">
      <c r="C454" s="2">
        <f>(5080.68)-('Bump Visual'!AH6)</f>
        <v>2200.2150000000001</v>
      </c>
      <c r="D454" s="2">
        <f>'Bump Visual'!A17</f>
        <v>2405.04</v>
      </c>
      <c r="E454" s="2" t="str">
        <f>'Bump Visual'!AH17</f>
        <v>RDI_LP_CFG[13]</v>
      </c>
      <c r="G454" s="2">
        <f>(2278.84)-('Bump Visual'!A17)+(-4350.8)</f>
        <v>-4477</v>
      </c>
      <c r="H454" s="2">
        <f>(5080.68)-('Bump Visual'!AH6)+(16.2349999999999)</f>
        <v>2216.4499999999998</v>
      </c>
      <c r="I454" s="2" t="str">
        <f>"DIE3_"&amp;'Bump Visual'!AH17</f>
        <v>DIE3_RDI_LP_CFG[13]</v>
      </c>
      <c r="K454" s="2">
        <f>('Bump Visual'!A17)+(1571.96)</f>
        <v>3977</v>
      </c>
      <c r="L454" s="2">
        <f>('Bump Visual'!AH6)+(97.9849999999997)</f>
        <v>2978.45</v>
      </c>
      <c r="M454" s="2" t="str">
        <f>"DIE7_"&amp;'Bump Visual'!AH17</f>
        <v>DIE7_RDI_LP_CFG[13]</v>
      </c>
    </row>
    <row r="455" spans="3:13" x14ac:dyDescent="0.25">
      <c r="C455" s="2">
        <f>(5080.68)-('Bump Visual'!AH6)</f>
        <v>2200.2150000000001</v>
      </c>
      <c r="D455" s="2">
        <f>'Bump Visual'!A19</f>
        <v>2228.04</v>
      </c>
      <c r="E455" s="2" t="str">
        <f>'Bump Visual'!AH19</f>
        <v>TC_VDDQ</v>
      </c>
      <c r="G455" s="2">
        <f>(2278.84)-('Bump Visual'!A19)+(-4350.8)</f>
        <v>-4300</v>
      </c>
      <c r="H455" s="2">
        <f>(5080.68)-('Bump Visual'!AH6)+(16.2349999999999)</f>
        <v>2216.4499999999998</v>
      </c>
      <c r="I455" s="2" t="str">
        <f>"DIE3_"&amp;'Bump Visual'!AH19</f>
        <v>DIE3_TC_VDDQ</v>
      </c>
      <c r="K455" s="2">
        <f>('Bump Visual'!A19)+(1571.96)</f>
        <v>3800</v>
      </c>
      <c r="L455" s="2">
        <f>('Bump Visual'!AH6)+(97.9849999999997)</f>
        <v>2978.45</v>
      </c>
      <c r="M455" s="2" t="str">
        <f>"DIE7_"&amp;'Bump Visual'!AH19</f>
        <v>DIE7_TC_VDDQ</v>
      </c>
    </row>
    <row r="456" spans="3:13" x14ac:dyDescent="0.25">
      <c r="C456" s="2">
        <f>(5080.68)-('Bump Visual'!AH6)</f>
        <v>2200.2150000000001</v>
      </c>
      <c r="D456" s="2">
        <f>'Bump Visual'!A21</f>
        <v>2051.04</v>
      </c>
      <c r="E456" s="2" t="str">
        <f>'Bump Visual'!AH21</f>
        <v>RDI_LP_CFG[28]</v>
      </c>
      <c r="G456" s="2">
        <f>(2278.84)-('Bump Visual'!A21)+(-4350.8)</f>
        <v>-4123</v>
      </c>
      <c r="H456" s="2">
        <f>(5080.68)-('Bump Visual'!AH6)+(16.2349999999999)</f>
        <v>2216.4499999999998</v>
      </c>
      <c r="I456" s="2" t="str">
        <f>"DIE3_"&amp;'Bump Visual'!AH21</f>
        <v>DIE3_RDI_LP_CFG[28]</v>
      </c>
      <c r="K456" s="2">
        <f>('Bump Visual'!A21)+(1571.96)</f>
        <v>3623</v>
      </c>
      <c r="L456" s="2">
        <f>('Bump Visual'!AH6)+(97.9849999999997)</f>
        <v>2978.45</v>
      </c>
      <c r="M456" s="2" t="str">
        <f>"DIE7_"&amp;'Bump Visual'!AH21</f>
        <v>DIE7_RDI_LP_CFG[28]</v>
      </c>
    </row>
    <row r="457" spans="3:13" x14ac:dyDescent="0.25">
      <c r="C457" s="2">
        <f>(5080.68)-('Bump Visual'!AH6)</f>
        <v>2200.2150000000001</v>
      </c>
      <c r="D457" s="2">
        <f>'Bump Visual'!A23</f>
        <v>1874.04</v>
      </c>
      <c r="E457" s="2" t="str">
        <f>'Bump Visual'!AH23</f>
        <v>VDD</v>
      </c>
      <c r="G457" s="2">
        <f>(2278.84)-('Bump Visual'!A23)+(-4350.8)</f>
        <v>-3946</v>
      </c>
      <c r="H457" s="2">
        <f>(5080.68)-('Bump Visual'!AH6)+(16.2349999999999)</f>
        <v>2216.4499999999998</v>
      </c>
      <c r="I457" s="2" t="str">
        <f>"DIE3_"&amp;'Bump Visual'!AH23</f>
        <v>DIE3_VDD</v>
      </c>
      <c r="K457" s="2">
        <f>('Bump Visual'!A23)+(1571.96)</f>
        <v>3446</v>
      </c>
      <c r="L457" s="2">
        <f>('Bump Visual'!AH6)+(97.9849999999997)</f>
        <v>2978.45</v>
      </c>
      <c r="M457" s="2" t="str">
        <f>"DIE7_"&amp;'Bump Visual'!AH23</f>
        <v>DIE7_VDD</v>
      </c>
    </row>
    <row r="458" spans="3:13" x14ac:dyDescent="0.25">
      <c r="C458" s="2">
        <f>(5080.68)-('Bump Visual'!AH6)</f>
        <v>2200.2150000000001</v>
      </c>
      <c r="D458" s="2">
        <f>'Bump Visual'!A25</f>
        <v>1697.04</v>
      </c>
      <c r="E458" s="2" t="str">
        <f>'Bump Visual'!AH25</f>
        <v>VDD</v>
      </c>
      <c r="G458" s="2">
        <f>(2278.84)-('Bump Visual'!A25)+(-4350.8)</f>
        <v>-3769</v>
      </c>
      <c r="H458" s="2">
        <f>(5080.68)-('Bump Visual'!AH6)+(16.2349999999999)</f>
        <v>2216.4499999999998</v>
      </c>
      <c r="I458" s="2" t="str">
        <f>"DIE3_"&amp;'Bump Visual'!AH25</f>
        <v>DIE3_VDD</v>
      </c>
      <c r="K458" s="2">
        <f>('Bump Visual'!A25)+(1571.96)</f>
        <v>3269</v>
      </c>
      <c r="L458" s="2">
        <f>('Bump Visual'!AH6)+(97.9849999999997)</f>
        <v>2978.45</v>
      </c>
      <c r="M458" s="2" t="str">
        <f>"DIE7_"&amp;'Bump Visual'!AH25</f>
        <v>DIE7_VDD</v>
      </c>
    </row>
    <row r="459" spans="3:13" x14ac:dyDescent="0.25">
      <c r="C459" s="2">
        <f>(5080.68)-('Bump Visual'!AH6)</f>
        <v>2200.2150000000001</v>
      </c>
      <c r="D459" s="2">
        <f>'Bump Visual'!A27</f>
        <v>1520.04</v>
      </c>
      <c r="E459" s="2" t="str">
        <f>'Bump Visual'!AH27</f>
        <v>VDD</v>
      </c>
      <c r="G459" s="2">
        <f>(2278.84)-('Bump Visual'!A27)+(-4350.8)</f>
        <v>-3592</v>
      </c>
      <c r="H459" s="2">
        <f>(5080.68)-('Bump Visual'!AH6)+(16.2349999999999)</f>
        <v>2216.4499999999998</v>
      </c>
      <c r="I459" s="2" t="str">
        <f>"DIE3_"&amp;'Bump Visual'!AH27</f>
        <v>DIE3_VDD</v>
      </c>
      <c r="K459" s="2">
        <f>('Bump Visual'!A27)+(1571.96)</f>
        <v>3092</v>
      </c>
      <c r="L459" s="2">
        <f>('Bump Visual'!AH6)+(97.9849999999997)</f>
        <v>2978.45</v>
      </c>
      <c r="M459" s="2" t="str">
        <f>"DIE7_"&amp;'Bump Visual'!AH27</f>
        <v>DIE7_VDD</v>
      </c>
    </row>
    <row r="460" spans="3:13" x14ac:dyDescent="0.25">
      <c r="C460" s="2">
        <f>(5080.68)-('Bump Visual'!AH6)</f>
        <v>2200.2150000000001</v>
      </c>
      <c r="D460" s="2">
        <f>'Bump Visual'!A29</f>
        <v>1343.04</v>
      </c>
      <c r="E460" s="2" t="str">
        <f>'Bump Visual'!AH29</f>
        <v>VDD</v>
      </c>
      <c r="G460" s="2">
        <f>(2278.84)-('Bump Visual'!A29)+(-4350.8)</f>
        <v>-3415</v>
      </c>
      <c r="H460" s="2">
        <f>(5080.68)-('Bump Visual'!AH6)+(16.2349999999999)</f>
        <v>2216.4499999999998</v>
      </c>
      <c r="I460" s="2" t="str">
        <f>"DIE3_"&amp;'Bump Visual'!AH29</f>
        <v>DIE3_VDD</v>
      </c>
      <c r="K460" s="2">
        <f>('Bump Visual'!A29)+(1571.96)</f>
        <v>2915</v>
      </c>
      <c r="L460" s="2">
        <f>('Bump Visual'!AH6)+(97.9849999999997)</f>
        <v>2978.45</v>
      </c>
      <c r="M460" s="2" t="str">
        <f>"DIE7_"&amp;'Bump Visual'!AH29</f>
        <v>DIE7_VDD</v>
      </c>
    </row>
    <row r="461" spans="3:13" x14ac:dyDescent="0.25">
      <c r="C461" s="2">
        <f>(5080.68)-('Bump Visual'!AH6)</f>
        <v>2200.2150000000001</v>
      </c>
      <c r="D461" s="2">
        <f>'Bump Visual'!A31</f>
        <v>1166.04</v>
      </c>
      <c r="E461" s="2" t="str">
        <f>'Bump Visual'!AH31</f>
        <v>VCCIO</v>
      </c>
      <c r="G461" s="2">
        <f>(2278.84)-('Bump Visual'!A31)+(-4350.8)</f>
        <v>-3238</v>
      </c>
      <c r="H461" s="2">
        <f>(5080.68)-('Bump Visual'!AH6)+(16.2349999999999)</f>
        <v>2216.4499999999998</v>
      </c>
      <c r="I461" s="2" t="str">
        <f>"DIE3_"&amp;'Bump Visual'!AH31</f>
        <v>DIE3_VCCIO</v>
      </c>
      <c r="K461" s="2">
        <f>('Bump Visual'!A31)+(1571.96)</f>
        <v>2738</v>
      </c>
      <c r="L461" s="2">
        <f>('Bump Visual'!AH6)+(97.9849999999997)</f>
        <v>2978.45</v>
      </c>
      <c r="M461" s="2" t="str">
        <f>"DIE7_"&amp;'Bump Visual'!AH31</f>
        <v>DIE7_VCCIO</v>
      </c>
    </row>
    <row r="462" spans="3:13" x14ac:dyDescent="0.25">
      <c r="C462" s="2">
        <f>(5080.68)-('Bump Visual'!AH6)</f>
        <v>2200.2150000000001</v>
      </c>
      <c r="D462" s="2">
        <f>'Bump Visual'!A33</f>
        <v>989.04</v>
      </c>
      <c r="E462" s="2" t="str">
        <f>'Bump Visual'!AH33</f>
        <v>BP_TXDATA[25]</v>
      </c>
      <c r="G462" s="2">
        <f>(2278.84)-('Bump Visual'!A33)+(-4350.8)</f>
        <v>-3061</v>
      </c>
      <c r="H462" s="2">
        <f>(5080.68)-('Bump Visual'!AH6)+(16.2349999999999)</f>
        <v>2216.4499999999998</v>
      </c>
      <c r="I462" s="2" t="str">
        <f>"DIE3_"&amp;'Bump Visual'!AH33</f>
        <v>DIE3_BP_TXDATA[25]</v>
      </c>
      <c r="K462" s="2">
        <f>('Bump Visual'!A33)+(1571.96)</f>
        <v>2561</v>
      </c>
      <c r="L462" s="2">
        <f>('Bump Visual'!AH6)+(97.9849999999997)</f>
        <v>2978.45</v>
      </c>
      <c r="M462" s="2" t="str">
        <f>"DIE7_"&amp;'Bump Visual'!AH33</f>
        <v>DIE7_BP_TXDATA[25]</v>
      </c>
    </row>
    <row r="463" spans="3:13" x14ac:dyDescent="0.25">
      <c r="C463" s="2">
        <f>(5080.68)-('Bump Visual'!AH6)</f>
        <v>2200.2150000000001</v>
      </c>
      <c r="D463" s="2">
        <f>'Bump Visual'!A35</f>
        <v>812.04</v>
      </c>
      <c r="E463" s="2" t="str">
        <f>'Bump Visual'!AH35</f>
        <v>VSS</v>
      </c>
      <c r="G463" s="2">
        <f>(2278.84)-('Bump Visual'!A35)+(-4350.8)</f>
        <v>-2884</v>
      </c>
      <c r="H463" s="2">
        <f>(5080.68)-('Bump Visual'!AH6)+(16.2349999999999)</f>
        <v>2216.4499999999998</v>
      </c>
      <c r="I463" s="2" t="str">
        <f>'Bump Visual'!AH35</f>
        <v>VSS</v>
      </c>
      <c r="K463" s="2">
        <f>('Bump Visual'!A35)+(1571.96)</f>
        <v>2384</v>
      </c>
      <c r="L463" s="2">
        <f>('Bump Visual'!AH6)+(97.9849999999997)</f>
        <v>2978.45</v>
      </c>
      <c r="M463" s="2" t="str">
        <f>'Bump Visual'!AH35</f>
        <v>VSS</v>
      </c>
    </row>
    <row r="464" spans="3:13" x14ac:dyDescent="0.25">
      <c r="C464" s="2">
        <f>(5080.68)-('Bump Visual'!AH6)</f>
        <v>2200.2150000000001</v>
      </c>
      <c r="D464" s="2">
        <f>'Bump Visual'!A37</f>
        <v>635.04</v>
      </c>
      <c r="E464" s="2" t="str">
        <f>'Bump Visual'!AH37</f>
        <v>BP_TXDATA[24]</v>
      </c>
      <c r="G464" s="2">
        <f>(2278.84)-('Bump Visual'!A37)+(-4350.8)</f>
        <v>-2707</v>
      </c>
      <c r="H464" s="2">
        <f>(5080.68)-('Bump Visual'!AH6)+(16.2349999999999)</f>
        <v>2216.4499999999998</v>
      </c>
      <c r="I464" s="2" t="str">
        <f>"DIE3_"&amp;'Bump Visual'!AH37</f>
        <v>DIE3_BP_TXDATA[24]</v>
      </c>
      <c r="K464" s="2">
        <f>('Bump Visual'!A37)+(1571.96)</f>
        <v>2207</v>
      </c>
      <c r="L464" s="2">
        <f>('Bump Visual'!AH6)+(97.9849999999997)</f>
        <v>2978.45</v>
      </c>
      <c r="M464" s="2" t="str">
        <f>"DIE7_"&amp;'Bump Visual'!AH37</f>
        <v>DIE7_BP_TXDATA[24]</v>
      </c>
    </row>
    <row r="465" spans="3:13" x14ac:dyDescent="0.25">
      <c r="C465" s="2">
        <f>(5080.68)-('Bump Visual'!AH6)</f>
        <v>2200.2150000000001</v>
      </c>
      <c r="D465" s="2">
        <f>'Bump Visual'!A39</f>
        <v>458.03999999999996</v>
      </c>
      <c r="E465" s="2" t="str">
        <f>'Bump Visual'!AH39</f>
        <v>BP_TXDATA[29]</v>
      </c>
      <c r="G465" s="2">
        <f>(2278.84)-('Bump Visual'!A39)+(-4350.8)</f>
        <v>-2530</v>
      </c>
      <c r="H465" s="2">
        <f>(5080.68)-('Bump Visual'!AH6)+(16.2349999999999)</f>
        <v>2216.4499999999998</v>
      </c>
      <c r="I465" s="2" t="str">
        <f>"DIE3_"&amp;'Bump Visual'!AH39</f>
        <v>DIE3_BP_TXDATA[29]</v>
      </c>
      <c r="K465" s="2">
        <f>('Bump Visual'!A39)+(1571.96)</f>
        <v>2030</v>
      </c>
      <c r="L465" s="2">
        <f>('Bump Visual'!AH6)+(97.9849999999997)</f>
        <v>2978.45</v>
      </c>
      <c r="M465" s="2" t="str">
        <f>"DIE7_"&amp;'Bump Visual'!AH39</f>
        <v>DIE7_BP_TXDATA[29]</v>
      </c>
    </row>
    <row r="466" spans="3:13" x14ac:dyDescent="0.25">
      <c r="C466" s="2">
        <f>(5080.68)-('Bump Visual'!AH6)</f>
        <v>2200.2150000000001</v>
      </c>
      <c r="D466" s="2">
        <f>'Bump Visual'!A41</f>
        <v>281.03999999999996</v>
      </c>
      <c r="E466" s="2" t="str">
        <f>'Bump Visual'!AH41</f>
        <v>VSS</v>
      </c>
      <c r="G466" s="2">
        <f>(2278.84)-('Bump Visual'!A41)+(-4350.8)</f>
        <v>-2353</v>
      </c>
      <c r="H466" s="2">
        <f>(5080.68)-('Bump Visual'!AH6)+(16.2349999999999)</f>
        <v>2216.4499999999998</v>
      </c>
      <c r="I466" s="2" t="str">
        <f>'Bump Visual'!AH41</f>
        <v>VSS</v>
      </c>
      <c r="K466" s="2">
        <f>('Bump Visual'!A41)+(1571.96)</f>
        <v>1853</v>
      </c>
      <c r="L466" s="2">
        <f>('Bump Visual'!AH6)+(97.9849999999997)</f>
        <v>2978.45</v>
      </c>
      <c r="M466" s="2" t="str">
        <f>'Bump Visual'!AH41</f>
        <v>VSS</v>
      </c>
    </row>
    <row r="467" spans="3:13" x14ac:dyDescent="0.25">
      <c r="C467" s="2">
        <f>(5080.68)-('Bump Visual'!AH6)</f>
        <v>2200.2150000000001</v>
      </c>
      <c r="D467" s="2">
        <f>'Bump Visual'!A43</f>
        <v>104.03999999999999</v>
      </c>
      <c r="E467" s="2" t="str">
        <f>'Bump Visual'!AH43</f>
        <v>BP_TXDATA[28]</v>
      </c>
      <c r="G467" s="2">
        <f>(2278.84)-('Bump Visual'!A43)+(-4350.8)</f>
        <v>-2176</v>
      </c>
      <c r="H467" s="2">
        <f>(5080.68)-('Bump Visual'!AH6)+(16.2349999999999)</f>
        <v>2216.4499999999998</v>
      </c>
      <c r="I467" s="2" t="str">
        <f>"DIE3_"&amp;'Bump Visual'!AH43</f>
        <v>DIE3_BP_TXDATA[28]</v>
      </c>
      <c r="K467" s="2">
        <f>('Bump Visual'!A43)+(1571.96)</f>
        <v>1676</v>
      </c>
      <c r="L467" s="2">
        <f>('Bump Visual'!AH6)+(97.9849999999997)</f>
        <v>2978.45</v>
      </c>
      <c r="M467" s="2" t="str">
        <f>"DIE7_"&amp;'Bump Visual'!AH43</f>
        <v>DIE7_BP_TXDATA[28]</v>
      </c>
    </row>
    <row r="468" spans="3:13" x14ac:dyDescent="0.25">
      <c r="C468" s="2">
        <f>(5080.68)-('Bump Visual'!AI6)</f>
        <v>2104.9650000000001</v>
      </c>
      <c r="D468" s="2">
        <f>'Bump Visual'!A14</f>
        <v>2670.54</v>
      </c>
      <c r="E468" s="2" t="str">
        <f>'Bump Visual'!AI14</f>
        <v>VSS</v>
      </c>
      <c r="G468" s="2">
        <f>(2278.84)-('Bump Visual'!A14)+(-4350.8)</f>
        <v>-4742.5</v>
      </c>
      <c r="H468" s="2">
        <f>(5080.68)-('Bump Visual'!AI6)+(16.2349999999999)</f>
        <v>2121.1999999999998</v>
      </c>
      <c r="I468" s="2" t="str">
        <f>'Bump Visual'!AI14</f>
        <v>VSS</v>
      </c>
      <c r="K468" s="2">
        <f>('Bump Visual'!A14)+(1571.96)</f>
        <v>4242.5</v>
      </c>
      <c r="L468" s="2">
        <f>('Bump Visual'!AI6)+(97.9849999999997)</f>
        <v>3073.7</v>
      </c>
      <c r="M468" s="2" t="str">
        <f>'Bump Visual'!AI14</f>
        <v>VSS</v>
      </c>
    </row>
    <row r="469" spans="3:13" x14ac:dyDescent="0.25">
      <c r="C469" s="2">
        <f>(5080.68)-('Bump Visual'!AI6)</f>
        <v>2104.9650000000001</v>
      </c>
      <c r="D469" s="2">
        <f>'Bump Visual'!A16</f>
        <v>2493.54</v>
      </c>
      <c r="E469" s="2" t="str">
        <f>'Bump Visual'!AI16</f>
        <v>VDD</v>
      </c>
      <c r="G469" s="2">
        <f>(2278.84)-('Bump Visual'!A16)+(-4350.8)</f>
        <v>-4565.5</v>
      </c>
      <c r="H469" s="2">
        <f>(5080.68)-('Bump Visual'!AI6)+(16.2349999999999)</f>
        <v>2121.1999999999998</v>
      </c>
      <c r="I469" s="2" t="str">
        <f>"DIE3_"&amp;'Bump Visual'!AI16</f>
        <v>DIE3_VDD</v>
      </c>
      <c r="K469" s="2">
        <f>('Bump Visual'!A16)+(1571.96)</f>
        <v>4065.5</v>
      </c>
      <c r="L469" s="2">
        <f>('Bump Visual'!AI6)+(97.9849999999997)</f>
        <v>3073.7</v>
      </c>
      <c r="M469" s="2" t="str">
        <f>"DIE7_"&amp;'Bump Visual'!AI16</f>
        <v>DIE7_VDD</v>
      </c>
    </row>
    <row r="470" spans="3:13" x14ac:dyDescent="0.25">
      <c r="C470" s="2">
        <f>(5080.68)-('Bump Visual'!AI6)</f>
        <v>2104.9650000000001</v>
      </c>
      <c r="D470" s="2">
        <f>'Bump Visual'!A18</f>
        <v>2316.54</v>
      </c>
      <c r="E470" s="2" t="str">
        <f>'Bump Visual'!AI18</f>
        <v>VSS</v>
      </c>
      <c r="G470" s="2">
        <f>(2278.84)-('Bump Visual'!A18)+(-4350.8)</f>
        <v>-4388.5</v>
      </c>
      <c r="H470" s="2">
        <f>(5080.68)-('Bump Visual'!AI6)+(16.2349999999999)</f>
        <v>2121.1999999999998</v>
      </c>
      <c r="I470" s="2" t="str">
        <f>'Bump Visual'!AI18</f>
        <v>VSS</v>
      </c>
      <c r="K470" s="2">
        <f>('Bump Visual'!A18)+(1571.96)</f>
        <v>3888.5</v>
      </c>
      <c r="L470" s="2">
        <f>('Bump Visual'!AI6)+(97.9849999999997)</f>
        <v>3073.7</v>
      </c>
      <c r="M470" s="2" t="str">
        <f>'Bump Visual'!AI18</f>
        <v>VSS</v>
      </c>
    </row>
    <row r="471" spans="3:13" x14ac:dyDescent="0.25">
      <c r="C471" s="2">
        <f>(5080.68)-('Bump Visual'!AI6)</f>
        <v>2104.9650000000001</v>
      </c>
      <c r="D471" s="2">
        <f>'Bump Visual'!A20</f>
        <v>2139.54</v>
      </c>
      <c r="E471" s="2" t="str">
        <f>'Bump Visual'!AI20</f>
        <v>VDD</v>
      </c>
      <c r="G471" s="2">
        <f>(2278.84)-('Bump Visual'!A20)+(-4350.8)</f>
        <v>-4211.5</v>
      </c>
      <c r="H471" s="2">
        <f>(5080.68)-('Bump Visual'!AI6)+(16.2349999999999)</f>
        <v>2121.1999999999998</v>
      </c>
      <c r="I471" s="2" t="str">
        <f>"DIE3_"&amp;'Bump Visual'!AI20</f>
        <v>DIE3_VDD</v>
      </c>
      <c r="K471" s="2">
        <f>('Bump Visual'!A20)+(1571.96)</f>
        <v>3711.5</v>
      </c>
      <c r="L471" s="2">
        <f>('Bump Visual'!AI6)+(97.9849999999997)</f>
        <v>3073.7</v>
      </c>
      <c r="M471" s="2" t="str">
        <f>"DIE7_"&amp;'Bump Visual'!AI20</f>
        <v>DIE7_VDD</v>
      </c>
    </row>
    <row r="472" spans="3:13" x14ac:dyDescent="0.25">
      <c r="C472" s="2">
        <f>(5080.68)-('Bump Visual'!AI6)</f>
        <v>2104.9650000000001</v>
      </c>
      <c r="D472" s="2">
        <f>'Bump Visual'!A22</f>
        <v>1962.54</v>
      </c>
      <c r="E472" s="2" t="str">
        <f>'Bump Visual'!AI22</f>
        <v>VSS</v>
      </c>
      <c r="G472" s="2">
        <f>(2278.84)-('Bump Visual'!A22)+(-4350.8)</f>
        <v>-4034.5</v>
      </c>
      <c r="H472" s="2">
        <f>(5080.68)-('Bump Visual'!AI6)+(16.2349999999999)</f>
        <v>2121.1999999999998</v>
      </c>
      <c r="I472" s="2" t="str">
        <f>'Bump Visual'!AI22</f>
        <v>VSS</v>
      </c>
      <c r="K472" s="2">
        <f>('Bump Visual'!A22)+(1571.96)</f>
        <v>3534.5</v>
      </c>
      <c r="L472" s="2">
        <f>('Bump Visual'!AI6)+(97.9849999999997)</f>
        <v>3073.7</v>
      </c>
      <c r="M472" s="2" t="str">
        <f>'Bump Visual'!AI22</f>
        <v>VSS</v>
      </c>
    </row>
    <row r="473" spans="3:13" x14ac:dyDescent="0.25">
      <c r="C473" s="2">
        <f>(5080.68)-('Bump Visual'!AI6)</f>
        <v>2104.9650000000001</v>
      </c>
      <c r="D473" s="2">
        <f>'Bump Visual'!A24</f>
        <v>1785.54</v>
      </c>
      <c r="E473" s="2" t="str">
        <f>'Bump Visual'!AI24</f>
        <v>VSS</v>
      </c>
      <c r="G473" s="2">
        <f>(2278.84)-('Bump Visual'!A24)+(-4350.8)</f>
        <v>-3857.5</v>
      </c>
      <c r="H473" s="2">
        <f>(5080.68)-('Bump Visual'!AI6)+(16.2349999999999)</f>
        <v>2121.1999999999998</v>
      </c>
      <c r="I473" s="2" t="str">
        <f>'Bump Visual'!AI24</f>
        <v>VSS</v>
      </c>
      <c r="K473" s="2">
        <f>('Bump Visual'!A24)+(1571.96)</f>
        <v>3357.5</v>
      </c>
      <c r="L473" s="2">
        <f>('Bump Visual'!AI6)+(97.9849999999997)</f>
        <v>3073.7</v>
      </c>
      <c r="M473" s="2" t="str">
        <f>'Bump Visual'!AI24</f>
        <v>VSS</v>
      </c>
    </row>
    <row r="474" spans="3:13" x14ac:dyDescent="0.25">
      <c r="C474" s="2">
        <f>(5080.68)-('Bump Visual'!AI6)</f>
        <v>2104.9650000000001</v>
      </c>
      <c r="D474" s="2">
        <f>'Bump Visual'!A26</f>
        <v>1608.54</v>
      </c>
      <c r="E474" s="2" t="str">
        <f>'Bump Visual'!AI26</f>
        <v>VSS</v>
      </c>
      <c r="G474" s="2">
        <f>(2278.84)-('Bump Visual'!A26)+(-4350.8)</f>
        <v>-3680.5</v>
      </c>
      <c r="H474" s="2">
        <f>(5080.68)-('Bump Visual'!AI6)+(16.2349999999999)</f>
        <v>2121.1999999999998</v>
      </c>
      <c r="I474" s="2" t="str">
        <f>'Bump Visual'!AI26</f>
        <v>VSS</v>
      </c>
      <c r="K474" s="2">
        <f>('Bump Visual'!A26)+(1571.96)</f>
        <v>3180.5</v>
      </c>
      <c r="L474" s="2">
        <f>('Bump Visual'!AI6)+(97.9849999999997)</f>
        <v>3073.7</v>
      </c>
      <c r="M474" s="2" t="str">
        <f>'Bump Visual'!AI26</f>
        <v>VSS</v>
      </c>
    </row>
    <row r="475" spans="3:13" x14ac:dyDescent="0.25">
      <c r="C475" s="2">
        <f>(5080.68)-('Bump Visual'!AI6)</f>
        <v>2104.9650000000001</v>
      </c>
      <c r="D475" s="2">
        <f>'Bump Visual'!A28</f>
        <v>1431.54</v>
      </c>
      <c r="E475" s="2" t="str">
        <f>'Bump Visual'!AI28</f>
        <v>VSS</v>
      </c>
      <c r="G475" s="2">
        <f>(2278.84)-('Bump Visual'!A28)+(-4350.8)</f>
        <v>-3503.5</v>
      </c>
      <c r="H475" s="2">
        <f>(5080.68)-('Bump Visual'!AI6)+(16.2349999999999)</f>
        <v>2121.1999999999998</v>
      </c>
      <c r="I475" s="2" t="str">
        <f>'Bump Visual'!AI28</f>
        <v>VSS</v>
      </c>
      <c r="K475" s="2">
        <f>('Bump Visual'!A28)+(1571.96)</f>
        <v>3003.5</v>
      </c>
      <c r="L475" s="2">
        <f>('Bump Visual'!AI6)+(97.9849999999997)</f>
        <v>3073.7</v>
      </c>
      <c r="M475" s="2" t="str">
        <f>'Bump Visual'!AI28</f>
        <v>VSS</v>
      </c>
    </row>
    <row r="476" spans="3:13" x14ac:dyDescent="0.25">
      <c r="C476" s="2">
        <f>(5080.68)-('Bump Visual'!AI6)</f>
        <v>2104.9650000000001</v>
      </c>
      <c r="D476" s="2">
        <f>'Bump Visual'!A30</f>
        <v>1254.54</v>
      </c>
      <c r="E476" s="2" t="str">
        <f>'Bump Visual'!AI30</f>
        <v>VCCAON</v>
      </c>
      <c r="G476" s="2">
        <f>(2278.84)-('Bump Visual'!A30)+(-4350.8)</f>
        <v>-3326.5</v>
      </c>
      <c r="H476" s="2">
        <f>(5080.68)-('Bump Visual'!AI6)+(16.2349999999999)</f>
        <v>2121.1999999999998</v>
      </c>
      <c r="I476" s="2" t="str">
        <f>"DIE3_"&amp;'Bump Visual'!AI30</f>
        <v>DIE3_VCCAON</v>
      </c>
      <c r="K476" s="2">
        <f>('Bump Visual'!A30)+(1571.96)</f>
        <v>2826.5</v>
      </c>
      <c r="L476" s="2">
        <f>('Bump Visual'!AI6)+(97.9849999999997)</f>
        <v>3073.7</v>
      </c>
      <c r="M476" s="2" t="str">
        <f>"DIE7_"&amp;'Bump Visual'!AI30</f>
        <v>DIE7_VCCAON</v>
      </c>
    </row>
    <row r="477" spans="3:13" x14ac:dyDescent="0.25">
      <c r="C477" s="2">
        <f>(5080.68)-('Bump Visual'!AI6)</f>
        <v>2104.9650000000001</v>
      </c>
      <c r="D477" s="2">
        <f>'Bump Visual'!A32</f>
        <v>1077.54</v>
      </c>
      <c r="E477" s="2" t="str">
        <f>'Bump Visual'!AI32</f>
        <v>VSS</v>
      </c>
      <c r="G477" s="2">
        <f>(2278.84)-('Bump Visual'!A32)+(-4350.8)</f>
        <v>-3149.5</v>
      </c>
      <c r="H477" s="2">
        <f>(5080.68)-('Bump Visual'!AI6)+(16.2349999999999)</f>
        <v>2121.1999999999998</v>
      </c>
      <c r="I477" s="2" t="str">
        <f>'Bump Visual'!AI32</f>
        <v>VSS</v>
      </c>
      <c r="K477" s="2">
        <f>('Bump Visual'!A32)+(1571.96)</f>
        <v>2649.5</v>
      </c>
      <c r="L477" s="2">
        <f>('Bump Visual'!AI6)+(97.9849999999997)</f>
        <v>3073.7</v>
      </c>
      <c r="M477" s="2" t="str">
        <f>'Bump Visual'!AI32</f>
        <v>VSS</v>
      </c>
    </row>
    <row r="478" spans="3:13" x14ac:dyDescent="0.25">
      <c r="C478" s="2">
        <f>(5080.68)-('Bump Visual'!AI6)</f>
        <v>2104.9650000000001</v>
      </c>
      <c r="D478" s="2">
        <f>'Bump Visual'!A34</f>
        <v>900.54</v>
      </c>
      <c r="E478" s="2" t="str">
        <f>'Bump Visual'!AI34</f>
        <v>BP_TXDATA[27]</v>
      </c>
      <c r="G478" s="2">
        <f>(2278.84)-('Bump Visual'!A34)+(-4350.8)</f>
        <v>-2972.5</v>
      </c>
      <c r="H478" s="2">
        <f>(5080.68)-('Bump Visual'!AI6)+(16.2349999999999)</f>
        <v>2121.1999999999998</v>
      </c>
      <c r="I478" s="2" t="str">
        <f>"DIE3_"&amp;'Bump Visual'!AI34</f>
        <v>DIE3_BP_TXDATA[27]</v>
      </c>
      <c r="K478" s="2">
        <f>('Bump Visual'!A34)+(1571.96)</f>
        <v>2472.5</v>
      </c>
      <c r="L478" s="2">
        <f>('Bump Visual'!AI6)+(97.9849999999997)</f>
        <v>3073.7</v>
      </c>
      <c r="M478" s="2" t="str">
        <f>"DIE7_"&amp;'Bump Visual'!AI34</f>
        <v>DIE7_BP_TXDATA[27]</v>
      </c>
    </row>
    <row r="479" spans="3:13" x14ac:dyDescent="0.25">
      <c r="C479" s="2">
        <f>(5080.68)-('Bump Visual'!AI6)</f>
        <v>2104.9650000000001</v>
      </c>
      <c r="D479" s="2">
        <f>'Bump Visual'!A36</f>
        <v>723.54</v>
      </c>
      <c r="E479" s="2" t="str">
        <f>'Bump Visual'!AI36</f>
        <v>BP_TXDATA[26]</v>
      </c>
      <c r="G479" s="2">
        <f>(2278.84)-('Bump Visual'!A36)+(-4350.8)</f>
        <v>-2795.5</v>
      </c>
      <c r="H479" s="2">
        <f>(5080.68)-('Bump Visual'!AI6)+(16.2349999999999)</f>
        <v>2121.1999999999998</v>
      </c>
      <c r="I479" s="2" t="str">
        <f>"DIE3_"&amp;'Bump Visual'!AI36</f>
        <v>DIE3_BP_TXDATA[26]</v>
      </c>
      <c r="K479" s="2">
        <f>('Bump Visual'!A36)+(1571.96)</f>
        <v>2295.5</v>
      </c>
      <c r="L479" s="2">
        <f>('Bump Visual'!AI6)+(97.9849999999997)</f>
        <v>3073.7</v>
      </c>
      <c r="M479" s="2" t="str">
        <f>"DIE7_"&amp;'Bump Visual'!AI36</f>
        <v>DIE7_BP_TXDATA[26]</v>
      </c>
    </row>
    <row r="480" spans="3:13" x14ac:dyDescent="0.25">
      <c r="C480" s="2">
        <f>(5080.68)-('Bump Visual'!AI6)</f>
        <v>2104.9650000000001</v>
      </c>
      <c r="D480" s="2">
        <f>'Bump Visual'!A38</f>
        <v>546.54</v>
      </c>
      <c r="E480" s="2" t="str">
        <f>'Bump Visual'!AI38</f>
        <v>VDD</v>
      </c>
      <c r="G480" s="2">
        <f>(2278.84)-('Bump Visual'!A38)+(-4350.8)</f>
        <v>-2618.5</v>
      </c>
      <c r="H480" s="2">
        <f>(5080.68)-('Bump Visual'!AI6)+(16.2349999999999)</f>
        <v>2121.1999999999998</v>
      </c>
      <c r="I480" s="2" t="str">
        <f>"DIE3_"&amp;'Bump Visual'!AI38</f>
        <v>DIE3_VDD</v>
      </c>
      <c r="K480" s="2">
        <f>('Bump Visual'!A38)+(1571.96)</f>
        <v>2118.5</v>
      </c>
      <c r="L480" s="2">
        <f>('Bump Visual'!AI6)+(97.9849999999997)</f>
        <v>3073.7</v>
      </c>
      <c r="M480" s="2" t="str">
        <f>"DIE7_"&amp;'Bump Visual'!AI38</f>
        <v>DIE7_VDD</v>
      </c>
    </row>
    <row r="481" spans="3:13" x14ac:dyDescent="0.25">
      <c r="C481" s="2">
        <f>(5080.68)-('Bump Visual'!AI6)</f>
        <v>2104.9650000000001</v>
      </c>
      <c r="D481" s="2">
        <f>'Bump Visual'!A40</f>
        <v>369.53999999999996</v>
      </c>
      <c r="E481" s="2" t="str">
        <f>'Bump Visual'!AI40</f>
        <v>BP_TXDATA[31]</v>
      </c>
      <c r="G481" s="2">
        <f>(2278.84)-('Bump Visual'!A40)+(-4350.8)</f>
        <v>-2441.5</v>
      </c>
      <c r="H481" s="2">
        <f>(5080.68)-('Bump Visual'!AI6)+(16.2349999999999)</f>
        <v>2121.1999999999998</v>
      </c>
      <c r="I481" s="2" t="str">
        <f>"DIE3_"&amp;'Bump Visual'!AI40</f>
        <v>DIE3_BP_TXDATA[31]</v>
      </c>
      <c r="K481" s="2">
        <f>('Bump Visual'!A40)+(1571.96)</f>
        <v>1941.5</v>
      </c>
      <c r="L481" s="2">
        <f>('Bump Visual'!AI6)+(97.9849999999997)</f>
        <v>3073.7</v>
      </c>
      <c r="M481" s="2" t="str">
        <f>"DIE7_"&amp;'Bump Visual'!AI40</f>
        <v>DIE7_BP_TXDATA[31]</v>
      </c>
    </row>
    <row r="482" spans="3:13" x14ac:dyDescent="0.25">
      <c r="C482" s="2">
        <f>(5080.68)-('Bump Visual'!AI6)</f>
        <v>2104.9650000000001</v>
      </c>
      <c r="D482" s="2">
        <f>'Bump Visual'!A42</f>
        <v>192.54</v>
      </c>
      <c r="E482" s="2" t="str">
        <f>'Bump Visual'!AI42</f>
        <v>BP_TXDATA[30]</v>
      </c>
      <c r="G482" s="2">
        <f>(2278.84)-('Bump Visual'!A42)+(-4350.8)</f>
        <v>-2264.5</v>
      </c>
      <c r="H482" s="2">
        <f>(5080.68)-('Bump Visual'!AI6)+(16.2349999999999)</f>
        <v>2121.1999999999998</v>
      </c>
      <c r="I482" s="2" t="str">
        <f>"DIE3_"&amp;'Bump Visual'!AI42</f>
        <v>DIE3_BP_TXDATA[30]</v>
      </c>
      <c r="K482" s="2">
        <f>('Bump Visual'!A42)+(1571.96)</f>
        <v>1764.5</v>
      </c>
      <c r="L482" s="2">
        <f>('Bump Visual'!AI6)+(97.9849999999997)</f>
        <v>3073.7</v>
      </c>
      <c r="M482" s="2" t="str">
        <f>"DIE7_"&amp;'Bump Visual'!AI42</f>
        <v>DIE7_BP_TXDATA[30]</v>
      </c>
    </row>
    <row r="483" spans="3:13" x14ac:dyDescent="0.25">
      <c r="C483" s="2">
        <f>(5080.68)-('Bump Visual'!AJ6)</f>
        <v>2009.7150000000001</v>
      </c>
      <c r="D483" s="2">
        <f>'Bump Visual'!A15</f>
        <v>2582.04</v>
      </c>
      <c r="E483" s="2" t="str">
        <f>'Bump Visual'!AJ15</f>
        <v>VDD</v>
      </c>
      <c r="G483" s="2">
        <f>(2278.84)-('Bump Visual'!A15)+(-4350.8)</f>
        <v>-4654</v>
      </c>
      <c r="H483" s="2">
        <f>(5080.68)-('Bump Visual'!AJ6)+(16.2349999999999)</f>
        <v>2025.95</v>
      </c>
      <c r="I483" s="2" t="str">
        <f>"DIE3_"&amp;'Bump Visual'!AJ15</f>
        <v>DIE3_VDD</v>
      </c>
      <c r="K483" s="2">
        <f>('Bump Visual'!A15)+(1571.96)</f>
        <v>4154</v>
      </c>
      <c r="L483" s="2">
        <f>('Bump Visual'!AJ6)+(97.9849999999997)</f>
        <v>3168.95</v>
      </c>
      <c r="M483" s="2" t="str">
        <f>"DIE7_"&amp;'Bump Visual'!AJ15</f>
        <v>DIE7_VDD</v>
      </c>
    </row>
    <row r="484" spans="3:13" x14ac:dyDescent="0.25">
      <c r="C484" s="2">
        <f>(5080.68)-('Bump Visual'!AJ6)</f>
        <v>2009.7150000000001</v>
      </c>
      <c r="D484" s="2">
        <f>'Bump Visual'!A17</f>
        <v>2405.04</v>
      </c>
      <c r="E484" s="2" t="str">
        <f>'Bump Visual'!AJ17</f>
        <v>RDI_PL_CFG[13]</v>
      </c>
      <c r="G484" s="2">
        <f>(2278.84)-('Bump Visual'!A17)+(-4350.8)</f>
        <v>-4477</v>
      </c>
      <c r="H484" s="2">
        <f>(5080.68)-('Bump Visual'!AJ6)+(16.2349999999999)</f>
        <v>2025.95</v>
      </c>
      <c r="I484" s="2" t="str">
        <f>"DIE3_"&amp;'Bump Visual'!AJ17</f>
        <v>DIE3_RDI_PL_CFG[13]</v>
      </c>
      <c r="K484" s="2">
        <f>('Bump Visual'!A17)+(1571.96)</f>
        <v>3977</v>
      </c>
      <c r="L484" s="2">
        <f>('Bump Visual'!AJ6)+(97.9849999999997)</f>
        <v>3168.95</v>
      </c>
      <c r="M484" s="2" t="str">
        <f>"DIE7_"&amp;'Bump Visual'!AJ17</f>
        <v>DIE7_RDI_PL_CFG[13]</v>
      </c>
    </row>
    <row r="485" spans="3:13" x14ac:dyDescent="0.25">
      <c r="C485" s="2">
        <f>(5080.68)-('Bump Visual'!AJ6)</f>
        <v>2009.7150000000001</v>
      </c>
      <c r="D485" s="2">
        <f>'Bump Visual'!A19</f>
        <v>2228.04</v>
      </c>
      <c r="E485" s="2" t="str">
        <f>'Bump Visual'!AJ19</f>
        <v>VDD</v>
      </c>
      <c r="G485" s="2">
        <f>(2278.84)-('Bump Visual'!A19)+(-4350.8)</f>
        <v>-4300</v>
      </c>
      <c r="H485" s="2">
        <f>(5080.68)-('Bump Visual'!AJ6)+(16.2349999999999)</f>
        <v>2025.95</v>
      </c>
      <c r="I485" s="2" t="str">
        <f>"DIE3_"&amp;'Bump Visual'!AJ19</f>
        <v>DIE3_VDD</v>
      </c>
      <c r="K485" s="2">
        <f>('Bump Visual'!A19)+(1571.96)</f>
        <v>3800</v>
      </c>
      <c r="L485" s="2">
        <f>('Bump Visual'!AJ6)+(97.9849999999997)</f>
        <v>3168.95</v>
      </c>
      <c r="M485" s="2" t="str">
        <f>"DIE7_"&amp;'Bump Visual'!AJ19</f>
        <v>DIE7_VDD</v>
      </c>
    </row>
    <row r="486" spans="3:13" x14ac:dyDescent="0.25">
      <c r="C486" s="2">
        <f>(5080.68)-('Bump Visual'!AJ6)</f>
        <v>2009.7150000000001</v>
      </c>
      <c r="D486" s="2">
        <f>'Bump Visual'!A21</f>
        <v>2051.04</v>
      </c>
      <c r="E486" s="2" t="str">
        <f>'Bump Visual'!AJ21</f>
        <v>RDI_PL_CFG[29]</v>
      </c>
      <c r="G486" s="2">
        <f>(2278.84)-('Bump Visual'!A21)+(-4350.8)</f>
        <v>-4123</v>
      </c>
      <c r="H486" s="2">
        <f>(5080.68)-('Bump Visual'!AJ6)+(16.2349999999999)</f>
        <v>2025.95</v>
      </c>
      <c r="I486" s="2" t="str">
        <f>"DIE3_"&amp;'Bump Visual'!AJ21</f>
        <v>DIE3_RDI_PL_CFG[29]</v>
      </c>
      <c r="K486" s="2">
        <f>('Bump Visual'!A21)+(1571.96)</f>
        <v>3623</v>
      </c>
      <c r="L486" s="2">
        <f>('Bump Visual'!AJ6)+(97.9849999999997)</f>
        <v>3168.95</v>
      </c>
      <c r="M486" s="2" t="str">
        <f>"DIE7_"&amp;'Bump Visual'!AJ21</f>
        <v>DIE7_RDI_PL_CFG[29]</v>
      </c>
    </row>
    <row r="487" spans="3:13" x14ac:dyDescent="0.25">
      <c r="C487" s="2">
        <f>(5080.68)-('Bump Visual'!AJ6)</f>
        <v>2009.7150000000001</v>
      </c>
      <c r="D487" s="2">
        <f>'Bump Visual'!A23</f>
        <v>1874.04</v>
      </c>
      <c r="E487" s="2" t="str">
        <f>'Bump Visual'!AJ23</f>
        <v>VDD</v>
      </c>
      <c r="G487" s="2">
        <f>(2278.84)-('Bump Visual'!A23)+(-4350.8)</f>
        <v>-3946</v>
      </c>
      <c r="H487" s="2">
        <f>(5080.68)-('Bump Visual'!AJ6)+(16.2349999999999)</f>
        <v>2025.95</v>
      </c>
      <c r="I487" s="2" t="str">
        <f>"DIE3_"&amp;'Bump Visual'!AJ23</f>
        <v>DIE3_VDD</v>
      </c>
      <c r="K487" s="2">
        <f>('Bump Visual'!A23)+(1571.96)</f>
        <v>3446</v>
      </c>
      <c r="L487" s="2">
        <f>('Bump Visual'!AJ6)+(97.9849999999997)</f>
        <v>3168.95</v>
      </c>
      <c r="M487" s="2" t="str">
        <f>"DIE7_"&amp;'Bump Visual'!AJ23</f>
        <v>DIE7_VDD</v>
      </c>
    </row>
    <row r="488" spans="3:13" x14ac:dyDescent="0.25">
      <c r="C488" s="2">
        <f>(5080.68)-('Bump Visual'!AJ6)</f>
        <v>2009.7150000000001</v>
      </c>
      <c r="D488" s="2">
        <f>'Bump Visual'!A25</f>
        <v>1697.04</v>
      </c>
      <c r="E488" s="2" t="str">
        <f>'Bump Visual'!AJ25</f>
        <v>VDD</v>
      </c>
      <c r="G488" s="2">
        <f>(2278.84)-('Bump Visual'!A25)+(-4350.8)</f>
        <v>-3769</v>
      </c>
      <c r="H488" s="2">
        <f>(5080.68)-('Bump Visual'!AJ6)+(16.2349999999999)</f>
        <v>2025.95</v>
      </c>
      <c r="I488" s="2" t="str">
        <f>"DIE3_"&amp;'Bump Visual'!AJ25</f>
        <v>DIE3_VDD</v>
      </c>
      <c r="K488" s="2">
        <f>('Bump Visual'!A25)+(1571.96)</f>
        <v>3269</v>
      </c>
      <c r="L488" s="2">
        <f>('Bump Visual'!AJ6)+(97.9849999999997)</f>
        <v>3168.95</v>
      </c>
      <c r="M488" s="2" t="str">
        <f>"DIE7_"&amp;'Bump Visual'!AJ25</f>
        <v>DIE7_VDD</v>
      </c>
    </row>
    <row r="489" spans="3:13" x14ac:dyDescent="0.25">
      <c r="C489" s="2">
        <f>(5080.68)-('Bump Visual'!AJ6)</f>
        <v>2009.7150000000001</v>
      </c>
      <c r="D489" s="2">
        <f>'Bump Visual'!A27</f>
        <v>1520.04</v>
      </c>
      <c r="E489" s="2" t="str">
        <f>'Bump Visual'!AJ27</f>
        <v>VDD</v>
      </c>
      <c r="G489" s="2">
        <f>(2278.84)-('Bump Visual'!A27)+(-4350.8)</f>
        <v>-3592</v>
      </c>
      <c r="H489" s="2">
        <f>(5080.68)-('Bump Visual'!AJ6)+(16.2349999999999)</f>
        <v>2025.95</v>
      </c>
      <c r="I489" s="2" t="str">
        <f>"DIE3_"&amp;'Bump Visual'!AJ27</f>
        <v>DIE3_VDD</v>
      </c>
      <c r="K489" s="2">
        <f>('Bump Visual'!A27)+(1571.96)</f>
        <v>3092</v>
      </c>
      <c r="L489" s="2">
        <f>('Bump Visual'!AJ6)+(97.9849999999997)</f>
        <v>3168.95</v>
      </c>
      <c r="M489" s="2" t="str">
        <f>"DIE7_"&amp;'Bump Visual'!AJ27</f>
        <v>DIE7_VDD</v>
      </c>
    </row>
    <row r="490" spans="3:13" x14ac:dyDescent="0.25">
      <c r="C490" s="2">
        <f>(5080.68)-('Bump Visual'!AJ6)</f>
        <v>2009.7150000000001</v>
      </c>
      <c r="D490" s="2">
        <f>'Bump Visual'!A29</f>
        <v>1343.04</v>
      </c>
      <c r="E490" s="2" t="str">
        <f>'Bump Visual'!AJ29</f>
        <v>VDD</v>
      </c>
      <c r="G490" s="2">
        <f>(2278.84)-('Bump Visual'!A29)+(-4350.8)</f>
        <v>-3415</v>
      </c>
      <c r="H490" s="2">
        <f>(5080.68)-('Bump Visual'!AJ6)+(16.2349999999999)</f>
        <v>2025.95</v>
      </c>
      <c r="I490" s="2" t="str">
        <f>"DIE3_"&amp;'Bump Visual'!AJ29</f>
        <v>DIE3_VDD</v>
      </c>
      <c r="K490" s="2">
        <f>('Bump Visual'!A29)+(1571.96)</f>
        <v>2915</v>
      </c>
      <c r="L490" s="2">
        <f>('Bump Visual'!AJ6)+(97.9849999999997)</f>
        <v>3168.95</v>
      </c>
      <c r="M490" s="2" t="str">
        <f>"DIE7_"&amp;'Bump Visual'!AJ29</f>
        <v>DIE7_VDD</v>
      </c>
    </row>
    <row r="491" spans="3:13" x14ac:dyDescent="0.25">
      <c r="C491" s="2">
        <f>(5080.68)-('Bump Visual'!AJ6)</f>
        <v>2009.7150000000001</v>
      </c>
      <c r="D491" s="2">
        <f>'Bump Visual'!A31</f>
        <v>1166.04</v>
      </c>
      <c r="E491" s="2" t="str">
        <f>'Bump Visual'!AJ31</f>
        <v>VCCIO</v>
      </c>
      <c r="G491" s="2">
        <f>(2278.84)-('Bump Visual'!A31)+(-4350.8)</f>
        <v>-3238</v>
      </c>
      <c r="H491" s="2">
        <f>(5080.68)-('Bump Visual'!AJ6)+(16.2349999999999)</f>
        <v>2025.95</v>
      </c>
      <c r="I491" s="2" t="str">
        <f>"DIE3_"&amp;'Bump Visual'!AJ31</f>
        <v>DIE3_VCCIO</v>
      </c>
      <c r="K491" s="2">
        <f>('Bump Visual'!A31)+(1571.96)</f>
        <v>2738</v>
      </c>
      <c r="L491" s="2">
        <f>('Bump Visual'!AJ6)+(97.9849999999997)</f>
        <v>3168.95</v>
      </c>
      <c r="M491" s="2" t="str">
        <f>"DIE7_"&amp;'Bump Visual'!AJ31</f>
        <v>DIE7_VCCIO</v>
      </c>
    </row>
    <row r="492" spans="3:13" x14ac:dyDescent="0.25">
      <c r="C492" s="2">
        <f>(5080.68)-('Bump Visual'!AJ6)</f>
        <v>2009.7150000000001</v>
      </c>
      <c r="D492" s="2">
        <f>'Bump Visual'!A33</f>
        <v>989.04</v>
      </c>
      <c r="E492" s="2" t="str">
        <f>'Bump Visual'!AJ33</f>
        <v>VCCIO</v>
      </c>
      <c r="G492" s="2">
        <f>(2278.84)-('Bump Visual'!A33)+(-4350.8)</f>
        <v>-3061</v>
      </c>
      <c r="H492" s="2">
        <f>(5080.68)-('Bump Visual'!AJ6)+(16.2349999999999)</f>
        <v>2025.95</v>
      </c>
      <c r="I492" s="2" t="str">
        <f>"DIE3_"&amp;'Bump Visual'!AJ33</f>
        <v>DIE3_VCCIO</v>
      </c>
      <c r="K492" s="2">
        <f>('Bump Visual'!A33)+(1571.96)</f>
        <v>2561</v>
      </c>
      <c r="L492" s="2">
        <f>('Bump Visual'!AJ6)+(97.9849999999997)</f>
        <v>3168.95</v>
      </c>
      <c r="M492" s="2" t="str">
        <f>"DIE7_"&amp;'Bump Visual'!AJ33</f>
        <v>DIE7_VCCIO</v>
      </c>
    </row>
    <row r="493" spans="3:13" x14ac:dyDescent="0.25">
      <c r="C493" s="2">
        <f>(5080.68)-('Bump Visual'!AJ6)</f>
        <v>2009.7150000000001</v>
      </c>
      <c r="D493" s="2">
        <f>'Bump Visual'!A35</f>
        <v>812.04</v>
      </c>
      <c r="E493" s="2" t="str">
        <f>'Bump Visual'!AJ35</f>
        <v>VSS</v>
      </c>
      <c r="G493" s="2">
        <f>(2278.84)-('Bump Visual'!A35)+(-4350.8)</f>
        <v>-2884</v>
      </c>
      <c r="H493" s="2">
        <f>(5080.68)-('Bump Visual'!AJ6)+(16.2349999999999)</f>
        <v>2025.95</v>
      </c>
      <c r="I493" s="2" t="str">
        <f>'Bump Visual'!AJ35</f>
        <v>VSS</v>
      </c>
      <c r="K493" s="2">
        <f>('Bump Visual'!A35)+(1571.96)</f>
        <v>2384</v>
      </c>
      <c r="L493" s="2">
        <f>('Bump Visual'!AJ6)+(97.9849999999997)</f>
        <v>3168.95</v>
      </c>
      <c r="M493" s="2" t="str">
        <f>'Bump Visual'!AJ35</f>
        <v>VSS</v>
      </c>
    </row>
    <row r="494" spans="3:13" x14ac:dyDescent="0.25">
      <c r="C494" s="2">
        <f>(5080.68)-('Bump Visual'!AJ6)</f>
        <v>2009.7150000000001</v>
      </c>
      <c r="D494" s="2">
        <f>'Bump Visual'!A37</f>
        <v>635.04</v>
      </c>
      <c r="E494" s="2" t="str">
        <f>'Bump Visual'!AJ37</f>
        <v>VSS</v>
      </c>
      <c r="G494" s="2">
        <f>(2278.84)-('Bump Visual'!A37)+(-4350.8)</f>
        <v>-2707</v>
      </c>
      <c r="H494" s="2">
        <f>(5080.68)-('Bump Visual'!AJ6)+(16.2349999999999)</f>
        <v>2025.95</v>
      </c>
      <c r="I494" s="2" t="str">
        <f>'Bump Visual'!AJ37</f>
        <v>VSS</v>
      </c>
      <c r="K494" s="2">
        <f>('Bump Visual'!A37)+(1571.96)</f>
        <v>2207</v>
      </c>
      <c r="L494" s="2">
        <f>('Bump Visual'!AJ6)+(97.9849999999997)</f>
        <v>3168.95</v>
      </c>
      <c r="M494" s="2" t="str">
        <f>'Bump Visual'!AJ37</f>
        <v>VSS</v>
      </c>
    </row>
    <row r="495" spans="3:13" x14ac:dyDescent="0.25">
      <c r="C495" s="2">
        <f>(5080.68)-('Bump Visual'!AJ6)</f>
        <v>2009.7150000000001</v>
      </c>
      <c r="D495" s="2">
        <f>'Bump Visual'!A39</f>
        <v>458.03999999999996</v>
      </c>
      <c r="E495" s="2" t="str">
        <f>'Bump Visual'!AJ39</f>
        <v>VCCIO</v>
      </c>
      <c r="G495" s="2">
        <f>(2278.84)-('Bump Visual'!A39)+(-4350.8)</f>
        <v>-2530</v>
      </c>
      <c r="H495" s="2">
        <f>(5080.68)-('Bump Visual'!AJ6)+(16.2349999999999)</f>
        <v>2025.95</v>
      </c>
      <c r="I495" s="2" t="str">
        <f>"DIE3_"&amp;'Bump Visual'!AJ39</f>
        <v>DIE3_VCCIO</v>
      </c>
      <c r="K495" s="2">
        <f>('Bump Visual'!A39)+(1571.96)</f>
        <v>2030</v>
      </c>
      <c r="L495" s="2">
        <f>('Bump Visual'!AJ6)+(97.9849999999997)</f>
        <v>3168.95</v>
      </c>
      <c r="M495" s="2" t="str">
        <f>"DIE7_"&amp;'Bump Visual'!AJ39</f>
        <v>DIE7_VCCIO</v>
      </c>
    </row>
    <row r="496" spans="3:13" x14ac:dyDescent="0.25">
      <c r="C496" s="2">
        <f>(5080.68)-('Bump Visual'!AJ6)</f>
        <v>2009.7150000000001</v>
      </c>
      <c r="D496" s="2">
        <f>'Bump Visual'!A41</f>
        <v>281.03999999999996</v>
      </c>
      <c r="E496" s="2" t="str">
        <f>'Bump Visual'!AJ41</f>
        <v>VCCIO</v>
      </c>
      <c r="G496" s="2">
        <f>(2278.84)-('Bump Visual'!A41)+(-4350.8)</f>
        <v>-2353</v>
      </c>
      <c r="H496" s="2">
        <f>(5080.68)-('Bump Visual'!AJ6)+(16.2349999999999)</f>
        <v>2025.95</v>
      </c>
      <c r="I496" s="2" t="str">
        <f>"DIE3_"&amp;'Bump Visual'!AJ41</f>
        <v>DIE3_VCCIO</v>
      </c>
      <c r="K496" s="2">
        <f>('Bump Visual'!A41)+(1571.96)</f>
        <v>1853</v>
      </c>
      <c r="L496" s="2">
        <f>('Bump Visual'!AJ6)+(97.9849999999997)</f>
        <v>3168.95</v>
      </c>
      <c r="M496" s="2" t="str">
        <f>"DIE7_"&amp;'Bump Visual'!AJ41</f>
        <v>DIE7_VCCIO</v>
      </c>
    </row>
    <row r="497" spans="3:13" x14ac:dyDescent="0.25">
      <c r="C497" s="2">
        <f>(5080.68)-('Bump Visual'!AJ6)</f>
        <v>2009.7150000000001</v>
      </c>
      <c r="D497" s="2">
        <f>'Bump Visual'!A43</f>
        <v>104.03999999999999</v>
      </c>
      <c r="E497" s="2" t="str">
        <f>'Bump Visual'!AJ43</f>
        <v>VSS</v>
      </c>
      <c r="G497" s="2">
        <f>(2278.84)-('Bump Visual'!A43)+(-4350.8)</f>
        <v>-2176</v>
      </c>
      <c r="H497" s="2">
        <f>(5080.68)-('Bump Visual'!AJ6)+(16.2349999999999)</f>
        <v>2025.95</v>
      </c>
      <c r="I497" s="2" t="str">
        <f>'Bump Visual'!AJ43</f>
        <v>VSS</v>
      </c>
      <c r="K497" s="2">
        <f>('Bump Visual'!A43)+(1571.96)</f>
        <v>1676</v>
      </c>
      <c r="L497" s="2">
        <f>('Bump Visual'!AJ6)+(97.9849999999997)</f>
        <v>3168.95</v>
      </c>
      <c r="M497" s="2" t="str">
        <f>'Bump Visual'!AJ43</f>
        <v>VSS</v>
      </c>
    </row>
    <row r="498" spans="3:13" x14ac:dyDescent="0.25">
      <c r="C498" s="2">
        <f>(5080.68)-('Bump Visual'!AK6)</f>
        <v>1914.4650000000001</v>
      </c>
      <c r="D498" s="2">
        <f>'Bump Visual'!A14</f>
        <v>2670.54</v>
      </c>
      <c r="E498" s="2" t="str">
        <f>'Bump Visual'!AK14</f>
        <v>VSS</v>
      </c>
      <c r="G498" s="2">
        <f>(2278.84)-('Bump Visual'!A14)+(-4350.8)</f>
        <v>-4742.5</v>
      </c>
      <c r="H498" s="2">
        <f>(5080.68)-('Bump Visual'!AK6)+(16.2349999999999)</f>
        <v>1930.7</v>
      </c>
      <c r="I498" s="2" t="str">
        <f>'Bump Visual'!AK14</f>
        <v>VSS</v>
      </c>
      <c r="K498" s="2">
        <f>('Bump Visual'!A14)+(1571.96)</f>
        <v>4242.5</v>
      </c>
      <c r="L498" s="2">
        <f>('Bump Visual'!AK6)+(97.9849999999997)</f>
        <v>3264.2</v>
      </c>
      <c r="M498" s="2" t="str">
        <f>'Bump Visual'!AK14</f>
        <v>VSS</v>
      </c>
    </row>
    <row r="499" spans="3:13" x14ac:dyDescent="0.25">
      <c r="C499" s="2">
        <f>(5080.68)-('Bump Visual'!AK6)</f>
        <v>1914.4650000000001</v>
      </c>
      <c r="D499" s="2">
        <f>'Bump Visual'!A16</f>
        <v>2493.54</v>
      </c>
      <c r="E499" s="2" t="str">
        <f>'Bump Visual'!AK16</f>
        <v>RDI_LP_CFG[14]</v>
      </c>
      <c r="G499" s="2">
        <f>(2278.84)-('Bump Visual'!A16)+(-4350.8)</f>
        <v>-4565.5</v>
      </c>
      <c r="H499" s="2">
        <f>(5080.68)-('Bump Visual'!AK6)+(16.2349999999999)</f>
        <v>1930.7</v>
      </c>
      <c r="I499" s="2" t="str">
        <f>"DIE3_"&amp;'Bump Visual'!AK16</f>
        <v>DIE3_RDI_LP_CFG[14]</v>
      </c>
      <c r="K499" s="2">
        <f>('Bump Visual'!A16)+(1571.96)</f>
        <v>4065.5</v>
      </c>
      <c r="L499" s="2">
        <f>('Bump Visual'!AK6)+(97.9849999999997)</f>
        <v>3264.2</v>
      </c>
      <c r="M499" s="2" t="str">
        <f>"DIE7_"&amp;'Bump Visual'!AK16</f>
        <v>DIE7_RDI_LP_CFG[14]</v>
      </c>
    </row>
    <row r="500" spans="3:13" x14ac:dyDescent="0.25">
      <c r="C500" s="2">
        <f>(5080.68)-('Bump Visual'!AK6)</f>
        <v>1914.4650000000001</v>
      </c>
      <c r="D500" s="2">
        <f>'Bump Visual'!A18</f>
        <v>2316.54</v>
      </c>
      <c r="E500" s="2" t="str">
        <f>'Bump Visual'!AK18</f>
        <v>RDI_PL_CFG[14]</v>
      </c>
      <c r="G500" s="2">
        <f>(2278.84)-('Bump Visual'!A18)+(-4350.8)</f>
        <v>-4388.5</v>
      </c>
      <c r="H500" s="2">
        <f>(5080.68)-('Bump Visual'!AK6)+(16.2349999999999)</f>
        <v>1930.7</v>
      </c>
      <c r="I500" s="2" t="str">
        <f>"DIE3_"&amp;'Bump Visual'!AK18</f>
        <v>DIE3_RDI_PL_CFG[14]</v>
      </c>
      <c r="K500" s="2">
        <f>('Bump Visual'!A18)+(1571.96)</f>
        <v>3888.5</v>
      </c>
      <c r="L500" s="2">
        <f>('Bump Visual'!AK6)+(97.9849999999997)</f>
        <v>3264.2</v>
      </c>
      <c r="M500" s="2" t="str">
        <f>"DIE7_"&amp;'Bump Visual'!AK18</f>
        <v>DIE7_RDI_PL_CFG[14]</v>
      </c>
    </row>
    <row r="501" spans="3:13" x14ac:dyDescent="0.25">
      <c r="C501" s="2">
        <f>(5080.68)-('Bump Visual'!AK6)</f>
        <v>1914.4650000000001</v>
      </c>
      <c r="D501" s="2">
        <f>'Bump Visual'!A20</f>
        <v>2139.54</v>
      </c>
      <c r="E501" s="2" t="str">
        <f>'Bump Visual'!AK20</f>
        <v>RDI_LP_CFG[30]</v>
      </c>
      <c r="G501" s="2">
        <f>(2278.84)-('Bump Visual'!A20)+(-4350.8)</f>
        <v>-4211.5</v>
      </c>
      <c r="H501" s="2">
        <f>(5080.68)-('Bump Visual'!AK6)+(16.2349999999999)</f>
        <v>1930.7</v>
      </c>
      <c r="I501" s="2" t="str">
        <f>"DIE3_"&amp;'Bump Visual'!AK20</f>
        <v>DIE3_RDI_LP_CFG[30]</v>
      </c>
      <c r="K501" s="2">
        <f>('Bump Visual'!A20)+(1571.96)</f>
        <v>3711.5</v>
      </c>
      <c r="L501" s="2">
        <f>('Bump Visual'!AK6)+(97.9849999999997)</f>
        <v>3264.2</v>
      </c>
      <c r="M501" s="2" t="str">
        <f>"DIE7_"&amp;'Bump Visual'!AK20</f>
        <v>DIE7_RDI_LP_CFG[30]</v>
      </c>
    </row>
    <row r="502" spans="3:13" x14ac:dyDescent="0.25">
      <c r="C502" s="2">
        <f>(5080.68)-('Bump Visual'!AK6)</f>
        <v>1914.4650000000001</v>
      </c>
      <c r="D502" s="2">
        <f>'Bump Visual'!A22</f>
        <v>1962.54</v>
      </c>
      <c r="E502" s="2" t="str">
        <f>'Bump Visual'!AK22</f>
        <v>RDI_PL_CFG[30]</v>
      </c>
      <c r="G502" s="2">
        <f>(2278.84)-('Bump Visual'!A22)+(-4350.8)</f>
        <v>-4034.5</v>
      </c>
      <c r="H502" s="2">
        <f>(5080.68)-('Bump Visual'!AK6)+(16.2349999999999)</f>
        <v>1930.7</v>
      </c>
      <c r="I502" s="2" t="str">
        <f>"DIE3_"&amp;'Bump Visual'!AK22</f>
        <v>DIE3_RDI_PL_CFG[30]</v>
      </c>
      <c r="K502" s="2">
        <f>('Bump Visual'!A22)+(1571.96)</f>
        <v>3534.5</v>
      </c>
      <c r="L502" s="2">
        <f>('Bump Visual'!AK6)+(97.9849999999997)</f>
        <v>3264.2</v>
      </c>
      <c r="M502" s="2" t="str">
        <f>"DIE7_"&amp;'Bump Visual'!AK22</f>
        <v>DIE7_RDI_PL_CFG[30]</v>
      </c>
    </row>
    <row r="503" spans="3:13" x14ac:dyDescent="0.25">
      <c r="C503" s="2">
        <f>(5080.68)-('Bump Visual'!AK6)</f>
        <v>1914.4650000000001</v>
      </c>
      <c r="D503" s="2">
        <f>'Bump Visual'!A24</f>
        <v>1785.54</v>
      </c>
      <c r="E503" s="2" t="str">
        <f>'Bump Visual'!AK24</f>
        <v>VSS</v>
      </c>
      <c r="G503" s="2">
        <f>(2278.84)-('Bump Visual'!A24)+(-4350.8)</f>
        <v>-3857.5</v>
      </c>
      <c r="H503" s="2">
        <f>(5080.68)-('Bump Visual'!AK6)+(16.2349999999999)</f>
        <v>1930.7</v>
      </c>
      <c r="I503" s="2" t="str">
        <f>'Bump Visual'!AK24</f>
        <v>VSS</v>
      </c>
      <c r="K503" s="2">
        <f>('Bump Visual'!A24)+(1571.96)</f>
        <v>3357.5</v>
      </c>
      <c r="L503" s="2">
        <f>('Bump Visual'!AK6)+(97.9849999999997)</f>
        <v>3264.2</v>
      </c>
      <c r="M503" s="2" t="str">
        <f>'Bump Visual'!AK24</f>
        <v>VSS</v>
      </c>
    </row>
    <row r="504" spans="3:13" x14ac:dyDescent="0.25">
      <c r="C504" s="2">
        <f>(5080.68)-('Bump Visual'!AK6)</f>
        <v>1914.4650000000001</v>
      </c>
      <c r="D504" s="2">
        <f>'Bump Visual'!A26</f>
        <v>1608.54</v>
      </c>
      <c r="E504" s="2" t="str">
        <f>'Bump Visual'!AK26</f>
        <v>VSS</v>
      </c>
      <c r="G504" s="2">
        <f>(2278.84)-('Bump Visual'!A26)+(-4350.8)</f>
        <v>-3680.5</v>
      </c>
      <c r="H504" s="2">
        <f>(5080.68)-('Bump Visual'!AK6)+(16.2349999999999)</f>
        <v>1930.7</v>
      </c>
      <c r="I504" s="2" t="str">
        <f>'Bump Visual'!AK26</f>
        <v>VSS</v>
      </c>
      <c r="K504" s="2">
        <f>('Bump Visual'!A26)+(1571.96)</f>
        <v>3180.5</v>
      </c>
      <c r="L504" s="2">
        <f>('Bump Visual'!AK6)+(97.9849999999997)</f>
        <v>3264.2</v>
      </c>
      <c r="M504" s="2" t="str">
        <f>'Bump Visual'!AK26</f>
        <v>VSS</v>
      </c>
    </row>
    <row r="505" spans="3:13" x14ac:dyDescent="0.25">
      <c r="C505" s="2">
        <f>(5080.68)-('Bump Visual'!AK6)</f>
        <v>1914.4650000000001</v>
      </c>
      <c r="D505" s="2">
        <f>'Bump Visual'!A28</f>
        <v>1431.54</v>
      </c>
      <c r="E505" s="2" t="str">
        <f>'Bump Visual'!AK28</f>
        <v>VSS</v>
      </c>
      <c r="G505" s="2">
        <f>(2278.84)-('Bump Visual'!A28)+(-4350.8)</f>
        <v>-3503.5</v>
      </c>
      <c r="H505" s="2">
        <f>(5080.68)-('Bump Visual'!AK6)+(16.2349999999999)</f>
        <v>1930.7</v>
      </c>
      <c r="I505" s="2" t="str">
        <f>'Bump Visual'!AK28</f>
        <v>VSS</v>
      </c>
      <c r="K505" s="2">
        <f>('Bump Visual'!A28)+(1571.96)</f>
        <v>3003.5</v>
      </c>
      <c r="L505" s="2">
        <f>('Bump Visual'!AK6)+(97.9849999999997)</f>
        <v>3264.2</v>
      </c>
      <c r="M505" s="2" t="str">
        <f>'Bump Visual'!AK28</f>
        <v>VSS</v>
      </c>
    </row>
    <row r="506" spans="3:13" x14ac:dyDescent="0.25">
      <c r="C506" s="2">
        <f>(5080.68)-('Bump Visual'!AK6)</f>
        <v>1914.4650000000001</v>
      </c>
      <c r="D506" s="2">
        <f>'Bump Visual'!A30</f>
        <v>1254.54</v>
      </c>
      <c r="E506" s="2" t="str">
        <f>'Bump Visual'!AK30</f>
        <v>VCCAON</v>
      </c>
      <c r="G506" s="2">
        <f>(2278.84)-('Bump Visual'!A30)+(-4350.8)</f>
        <v>-3326.5</v>
      </c>
      <c r="H506" s="2">
        <f>(5080.68)-('Bump Visual'!AK6)+(16.2349999999999)</f>
        <v>1930.7</v>
      </c>
      <c r="I506" s="2" t="str">
        <f>"DIE3_"&amp;'Bump Visual'!AK30</f>
        <v>DIE3_VCCAON</v>
      </c>
      <c r="K506" s="2">
        <f>('Bump Visual'!A30)+(1571.96)</f>
        <v>2826.5</v>
      </c>
      <c r="L506" s="2">
        <f>('Bump Visual'!AK6)+(97.9849999999997)</f>
        <v>3264.2</v>
      </c>
      <c r="M506" s="2" t="str">
        <f>"DIE7_"&amp;'Bump Visual'!AK30</f>
        <v>DIE7_VCCAON</v>
      </c>
    </row>
    <row r="507" spans="3:13" x14ac:dyDescent="0.25">
      <c r="C507" s="2">
        <f>(5080.68)-('Bump Visual'!AK6)</f>
        <v>1914.4650000000001</v>
      </c>
      <c r="D507" s="2">
        <f>'Bump Visual'!A32</f>
        <v>1077.54</v>
      </c>
      <c r="E507" s="2" t="str">
        <f>'Bump Visual'!AK32</f>
        <v>VSS</v>
      </c>
      <c r="G507" s="2">
        <f>(2278.84)-('Bump Visual'!A32)+(-4350.8)</f>
        <v>-3149.5</v>
      </c>
      <c r="H507" s="2">
        <f>(5080.68)-('Bump Visual'!AK6)+(16.2349999999999)</f>
        <v>1930.7</v>
      </c>
      <c r="I507" s="2" t="str">
        <f>'Bump Visual'!AK32</f>
        <v>VSS</v>
      </c>
      <c r="K507" s="2">
        <f>('Bump Visual'!A32)+(1571.96)</f>
        <v>2649.5</v>
      </c>
      <c r="L507" s="2">
        <f>('Bump Visual'!AK6)+(97.9849999999997)</f>
        <v>3264.2</v>
      </c>
      <c r="M507" s="2" t="str">
        <f>'Bump Visual'!AK32</f>
        <v>VSS</v>
      </c>
    </row>
    <row r="508" spans="3:13" x14ac:dyDescent="0.25">
      <c r="C508" s="2">
        <f>(5080.68)-('Bump Visual'!AK6)</f>
        <v>1914.4650000000001</v>
      </c>
      <c r="D508" s="2">
        <f>'Bump Visual'!A34</f>
        <v>900.54</v>
      </c>
      <c r="E508" s="2" t="str">
        <f>'Bump Visual'!AK34</f>
        <v>BP_RXDATA[26]</v>
      </c>
      <c r="G508" s="2">
        <f>(2278.84)-('Bump Visual'!A34)+(-4350.8)</f>
        <v>-2972.5</v>
      </c>
      <c r="H508" s="2">
        <f>(5080.68)-('Bump Visual'!AK6)+(16.2349999999999)</f>
        <v>1930.7</v>
      </c>
      <c r="I508" s="2" t="str">
        <f>"DIE3_"&amp;'Bump Visual'!AK34</f>
        <v>DIE3_BP_RXDATA[26]</v>
      </c>
      <c r="K508" s="2">
        <f>('Bump Visual'!A34)+(1571.96)</f>
        <v>2472.5</v>
      </c>
      <c r="L508" s="2">
        <f>('Bump Visual'!AK6)+(97.9849999999997)</f>
        <v>3264.2</v>
      </c>
      <c r="M508" s="2" t="str">
        <f>"DIE7_"&amp;'Bump Visual'!AK34</f>
        <v>DIE7_BP_RXDATA[26]</v>
      </c>
    </row>
    <row r="509" spans="3:13" x14ac:dyDescent="0.25">
      <c r="C509" s="2">
        <f>(5080.68)-('Bump Visual'!AK6)</f>
        <v>1914.4650000000001</v>
      </c>
      <c r="D509" s="2">
        <f>'Bump Visual'!A36</f>
        <v>723.54</v>
      </c>
      <c r="E509" s="2" t="str">
        <f>'Bump Visual'!AK36</f>
        <v>BP_RXDATA[27]</v>
      </c>
      <c r="G509" s="2">
        <f>(2278.84)-('Bump Visual'!A36)+(-4350.8)</f>
        <v>-2795.5</v>
      </c>
      <c r="H509" s="2">
        <f>(5080.68)-('Bump Visual'!AK6)+(16.2349999999999)</f>
        <v>1930.7</v>
      </c>
      <c r="I509" s="2" t="str">
        <f>"DIE3_"&amp;'Bump Visual'!AK36</f>
        <v>DIE3_BP_RXDATA[27]</v>
      </c>
      <c r="K509" s="2">
        <f>('Bump Visual'!A36)+(1571.96)</f>
        <v>2295.5</v>
      </c>
      <c r="L509" s="2">
        <f>('Bump Visual'!AK6)+(97.9849999999997)</f>
        <v>3264.2</v>
      </c>
      <c r="M509" s="2" t="str">
        <f>"DIE7_"&amp;'Bump Visual'!AK36</f>
        <v>DIE7_BP_RXDATA[27]</v>
      </c>
    </row>
    <row r="510" spans="3:13" x14ac:dyDescent="0.25">
      <c r="C510" s="2">
        <f>(5080.68)-('Bump Visual'!AK6)</f>
        <v>1914.4650000000001</v>
      </c>
      <c r="D510" s="2">
        <f>'Bump Visual'!A38</f>
        <v>546.54</v>
      </c>
      <c r="E510" s="2" t="str">
        <f>'Bump Visual'!AK38</f>
        <v>VDD</v>
      </c>
      <c r="G510" s="2">
        <f>(2278.84)-('Bump Visual'!A38)+(-4350.8)</f>
        <v>-2618.5</v>
      </c>
      <c r="H510" s="2">
        <f>(5080.68)-('Bump Visual'!AK6)+(16.2349999999999)</f>
        <v>1930.7</v>
      </c>
      <c r="I510" s="2" t="str">
        <f>"DIE3_"&amp;'Bump Visual'!AK38</f>
        <v>DIE3_VDD</v>
      </c>
      <c r="K510" s="2">
        <f>('Bump Visual'!A38)+(1571.96)</f>
        <v>2118.5</v>
      </c>
      <c r="L510" s="2">
        <f>('Bump Visual'!AK6)+(97.9849999999997)</f>
        <v>3264.2</v>
      </c>
      <c r="M510" s="2" t="str">
        <f>"DIE7_"&amp;'Bump Visual'!AK38</f>
        <v>DIE7_VDD</v>
      </c>
    </row>
    <row r="511" spans="3:13" x14ac:dyDescent="0.25">
      <c r="C511" s="2">
        <f>(5080.68)-('Bump Visual'!AK6)</f>
        <v>1914.4650000000001</v>
      </c>
      <c r="D511" s="2">
        <f>'Bump Visual'!A40</f>
        <v>369.53999999999996</v>
      </c>
      <c r="E511" s="2" t="str">
        <f>'Bump Visual'!AK40</f>
        <v>BP_RXDATA[30]</v>
      </c>
      <c r="G511" s="2">
        <f>(2278.84)-('Bump Visual'!A40)+(-4350.8)</f>
        <v>-2441.5</v>
      </c>
      <c r="H511" s="2">
        <f>(5080.68)-('Bump Visual'!AK6)+(16.2349999999999)</f>
        <v>1930.7</v>
      </c>
      <c r="I511" s="2" t="str">
        <f>"DIE3_"&amp;'Bump Visual'!AK40</f>
        <v>DIE3_BP_RXDATA[30]</v>
      </c>
      <c r="K511" s="2">
        <f>('Bump Visual'!A40)+(1571.96)</f>
        <v>1941.5</v>
      </c>
      <c r="L511" s="2">
        <f>('Bump Visual'!AK6)+(97.9849999999997)</f>
        <v>3264.2</v>
      </c>
      <c r="M511" s="2" t="str">
        <f>"DIE7_"&amp;'Bump Visual'!AK40</f>
        <v>DIE7_BP_RXDATA[30]</v>
      </c>
    </row>
    <row r="512" spans="3:13" x14ac:dyDescent="0.25">
      <c r="C512" s="2">
        <f>(5080.68)-('Bump Visual'!AK6)</f>
        <v>1914.4650000000001</v>
      </c>
      <c r="D512" s="2">
        <f>'Bump Visual'!A42</f>
        <v>192.54</v>
      </c>
      <c r="E512" s="2" t="str">
        <f>'Bump Visual'!AK42</f>
        <v>BP_RXDATA[31]</v>
      </c>
      <c r="G512" s="2">
        <f>(2278.84)-('Bump Visual'!A42)+(-4350.8)</f>
        <v>-2264.5</v>
      </c>
      <c r="H512" s="2">
        <f>(5080.68)-('Bump Visual'!AK6)+(16.2349999999999)</f>
        <v>1930.7</v>
      </c>
      <c r="I512" s="2" t="str">
        <f>"DIE3_"&amp;'Bump Visual'!AK42</f>
        <v>DIE3_BP_RXDATA[31]</v>
      </c>
      <c r="K512" s="2">
        <f>('Bump Visual'!A42)+(1571.96)</f>
        <v>1764.5</v>
      </c>
      <c r="L512" s="2">
        <f>('Bump Visual'!AK6)+(97.9849999999997)</f>
        <v>3264.2</v>
      </c>
      <c r="M512" s="2" t="str">
        <f>"DIE7_"&amp;'Bump Visual'!AK42</f>
        <v>DIE7_BP_RXDATA[31]</v>
      </c>
    </row>
    <row r="513" spans="3:13" x14ac:dyDescent="0.25">
      <c r="C513" s="2">
        <f>(5080.68)-('Bump Visual'!AL6)</f>
        <v>1819.2150000000001</v>
      </c>
      <c r="D513" s="2">
        <f>'Bump Visual'!A15</f>
        <v>2582.04</v>
      </c>
      <c r="E513" s="2" t="str">
        <f>'Bump Visual'!AL15</f>
        <v>TC_VDDQ</v>
      </c>
      <c r="G513" s="2">
        <f>(2278.84)-('Bump Visual'!A15)+(-4350.8)</f>
        <v>-4654</v>
      </c>
      <c r="H513" s="2">
        <f>(5080.68)-('Bump Visual'!AL6)+(16.2349999999999)</f>
        <v>1835.45</v>
      </c>
      <c r="I513" s="2" t="str">
        <f>"DIE3_"&amp;'Bump Visual'!AL15</f>
        <v>DIE3_TC_VDDQ</v>
      </c>
      <c r="K513" s="2">
        <f>('Bump Visual'!A15)+(1571.96)</f>
        <v>4154</v>
      </c>
      <c r="L513" s="2">
        <f>('Bump Visual'!AL6)+(97.9849999999997)</f>
        <v>3359.45</v>
      </c>
      <c r="M513" s="2" t="str">
        <f>"DIE7_"&amp;'Bump Visual'!AL15</f>
        <v>DIE7_TC_VDDQ</v>
      </c>
    </row>
    <row r="514" spans="3:13" x14ac:dyDescent="0.25">
      <c r="C514" s="2">
        <f>(5080.68)-('Bump Visual'!AL6)</f>
        <v>1819.2150000000001</v>
      </c>
      <c r="D514" s="2">
        <f>'Bump Visual'!A17</f>
        <v>2405.04</v>
      </c>
      <c r="E514" s="2" t="str">
        <f>'Bump Visual'!AL17</f>
        <v>VSS</v>
      </c>
      <c r="G514" s="2">
        <f>(2278.84)-('Bump Visual'!A17)+(-4350.8)</f>
        <v>-4477</v>
      </c>
      <c r="H514" s="2">
        <f>(5080.68)-('Bump Visual'!AL6)+(16.2349999999999)</f>
        <v>1835.45</v>
      </c>
      <c r="I514" s="2" t="str">
        <f>'Bump Visual'!AL17</f>
        <v>VSS</v>
      </c>
      <c r="K514" s="2">
        <f>('Bump Visual'!A17)+(1571.96)</f>
        <v>3977</v>
      </c>
      <c r="L514" s="2">
        <f>('Bump Visual'!AL6)+(97.9849999999997)</f>
        <v>3359.45</v>
      </c>
      <c r="M514" s="2" t="str">
        <f>'Bump Visual'!AL17</f>
        <v>VSS</v>
      </c>
    </row>
    <row r="515" spans="3:13" x14ac:dyDescent="0.25">
      <c r="C515" s="2">
        <f>(5080.68)-('Bump Visual'!AL6)</f>
        <v>1819.2150000000001</v>
      </c>
      <c r="D515" s="2">
        <f>'Bump Visual'!A19</f>
        <v>2228.04</v>
      </c>
      <c r="E515" s="2" t="str">
        <f>'Bump Visual'!AL19</f>
        <v>TC_VDDQ</v>
      </c>
      <c r="G515" s="2">
        <f>(2278.84)-('Bump Visual'!A19)+(-4350.8)</f>
        <v>-4300</v>
      </c>
      <c r="H515" s="2">
        <f>(5080.68)-('Bump Visual'!AL6)+(16.2349999999999)</f>
        <v>1835.45</v>
      </c>
      <c r="I515" s="2" t="str">
        <f>"DIE3_"&amp;'Bump Visual'!AL19</f>
        <v>DIE3_TC_VDDQ</v>
      </c>
      <c r="K515" s="2">
        <f>('Bump Visual'!A19)+(1571.96)</f>
        <v>3800</v>
      </c>
      <c r="L515" s="2">
        <f>('Bump Visual'!AL6)+(97.9849999999997)</f>
        <v>3359.45</v>
      </c>
      <c r="M515" s="2" t="str">
        <f>"DIE7_"&amp;'Bump Visual'!AL19</f>
        <v>DIE7_TC_VDDQ</v>
      </c>
    </row>
    <row r="516" spans="3:13" x14ac:dyDescent="0.25">
      <c r="C516" s="2">
        <f>(5080.68)-('Bump Visual'!AL6)</f>
        <v>1819.2150000000001</v>
      </c>
      <c r="D516" s="2">
        <f>'Bump Visual'!A21</f>
        <v>2051.04</v>
      </c>
      <c r="E516" s="2" t="str">
        <f>'Bump Visual'!AL21</f>
        <v>VSS</v>
      </c>
      <c r="G516" s="2">
        <f>(2278.84)-('Bump Visual'!A21)+(-4350.8)</f>
        <v>-4123</v>
      </c>
      <c r="H516" s="2">
        <f>(5080.68)-('Bump Visual'!AL6)+(16.2349999999999)</f>
        <v>1835.45</v>
      </c>
      <c r="I516" s="2" t="str">
        <f>'Bump Visual'!AL21</f>
        <v>VSS</v>
      </c>
      <c r="K516" s="2">
        <f>('Bump Visual'!A21)+(1571.96)</f>
        <v>3623</v>
      </c>
      <c r="L516" s="2">
        <f>('Bump Visual'!AL6)+(97.9849999999997)</f>
        <v>3359.45</v>
      </c>
      <c r="M516" s="2" t="str">
        <f>'Bump Visual'!AL21</f>
        <v>VSS</v>
      </c>
    </row>
    <row r="517" spans="3:13" x14ac:dyDescent="0.25">
      <c r="C517" s="2">
        <f>(5080.68)-('Bump Visual'!AL6)</f>
        <v>1819.2150000000001</v>
      </c>
      <c r="D517" s="2">
        <f>'Bump Visual'!A23</f>
        <v>1874.04</v>
      </c>
      <c r="E517" s="2" t="str">
        <f>'Bump Visual'!AL23</f>
        <v>VDD</v>
      </c>
      <c r="G517" s="2">
        <f>(2278.84)-('Bump Visual'!A23)+(-4350.8)</f>
        <v>-3946</v>
      </c>
      <c r="H517" s="2">
        <f>(5080.68)-('Bump Visual'!AL6)+(16.2349999999999)</f>
        <v>1835.45</v>
      </c>
      <c r="I517" s="2" t="str">
        <f>"DIE3_"&amp;'Bump Visual'!AL23</f>
        <v>DIE3_VDD</v>
      </c>
      <c r="K517" s="2">
        <f>('Bump Visual'!A23)+(1571.96)</f>
        <v>3446</v>
      </c>
      <c r="L517" s="2">
        <f>('Bump Visual'!AL6)+(97.9849999999997)</f>
        <v>3359.45</v>
      </c>
      <c r="M517" s="2" t="str">
        <f>"DIE7_"&amp;'Bump Visual'!AL23</f>
        <v>DIE7_VDD</v>
      </c>
    </row>
    <row r="518" spans="3:13" x14ac:dyDescent="0.25">
      <c r="C518" s="2">
        <f>(5080.68)-('Bump Visual'!AL6)</f>
        <v>1819.2150000000001</v>
      </c>
      <c r="D518" s="2">
        <f>'Bump Visual'!A25</f>
        <v>1697.04</v>
      </c>
      <c r="E518" s="2" t="str">
        <f>'Bump Visual'!AL25</f>
        <v>VDD</v>
      </c>
      <c r="G518" s="2">
        <f>(2278.84)-('Bump Visual'!A25)+(-4350.8)</f>
        <v>-3769</v>
      </c>
      <c r="H518" s="2">
        <f>(5080.68)-('Bump Visual'!AL6)+(16.2349999999999)</f>
        <v>1835.45</v>
      </c>
      <c r="I518" s="2" t="str">
        <f>"DIE3_"&amp;'Bump Visual'!AL25</f>
        <v>DIE3_VDD</v>
      </c>
      <c r="K518" s="2">
        <f>('Bump Visual'!A25)+(1571.96)</f>
        <v>3269</v>
      </c>
      <c r="L518" s="2">
        <f>('Bump Visual'!AL6)+(97.9849999999997)</f>
        <v>3359.45</v>
      </c>
      <c r="M518" s="2" t="str">
        <f>"DIE7_"&amp;'Bump Visual'!AL25</f>
        <v>DIE7_VDD</v>
      </c>
    </row>
    <row r="519" spans="3:13" x14ac:dyDescent="0.25">
      <c r="C519" s="2">
        <f>(5080.68)-('Bump Visual'!AL6)</f>
        <v>1819.2150000000001</v>
      </c>
      <c r="D519" s="2">
        <f>'Bump Visual'!A27</f>
        <v>1520.04</v>
      </c>
      <c r="E519" s="2" t="str">
        <f>'Bump Visual'!AL27</f>
        <v>VDD</v>
      </c>
      <c r="G519" s="2">
        <f>(2278.84)-('Bump Visual'!A27)+(-4350.8)</f>
        <v>-3592</v>
      </c>
      <c r="H519" s="2">
        <f>(5080.68)-('Bump Visual'!AL6)+(16.2349999999999)</f>
        <v>1835.45</v>
      </c>
      <c r="I519" s="2" t="str">
        <f>"DIE3_"&amp;'Bump Visual'!AL27</f>
        <v>DIE3_VDD</v>
      </c>
      <c r="K519" s="2">
        <f>('Bump Visual'!A27)+(1571.96)</f>
        <v>3092</v>
      </c>
      <c r="L519" s="2">
        <f>('Bump Visual'!AL6)+(97.9849999999997)</f>
        <v>3359.45</v>
      </c>
      <c r="M519" s="2" t="str">
        <f>"DIE7_"&amp;'Bump Visual'!AL27</f>
        <v>DIE7_VDD</v>
      </c>
    </row>
    <row r="520" spans="3:13" x14ac:dyDescent="0.25">
      <c r="C520" s="2">
        <f>(5080.68)-('Bump Visual'!AL6)</f>
        <v>1819.2150000000001</v>
      </c>
      <c r="D520" s="2">
        <f>'Bump Visual'!A29</f>
        <v>1343.04</v>
      </c>
      <c r="E520" s="2" t="str">
        <f>'Bump Visual'!AL29</f>
        <v>VDD</v>
      </c>
      <c r="G520" s="2">
        <f>(2278.84)-('Bump Visual'!A29)+(-4350.8)</f>
        <v>-3415</v>
      </c>
      <c r="H520" s="2">
        <f>(5080.68)-('Bump Visual'!AL6)+(16.2349999999999)</f>
        <v>1835.45</v>
      </c>
      <c r="I520" s="2" t="str">
        <f>"DIE3_"&amp;'Bump Visual'!AL29</f>
        <v>DIE3_VDD</v>
      </c>
      <c r="K520" s="2">
        <f>('Bump Visual'!A29)+(1571.96)</f>
        <v>2915</v>
      </c>
      <c r="L520" s="2">
        <f>('Bump Visual'!AL6)+(97.9849999999997)</f>
        <v>3359.45</v>
      </c>
      <c r="M520" s="2" t="str">
        <f>"DIE7_"&amp;'Bump Visual'!AL29</f>
        <v>DIE7_VDD</v>
      </c>
    </row>
    <row r="521" spans="3:13" x14ac:dyDescent="0.25">
      <c r="C521" s="2">
        <f>(5080.68)-('Bump Visual'!AL6)</f>
        <v>1819.2150000000001</v>
      </c>
      <c r="D521" s="2">
        <f>'Bump Visual'!A31</f>
        <v>1166.04</v>
      </c>
      <c r="E521" s="2" t="str">
        <f>'Bump Visual'!AL31</f>
        <v>VDD</v>
      </c>
      <c r="G521" s="2">
        <f>(2278.84)-('Bump Visual'!A31)+(-4350.8)</f>
        <v>-3238</v>
      </c>
      <c r="H521" s="2">
        <f>(5080.68)-('Bump Visual'!AL6)+(16.2349999999999)</f>
        <v>1835.45</v>
      </c>
      <c r="I521" s="2" t="str">
        <f>"DIE3_"&amp;'Bump Visual'!AL31</f>
        <v>DIE3_VDD</v>
      </c>
      <c r="K521" s="2">
        <f>('Bump Visual'!A31)+(1571.96)</f>
        <v>2738</v>
      </c>
      <c r="L521" s="2">
        <f>('Bump Visual'!AL6)+(97.9849999999997)</f>
        <v>3359.45</v>
      </c>
      <c r="M521" s="2" t="str">
        <f>"DIE7_"&amp;'Bump Visual'!AL31</f>
        <v>DIE7_VDD</v>
      </c>
    </row>
    <row r="522" spans="3:13" x14ac:dyDescent="0.25">
      <c r="C522" s="2">
        <f>(5080.68)-('Bump Visual'!AL6)</f>
        <v>1819.2150000000001</v>
      </c>
      <c r="D522" s="2">
        <f>'Bump Visual'!A33</f>
        <v>989.04</v>
      </c>
      <c r="E522" s="2" t="str">
        <f>'Bump Visual'!AL33</f>
        <v>BP_RXDATA[24]</v>
      </c>
      <c r="G522" s="2">
        <f>(2278.84)-('Bump Visual'!A33)+(-4350.8)</f>
        <v>-3061</v>
      </c>
      <c r="H522" s="2">
        <f>(5080.68)-('Bump Visual'!AL6)+(16.2349999999999)</f>
        <v>1835.45</v>
      </c>
      <c r="I522" s="2" t="str">
        <f>"DIE3_"&amp;'Bump Visual'!AL33</f>
        <v>DIE3_BP_RXDATA[24]</v>
      </c>
      <c r="K522" s="2">
        <f>('Bump Visual'!A33)+(1571.96)</f>
        <v>2561</v>
      </c>
      <c r="L522" s="2">
        <f>('Bump Visual'!AL6)+(97.9849999999997)</f>
        <v>3359.45</v>
      </c>
      <c r="M522" s="2" t="str">
        <f>"DIE7_"&amp;'Bump Visual'!AL33</f>
        <v>DIE7_BP_RXDATA[24]</v>
      </c>
    </row>
    <row r="523" spans="3:13" x14ac:dyDescent="0.25">
      <c r="C523" s="2">
        <f>(5080.68)-('Bump Visual'!AL6)</f>
        <v>1819.2150000000001</v>
      </c>
      <c r="D523" s="2">
        <f>'Bump Visual'!A35</f>
        <v>812.04</v>
      </c>
      <c r="E523" s="2" t="str">
        <f>'Bump Visual'!AL35</f>
        <v>VSS</v>
      </c>
      <c r="G523" s="2">
        <f>(2278.84)-('Bump Visual'!A35)+(-4350.8)</f>
        <v>-2884</v>
      </c>
      <c r="H523" s="2">
        <f>(5080.68)-('Bump Visual'!AL6)+(16.2349999999999)</f>
        <v>1835.45</v>
      </c>
      <c r="I523" s="2" t="str">
        <f>'Bump Visual'!AL35</f>
        <v>VSS</v>
      </c>
      <c r="K523" s="2">
        <f>('Bump Visual'!A35)+(1571.96)</f>
        <v>2384</v>
      </c>
      <c r="L523" s="2">
        <f>('Bump Visual'!AL6)+(97.9849999999997)</f>
        <v>3359.45</v>
      </c>
      <c r="M523" s="2" t="str">
        <f>'Bump Visual'!AL35</f>
        <v>VSS</v>
      </c>
    </row>
    <row r="524" spans="3:13" x14ac:dyDescent="0.25">
      <c r="C524" s="2">
        <f>(5080.68)-('Bump Visual'!AL6)</f>
        <v>1819.2150000000001</v>
      </c>
      <c r="D524" s="2">
        <f>'Bump Visual'!A37</f>
        <v>635.04</v>
      </c>
      <c r="E524" s="2" t="str">
        <f>'Bump Visual'!AL37</f>
        <v>BP_RXDATA[25]</v>
      </c>
      <c r="G524" s="2">
        <f>(2278.84)-('Bump Visual'!A37)+(-4350.8)</f>
        <v>-2707</v>
      </c>
      <c r="H524" s="2">
        <f>(5080.68)-('Bump Visual'!AL6)+(16.2349999999999)</f>
        <v>1835.45</v>
      </c>
      <c r="I524" s="2" t="str">
        <f>"DIE3_"&amp;'Bump Visual'!AL37</f>
        <v>DIE3_BP_RXDATA[25]</v>
      </c>
      <c r="K524" s="2">
        <f>('Bump Visual'!A37)+(1571.96)</f>
        <v>2207</v>
      </c>
      <c r="L524" s="2">
        <f>('Bump Visual'!AL6)+(97.9849999999997)</f>
        <v>3359.45</v>
      </c>
      <c r="M524" s="2" t="str">
        <f>"DIE7_"&amp;'Bump Visual'!AL37</f>
        <v>DIE7_BP_RXDATA[25]</v>
      </c>
    </row>
    <row r="525" spans="3:13" x14ac:dyDescent="0.25">
      <c r="C525" s="2">
        <f>(5080.68)-('Bump Visual'!AL6)</f>
        <v>1819.2150000000001</v>
      </c>
      <c r="D525" s="2">
        <f>'Bump Visual'!A39</f>
        <v>458.03999999999996</v>
      </c>
      <c r="E525" s="2" t="str">
        <f>'Bump Visual'!AL39</f>
        <v>BP_RXDATA[28]</v>
      </c>
      <c r="G525" s="2">
        <f>(2278.84)-('Bump Visual'!A39)+(-4350.8)</f>
        <v>-2530</v>
      </c>
      <c r="H525" s="2">
        <f>(5080.68)-('Bump Visual'!AL6)+(16.2349999999999)</f>
        <v>1835.45</v>
      </c>
      <c r="I525" s="2" t="str">
        <f>"DIE3_"&amp;'Bump Visual'!AL39</f>
        <v>DIE3_BP_RXDATA[28]</v>
      </c>
      <c r="K525" s="2">
        <f>('Bump Visual'!A39)+(1571.96)</f>
        <v>2030</v>
      </c>
      <c r="L525" s="2">
        <f>('Bump Visual'!AL6)+(97.9849999999997)</f>
        <v>3359.45</v>
      </c>
      <c r="M525" s="2" t="str">
        <f>"DIE7_"&amp;'Bump Visual'!AL39</f>
        <v>DIE7_BP_RXDATA[28]</v>
      </c>
    </row>
    <row r="526" spans="3:13" x14ac:dyDescent="0.25">
      <c r="C526" s="2">
        <f>(5080.68)-('Bump Visual'!AL6)</f>
        <v>1819.2150000000001</v>
      </c>
      <c r="D526" s="2">
        <f>'Bump Visual'!A41</f>
        <v>281.03999999999996</v>
      </c>
      <c r="E526" s="2" t="str">
        <f>'Bump Visual'!AL41</f>
        <v>VSS</v>
      </c>
      <c r="G526" s="2">
        <f>(2278.84)-('Bump Visual'!A41)+(-4350.8)</f>
        <v>-2353</v>
      </c>
      <c r="H526" s="2">
        <f>(5080.68)-('Bump Visual'!AL6)+(16.2349999999999)</f>
        <v>1835.45</v>
      </c>
      <c r="I526" s="2" t="str">
        <f>'Bump Visual'!AL41</f>
        <v>VSS</v>
      </c>
      <c r="K526" s="2">
        <f>('Bump Visual'!A41)+(1571.96)</f>
        <v>1853</v>
      </c>
      <c r="L526" s="2">
        <f>('Bump Visual'!AL6)+(97.9849999999997)</f>
        <v>3359.45</v>
      </c>
      <c r="M526" s="2" t="str">
        <f>'Bump Visual'!AL41</f>
        <v>VSS</v>
      </c>
    </row>
    <row r="527" spans="3:13" x14ac:dyDescent="0.25">
      <c r="C527" s="2">
        <f>(5080.68)-('Bump Visual'!AL6)</f>
        <v>1819.2150000000001</v>
      </c>
      <c r="D527" s="2">
        <f>'Bump Visual'!A43</f>
        <v>104.03999999999999</v>
      </c>
      <c r="E527" s="2" t="str">
        <f>'Bump Visual'!AL43</f>
        <v>BP_RXDATA[29]</v>
      </c>
      <c r="G527" s="2">
        <f>(2278.84)-('Bump Visual'!A43)+(-4350.8)</f>
        <v>-2176</v>
      </c>
      <c r="H527" s="2">
        <f>(5080.68)-('Bump Visual'!AL6)+(16.2349999999999)</f>
        <v>1835.45</v>
      </c>
      <c r="I527" s="2" t="str">
        <f>"DIE3_"&amp;'Bump Visual'!AL43</f>
        <v>DIE3_BP_RXDATA[29]</v>
      </c>
      <c r="K527" s="2">
        <f>('Bump Visual'!A43)+(1571.96)</f>
        <v>1676</v>
      </c>
      <c r="L527" s="2">
        <f>('Bump Visual'!AL6)+(97.9849999999997)</f>
        <v>3359.45</v>
      </c>
      <c r="M527" s="2" t="str">
        <f>"DIE7_"&amp;'Bump Visual'!AL43</f>
        <v>DIE7_BP_RXDATA[29]</v>
      </c>
    </row>
    <row r="528" spans="3:13" x14ac:dyDescent="0.25">
      <c r="C528" s="2">
        <f>(5080.68)-('Bump Visual'!AM6)</f>
        <v>1723.9650000000001</v>
      </c>
      <c r="D528" s="2">
        <f>'Bump Visual'!A14</f>
        <v>2670.54</v>
      </c>
      <c r="E528" s="2" t="str">
        <f>'Bump Visual'!AM14</f>
        <v>VSS</v>
      </c>
      <c r="G528" s="2">
        <f>(2278.84)-('Bump Visual'!A14)+(-4350.8)</f>
        <v>-4742.5</v>
      </c>
      <c r="H528" s="2">
        <f>(5080.68)-('Bump Visual'!AM6)+(16.2349999999999)</f>
        <v>1740.2</v>
      </c>
      <c r="I528" s="2" t="str">
        <f>'Bump Visual'!AM14</f>
        <v>VSS</v>
      </c>
      <c r="K528" s="2">
        <f>('Bump Visual'!A14)+(1571.96)</f>
        <v>4242.5</v>
      </c>
      <c r="L528" s="2">
        <f>('Bump Visual'!AM6)+(97.9849999999997)</f>
        <v>3454.7</v>
      </c>
      <c r="M528" s="2" t="str">
        <f>'Bump Visual'!AM14</f>
        <v>VSS</v>
      </c>
    </row>
    <row r="529" spans="3:13" x14ac:dyDescent="0.25">
      <c r="C529" s="2">
        <f>(5080.68)-('Bump Visual'!AM6)</f>
        <v>1723.9650000000001</v>
      </c>
      <c r="D529" s="2">
        <f>'Bump Visual'!A16</f>
        <v>2493.54</v>
      </c>
      <c r="E529" s="2" t="str">
        <f>'Bump Visual'!AM16</f>
        <v>RDI_LP_CFG[15]</v>
      </c>
      <c r="G529" s="2">
        <f>(2278.84)-('Bump Visual'!A16)+(-4350.8)</f>
        <v>-4565.5</v>
      </c>
      <c r="H529" s="2">
        <f>(5080.68)-('Bump Visual'!AM6)+(16.2349999999999)</f>
        <v>1740.2</v>
      </c>
      <c r="I529" s="2" t="str">
        <f>"DIE3_"&amp;'Bump Visual'!AM16</f>
        <v>DIE3_RDI_LP_CFG[15]</v>
      </c>
      <c r="K529" s="2">
        <f>('Bump Visual'!A16)+(1571.96)</f>
        <v>4065.5</v>
      </c>
      <c r="L529" s="2">
        <f>('Bump Visual'!AM6)+(97.9849999999997)</f>
        <v>3454.7</v>
      </c>
      <c r="M529" s="2" t="str">
        <f>"DIE7_"&amp;'Bump Visual'!AM16</f>
        <v>DIE7_RDI_LP_CFG[15]</v>
      </c>
    </row>
    <row r="530" spans="3:13" x14ac:dyDescent="0.25">
      <c r="C530" s="2">
        <f>(5080.68)-('Bump Visual'!AM6)</f>
        <v>1723.9650000000001</v>
      </c>
      <c r="D530" s="2">
        <f>'Bump Visual'!A18</f>
        <v>2316.54</v>
      </c>
      <c r="E530" s="2" t="str">
        <f>'Bump Visual'!AM18</f>
        <v>RDI_PL_CFG[15]</v>
      </c>
      <c r="G530" s="2">
        <f>(2278.84)-('Bump Visual'!A18)+(-4350.8)</f>
        <v>-4388.5</v>
      </c>
      <c r="H530" s="2">
        <f>(5080.68)-('Bump Visual'!AM6)+(16.2349999999999)</f>
        <v>1740.2</v>
      </c>
      <c r="I530" s="2" t="str">
        <f>"DIE3_"&amp;'Bump Visual'!AM18</f>
        <v>DIE3_RDI_PL_CFG[15]</v>
      </c>
      <c r="K530" s="2">
        <f>('Bump Visual'!A18)+(1571.96)</f>
        <v>3888.5</v>
      </c>
      <c r="L530" s="2">
        <f>('Bump Visual'!AM6)+(97.9849999999997)</f>
        <v>3454.7</v>
      </c>
      <c r="M530" s="2" t="str">
        <f>"DIE7_"&amp;'Bump Visual'!AM18</f>
        <v>DIE7_RDI_PL_CFG[15]</v>
      </c>
    </row>
    <row r="531" spans="3:13" x14ac:dyDescent="0.25">
      <c r="C531" s="2">
        <f>(5080.68)-('Bump Visual'!AM6)</f>
        <v>1723.9650000000001</v>
      </c>
      <c r="D531" s="2">
        <f>'Bump Visual'!A20</f>
        <v>2139.54</v>
      </c>
      <c r="E531" s="2" t="str">
        <f>'Bump Visual'!AM20</f>
        <v>RDI_LP_CFG[31]</v>
      </c>
      <c r="G531" s="2">
        <f>(2278.84)-('Bump Visual'!A20)+(-4350.8)</f>
        <v>-4211.5</v>
      </c>
      <c r="H531" s="2">
        <f>(5080.68)-('Bump Visual'!AM6)+(16.2349999999999)</f>
        <v>1740.2</v>
      </c>
      <c r="I531" s="2" t="str">
        <f>"DIE3_"&amp;'Bump Visual'!AM20</f>
        <v>DIE3_RDI_LP_CFG[31]</v>
      </c>
      <c r="K531" s="2">
        <f>('Bump Visual'!A20)+(1571.96)</f>
        <v>3711.5</v>
      </c>
      <c r="L531" s="2">
        <f>('Bump Visual'!AM6)+(97.9849999999997)</f>
        <v>3454.7</v>
      </c>
      <c r="M531" s="2" t="str">
        <f>"DIE7_"&amp;'Bump Visual'!AM20</f>
        <v>DIE7_RDI_LP_CFG[31]</v>
      </c>
    </row>
    <row r="532" spans="3:13" x14ac:dyDescent="0.25">
      <c r="C532" s="2">
        <f>(5080.68)-('Bump Visual'!AM6)</f>
        <v>1723.9650000000001</v>
      </c>
      <c r="D532" s="2">
        <f>'Bump Visual'!A22</f>
        <v>1962.54</v>
      </c>
      <c r="E532" s="2" t="str">
        <f>'Bump Visual'!AM22</f>
        <v>RDI_PL_CFG[31]</v>
      </c>
      <c r="G532" s="2">
        <f>(2278.84)-('Bump Visual'!A22)+(-4350.8)</f>
        <v>-4034.5</v>
      </c>
      <c r="H532" s="2">
        <f>(5080.68)-('Bump Visual'!AM6)+(16.2349999999999)</f>
        <v>1740.2</v>
      </c>
      <c r="I532" s="2" t="str">
        <f>"DIE3_"&amp;'Bump Visual'!AM22</f>
        <v>DIE3_RDI_PL_CFG[31]</v>
      </c>
      <c r="K532" s="2">
        <f>('Bump Visual'!A22)+(1571.96)</f>
        <v>3534.5</v>
      </c>
      <c r="L532" s="2">
        <f>('Bump Visual'!AM6)+(97.9849999999997)</f>
        <v>3454.7</v>
      </c>
      <c r="M532" s="2" t="str">
        <f>"DIE7_"&amp;'Bump Visual'!AM22</f>
        <v>DIE7_RDI_PL_CFG[31]</v>
      </c>
    </row>
    <row r="533" spans="3:13" x14ac:dyDescent="0.25">
      <c r="C533" s="2">
        <f>(5080.68)-('Bump Visual'!AM6)</f>
        <v>1723.9650000000001</v>
      </c>
      <c r="D533" s="2">
        <f>'Bump Visual'!A24</f>
        <v>1785.54</v>
      </c>
      <c r="E533" s="2" t="str">
        <f>'Bump Visual'!AM24</f>
        <v>VSS</v>
      </c>
      <c r="G533" s="2">
        <f>(2278.84)-('Bump Visual'!A24)+(-4350.8)</f>
        <v>-3857.5</v>
      </c>
      <c r="H533" s="2">
        <f>(5080.68)-('Bump Visual'!AM6)+(16.2349999999999)</f>
        <v>1740.2</v>
      </c>
      <c r="I533" s="2" t="str">
        <f>'Bump Visual'!AM24</f>
        <v>VSS</v>
      </c>
      <c r="K533" s="2">
        <f>('Bump Visual'!A24)+(1571.96)</f>
        <v>3357.5</v>
      </c>
      <c r="L533" s="2">
        <f>('Bump Visual'!AM6)+(97.9849999999997)</f>
        <v>3454.7</v>
      </c>
      <c r="M533" s="2" t="str">
        <f>'Bump Visual'!AM24</f>
        <v>VSS</v>
      </c>
    </row>
    <row r="534" spans="3:13" x14ac:dyDescent="0.25">
      <c r="C534" s="2">
        <f>(5080.68)-('Bump Visual'!AM6)</f>
        <v>1723.9650000000001</v>
      </c>
      <c r="D534" s="2">
        <f>'Bump Visual'!A26</f>
        <v>1608.54</v>
      </c>
      <c r="E534" s="2" t="str">
        <f>'Bump Visual'!AM26</f>
        <v>VSS</v>
      </c>
      <c r="G534" s="2">
        <f>(2278.84)-('Bump Visual'!A26)+(-4350.8)</f>
        <v>-3680.5</v>
      </c>
      <c r="H534" s="2">
        <f>(5080.68)-('Bump Visual'!AM6)+(16.2349999999999)</f>
        <v>1740.2</v>
      </c>
      <c r="I534" s="2" t="str">
        <f>'Bump Visual'!AM26</f>
        <v>VSS</v>
      </c>
      <c r="K534" s="2">
        <f>('Bump Visual'!A26)+(1571.96)</f>
        <v>3180.5</v>
      </c>
      <c r="L534" s="2">
        <f>('Bump Visual'!AM6)+(97.9849999999997)</f>
        <v>3454.7</v>
      </c>
      <c r="M534" s="2" t="str">
        <f>'Bump Visual'!AM26</f>
        <v>VSS</v>
      </c>
    </row>
    <row r="535" spans="3:13" x14ac:dyDescent="0.25">
      <c r="C535" s="2">
        <f>(5080.68)-('Bump Visual'!AM6)</f>
        <v>1723.9650000000001</v>
      </c>
      <c r="D535" s="2">
        <f>'Bump Visual'!A28</f>
        <v>1431.54</v>
      </c>
      <c r="E535" s="2" t="str">
        <f>'Bump Visual'!AM28</f>
        <v>VSS</v>
      </c>
      <c r="G535" s="2">
        <f>(2278.84)-('Bump Visual'!A28)+(-4350.8)</f>
        <v>-3503.5</v>
      </c>
      <c r="H535" s="2">
        <f>(5080.68)-('Bump Visual'!AM6)+(16.2349999999999)</f>
        <v>1740.2</v>
      </c>
      <c r="I535" s="2" t="str">
        <f>'Bump Visual'!AM28</f>
        <v>VSS</v>
      </c>
      <c r="K535" s="2">
        <f>('Bump Visual'!A28)+(1571.96)</f>
        <v>3003.5</v>
      </c>
      <c r="L535" s="2">
        <f>('Bump Visual'!AM6)+(97.9849999999997)</f>
        <v>3454.7</v>
      </c>
      <c r="M535" s="2" t="str">
        <f>'Bump Visual'!AM28</f>
        <v>VSS</v>
      </c>
    </row>
    <row r="536" spans="3:13" x14ac:dyDescent="0.25">
      <c r="C536" s="2">
        <f>(5080.68)-('Bump Visual'!AM6)</f>
        <v>1723.9650000000001</v>
      </c>
      <c r="D536" s="2">
        <f>'Bump Visual'!A30</f>
        <v>1254.54</v>
      </c>
      <c r="E536" s="2" t="str">
        <f>'Bump Visual'!AM30</f>
        <v>BP_RXCKSB[1]</v>
      </c>
      <c r="G536" s="2">
        <f>(2278.84)-('Bump Visual'!A30)+(-4350.8)</f>
        <v>-3326.5</v>
      </c>
      <c r="H536" s="2">
        <f>(5080.68)-('Bump Visual'!AM6)+(16.2349999999999)</f>
        <v>1740.2</v>
      </c>
      <c r="I536" s="2" t="str">
        <f>"DIE3_"&amp;'Bump Visual'!AM30</f>
        <v>DIE3_BP_RXCKSB[1]</v>
      </c>
      <c r="K536" s="2">
        <f>('Bump Visual'!A30)+(1571.96)</f>
        <v>2826.5</v>
      </c>
      <c r="L536" s="2">
        <f>('Bump Visual'!AM6)+(97.9849999999997)</f>
        <v>3454.7</v>
      </c>
      <c r="M536" s="2" t="str">
        <f>"DIE7_"&amp;'Bump Visual'!AM30</f>
        <v>DIE7_BP_RXCKSB[1]</v>
      </c>
    </row>
    <row r="537" spans="3:13" x14ac:dyDescent="0.25">
      <c r="C537" s="2">
        <f>(5080.68)-('Bump Visual'!AM6)</f>
        <v>1723.9650000000001</v>
      </c>
      <c r="D537" s="2">
        <f>'Bump Visual'!A32</f>
        <v>1077.54</v>
      </c>
      <c r="E537" s="2" t="str">
        <f>'Bump Visual'!AM32</f>
        <v>VSS</v>
      </c>
      <c r="G537" s="2">
        <f>(2278.84)-('Bump Visual'!A32)+(-4350.8)</f>
        <v>-3149.5</v>
      </c>
      <c r="H537" s="2">
        <f>(5080.68)-('Bump Visual'!AM6)+(16.2349999999999)</f>
        <v>1740.2</v>
      </c>
      <c r="I537" s="2" t="str">
        <f>'Bump Visual'!AM32</f>
        <v>VSS</v>
      </c>
      <c r="K537" s="2">
        <f>('Bump Visual'!A32)+(1571.96)</f>
        <v>2649.5</v>
      </c>
      <c r="L537" s="2">
        <f>('Bump Visual'!AM6)+(97.9849999999997)</f>
        <v>3454.7</v>
      </c>
      <c r="M537" s="2" t="str">
        <f>'Bump Visual'!AM32</f>
        <v>VSS</v>
      </c>
    </row>
    <row r="538" spans="3:13" x14ac:dyDescent="0.25">
      <c r="C538" s="2">
        <f>(5080.68)-('Bump Visual'!AM6)</f>
        <v>1723.9650000000001</v>
      </c>
      <c r="D538" s="2">
        <f>'Bump Visual'!A34</f>
        <v>900.54</v>
      </c>
      <c r="E538" s="2" t="str">
        <f>'Bump Visual'!AM34</f>
        <v>BP_RXCKP[1]</v>
      </c>
      <c r="G538" s="2">
        <f>(2278.84)-('Bump Visual'!A34)+(-4350.8)</f>
        <v>-2972.5</v>
      </c>
      <c r="H538" s="2">
        <f>(5080.68)-('Bump Visual'!AM6)+(16.2349999999999)</f>
        <v>1740.2</v>
      </c>
      <c r="I538" s="2" t="str">
        <f>"DIE3_"&amp;'Bump Visual'!AM34</f>
        <v>DIE3_BP_RXCKP[1]</v>
      </c>
      <c r="K538" s="2">
        <f>('Bump Visual'!A34)+(1571.96)</f>
        <v>2472.5</v>
      </c>
      <c r="L538" s="2">
        <f>('Bump Visual'!AM6)+(97.9849999999997)</f>
        <v>3454.7</v>
      </c>
      <c r="M538" s="2" t="str">
        <f>"DIE7_"&amp;'Bump Visual'!AM34</f>
        <v>DIE7_BP_RXCKP[1]</v>
      </c>
    </row>
    <row r="539" spans="3:13" x14ac:dyDescent="0.25">
      <c r="C539" s="2">
        <f>(5080.68)-('Bump Visual'!AM6)</f>
        <v>1723.9650000000001</v>
      </c>
      <c r="D539" s="2">
        <f>'Bump Visual'!A36</f>
        <v>723.54</v>
      </c>
      <c r="E539" s="2" t="str">
        <f>'Bump Visual'!AM36</f>
        <v>BP_RXCKN[1]</v>
      </c>
      <c r="G539" s="2">
        <f>(2278.84)-('Bump Visual'!A36)+(-4350.8)</f>
        <v>-2795.5</v>
      </c>
      <c r="H539" s="2">
        <f>(5080.68)-('Bump Visual'!AM6)+(16.2349999999999)</f>
        <v>1740.2</v>
      </c>
      <c r="I539" s="2" t="str">
        <f>"DIE3_"&amp;'Bump Visual'!AM36</f>
        <v>DIE3_BP_RXCKN[1]</v>
      </c>
      <c r="K539" s="2">
        <f>('Bump Visual'!A36)+(1571.96)</f>
        <v>2295.5</v>
      </c>
      <c r="L539" s="2">
        <f>('Bump Visual'!AM6)+(97.9849999999997)</f>
        <v>3454.7</v>
      </c>
      <c r="M539" s="2" t="str">
        <f>"DIE7_"&amp;'Bump Visual'!AM36</f>
        <v>DIE7_BP_RXCKN[1]</v>
      </c>
    </row>
    <row r="540" spans="3:13" x14ac:dyDescent="0.25">
      <c r="C540" s="2">
        <f>(5080.68)-('Bump Visual'!AM6)</f>
        <v>1723.9650000000001</v>
      </c>
      <c r="D540" s="2">
        <f>'Bump Visual'!A38</f>
        <v>546.54</v>
      </c>
      <c r="E540" s="2" t="str">
        <f>'Bump Visual'!AM38</f>
        <v>VDD</v>
      </c>
      <c r="G540" s="2">
        <f>(2278.84)-('Bump Visual'!A38)+(-4350.8)</f>
        <v>-2618.5</v>
      </c>
      <c r="H540" s="2">
        <f>(5080.68)-('Bump Visual'!AM6)+(16.2349999999999)</f>
        <v>1740.2</v>
      </c>
      <c r="I540" s="2" t="str">
        <f>"DIE3_"&amp;'Bump Visual'!AM38</f>
        <v>DIE3_VDD</v>
      </c>
      <c r="K540" s="2">
        <f>('Bump Visual'!A38)+(1571.96)</f>
        <v>2118.5</v>
      </c>
      <c r="L540" s="2">
        <f>('Bump Visual'!AM6)+(97.9849999999997)</f>
        <v>3454.7</v>
      </c>
      <c r="M540" s="2" t="str">
        <f>"DIE7_"&amp;'Bump Visual'!AM38</f>
        <v>DIE7_VDD</v>
      </c>
    </row>
    <row r="541" spans="3:13" x14ac:dyDescent="0.25">
      <c r="C541" s="2">
        <f>(5080.68)-('Bump Visual'!AM6)</f>
        <v>1723.9650000000001</v>
      </c>
      <c r="D541" s="2">
        <f>'Bump Visual'!A40</f>
        <v>369.53999999999996</v>
      </c>
      <c r="E541" s="2" t="str">
        <f>'Bump Visual'!AM40</f>
        <v>BP_RXTRK[1]</v>
      </c>
      <c r="G541" s="2">
        <f>(2278.84)-('Bump Visual'!A40)+(-4350.8)</f>
        <v>-2441.5</v>
      </c>
      <c r="H541" s="2">
        <f>(5080.68)-('Bump Visual'!AM6)+(16.2349999999999)</f>
        <v>1740.2</v>
      </c>
      <c r="I541" s="2" t="str">
        <f>"DIE3_"&amp;'Bump Visual'!AM40</f>
        <v>DIE3_BP_RXTRK[1]</v>
      </c>
      <c r="K541" s="2">
        <f>('Bump Visual'!A40)+(1571.96)</f>
        <v>1941.5</v>
      </c>
      <c r="L541" s="2">
        <f>('Bump Visual'!AM6)+(97.9849999999997)</f>
        <v>3454.7</v>
      </c>
      <c r="M541" s="2" t="str">
        <f>"DIE7_"&amp;'Bump Visual'!AM40</f>
        <v>DIE7_BP_RXTRK[1]</v>
      </c>
    </row>
    <row r="542" spans="3:13" x14ac:dyDescent="0.25">
      <c r="C542" s="2">
        <f>(5080.68)-('Bump Visual'!AM6)</f>
        <v>1723.9650000000001</v>
      </c>
      <c r="D542" s="2">
        <f>'Bump Visual'!A42</f>
        <v>192.54</v>
      </c>
      <c r="E542" s="2" t="str">
        <f>'Bump Visual'!AM42</f>
        <v>BP_RXVLD[1]</v>
      </c>
      <c r="G542" s="2">
        <f>(2278.84)-('Bump Visual'!A42)+(-4350.8)</f>
        <v>-2264.5</v>
      </c>
      <c r="H542" s="2">
        <f>(5080.68)-('Bump Visual'!AM6)+(16.2349999999999)</f>
        <v>1740.2</v>
      </c>
      <c r="I542" s="2" t="str">
        <f>"DIE3_"&amp;'Bump Visual'!AM42</f>
        <v>DIE3_BP_RXVLD[1]</v>
      </c>
      <c r="K542" s="2">
        <f>('Bump Visual'!A42)+(1571.96)</f>
        <v>1764.5</v>
      </c>
      <c r="L542" s="2">
        <f>('Bump Visual'!AM6)+(97.9849999999997)</f>
        <v>3454.7</v>
      </c>
      <c r="M542" s="2" t="str">
        <f>"DIE7_"&amp;'Bump Visual'!AM42</f>
        <v>DIE7_BP_RXVLD[1]</v>
      </c>
    </row>
    <row r="543" spans="3:13" x14ac:dyDescent="0.25">
      <c r="C543" s="2">
        <f>(5080.68)-('Bump Visual'!AN6)</f>
        <v>1628.7150000000001</v>
      </c>
      <c r="D543" s="2">
        <f>'Bump Visual'!A15</f>
        <v>2582.04</v>
      </c>
      <c r="E543" s="2" t="str">
        <f>'Bump Visual'!AN15</f>
        <v>TC_VDDQ</v>
      </c>
      <c r="G543" s="2">
        <f>(2278.84)-('Bump Visual'!A15)+(-4350.8)</f>
        <v>-4654</v>
      </c>
      <c r="H543" s="2">
        <f>(5080.68)-('Bump Visual'!AN6)+(16.2349999999999)</f>
        <v>1644.95</v>
      </c>
      <c r="I543" s="2" t="str">
        <f>"DIE3_"&amp;'Bump Visual'!AN15</f>
        <v>DIE3_TC_VDDQ</v>
      </c>
      <c r="K543" s="2">
        <f>('Bump Visual'!A15)+(1571.96)</f>
        <v>4154</v>
      </c>
      <c r="L543" s="2">
        <f>('Bump Visual'!AN6)+(97.9849999999997)</f>
        <v>3549.95</v>
      </c>
      <c r="M543" s="2" t="str">
        <f>"DIE7_"&amp;'Bump Visual'!AN15</f>
        <v>DIE7_TC_VDDQ</v>
      </c>
    </row>
    <row r="544" spans="3:13" x14ac:dyDescent="0.25">
      <c r="C544" s="2">
        <f>(5080.68)-('Bump Visual'!AN6)</f>
        <v>1628.7150000000001</v>
      </c>
      <c r="D544" s="2">
        <f>'Bump Visual'!A17</f>
        <v>2405.04</v>
      </c>
      <c r="E544" s="2" t="str">
        <f>'Bump Visual'!AN17</f>
        <v>RDI_CFG_CLK</v>
      </c>
      <c r="G544" s="2">
        <f>(2278.84)-('Bump Visual'!A17)+(-4350.8)</f>
        <v>-4477</v>
      </c>
      <c r="H544" s="2">
        <f>(5080.68)-('Bump Visual'!AN6)+(16.2349999999999)</f>
        <v>1644.95</v>
      </c>
      <c r="I544" s="2" t="str">
        <f>"DIE3_"&amp;'Bump Visual'!AN17</f>
        <v>DIE3_RDI_CFG_CLK</v>
      </c>
      <c r="K544" s="2">
        <f>('Bump Visual'!A17)+(1571.96)</f>
        <v>3977</v>
      </c>
      <c r="L544" s="2">
        <f>('Bump Visual'!AN6)+(97.9849999999997)</f>
        <v>3549.95</v>
      </c>
      <c r="M544" s="2" t="str">
        <f>"DIE7_"&amp;'Bump Visual'!AN17</f>
        <v>DIE7_RDI_CFG_CLK</v>
      </c>
    </row>
    <row r="545" spans="3:13" x14ac:dyDescent="0.25">
      <c r="C545" s="2">
        <f>(5080.68)-('Bump Visual'!AN6)</f>
        <v>1628.7150000000001</v>
      </c>
      <c r="D545" s="2">
        <f>'Bump Visual'!A19</f>
        <v>2228.04</v>
      </c>
      <c r="E545" s="2" t="str">
        <f>'Bump Visual'!AN19</f>
        <v>TC_VDDQ</v>
      </c>
      <c r="G545" s="2">
        <f>(2278.84)-('Bump Visual'!A19)+(-4350.8)</f>
        <v>-4300</v>
      </c>
      <c r="H545" s="2">
        <f>(5080.68)-('Bump Visual'!AN6)+(16.2349999999999)</f>
        <v>1644.95</v>
      </c>
      <c r="I545" s="2" t="str">
        <f>"DIE3_"&amp;'Bump Visual'!AN19</f>
        <v>DIE3_TC_VDDQ</v>
      </c>
      <c r="K545" s="2">
        <f>('Bump Visual'!A19)+(1571.96)</f>
        <v>3800</v>
      </c>
      <c r="L545" s="2">
        <f>('Bump Visual'!AN6)+(97.9849999999997)</f>
        <v>3549.95</v>
      </c>
      <c r="M545" s="2" t="str">
        <f>"DIE7_"&amp;'Bump Visual'!AN19</f>
        <v>DIE7_TC_VDDQ</v>
      </c>
    </row>
    <row r="546" spans="3:13" x14ac:dyDescent="0.25">
      <c r="C546" s="2">
        <f>(5080.68)-('Bump Visual'!AN6)</f>
        <v>1628.7150000000001</v>
      </c>
      <c r="D546" s="2">
        <f>'Bump Visual'!A21</f>
        <v>2051.04</v>
      </c>
      <c r="E546" s="2" t="str">
        <f>'Bump Visual'!AN21</f>
        <v>RDI_LP_CFG_CRD</v>
      </c>
      <c r="G546" s="2">
        <f>(2278.84)-('Bump Visual'!A21)+(-4350.8)</f>
        <v>-4123</v>
      </c>
      <c r="H546" s="2">
        <f>(5080.68)-('Bump Visual'!AN6)+(16.2349999999999)</f>
        <v>1644.95</v>
      </c>
      <c r="I546" s="2" t="str">
        <f>"DIE3_"&amp;'Bump Visual'!AN21</f>
        <v>DIE3_RDI_LP_CFG_CRD</v>
      </c>
      <c r="K546" s="2">
        <f>('Bump Visual'!A21)+(1571.96)</f>
        <v>3623</v>
      </c>
      <c r="L546" s="2">
        <f>('Bump Visual'!AN6)+(97.9849999999997)</f>
        <v>3549.95</v>
      </c>
      <c r="M546" s="2" t="str">
        <f>"DIE7_"&amp;'Bump Visual'!AN21</f>
        <v>DIE7_RDI_LP_CFG_CRD</v>
      </c>
    </row>
    <row r="547" spans="3:13" x14ac:dyDescent="0.25">
      <c r="C547" s="2">
        <f>(5080.68)-('Bump Visual'!AN6)</f>
        <v>1628.7150000000001</v>
      </c>
      <c r="D547" s="2">
        <f>'Bump Visual'!A23</f>
        <v>1874.04</v>
      </c>
      <c r="E547" s="2" t="str">
        <f>'Bump Visual'!AN23</f>
        <v>VDD</v>
      </c>
      <c r="G547" s="2">
        <f>(2278.84)-('Bump Visual'!A23)+(-4350.8)</f>
        <v>-3946</v>
      </c>
      <c r="H547" s="2">
        <f>(5080.68)-('Bump Visual'!AN6)+(16.2349999999999)</f>
        <v>1644.95</v>
      </c>
      <c r="I547" s="2" t="str">
        <f>"DIE3_"&amp;'Bump Visual'!AN23</f>
        <v>DIE3_VDD</v>
      </c>
      <c r="K547" s="2">
        <f>('Bump Visual'!A23)+(1571.96)</f>
        <v>3446</v>
      </c>
      <c r="L547" s="2">
        <f>('Bump Visual'!AN6)+(97.9849999999997)</f>
        <v>3549.95</v>
      </c>
      <c r="M547" s="2" t="str">
        <f>"DIE7_"&amp;'Bump Visual'!AN23</f>
        <v>DIE7_VDD</v>
      </c>
    </row>
    <row r="548" spans="3:13" x14ac:dyDescent="0.25">
      <c r="C548" s="2">
        <f>(5080.68)-('Bump Visual'!AN6)</f>
        <v>1628.7150000000001</v>
      </c>
      <c r="D548" s="2">
        <f>'Bump Visual'!A25</f>
        <v>1697.04</v>
      </c>
      <c r="E548" s="2" t="str">
        <f>'Bump Visual'!AN25</f>
        <v>VDD</v>
      </c>
      <c r="G548" s="2">
        <f>(2278.84)-('Bump Visual'!A25)+(-4350.8)</f>
        <v>-3769</v>
      </c>
      <c r="H548" s="2">
        <f>(5080.68)-('Bump Visual'!AN6)+(16.2349999999999)</f>
        <v>1644.95</v>
      </c>
      <c r="I548" s="2" t="str">
        <f>"DIE3_"&amp;'Bump Visual'!AN25</f>
        <v>DIE3_VDD</v>
      </c>
      <c r="K548" s="2">
        <f>('Bump Visual'!A25)+(1571.96)</f>
        <v>3269</v>
      </c>
      <c r="L548" s="2">
        <f>('Bump Visual'!AN6)+(97.9849999999997)</f>
        <v>3549.95</v>
      </c>
      <c r="M548" s="2" t="str">
        <f>"DIE7_"&amp;'Bump Visual'!AN25</f>
        <v>DIE7_VDD</v>
      </c>
    </row>
    <row r="549" spans="3:13" x14ac:dyDescent="0.25">
      <c r="C549" s="2">
        <f>(5080.68)-('Bump Visual'!AN6)</f>
        <v>1628.7150000000001</v>
      </c>
      <c r="D549" s="2">
        <f>'Bump Visual'!A27</f>
        <v>1520.04</v>
      </c>
      <c r="E549" s="2" t="str">
        <f>'Bump Visual'!AN27</f>
        <v>VDD</v>
      </c>
      <c r="G549" s="2">
        <f>(2278.84)-('Bump Visual'!A27)+(-4350.8)</f>
        <v>-3592</v>
      </c>
      <c r="H549" s="2">
        <f>(5080.68)-('Bump Visual'!AN6)+(16.2349999999999)</f>
        <v>1644.95</v>
      </c>
      <c r="I549" s="2" t="str">
        <f>"DIE3_"&amp;'Bump Visual'!AN27</f>
        <v>DIE3_VDD</v>
      </c>
      <c r="K549" s="2">
        <f>('Bump Visual'!A27)+(1571.96)</f>
        <v>3092</v>
      </c>
      <c r="L549" s="2">
        <f>('Bump Visual'!AN6)+(97.9849999999997)</f>
        <v>3549.95</v>
      </c>
      <c r="M549" s="2" t="str">
        <f>"DIE7_"&amp;'Bump Visual'!AN27</f>
        <v>DIE7_VDD</v>
      </c>
    </row>
    <row r="550" spans="3:13" x14ac:dyDescent="0.25">
      <c r="C550" s="2">
        <f>(5080.68)-('Bump Visual'!AN6)</f>
        <v>1628.7150000000001</v>
      </c>
      <c r="D550" s="2">
        <f>'Bump Visual'!A29</f>
        <v>1343.04</v>
      </c>
      <c r="E550" s="2" t="str">
        <f>'Bump Visual'!AN29</f>
        <v>VDD</v>
      </c>
      <c r="G550" s="2">
        <f>(2278.84)-('Bump Visual'!A29)+(-4350.8)</f>
        <v>-3415</v>
      </c>
      <c r="H550" s="2">
        <f>(5080.68)-('Bump Visual'!AN6)+(16.2349999999999)</f>
        <v>1644.95</v>
      </c>
      <c r="I550" s="2" t="str">
        <f>"DIE3_"&amp;'Bump Visual'!AN29</f>
        <v>DIE3_VDD</v>
      </c>
      <c r="K550" s="2">
        <f>('Bump Visual'!A29)+(1571.96)</f>
        <v>2915</v>
      </c>
      <c r="L550" s="2">
        <f>('Bump Visual'!AN6)+(97.9849999999997)</f>
        <v>3549.95</v>
      </c>
      <c r="M550" s="2" t="str">
        <f>"DIE7_"&amp;'Bump Visual'!AN29</f>
        <v>DIE7_VDD</v>
      </c>
    </row>
    <row r="551" spans="3:13" x14ac:dyDescent="0.25">
      <c r="C551" s="2">
        <f>(5080.68)-('Bump Visual'!AN6)</f>
        <v>1628.7150000000001</v>
      </c>
      <c r="D551" s="2">
        <f>'Bump Visual'!A31</f>
        <v>1166.04</v>
      </c>
      <c r="E551" s="2" t="str">
        <f>'Bump Visual'!AN31</f>
        <v>VDD</v>
      </c>
      <c r="G551" s="2">
        <f>(2278.84)-('Bump Visual'!A31)+(-4350.8)</f>
        <v>-3238</v>
      </c>
      <c r="H551" s="2">
        <f>(5080.68)-('Bump Visual'!AN6)+(16.2349999999999)</f>
        <v>1644.95</v>
      </c>
      <c r="I551" s="2" t="str">
        <f>"DIE3_"&amp;'Bump Visual'!AN31</f>
        <v>DIE3_VDD</v>
      </c>
      <c r="K551" s="2">
        <f>('Bump Visual'!A31)+(1571.96)</f>
        <v>2738</v>
      </c>
      <c r="L551" s="2">
        <f>('Bump Visual'!AN6)+(97.9849999999997)</f>
        <v>3549.95</v>
      </c>
      <c r="M551" s="2" t="str">
        <f>"DIE7_"&amp;'Bump Visual'!AN31</f>
        <v>DIE7_VDD</v>
      </c>
    </row>
    <row r="552" spans="3:13" x14ac:dyDescent="0.25">
      <c r="C552" s="2">
        <f>(5080.68)-('Bump Visual'!AN6)</f>
        <v>1628.7150000000001</v>
      </c>
      <c r="D552" s="2">
        <f>'Bump Visual'!A33</f>
        <v>989.04</v>
      </c>
      <c r="E552" s="2" t="str">
        <f>'Bump Visual'!AN33</f>
        <v>BP_RXDATA[22]</v>
      </c>
      <c r="G552" s="2">
        <f>(2278.84)-('Bump Visual'!A33)+(-4350.8)</f>
        <v>-3061</v>
      </c>
      <c r="H552" s="2">
        <f>(5080.68)-('Bump Visual'!AN6)+(16.2349999999999)</f>
        <v>1644.95</v>
      </c>
      <c r="I552" s="2" t="str">
        <f>"DIE3_"&amp;'Bump Visual'!AN33</f>
        <v>DIE3_BP_RXDATA[22]</v>
      </c>
      <c r="K552" s="2">
        <f>('Bump Visual'!A33)+(1571.96)</f>
        <v>2561</v>
      </c>
      <c r="L552" s="2">
        <f>('Bump Visual'!AN6)+(97.9849999999997)</f>
        <v>3549.95</v>
      </c>
      <c r="M552" s="2" t="str">
        <f>"DIE7_"&amp;'Bump Visual'!AN33</f>
        <v>DIE7_BP_RXDATA[22]</v>
      </c>
    </row>
    <row r="553" spans="3:13" x14ac:dyDescent="0.25">
      <c r="C553" s="2">
        <f>(5080.68)-('Bump Visual'!AN6)</f>
        <v>1628.7150000000001</v>
      </c>
      <c r="D553" s="2">
        <f>'Bump Visual'!A35</f>
        <v>812.04</v>
      </c>
      <c r="E553" s="2" t="str">
        <f>'Bump Visual'!AN35</f>
        <v>VSS</v>
      </c>
      <c r="G553" s="2">
        <f>(2278.84)-('Bump Visual'!A35)+(-4350.8)</f>
        <v>-2884</v>
      </c>
      <c r="H553" s="2">
        <f>(5080.68)-('Bump Visual'!AN6)+(16.2349999999999)</f>
        <v>1644.95</v>
      </c>
      <c r="I553" s="2" t="str">
        <f>'Bump Visual'!AN35</f>
        <v>VSS</v>
      </c>
      <c r="K553" s="2">
        <f>('Bump Visual'!A35)+(1571.96)</f>
        <v>2384</v>
      </c>
      <c r="L553" s="2">
        <f>('Bump Visual'!AN6)+(97.9849999999997)</f>
        <v>3549.95</v>
      </c>
      <c r="M553" s="2" t="str">
        <f>'Bump Visual'!AN35</f>
        <v>VSS</v>
      </c>
    </row>
    <row r="554" spans="3:13" x14ac:dyDescent="0.25">
      <c r="C554" s="2">
        <f>(5080.68)-('Bump Visual'!AN6)</f>
        <v>1628.7150000000001</v>
      </c>
      <c r="D554" s="2">
        <f>'Bump Visual'!A37</f>
        <v>635.04</v>
      </c>
      <c r="E554" s="2" t="str">
        <f>'Bump Visual'!AN37</f>
        <v>BP_RXDATA[23]</v>
      </c>
      <c r="G554" s="2">
        <f>(2278.84)-('Bump Visual'!A37)+(-4350.8)</f>
        <v>-2707</v>
      </c>
      <c r="H554" s="2">
        <f>(5080.68)-('Bump Visual'!AN6)+(16.2349999999999)</f>
        <v>1644.95</v>
      </c>
      <c r="I554" s="2" t="str">
        <f>"DIE3_"&amp;'Bump Visual'!AN37</f>
        <v>DIE3_BP_RXDATA[23]</v>
      </c>
      <c r="K554" s="2">
        <f>('Bump Visual'!A37)+(1571.96)</f>
        <v>2207</v>
      </c>
      <c r="L554" s="2">
        <f>('Bump Visual'!AN6)+(97.9849999999997)</f>
        <v>3549.95</v>
      </c>
      <c r="M554" s="2" t="str">
        <f>"DIE7_"&amp;'Bump Visual'!AN37</f>
        <v>DIE7_BP_RXDATA[23]</v>
      </c>
    </row>
    <row r="555" spans="3:13" x14ac:dyDescent="0.25">
      <c r="C555" s="2">
        <f>(5080.68)-('Bump Visual'!AN6)</f>
        <v>1628.7150000000001</v>
      </c>
      <c r="D555" s="2">
        <f>'Bump Visual'!A39</f>
        <v>458.03999999999996</v>
      </c>
      <c r="E555" s="2" t="str">
        <f>'Bump Visual'!AN39</f>
        <v>BP_RXDATA[18]</v>
      </c>
      <c r="G555" s="2">
        <f>(2278.84)-('Bump Visual'!A39)+(-4350.8)</f>
        <v>-2530</v>
      </c>
      <c r="H555" s="2">
        <f>(5080.68)-('Bump Visual'!AN6)+(16.2349999999999)</f>
        <v>1644.95</v>
      </c>
      <c r="I555" s="2" t="str">
        <f>"DIE3_"&amp;'Bump Visual'!AN39</f>
        <v>DIE3_BP_RXDATA[18]</v>
      </c>
      <c r="K555" s="2">
        <f>('Bump Visual'!A39)+(1571.96)</f>
        <v>2030</v>
      </c>
      <c r="L555" s="2">
        <f>('Bump Visual'!AN6)+(97.9849999999997)</f>
        <v>3549.95</v>
      </c>
      <c r="M555" s="2" t="str">
        <f>"DIE7_"&amp;'Bump Visual'!AN39</f>
        <v>DIE7_BP_RXDATA[18]</v>
      </c>
    </row>
    <row r="556" spans="3:13" x14ac:dyDescent="0.25">
      <c r="C556" s="2">
        <f>(5080.68)-('Bump Visual'!AN6)</f>
        <v>1628.7150000000001</v>
      </c>
      <c r="D556" s="2">
        <f>'Bump Visual'!A41</f>
        <v>281.03999999999996</v>
      </c>
      <c r="E556" s="2" t="str">
        <f>'Bump Visual'!AN41</f>
        <v>VSS</v>
      </c>
      <c r="G556" s="2">
        <f>(2278.84)-('Bump Visual'!A41)+(-4350.8)</f>
        <v>-2353</v>
      </c>
      <c r="H556" s="2">
        <f>(5080.68)-('Bump Visual'!AN6)+(16.2349999999999)</f>
        <v>1644.95</v>
      </c>
      <c r="I556" s="2" t="str">
        <f>'Bump Visual'!AN41</f>
        <v>VSS</v>
      </c>
      <c r="K556" s="2">
        <f>('Bump Visual'!A41)+(1571.96)</f>
        <v>1853</v>
      </c>
      <c r="L556" s="2">
        <f>('Bump Visual'!AN6)+(97.9849999999997)</f>
        <v>3549.95</v>
      </c>
      <c r="M556" s="2" t="str">
        <f>'Bump Visual'!AN41</f>
        <v>VSS</v>
      </c>
    </row>
    <row r="557" spans="3:13" x14ac:dyDescent="0.25">
      <c r="C557" s="2">
        <f>(5080.68)-('Bump Visual'!AN6)</f>
        <v>1628.7150000000001</v>
      </c>
      <c r="D557" s="2">
        <f>'Bump Visual'!A43</f>
        <v>104.03999999999999</v>
      </c>
      <c r="E557" s="2" t="str">
        <f>'Bump Visual'!AN43</f>
        <v>BP_RXDATA[19]</v>
      </c>
      <c r="G557" s="2">
        <f>(2278.84)-('Bump Visual'!A43)+(-4350.8)</f>
        <v>-2176</v>
      </c>
      <c r="H557" s="2">
        <f>(5080.68)-('Bump Visual'!AN6)+(16.2349999999999)</f>
        <v>1644.95</v>
      </c>
      <c r="I557" s="2" t="str">
        <f>"DIE3_"&amp;'Bump Visual'!AN43</f>
        <v>DIE3_BP_RXDATA[19]</v>
      </c>
      <c r="K557" s="2">
        <f>('Bump Visual'!A43)+(1571.96)</f>
        <v>1676</v>
      </c>
      <c r="L557" s="2">
        <f>('Bump Visual'!AN6)+(97.9849999999997)</f>
        <v>3549.95</v>
      </c>
      <c r="M557" s="2" t="str">
        <f>"DIE7_"&amp;'Bump Visual'!AN43</f>
        <v>DIE7_BP_RXDATA[19]</v>
      </c>
    </row>
    <row r="558" spans="3:13" x14ac:dyDescent="0.25">
      <c r="C558" s="2">
        <f>(5080.68)-('Bump Visual'!AO6)</f>
        <v>1533.4650000000001</v>
      </c>
      <c r="D558" s="2">
        <f>'Bump Visual'!A14</f>
        <v>2670.54</v>
      </c>
      <c r="E558" s="2" t="str">
        <f>'Bump Visual'!AO14</f>
        <v>VSS</v>
      </c>
      <c r="G558" s="2">
        <f>(2278.84)-('Bump Visual'!A14)+(-4350.8)</f>
        <v>-4742.5</v>
      </c>
      <c r="H558" s="2">
        <f>(5080.68)-('Bump Visual'!AO6)+(16.2349999999999)</f>
        <v>1549.7</v>
      </c>
      <c r="I558" s="2" t="str">
        <f>'Bump Visual'!AO14</f>
        <v>VSS</v>
      </c>
      <c r="K558" s="2">
        <f>('Bump Visual'!A14)+(1571.96)</f>
        <v>4242.5</v>
      </c>
      <c r="L558" s="2">
        <f>('Bump Visual'!AO6)+(97.9849999999997)</f>
        <v>3645.2</v>
      </c>
      <c r="M558" s="2" t="str">
        <f>'Bump Visual'!AO14</f>
        <v>VSS</v>
      </c>
    </row>
    <row r="559" spans="3:13" x14ac:dyDescent="0.25">
      <c r="C559" s="2">
        <f>(5080.68)-('Bump Visual'!AO6)</f>
        <v>1533.4650000000001</v>
      </c>
      <c r="D559" s="2">
        <f>'Bump Visual'!A16</f>
        <v>2493.54</v>
      </c>
      <c r="E559" s="2" t="str">
        <f>'Bump Visual'!AO16</f>
        <v>VDD</v>
      </c>
      <c r="G559" s="2">
        <f>(2278.84)-('Bump Visual'!A16)+(-4350.8)</f>
        <v>-4565.5</v>
      </c>
      <c r="H559" s="2">
        <f>(5080.68)-('Bump Visual'!AO6)+(16.2349999999999)</f>
        <v>1549.7</v>
      </c>
      <c r="I559" s="2" t="str">
        <f>"DIE3_"&amp;'Bump Visual'!AO16</f>
        <v>DIE3_VDD</v>
      </c>
      <c r="K559" s="2">
        <f>('Bump Visual'!A16)+(1571.96)</f>
        <v>4065.5</v>
      </c>
      <c r="L559" s="2">
        <f>('Bump Visual'!AO6)+(97.9849999999997)</f>
        <v>3645.2</v>
      </c>
      <c r="M559" s="2" t="str">
        <f>"DIE7_"&amp;'Bump Visual'!AO16</f>
        <v>DIE7_VDD</v>
      </c>
    </row>
    <row r="560" spans="3:13" x14ac:dyDescent="0.25">
      <c r="C560" s="2">
        <f>(5080.68)-('Bump Visual'!AO6)</f>
        <v>1533.4650000000001</v>
      </c>
      <c r="D560" s="2">
        <f>'Bump Visual'!A18</f>
        <v>2316.54</v>
      </c>
      <c r="E560" s="2" t="str">
        <f>'Bump Visual'!AO18</f>
        <v>VSS</v>
      </c>
      <c r="G560" s="2">
        <f>(2278.84)-('Bump Visual'!A18)+(-4350.8)</f>
        <v>-4388.5</v>
      </c>
      <c r="H560" s="2">
        <f>(5080.68)-('Bump Visual'!AO6)+(16.2349999999999)</f>
        <v>1549.7</v>
      </c>
      <c r="I560" s="2" t="str">
        <f>'Bump Visual'!AO18</f>
        <v>VSS</v>
      </c>
      <c r="K560" s="2">
        <f>('Bump Visual'!A18)+(1571.96)</f>
        <v>3888.5</v>
      </c>
      <c r="L560" s="2">
        <f>('Bump Visual'!AO6)+(97.9849999999997)</f>
        <v>3645.2</v>
      </c>
      <c r="M560" s="2" t="str">
        <f>'Bump Visual'!AO18</f>
        <v>VSS</v>
      </c>
    </row>
    <row r="561" spans="3:13" x14ac:dyDescent="0.25">
      <c r="C561" s="2">
        <f>(5080.68)-('Bump Visual'!AO6)</f>
        <v>1533.4650000000001</v>
      </c>
      <c r="D561" s="2">
        <f>'Bump Visual'!A20</f>
        <v>2139.54</v>
      </c>
      <c r="E561" s="2" t="str">
        <f>'Bump Visual'!AO20</f>
        <v>VDD</v>
      </c>
      <c r="G561" s="2">
        <f>(2278.84)-('Bump Visual'!A20)+(-4350.8)</f>
        <v>-4211.5</v>
      </c>
      <c r="H561" s="2">
        <f>(5080.68)-('Bump Visual'!AO6)+(16.2349999999999)</f>
        <v>1549.7</v>
      </c>
      <c r="I561" s="2" t="str">
        <f>"DIE3_"&amp;'Bump Visual'!AO20</f>
        <v>DIE3_VDD</v>
      </c>
      <c r="K561" s="2">
        <f>('Bump Visual'!A20)+(1571.96)</f>
        <v>3711.5</v>
      </c>
      <c r="L561" s="2">
        <f>('Bump Visual'!AO6)+(97.9849999999997)</f>
        <v>3645.2</v>
      </c>
      <c r="M561" s="2" t="str">
        <f>"DIE7_"&amp;'Bump Visual'!AO20</f>
        <v>DIE7_VDD</v>
      </c>
    </row>
    <row r="562" spans="3:13" x14ac:dyDescent="0.25">
      <c r="C562" s="2">
        <f>(5080.68)-('Bump Visual'!AO6)</f>
        <v>1533.4650000000001</v>
      </c>
      <c r="D562" s="2">
        <f>'Bump Visual'!A22</f>
        <v>1962.54</v>
      </c>
      <c r="E562" s="2" t="str">
        <f>'Bump Visual'!AO22</f>
        <v>VSS</v>
      </c>
      <c r="G562" s="2">
        <f>(2278.84)-('Bump Visual'!A22)+(-4350.8)</f>
        <v>-4034.5</v>
      </c>
      <c r="H562" s="2">
        <f>(5080.68)-('Bump Visual'!AO6)+(16.2349999999999)</f>
        <v>1549.7</v>
      </c>
      <c r="I562" s="2" t="str">
        <f>'Bump Visual'!AO22</f>
        <v>VSS</v>
      </c>
      <c r="K562" s="2">
        <f>('Bump Visual'!A22)+(1571.96)</f>
        <v>3534.5</v>
      </c>
      <c r="L562" s="2">
        <f>('Bump Visual'!AO6)+(97.9849999999997)</f>
        <v>3645.2</v>
      </c>
      <c r="M562" s="2" t="str">
        <f>'Bump Visual'!AO22</f>
        <v>VSS</v>
      </c>
    </row>
    <row r="563" spans="3:13" x14ac:dyDescent="0.25">
      <c r="C563" s="2">
        <f>(5080.68)-('Bump Visual'!AO6)</f>
        <v>1533.4650000000001</v>
      </c>
      <c r="D563" s="2">
        <f>'Bump Visual'!A24</f>
        <v>1785.54</v>
      </c>
      <c r="E563" s="2" t="str">
        <f>'Bump Visual'!AO24</f>
        <v>VSS</v>
      </c>
      <c r="G563" s="2">
        <f>(2278.84)-('Bump Visual'!A24)+(-4350.8)</f>
        <v>-3857.5</v>
      </c>
      <c r="H563" s="2">
        <f>(5080.68)-('Bump Visual'!AO6)+(16.2349999999999)</f>
        <v>1549.7</v>
      </c>
      <c r="I563" s="2" t="str">
        <f>'Bump Visual'!AO24</f>
        <v>VSS</v>
      </c>
      <c r="K563" s="2">
        <f>('Bump Visual'!A24)+(1571.96)</f>
        <v>3357.5</v>
      </c>
      <c r="L563" s="2">
        <f>('Bump Visual'!AO6)+(97.9849999999997)</f>
        <v>3645.2</v>
      </c>
      <c r="M563" s="2" t="str">
        <f>'Bump Visual'!AO24</f>
        <v>VSS</v>
      </c>
    </row>
    <row r="564" spans="3:13" x14ac:dyDescent="0.25">
      <c r="C564" s="2">
        <f>(5080.68)-('Bump Visual'!AO6)</f>
        <v>1533.4650000000001</v>
      </c>
      <c r="D564" s="2">
        <f>'Bump Visual'!A26</f>
        <v>1608.54</v>
      </c>
      <c r="E564" s="2" t="str">
        <f>'Bump Visual'!AO26</f>
        <v>VSS</v>
      </c>
      <c r="G564" s="2">
        <f>(2278.84)-('Bump Visual'!A26)+(-4350.8)</f>
        <v>-3680.5</v>
      </c>
      <c r="H564" s="2">
        <f>(5080.68)-('Bump Visual'!AO6)+(16.2349999999999)</f>
        <v>1549.7</v>
      </c>
      <c r="I564" s="2" t="str">
        <f>'Bump Visual'!AO26</f>
        <v>VSS</v>
      </c>
      <c r="K564" s="2">
        <f>('Bump Visual'!A26)+(1571.96)</f>
        <v>3180.5</v>
      </c>
      <c r="L564" s="2">
        <f>('Bump Visual'!AO6)+(97.9849999999997)</f>
        <v>3645.2</v>
      </c>
      <c r="M564" s="2" t="str">
        <f>'Bump Visual'!AO26</f>
        <v>VSS</v>
      </c>
    </row>
    <row r="565" spans="3:13" x14ac:dyDescent="0.25">
      <c r="C565" s="2">
        <f>(5080.68)-('Bump Visual'!AO6)</f>
        <v>1533.4650000000001</v>
      </c>
      <c r="D565" s="2">
        <f>'Bump Visual'!A28</f>
        <v>1431.54</v>
      </c>
      <c r="E565" s="2" t="str">
        <f>'Bump Visual'!AO28</f>
        <v>VSS</v>
      </c>
      <c r="G565" s="2">
        <f>(2278.84)-('Bump Visual'!A28)+(-4350.8)</f>
        <v>-3503.5</v>
      </c>
      <c r="H565" s="2">
        <f>(5080.68)-('Bump Visual'!AO6)+(16.2349999999999)</f>
        <v>1549.7</v>
      </c>
      <c r="I565" s="2" t="str">
        <f>'Bump Visual'!AO28</f>
        <v>VSS</v>
      </c>
      <c r="K565" s="2">
        <f>('Bump Visual'!A28)+(1571.96)</f>
        <v>3003.5</v>
      </c>
      <c r="L565" s="2">
        <f>('Bump Visual'!AO6)+(97.9849999999997)</f>
        <v>3645.2</v>
      </c>
      <c r="M565" s="2" t="str">
        <f>'Bump Visual'!AO28</f>
        <v>VSS</v>
      </c>
    </row>
    <row r="566" spans="3:13" x14ac:dyDescent="0.25">
      <c r="C566" s="2">
        <f>(5080.68)-('Bump Visual'!AO6)</f>
        <v>1533.4650000000001</v>
      </c>
      <c r="D566" s="2">
        <f>'Bump Visual'!A30</f>
        <v>1254.54</v>
      </c>
      <c r="E566" s="2" t="str">
        <f>'Bump Visual'!AO30</f>
        <v>BP_RXDATASB[1]</v>
      </c>
      <c r="G566" s="2">
        <f>(2278.84)-('Bump Visual'!A30)+(-4350.8)</f>
        <v>-3326.5</v>
      </c>
      <c r="H566" s="2">
        <f>(5080.68)-('Bump Visual'!AO6)+(16.2349999999999)</f>
        <v>1549.7</v>
      </c>
      <c r="I566" s="2" t="str">
        <f>"DIE3_"&amp;'Bump Visual'!AO30</f>
        <v>DIE3_BP_RXDATASB[1]</v>
      </c>
      <c r="K566" s="2">
        <f>('Bump Visual'!A30)+(1571.96)</f>
        <v>2826.5</v>
      </c>
      <c r="L566" s="2">
        <f>('Bump Visual'!AO6)+(97.9849999999997)</f>
        <v>3645.2</v>
      </c>
      <c r="M566" s="2" t="str">
        <f>"DIE7_"&amp;'Bump Visual'!AO30</f>
        <v>DIE7_BP_RXDATASB[1]</v>
      </c>
    </row>
    <row r="567" spans="3:13" x14ac:dyDescent="0.25">
      <c r="C567" s="2">
        <f>(5080.68)-('Bump Visual'!AO6)</f>
        <v>1533.4650000000001</v>
      </c>
      <c r="D567" s="2">
        <f>'Bump Visual'!A32</f>
        <v>1077.54</v>
      </c>
      <c r="E567" s="2" t="str">
        <f>'Bump Visual'!AO32</f>
        <v>VSS</v>
      </c>
      <c r="G567" s="2">
        <f>(2278.84)-('Bump Visual'!A32)+(-4350.8)</f>
        <v>-3149.5</v>
      </c>
      <c r="H567" s="2">
        <f>(5080.68)-('Bump Visual'!AO6)+(16.2349999999999)</f>
        <v>1549.7</v>
      </c>
      <c r="I567" s="2" t="str">
        <f>'Bump Visual'!AO32</f>
        <v>VSS</v>
      </c>
      <c r="K567" s="2">
        <f>('Bump Visual'!A32)+(1571.96)</f>
        <v>2649.5</v>
      </c>
      <c r="L567" s="2">
        <f>('Bump Visual'!AO6)+(97.9849999999997)</f>
        <v>3645.2</v>
      </c>
      <c r="M567" s="2" t="str">
        <f>'Bump Visual'!AO32</f>
        <v>VSS</v>
      </c>
    </row>
    <row r="568" spans="3:13" x14ac:dyDescent="0.25">
      <c r="C568" s="2">
        <f>(5080.68)-('Bump Visual'!AO6)</f>
        <v>1533.4650000000001</v>
      </c>
      <c r="D568" s="2">
        <f>'Bump Visual'!A34</f>
        <v>900.54</v>
      </c>
      <c r="E568" s="2" t="str">
        <f>'Bump Visual'!AO34</f>
        <v>BP_RXDATA[20]</v>
      </c>
      <c r="G568" s="2">
        <f>(2278.84)-('Bump Visual'!A34)+(-4350.8)</f>
        <v>-2972.5</v>
      </c>
      <c r="H568" s="2">
        <f>(5080.68)-('Bump Visual'!AO6)+(16.2349999999999)</f>
        <v>1549.7</v>
      </c>
      <c r="I568" s="2" t="str">
        <f>"DIE3_"&amp;'Bump Visual'!AO34</f>
        <v>DIE3_BP_RXDATA[20]</v>
      </c>
      <c r="K568" s="2">
        <f>('Bump Visual'!A34)+(1571.96)</f>
        <v>2472.5</v>
      </c>
      <c r="L568" s="2">
        <f>('Bump Visual'!AO6)+(97.9849999999997)</f>
        <v>3645.2</v>
      </c>
      <c r="M568" s="2" t="str">
        <f>"DIE7_"&amp;'Bump Visual'!AO34</f>
        <v>DIE7_BP_RXDATA[20]</v>
      </c>
    </row>
    <row r="569" spans="3:13" x14ac:dyDescent="0.25">
      <c r="C569" s="2">
        <f>(5080.68)-('Bump Visual'!AO6)</f>
        <v>1533.4650000000001</v>
      </c>
      <c r="D569" s="2">
        <f>'Bump Visual'!A36</f>
        <v>723.54</v>
      </c>
      <c r="E569" s="2" t="str">
        <f>'Bump Visual'!AO36</f>
        <v>BP_RXDATA[21]</v>
      </c>
      <c r="G569" s="2">
        <f>(2278.84)-('Bump Visual'!A36)+(-4350.8)</f>
        <v>-2795.5</v>
      </c>
      <c r="H569" s="2">
        <f>(5080.68)-('Bump Visual'!AO6)+(16.2349999999999)</f>
        <v>1549.7</v>
      </c>
      <c r="I569" s="2" t="str">
        <f>"DIE3_"&amp;'Bump Visual'!AO36</f>
        <v>DIE3_BP_RXDATA[21]</v>
      </c>
      <c r="K569" s="2">
        <f>('Bump Visual'!A36)+(1571.96)</f>
        <v>2295.5</v>
      </c>
      <c r="L569" s="2">
        <f>('Bump Visual'!AO6)+(97.9849999999997)</f>
        <v>3645.2</v>
      </c>
      <c r="M569" s="2" t="str">
        <f>"DIE7_"&amp;'Bump Visual'!AO36</f>
        <v>DIE7_BP_RXDATA[21]</v>
      </c>
    </row>
    <row r="570" spans="3:13" x14ac:dyDescent="0.25">
      <c r="C570" s="2">
        <f>(5080.68)-('Bump Visual'!AO6)</f>
        <v>1533.4650000000001</v>
      </c>
      <c r="D570" s="2">
        <f>'Bump Visual'!A38</f>
        <v>546.54</v>
      </c>
      <c r="E570" s="2" t="str">
        <f>'Bump Visual'!AO38</f>
        <v>VDD</v>
      </c>
      <c r="G570" s="2">
        <f>(2278.84)-('Bump Visual'!A38)+(-4350.8)</f>
        <v>-2618.5</v>
      </c>
      <c r="H570" s="2">
        <f>(5080.68)-('Bump Visual'!AO6)+(16.2349999999999)</f>
        <v>1549.7</v>
      </c>
      <c r="I570" s="2" t="str">
        <f>"DIE3_"&amp;'Bump Visual'!AO38</f>
        <v>DIE3_VDD</v>
      </c>
      <c r="K570" s="2">
        <f>('Bump Visual'!A38)+(1571.96)</f>
        <v>2118.5</v>
      </c>
      <c r="L570" s="2">
        <f>('Bump Visual'!AO6)+(97.9849999999997)</f>
        <v>3645.2</v>
      </c>
      <c r="M570" s="2" t="str">
        <f>"DIE7_"&amp;'Bump Visual'!AO38</f>
        <v>DIE7_VDD</v>
      </c>
    </row>
    <row r="571" spans="3:13" x14ac:dyDescent="0.25">
      <c r="C571" s="2">
        <f>(5080.68)-('Bump Visual'!AO6)</f>
        <v>1533.4650000000001</v>
      </c>
      <c r="D571" s="2">
        <f>'Bump Visual'!A40</f>
        <v>369.53999999999996</v>
      </c>
      <c r="E571" s="2" t="str">
        <f>'Bump Visual'!AO40</f>
        <v>BP_RXDATA[16]</v>
      </c>
      <c r="G571" s="2">
        <f>(2278.84)-('Bump Visual'!A40)+(-4350.8)</f>
        <v>-2441.5</v>
      </c>
      <c r="H571" s="2">
        <f>(5080.68)-('Bump Visual'!AO6)+(16.2349999999999)</f>
        <v>1549.7</v>
      </c>
      <c r="I571" s="2" t="str">
        <f>"DIE3_"&amp;'Bump Visual'!AO40</f>
        <v>DIE3_BP_RXDATA[16]</v>
      </c>
      <c r="K571" s="2">
        <f>('Bump Visual'!A40)+(1571.96)</f>
        <v>1941.5</v>
      </c>
      <c r="L571" s="2">
        <f>('Bump Visual'!AO6)+(97.9849999999997)</f>
        <v>3645.2</v>
      </c>
      <c r="M571" s="2" t="str">
        <f>"DIE7_"&amp;'Bump Visual'!AO40</f>
        <v>DIE7_BP_RXDATA[16]</v>
      </c>
    </row>
    <row r="572" spans="3:13" x14ac:dyDescent="0.25">
      <c r="C572" s="2">
        <f>(5080.68)-('Bump Visual'!AO6)</f>
        <v>1533.4650000000001</v>
      </c>
      <c r="D572" s="2">
        <f>'Bump Visual'!A42</f>
        <v>192.54</v>
      </c>
      <c r="E572" s="2" t="str">
        <f>'Bump Visual'!AO42</f>
        <v>BP_RXDATA[17]</v>
      </c>
      <c r="G572" s="2">
        <f>(2278.84)-('Bump Visual'!A42)+(-4350.8)</f>
        <v>-2264.5</v>
      </c>
      <c r="H572" s="2">
        <f>(5080.68)-('Bump Visual'!AO6)+(16.2349999999999)</f>
        <v>1549.7</v>
      </c>
      <c r="I572" s="2" t="str">
        <f>"DIE3_"&amp;'Bump Visual'!AO42</f>
        <v>DIE3_BP_RXDATA[17]</v>
      </c>
      <c r="K572" s="2">
        <f>('Bump Visual'!A42)+(1571.96)</f>
        <v>1764.5</v>
      </c>
      <c r="L572" s="2">
        <f>('Bump Visual'!AO6)+(97.9849999999997)</f>
        <v>3645.2</v>
      </c>
      <c r="M572" s="2" t="str">
        <f>"DIE7_"&amp;'Bump Visual'!AO42</f>
        <v>DIE7_BP_RXDATA[17]</v>
      </c>
    </row>
    <row r="573" spans="3:13" x14ac:dyDescent="0.25">
      <c r="C573" s="2">
        <f>(5080.68)-('Bump Visual'!AP6)</f>
        <v>1438.2150000000001</v>
      </c>
      <c r="D573" s="2">
        <f>'Bump Visual'!A15</f>
        <v>2582.04</v>
      </c>
      <c r="E573" s="2" t="str">
        <f>'Bump Visual'!AP15</f>
        <v>VDD</v>
      </c>
      <c r="G573" s="2">
        <f>(2278.84)-('Bump Visual'!A15)+(-4350.8)</f>
        <v>-4654</v>
      </c>
      <c r="H573" s="2">
        <f>(5080.68)-('Bump Visual'!AP6)+(16.2349999999999)</f>
        <v>1454.45</v>
      </c>
      <c r="I573" s="2" t="str">
        <f>"DIE3_"&amp;'Bump Visual'!AP15</f>
        <v>DIE3_VDD</v>
      </c>
      <c r="K573" s="2">
        <f>('Bump Visual'!A15)+(1571.96)</f>
        <v>4154</v>
      </c>
      <c r="L573" s="2">
        <f>('Bump Visual'!AP6)+(97.9849999999997)</f>
        <v>3740.45</v>
      </c>
      <c r="M573" s="2" t="str">
        <f>"DIE7_"&amp;'Bump Visual'!AP15</f>
        <v>DIE7_VDD</v>
      </c>
    </row>
    <row r="574" spans="3:13" x14ac:dyDescent="0.25">
      <c r="C574" s="2">
        <f>(5080.68)-('Bump Visual'!AP6)</f>
        <v>1438.2150000000001</v>
      </c>
      <c r="D574" s="2">
        <f>'Bump Visual'!A17</f>
        <v>2405.04</v>
      </c>
      <c r="E574" s="2" t="str">
        <f>'Bump Visual'!AP17</f>
        <v>RDI_LP_CFG_VLD</v>
      </c>
      <c r="G574" s="2">
        <f>(2278.84)-('Bump Visual'!A17)+(-4350.8)</f>
        <v>-4477</v>
      </c>
      <c r="H574" s="2">
        <f>(5080.68)-('Bump Visual'!AP6)+(16.2349999999999)</f>
        <v>1454.45</v>
      </c>
      <c r="I574" s="2" t="str">
        <f>"DIE3_"&amp;'Bump Visual'!AP17</f>
        <v>DIE3_RDI_LP_CFG_VLD</v>
      </c>
      <c r="K574" s="2">
        <f>('Bump Visual'!A17)+(1571.96)</f>
        <v>3977</v>
      </c>
      <c r="L574" s="2">
        <f>('Bump Visual'!AP6)+(97.9849999999997)</f>
        <v>3740.45</v>
      </c>
      <c r="M574" s="2" t="str">
        <f>"DIE7_"&amp;'Bump Visual'!AP17</f>
        <v>DIE7_RDI_LP_CFG_VLD</v>
      </c>
    </row>
    <row r="575" spans="3:13" x14ac:dyDescent="0.25">
      <c r="C575" s="2">
        <f>(5080.68)-('Bump Visual'!AP6)</f>
        <v>1438.2150000000001</v>
      </c>
      <c r="D575" s="2">
        <f>'Bump Visual'!A19</f>
        <v>2228.04</v>
      </c>
      <c r="E575" s="2" t="str">
        <f>'Bump Visual'!AP19</f>
        <v>VDD</v>
      </c>
      <c r="G575" s="2">
        <f>(2278.84)-('Bump Visual'!A19)+(-4350.8)</f>
        <v>-4300</v>
      </c>
      <c r="H575" s="2">
        <f>(5080.68)-('Bump Visual'!AP6)+(16.2349999999999)</f>
        <v>1454.45</v>
      </c>
      <c r="I575" s="2" t="str">
        <f>"DIE3_"&amp;'Bump Visual'!AP19</f>
        <v>DIE3_VDD</v>
      </c>
      <c r="K575" s="2">
        <f>('Bump Visual'!A19)+(1571.96)</f>
        <v>3800</v>
      </c>
      <c r="L575" s="2">
        <f>('Bump Visual'!AP6)+(97.9849999999997)</f>
        <v>3740.45</v>
      </c>
      <c r="M575" s="2" t="str">
        <f>"DIE7_"&amp;'Bump Visual'!AP19</f>
        <v>DIE7_VDD</v>
      </c>
    </row>
    <row r="576" spans="3:13" x14ac:dyDescent="0.25">
      <c r="C576" s="2">
        <f>(5080.68)-('Bump Visual'!AP6)</f>
        <v>1438.2150000000001</v>
      </c>
      <c r="D576" s="2">
        <f>'Bump Visual'!A21</f>
        <v>2051.04</v>
      </c>
      <c r="E576" s="2" t="str">
        <f>'Bump Visual'!AP21</f>
        <v>RDI_MODE</v>
      </c>
      <c r="G576" s="2">
        <f>(2278.84)-('Bump Visual'!A21)+(-4350.8)</f>
        <v>-4123</v>
      </c>
      <c r="H576" s="2">
        <f>(5080.68)-('Bump Visual'!AP6)+(16.2349999999999)</f>
        <v>1454.45</v>
      </c>
      <c r="I576" s="2" t="str">
        <f>"DIE3_"&amp;'Bump Visual'!AP21</f>
        <v>DIE3_RDI_MODE</v>
      </c>
      <c r="K576" s="2">
        <f>('Bump Visual'!A21)+(1571.96)</f>
        <v>3623</v>
      </c>
      <c r="L576" s="2">
        <f>('Bump Visual'!AP6)+(97.9849999999997)</f>
        <v>3740.45</v>
      </c>
      <c r="M576" s="2" t="str">
        <f>"DIE7_"&amp;'Bump Visual'!AP21</f>
        <v>DIE7_RDI_MODE</v>
      </c>
    </row>
    <row r="577" spans="3:13" x14ac:dyDescent="0.25">
      <c r="C577" s="2">
        <f>(5080.68)-('Bump Visual'!AP6)</f>
        <v>1438.2150000000001</v>
      </c>
      <c r="D577" s="2">
        <f>'Bump Visual'!A23</f>
        <v>1874.04</v>
      </c>
      <c r="E577" s="2" t="str">
        <f>'Bump Visual'!AP23</f>
        <v>VDD</v>
      </c>
      <c r="G577" s="2">
        <f>(2278.84)-('Bump Visual'!A23)+(-4350.8)</f>
        <v>-3946</v>
      </c>
      <c r="H577" s="2">
        <f>(5080.68)-('Bump Visual'!AP6)+(16.2349999999999)</f>
        <v>1454.45</v>
      </c>
      <c r="I577" s="2" t="str">
        <f>"DIE3_"&amp;'Bump Visual'!AP23</f>
        <v>DIE3_VDD</v>
      </c>
      <c r="K577" s="2">
        <f>('Bump Visual'!A23)+(1571.96)</f>
        <v>3446</v>
      </c>
      <c r="L577" s="2">
        <f>('Bump Visual'!AP6)+(97.9849999999997)</f>
        <v>3740.45</v>
      </c>
      <c r="M577" s="2" t="str">
        <f>"DIE7_"&amp;'Bump Visual'!AP23</f>
        <v>DIE7_VDD</v>
      </c>
    </row>
    <row r="578" spans="3:13" x14ac:dyDescent="0.25">
      <c r="C578" s="2">
        <f>(5080.68)-('Bump Visual'!AP6)</f>
        <v>1438.2150000000001</v>
      </c>
      <c r="D578" s="2">
        <f>'Bump Visual'!A25</f>
        <v>1697.04</v>
      </c>
      <c r="E578" s="2" t="str">
        <f>'Bump Visual'!AP25</f>
        <v>VDD</v>
      </c>
      <c r="G578" s="2">
        <f>(2278.84)-('Bump Visual'!A25)+(-4350.8)</f>
        <v>-3769</v>
      </c>
      <c r="H578" s="2">
        <f>(5080.68)-('Bump Visual'!AP6)+(16.2349999999999)</f>
        <v>1454.45</v>
      </c>
      <c r="I578" s="2" t="str">
        <f>"DIE3_"&amp;'Bump Visual'!AP25</f>
        <v>DIE3_VDD</v>
      </c>
      <c r="K578" s="2">
        <f>('Bump Visual'!A25)+(1571.96)</f>
        <v>3269</v>
      </c>
      <c r="L578" s="2">
        <f>('Bump Visual'!AP6)+(97.9849999999997)</f>
        <v>3740.45</v>
      </c>
      <c r="M578" s="2" t="str">
        <f>"DIE7_"&amp;'Bump Visual'!AP25</f>
        <v>DIE7_VDD</v>
      </c>
    </row>
    <row r="579" spans="3:13" x14ac:dyDescent="0.25">
      <c r="C579" s="2">
        <f>(5080.68)-('Bump Visual'!AP6)</f>
        <v>1438.2150000000001</v>
      </c>
      <c r="D579" s="2">
        <f>'Bump Visual'!A27</f>
        <v>1520.04</v>
      </c>
      <c r="E579" s="2" t="str">
        <f>'Bump Visual'!AP27</f>
        <v>VDD</v>
      </c>
      <c r="G579" s="2">
        <f>(2278.84)-('Bump Visual'!A27)+(-4350.8)</f>
        <v>-3592</v>
      </c>
      <c r="H579" s="2">
        <f>(5080.68)-('Bump Visual'!AP6)+(16.2349999999999)</f>
        <v>1454.45</v>
      </c>
      <c r="I579" s="2" t="str">
        <f>"DIE3_"&amp;'Bump Visual'!AP27</f>
        <v>DIE3_VDD</v>
      </c>
      <c r="K579" s="2">
        <f>('Bump Visual'!A27)+(1571.96)</f>
        <v>3092</v>
      </c>
      <c r="L579" s="2">
        <f>('Bump Visual'!AP6)+(97.9849999999997)</f>
        <v>3740.45</v>
      </c>
      <c r="M579" s="2" t="str">
        <f>"DIE7_"&amp;'Bump Visual'!AP27</f>
        <v>DIE7_VDD</v>
      </c>
    </row>
    <row r="580" spans="3:13" x14ac:dyDescent="0.25">
      <c r="C580" s="2">
        <f>(5080.68)-('Bump Visual'!AP6)</f>
        <v>1438.2150000000001</v>
      </c>
      <c r="D580" s="2">
        <f>'Bump Visual'!A29</f>
        <v>1343.04</v>
      </c>
      <c r="E580" s="2" t="str">
        <f>'Bump Visual'!AP29</f>
        <v>VDD</v>
      </c>
      <c r="G580" s="2">
        <f>(2278.84)-('Bump Visual'!A29)+(-4350.8)</f>
        <v>-3415</v>
      </c>
      <c r="H580" s="2">
        <f>(5080.68)-('Bump Visual'!AP6)+(16.2349999999999)</f>
        <v>1454.45</v>
      </c>
      <c r="I580" s="2" t="str">
        <f>"DIE3_"&amp;'Bump Visual'!AP29</f>
        <v>DIE3_VDD</v>
      </c>
      <c r="K580" s="2">
        <f>('Bump Visual'!A29)+(1571.96)</f>
        <v>2915</v>
      </c>
      <c r="L580" s="2">
        <f>('Bump Visual'!AP6)+(97.9849999999997)</f>
        <v>3740.45</v>
      </c>
      <c r="M580" s="2" t="str">
        <f>"DIE7_"&amp;'Bump Visual'!AP29</f>
        <v>DIE7_VDD</v>
      </c>
    </row>
    <row r="581" spans="3:13" x14ac:dyDescent="0.25">
      <c r="C581" s="2">
        <f>(5080.68)-('Bump Visual'!AP6)</f>
        <v>1438.2150000000001</v>
      </c>
      <c r="D581" s="2">
        <f>'Bump Visual'!A31</f>
        <v>1166.04</v>
      </c>
      <c r="E581" s="2" t="str">
        <f>'Bump Visual'!AP31</f>
        <v>VCCIO</v>
      </c>
      <c r="G581" s="2">
        <f>(2278.84)-('Bump Visual'!A31)+(-4350.8)</f>
        <v>-3238</v>
      </c>
      <c r="H581" s="2">
        <f>(5080.68)-('Bump Visual'!AP6)+(16.2349999999999)</f>
        <v>1454.45</v>
      </c>
      <c r="I581" s="2" t="str">
        <f>"DIE3_"&amp;'Bump Visual'!AP31</f>
        <v>DIE3_VCCIO</v>
      </c>
      <c r="K581" s="2">
        <f>('Bump Visual'!A31)+(1571.96)</f>
        <v>2738</v>
      </c>
      <c r="L581" s="2">
        <f>('Bump Visual'!AP6)+(97.9849999999997)</f>
        <v>3740.45</v>
      </c>
      <c r="M581" s="2" t="str">
        <f>"DIE7_"&amp;'Bump Visual'!AP31</f>
        <v>DIE7_VCCIO</v>
      </c>
    </row>
    <row r="582" spans="3:13" x14ac:dyDescent="0.25">
      <c r="C582" s="2">
        <f>(5080.68)-('Bump Visual'!AP6)</f>
        <v>1438.2150000000001</v>
      </c>
      <c r="D582" s="2">
        <f>'Bump Visual'!A33</f>
        <v>989.04</v>
      </c>
      <c r="E582" s="2" t="str">
        <f>'Bump Visual'!AP33</f>
        <v>VCCIO</v>
      </c>
      <c r="G582" s="2">
        <f>(2278.84)-('Bump Visual'!A33)+(-4350.8)</f>
        <v>-3061</v>
      </c>
      <c r="H582" s="2">
        <f>(5080.68)-('Bump Visual'!AP6)+(16.2349999999999)</f>
        <v>1454.45</v>
      </c>
      <c r="I582" s="2" t="str">
        <f>"DIE3_"&amp;'Bump Visual'!AP33</f>
        <v>DIE3_VCCIO</v>
      </c>
      <c r="K582" s="2">
        <f>('Bump Visual'!A33)+(1571.96)</f>
        <v>2561</v>
      </c>
      <c r="L582" s="2">
        <f>('Bump Visual'!AP6)+(97.9849999999997)</f>
        <v>3740.45</v>
      </c>
      <c r="M582" s="2" t="str">
        <f>"DIE7_"&amp;'Bump Visual'!AP33</f>
        <v>DIE7_VCCIO</v>
      </c>
    </row>
    <row r="583" spans="3:13" x14ac:dyDescent="0.25">
      <c r="C583" s="2">
        <f>(5080.68)-('Bump Visual'!AP6)</f>
        <v>1438.2150000000001</v>
      </c>
      <c r="D583" s="2">
        <f>'Bump Visual'!A35</f>
        <v>812.04</v>
      </c>
      <c r="E583" s="2" t="str">
        <f>'Bump Visual'!AP35</f>
        <v>VSS</v>
      </c>
      <c r="G583" s="2">
        <f>(2278.84)-('Bump Visual'!A35)+(-4350.8)</f>
        <v>-2884</v>
      </c>
      <c r="H583" s="2">
        <f>(5080.68)-('Bump Visual'!AP6)+(16.2349999999999)</f>
        <v>1454.45</v>
      </c>
      <c r="I583" s="2" t="str">
        <f>'Bump Visual'!AP35</f>
        <v>VSS</v>
      </c>
      <c r="K583" s="2">
        <f>('Bump Visual'!A35)+(1571.96)</f>
        <v>2384</v>
      </c>
      <c r="L583" s="2">
        <f>('Bump Visual'!AP6)+(97.9849999999997)</f>
        <v>3740.45</v>
      </c>
      <c r="M583" s="2" t="str">
        <f>'Bump Visual'!AP35</f>
        <v>VSS</v>
      </c>
    </row>
    <row r="584" spans="3:13" x14ac:dyDescent="0.25">
      <c r="C584" s="2">
        <f>(5080.68)-('Bump Visual'!AP6)</f>
        <v>1438.2150000000001</v>
      </c>
      <c r="D584" s="2">
        <f>'Bump Visual'!A37</f>
        <v>635.04</v>
      </c>
      <c r="E584" s="2" t="str">
        <f>'Bump Visual'!AP37</f>
        <v>VSS</v>
      </c>
      <c r="G584" s="2">
        <f>(2278.84)-('Bump Visual'!A37)+(-4350.8)</f>
        <v>-2707</v>
      </c>
      <c r="H584" s="2">
        <f>(5080.68)-('Bump Visual'!AP6)+(16.2349999999999)</f>
        <v>1454.45</v>
      </c>
      <c r="I584" s="2" t="str">
        <f>'Bump Visual'!AP37</f>
        <v>VSS</v>
      </c>
      <c r="K584" s="2">
        <f>('Bump Visual'!A37)+(1571.96)</f>
        <v>2207</v>
      </c>
      <c r="L584" s="2">
        <f>('Bump Visual'!AP6)+(97.9849999999997)</f>
        <v>3740.45</v>
      </c>
      <c r="M584" s="2" t="str">
        <f>'Bump Visual'!AP37</f>
        <v>VSS</v>
      </c>
    </row>
    <row r="585" spans="3:13" x14ac:dyDescent="0.25">
      <c r="C585" s="2">
        <f>(5080.68)-('Bump Visual'!AP6)</f>
        <v>1438.2150000000001</v>
      </c>
      <c r="D585" s="2">
        <f>'Bump Visual'!A39</f>
        <v>458.03999999999996</v>
      </c>
      <c r="E585" s="2" t="str">
        <f>'Bump Visual'!AP39</f>
        <v>VCCIO</v>
      </c>
      <c r="G585" s="2">
        <f>(2278.84)-('Bump Visual'!A39)+(-4350.8)</f>
        <v>-2530</v>
      </c>
      <c r="H585" s="2">
        <f>(5080.68)-('Bump Visual'!AP6)+(16.2349999999999)</f>
        <v>1454.45</v>
      </c>
      <c r="I585" s="2" t="str">
        <f>"DIE3_"&amp;'Bump Visual'!AP39</f>
        <v>DIE3_VCCIO</v>
      </c>
      <c r="K585" s="2">
        <f>('Bump Visual'!A39)+(1571.96)</f>
        <v>2030</v>
      </c>
      <c r="L585" s="2">
        <f>('Bump Visual'!AP6)+(97.9849999999997)</f>
        <v>3740.45</v>
      </c>
      <c r="M585" s="2" t="str">
        <f>"DIE7_"&amp;'Bump Visual'!AP39</f>
        <v>DIE7_VCCIO</v>
      </c>
    </row>
    <row r="586" spans="3:13" x14ac:dyDescent="0.25">
      <c r="C586" s="2">
        <f>(5080.68)-('Bump Visual'!AP6)</f>
        <v>1438.2150000000001</v>
      </c>
      <c r="D586" s="2">
        <f>'Bump Visual'!A41</f>
        <v>281.03999999999996</v>
      </c>
      <c r="E586" s="2" t="str">
        <f>'Bump Visual'!AP41</f>
        <v>VCCIO</v>
      </c>
      <c r="G586" s="2">
        <f>(2278.84)-('Bump Visual'!A41)+(-4350.8)</f>
        <v>-2353</v>
      </c>
      <c r="H586" s="2">
        <f>(5080.68)-('Bump Visual'!AP6)+(16.2349999999999)</f>
        <v>1454.45</v>
      </c>
      <c r="I586" s="2" t="str">
        <f>"DIE3_"&amp;'Bump Visual'!AP41</f>
        <v>DIE3_VCCIO</v>
      </c>
      <c r="K586" s="2">
        <f>('Bump Visual'!A41)+(1571.96)</f>
        <v>1853</v>
      </c>
      <c r="L586" s="2">
        <f>('Bump Visual'!AP6)+(97.9849999999997)</f>
        <v>3740.45</v>
      </c>
      <c r="M586" s="2" t="str">
        <f>"DIE7_"&amp;'Bump Visual'!AP41</f>
        <v>DIE7_VCCIO</v>
      </c>
    </row>
    <row r="587" spans="3:13" x14ac:dyDescent="0.25">
      <c r="C587" s="2">
        <f>(5080.68)-('Bump Visual'!AP6)</f>
        <v>1438.2150000000001</v>
      </c>
      <c r="D587" s="2">
        <f>'Bump Visual'!A43</f>
        <v>104.03999999999999</v>
      </c>
      <c r="E587" s="2" t="str">
        <f>'Bump Visual'!AP43</f>
        <v>VSS</v>
      </c>
      <c r="G587" s="2">
        <f>(2278.84)-('Bump Visual'!A43)+(-4350.8)</f>
        <v>-2176</v>
      </c>
      <c r="H587" s="2">
        <f>(5080.68)-('Bump Visual'!AP6)+(16.2349999999999)</f>
        <v>1454.45</v>
      </c>
      <c r="I587" s="2" t="str">
        <f>'Bump Visual'!AP43</f>
        <v>VSS</v>
      </c>
      <c r="K587" s="2">
        <f>('Bump Visual'!A43)+(1571.96)</f>
        <v>1676</v>
      </c>
      <c r="L587" s="2">
        <f>('Bump Visual'!AP6)+(97.9849999999997)</f>
        <v>3740.45</v>
      </c>
      <c r="M587" s="2" t="str">
        <f>'Bump Visual'!AP43</f>
        <v>VSS</v>
      </c>
    </row>
    <row r="588" spans="3:13" x14ac:dyDescent="0.25">
      <c r="C588" s="2">
        <f>(5080.68)-('Bump Visual'!AQ6)</f>
        <v>1342.9650000000001</v>
      </c>
      <c r="D588" s="2">
        <f>'Bump Visual'!A14</f>
        <v>2670.54</v>
      </c>
      <c r="E588" s="2" t="str">
        <f>'Bump Visual'!AQ14</f>
        <v>VSS</v>
      </c>
      <c r="G588" s="2">
        <f>(2278.84)-('Bump Visual'!A14)+(-4350.8)</f>
        <v>-4742.5</v>
      </c>
      <c r="H588" s="2">
        <f>(5080.68)-('Bump Visual'!AQ6)+(16.2349999999999)</f>
        <v>1359.2</v>
      </c>
      <c r="I588" s="2" t="str">
        <f>'Bump Visual'!AQ14</f>
        <v>VSS</v>
      </c>
      <c r="K588" s="2">
        <f>('Bump Visual'!A14)+(1571.96)</f>
        <v>4242.5</v>
      </c>
      <c r="L588" s="2">
        <f>('Bump Visual'!AQ6)+(97.9849999999997)</f>
        <v>3835.7</v>
      </c>
      <c r="M588" s="2" t="str">
        <f>'Bump Visual'!AQ14</f>
        <v>VSS</v>
      </c>
    </row>
    <row r="589" spans="3:13" x14ac:dyDescent="0.25">
      <c r="C589" s="2">
        <f>(5080.68)-('Bump Visual'!AQ6)</f>
        <v>1342.9650000000001</v>
      </c>
      <c r="D589" s="2">
        <f>'Bump Visual'!A16</f>
        <v>2493.54</v>
      </c>
      <c r="E589" s="2" t="str">
        <f>'Bump Visual'!AQ16</f>
        <v>RDI_PL_CFG_CRD</v>
      </c>
      <c r="G589" s="2">
        <f>(2278.84)-('Bump Visual'!A16)+(-4350.8)</f>
        <v>-4565.5</v>
      </c>
      <c r="H589" s="2">
        <f>(5080.68)-('Bump Visual'!AQ6)+(16.2349999999999)</f>
        <v>1359.2</v>
      </c>
      <c r="I589" s="2" t="str">
        <f>"DIE3_"&amp;'Bump Visual'!AQ16</f>
        <v>DIE3_RDI_PL_CFG_CRD</v>
      </c>
      <c r="K589" s="2">
        <f>('Bump Visual'!A16)+(1571.96)</f>
        <v>4065.5</v>
      </c>
      <c r="L589" s="2">
        <f>('Bump Visual'!AQ6)+(97.9849999999997)</f>
        <v>3835.7</v>
      </c>
      <c r="M589" s="2" t="str">
        <f>"DIE7_"&amp;'Bump Visual'!AQ16</f>
        <v>DIE7_RDI_PL_CFG_CRD</v>
      </c>
    </row>
    <row r="590" spans="3:13" x14ac:dyDescent="0.25">
      <c r="C590" s="2">
        <f>(5080.68)-('Bump Visual'!AQ6)</f>
        <v>1342.9650000000001</v>
      </c>
      <c r="D590" s="2">
        <f>'Bump Visual'!A18</f>
        <v>2316.54</v>
      </c>
      <c r="E590" s="2" t="str">
        <f>'Bump Visual'!AQ18</f>
        <v>RDI_PL_CFG_VLD</v>
      </c>
      <c r="G590" s="2">
        <f>(2278.84)-('Bump Visual'!A18)+(-4350.8)</f>
        <v>-4388.5</v>
      </c>
      <c r="H590" s="2">
        <f>(5080.68)-('Bump Visual'!AQ6)+(16.2349999999999)</f>
        <v>1359.2</v>
      </c>
      <c r="I590" s="2" t="str">
        <f>"DIE3_"&amp;'Bump Visual'!AQ18</f>
        <v>DIE3_RDI_PL_CFG_VLD</v>
      </c>
      <c r="K590" s="2">
        <f>('Bump Visual'!A18)+(1571.96)</f>
        <v>3888.5</v>
      </c>
      <c r="L590" s="2">
        <f>('Bump Visual'!AQ6)+(97.9849999999997)</f>
        <v>3835.7</v>
      </c>
      <c r="M590" s="2" t="str">
        <f>"DIE7_"&amp;'Bump Visual'!AQ18</f>
        <v>DIE7_RDI_PL_CFG_VLD</v>
      </c>
    </row>
    <row r="591" spans="3:13" x14ac:dyDescent="0.25">
      <c r="C591" s="2">
        <f>(5080.68)-('Bump Visual'!AQ6)</f>
        <v>1342.9650000000001</v>
      </c>
      <c r="D591" s="2">
        <f>'Bump Visual'!A20</f>
        <v>2139.54</v>
      </c>
      <c r="E591" s="2" t="str">
        <f>'Bump Visual'!AQ20</f>
        <v>TMS</v>
      </c>
      <c r="G591" s="2">
        <f>(2278.84)-('Bump Visual'!A20)+(-4350.8)</f>
        <v>-4211.5</v>
      </c>
      <c r="H591" s="2">
        <f>(5080.68)-('Bump Visual'!AQ6)+(16.2349999999999)</f>
        <v>1359.2</v>
      </c>
      <c r="I591" s="2" t="str">
        <f>"DIE3_"&amp;'Bump Visual'!AQ20</f>
        <v>DIE3_TMS</v>
      </c>
      <c r="K591" s="2">
        <f>('Bump Visual'!A20)+(1571.96)</f>
        <v>3711.5</v>
      </c>
      <c r="L591" s="2">
        <f>('Bump Visual'!AQ6)+(97.9849999999997)</f>
        <v>3835.7</v>
      </c>
      <c r="M591" s="2" t="str">
        <f>"DIE7_"&amp;'Bump Visual'!AQ20</f>
        <v>DIE7_TMS</v>
      </c>
    </row>
    <row r="592" spans="3:13" x14ac:dyDescent="0.25">
      <c r="C592" s="2">
        <f>(5080.68)-('Bump Visual'!AQ6)</f>
        <v>1342.9650000000001</v>
      </c>
      <c r="D592" s="2">
        <f>'Bump Visual'!A22</f>
        <v>1962.54</v>
      </c>
      <c r="E592" s="2" t="str">
        <f>'Bump Visual'!AQ22</f>
        <v>TRST_N</v>
      </c>
      <c r="G592" s="2">
        <f>(2278.84)-('Bump Visual'!A22)+(-4350.8)</f>
        <v>-4034.5</v>
      </c>
      <c r="H592" s="2">
        <f>(5080.68)-('Bump Visual'!AQ6)+(16.2349999999999)</f>
        <v>1359.2</v>
      </c>
      <c r="I592" s="2" t="str">
        <f>"DIE3_"&amp;'Bump Visual'!AQ22</f>
        <v>DIE3_TRST_N</v>
      </c>
      <c r="K592" s="2">
        <f>('Bump Visual'!A22)+(1571.96)</f>
        <v>3534.5</v>
      </c>
      <c r="L592" s="2">
        <f>('Bump Visual'!AQ6)+(97.9849999999997)</f>
        <v>3835.7</v>
      </c>
      <c r="M592" s="2" t="str">
        <f>"DIE7_"&amp;'Bump Visual'!AQ22</f>
        <v>DIE7_TRST_N</v>
      </c>
    </row>
    <row r="593" spans="3:13" x14ac:dyDescent="0.25">
      <c r="C593" s="2">
        <f>(5080.68)-('Bump Visual'!AQ6)</f>
        <v>1342.9650000000001</v>
      </c>
      <c r="D593" s="2">
        <f>'Bump Visual'!A24</f>
        <v>1785.54</v>
      </c>
      <c r="E593" s="2" t="str">
        <f>'Bump Visual'!AQ24</f>
        <v>VSS</v>
      </c>
      <c r="G593" s="2">
        <f>(2278.84)-('Bump Visual'!A24)+(-4350.8)</f>
        <v>-3857.5</v>
      </c>
      <c r="H593" s="2">
        <f>(5080.68)-('Bump Visual'!AQ6)+(16.2349999999999)</f>
        <v>1359.2</v>
      </c>
      <c r="I593" s="2" t="str">
        <f>'Bump Visual'!AQ24</f>
        <v>VSS</v>
      </c>
      <c r="K593" s="2">
        <f>('Bump Visual'!A24)+(1571.96)</f>
        <v>3357.5</v>
      </c>
      <c r="L593" s="2">
        <f>('Bump Visual'!AQ6)+(97.9849999999997)</f>
        <v>3835.7</v>
      </c>
      <c r="M593" s="2" t="str">
        <f>'Bump Visual'!AQ24</f>
        <v>VSS</v>
      </c>
    </row>
    <row r="594" spans="3:13" x14ac:dyDescent="0.25">
      <c r="C594" s="2">
        <f>(5080.68)-('Bump Visual'!AQ6)</f>
        <v>1342.9650000000001</v>
      </c>
      <c r="D594" s="2">
        <f>'Bump Visual'!A26</f>
        <v>1608.54</v>
      </c>
      <c r="E594" s="2" t="str">
        <f>'Bump Visual'!AQ26</f>
        <v>VSS</v>
      </c>
      <c r="G594" s="2">
        <f>(2278.84)-('Bump Visual'!A26)+(-4350.8)</f>
        <v>-3680.5</v>
      </c>
      <c r="H594" s="2">
        <f>(5080.68)-('Bump Visual'!AQ6)+(16.2349999999999)</f>
        <v>1359.2</v>
      </c>
      <c r="I594" s="2" t="str">
        <f>'Bump Visual'!AQ26</f>
        <v>VSS</v>
      </c>
      <c r="K594" s="2">
        <f>('Bump Visual'!A26)+(1571.96)</f>
        <v>3180.5</v>
      </c>
      <c r="L594" s="2">
        <f>('Bump Visual'!AQ6)+(97.9849999999997)</f>
        <v>3835.7</v>
      </c>
      <c r="M594" s="2" t="str">
        <f>'Bump Visual'!AQ26</f>
        <v>VSS</v>
      </c>
    </row>
    <row r="595" spans="3:13" x14ac:dyDescent="0.25">
      <c r="C595" s="2">
        <f>(5080.68)-('Bump Visual'!AQ6)</f>
        <v>1342.9650000000001</v>
      </c>
      <c r="D595" s="2">
        <f>'Bump Visual'!A28</f>
        <v>1431.54</v>
      </c>
      <c r="E595" s="2" t="str">
        <f>'Bump Visual'!AQ28</f>
        <v>VSS</v>
      </c>
      <c r="G595" s="2">
        <f>(2278.84)-('Bump Visual'!A28)+(-4350.8)</f>
        <v>-3503.5</v>
      </c>
      <c r="H595" s="2">
        <f>(5080.68)-('Bump Visual'!AQ6)+(16.2349999999999)</f>
        <v>1359.2</v>
      </c>
      <c r="I595" s="2" t="str">
        <f>'Bump Visual'!AQ28</f>
        <v>VSS</v>
      </c>
      <c r="K595" s="2">
        <f>('Bump Visual'!A28)+(1571.96)</f>
        <v>3003.5</v>
      </c>
      <c r="L595" s="2">
        <f>('Bump Visual'!AQ6)+(97.9849999999997)</f>
        <v>3835.7</v>
      </c>
      <c r="M595" s="2" t="str">
        <f>'Bump Visual'!AQ28</f>
        <v>VSS</v>
      </c>
    </row>
    <row r="596" spans="3:13" x14ac:dyDescent="0.25">
      <c r="C596" s="2">
        <f>(5080.68)-('Bump Visual'!AQ6)</f>
        <v>1342.9650000000001</v>
      </c>
      <c r="D596" s="2">
        <f>'Bump Visual'!A30</f>
        <v>1254.54</v>
      </c>
      <c r="E596" s="2" t="str">
        <f>'Bump Visual'!AQ30</f>
        <v>BP_TXDATASB[0]</v>
      </c>
      <c r="G596" s="2">
        <f>(2278.84)-('Bump Visual'!A30)+(-4350.8)</f>
        <v>-3326.5</v>
      </c>
      <c r="H596" s="2">
        <f>(5080.68)-('Bump Visual'!AQ6)+(16.2349999999999)</f>
        <v>1359.2</v>
      </c>
      <c r="I596" s="2" t="str">
        <f>"DIE3_"&amp;'Bump Visual'!AQ30</f>
        <v>DIE3_BP_TXDATASB[0]</v>
      </c>
      <c r="K596" s="2">
        <f>('Bump Visual'!A30)+(1571.96)</f>
        <v>2826.5</v>
      </c>
      <c r="L596" s="2">
        <f>('Bump Visual'!AQ6)+(97.9849999999997)</f>
        <v>3835.7</v>
      </c>
      <c r="M596" s="2" t="str">
        <f>"DIE7_"&amp;'Bump Visual'!AQ30</f>
        <v>DIE7_BP_TXDATASB[0]</v>
      </c>
    </row>
    <row r="597" spans="3:13" x14ac:dyDescent="0.25">
      <c r="C597" s="2">
        <f>(5080.68)-('Bump Visual'!AQ6)</f>
        <v>1342.9650000000001</v>
      </c>
      <c r="D597" s="2">
        <f>'Bump Visual'!A32</f>
        <v>1077.54</v>
      </c>
      <c r="E597" s="2" t="str">
        <f>'Bump Visual'!AQ32</f>
        <v>VSS</v>
      </c>
      <c r="G597" s="2">
        <f>(2278.84)-('Bump Visual'!A32)+(-4350.8)</f>
        <v>-3149.5</v>
      </c>
      <c r="H597" s="2">
        <f>(5080.68)-('Bump Visual'!AQ6)+(16.2349999999999)</f>
        <v>1359.2</v>
      </c>
      <c r="I597" s="2" t="str">
        <f>'Bump Visual'!AQ32</f>
        <v>VSS</v>
      </c>
      <c r="K597" s="2">
        <f>('Bump Visual'!A32)+(1571.96)</f>
        <v>2649.5</v>
      </c>
      <c r="L597" s="2">
        <f>('Bump Visual'!AQ6)+(97.9849999999997)</f>
        <v>3835.7</v>
      </c>
      <c r="M597" s="2" t="str">
        <f>'Bump Visual'!AQ32</f>
        <v>VSS</v>
      </c>
    </row>
    <row r="598" spans="3:13" x14ac:dyDescent="0.25">
      <c r="C598" s="2">
        <f>(5080.68)-('Bump Visual'!AQ6)</f>
        <v>1342.9650000000001</v>
      </c>
      <c r="D598" s="2">
        <f>'Bump Visual'!A34</f>
        <v>900.54</v>
      </c>
      <c r="E598" s="2" t="str">
        <f>'Bump Visual'!AQ34</f>
        <v>BP_TXDATA[5]</v>
      </c>
      <c r="G598" s="2">
        <f>(2278.84)-('Bump Visual'!A34)+(-4350.8)</f>
        <v>-2972.5</v>
      </c>
      <c r="H598" s="2">
        <f>(5080.68)-('Bump Visual'!AQ6)+(16.2349999999999)</f>
        <v>1359.2</v>
      </c>
      <c r="I598" s="2" t="str">
        <f>"DIE3_"&amp;'Bump Visual'!AQ34</f>
        <v>DIE3_BP_TXDATA[5]</v>
      </c>
      <c r="K598" s="2">
        <f>('Bump Visual'!A34)+(1571.96)</f>
        <v>2472.5</v>
      </c>
      <c r="L598" s="2">
        <f>('Bump Visual'!AQ6)+(97.9849999999997)</f>
        <v>3835.7</v>
      </c>
      <c r="M598" s="2" t="str">
        <f>"DIE7_"&amp;'Bump Visual'!AQ34</f>
        <v>DIE7_BP_TXDATA[5]</v>
      </c>
    </row>
    <row r="599" spans="3:13" x14ac:dyDescent="0.25">
      <c r="C599" s="2">
        <f>(5080.68)-('Bump Visual'!AQ6)</f>
        <v>1342.9650000000001</v>
      </c>
      <c r="D599" s="2">
        <f>'Bump Visual'!A36</f>
        <v>723.54</v>
      </c>
      <c r="E599" s="2" t="str">
        <f>'Bump Visual'!AQ36</f>
        <v>BP_TXDATA[4]</v>
      </c>
      <c r="G599" s="2">
        <f>(2278.84)-('Bump Visual'!A36)+(-4350.8)</f>
        <v>-2795.5</v>
      </c>
      <c r="H599" s="2">
        <f>(5080.68)-('Bump Visual'!AQ6)+(16.2349999999999)</f>
        <v>1359.2</v>
      </c>
      <c r="I599" s="2" t="str">
        <f>"DIE3_"&amp;'Bump Visual'!AQ36</f>
        <v>DIE3_BP_TXDATA[4]</v>
      </c>
      <c r="K599" s="2">
        <f>('Bump Visual'!A36)+(1571.96)</f>
        <v>2295.5</v>
      </c>
      <c r="L599" s="2">
        <f>('Bump Visual'!AQ6)+(97.9849999999997)</f>
        <v>3835.7</v>
      </c>
      <c r="M599" s="2" t="str">
        <f>"DIE7_"&amp;'Bump Visual'!AQ36</f>
        <v>DIE7_BP_TXDATA[4]</v>
      </c>
    </row>
    <row r="600" spans="3:13" x14ac:dyDescent="0.25">
      <c r="C600" s="2">
        <f>(5080.68)-('Bump Visual'!AQ6)</f>
        <v>1342.9650000000001</v>
      </c>
      <c r="D600" s="2">
        <f>'Bump Visual'!A38</f>
        <v>546.54</v>
      </c>
      <c r="E600" s="2" t="str">
        <f>'Bump Visual'!AQ38</f>
        <v>VDD</v>
      </c>
      <c r="G600" s="2">
        <f>(2278.84)-('Bump Visual'!A38)+(-4350.8)</f>
        <v>-2618.5</v>
      </c>
      <c r="H600" s="2">
        <f>(5080.68)-('Bump Visual'!AQ6)+(16.2349999999999)</f>
        <v>1359.2</v>
      </c>
      <c r="I600" s="2" t="str">
        <f>"DIE3_"&amp;'Bump Visual'!AQ38</f>
        <v>DIE3_VDD</v>
      </c>
      <c r="K600" s="2">
        <f>('Bump Visual'!A38)+(1571.96)</f>
        <v>2118.5</v>
      </c>
      <c r="L600" s="2">
        <f>('Bump Visual'!AQ6)+(97.9849999999997)</f>
        <v>3835.7</v>
      </c>
      <c r="M600" s="2" t="str">
        <f>"DIE7_"&amp;'Bump Visual'!AQ38</f>
        <v>DIE7_VDD</v>
      </c>
    </row>
    <row r="601" spans="3:13" x14ac:dyDescent="0.25">
      <c r="C601" s="2">
        <f>(5080.68)-('Bump Visual'!AQ6)</f>
        <v>1342.9650000000001</v>
      </c>
      <c r="D601" s="2">
        <f>'Bump Visual'!A40</f>
        <v>369.53999999999996</v>
      </c>
      <c r="E601" s="2" t="str">
        <f>'Bump Visual'!AQ40</f>
        <v>BP_TXDATA[1]</v>
      </c>
      <c r="G601" s="2">
        <f>(2278.84)-('Bump Visual'!A40)+(-4350.8)</f>
        <v>-2441.5</v>
      </c>
      <c r="H601" s="2">
        <f>(5080.68)-('Bump Visual'!AQ6)+(16.2349999999999)</f>
        <v>1359.2</v>
      </c>
      <c r="I601" s="2" t="str">
        <f>"DIE3_"&amp;'Bump Visual'!AQ40</f>
        <v>DIE3_BP_TXDATA[1]</v>
      </c>
      <c r="K601" s="2">
        <f>('Bump Visual'!A40)+(1571.96)</f>
        <v>1941.5</v>
      </c>
      <c r="L601" s="2">
        <f>('Bump Visual'!AQ6)+(97.9849999999997)</f>
        <v>3835.7</v>
      </c>
      <c r="M601" s="2" t="str">
        <f>"DIE7_"&amp;'Bump Visual'!AQ40</f>
        <v>DIE7_BP_TXDATA[1]</v>
      </c>
    </row>
    <row r="602" spans="3:13" x14ac:dyDescent="0.25">
      <c r="C602" s="2">
        <f>(5080.68)-('Bump Visual'!AQ6)</f>
        <v>1342.9650000000001</v>
      </c>
      <c r="D602" s="2">
        <f>'Bump Visual'!A42</f>
        <v>192.54</v>
      </c>
      <c r="E602" s="2" t="str">
        <f>'Bump Visual'!AQ42</f>
        <v>BP_TXDATA[0]</v>
      </c>
      <c r="G602" s="2">
        <f>(2278.84)-('Bump Visual'!A42)+(-4350.8)</f>
        <v>-2264.5</v>
      </c>
      <c r="H602" s="2">
        <f>(5080.68)-('Bump Visual'!AQ6)+(16.2349999999999)</f>
        <v>1359.2</v>
      </c>
      <c r="I602" s="2" t="str">
        <f>"DIE3_"&amp;'Bump Visual'!AQ42</f>
        <v>DIE3_BP_TXDATA[0]</v>
      </c>
      <c r="K602" s="2">
        <f>('Bump Visual'!A42)+(1571.96)</f>
        <v>1764.5</v>
      </c>
      <c r="L602" s="2">
        <f>('Bump Visual'!AQ6)+(97.9849999999997)</f>
        <v>3835.7</v>
      </c>
      <c r="M602" s="2" t="str">
        <f>"DIE7_"&amp;'Bump Visual'!AQ42</f>
        <v>DIE7_BP_TXDATA[0]</v>
      </c>
    </row>
    <row r="603" spans="3:13" x14ac:dyDescent="0.25">
      <c r="C603" s="2">
        <f>(5080.68)-('Bump Visual'!AR6)</f>
        <v>1247.7150000000001</v>
      </c>
      <c r="D603" s="2">
        <f>'Bump Visual'!A15</f>
        <v>2582.04</v>
      </c>
      <c r="E603" s="2" t="str">
        <f>'Bump Visual'!AR15</f>
        <v>TC_VDDQ</v>
      </c>
      <c r="G603" s="2">
        <f>(2278.84)-('Bump Visual'!A15)+(-4350.8)</f>
        <v>-4654</v>
      </c>
      <c r="H603" s="2">
        <f>(5080.68)-('Bump Visual'!AR6)+(16.2349999999999)</f>
        <v>1263.95</v>
      </c>
      <c r="I603" s="2" t="str">
        <f>"DIE3_"&amp;'Bump Visual'!AR15</f>
        <v>DIE3_TC_VDDQ</v>
      </c>
      <c r="K603" s="2">
        <f>('Bump Visual'!A15)+(1571.96)</f>
        <v>4154</v>
      </c>
      <c r="L603" s="2">
        <f>('Bump Visual'!AR6)+(97.9849999999997)</f>
        <v>3930.95</v>
      </c>
      <c r="M603" s="2" t="str">
        <f>"DIE7_"&amp;'Bump Visual'!AR15</f>
        <v>DIE7_TC_VDDQ</v>
      </c>
    </row>
    <row r="604" spans="3:13" x14ac:dyDescent="0.25">
      <c r="C604" s="2">
        <f>(5080.68)-('Bump Visual'!AR6)</f>
        <v>1247.7150000000001</v>
      </c>
      <c r="D604" s="2">
        <f>'Bump Visual'!A17</f>
        <v>2405.04</v>
      </c>
      <c r="E604" s="2" t="str">
        <f>'Bump Visual'!AR17</f>
        <v>VSS</v>
      </c>
      <c r="G604" s="2">
        <f>(2278.84)-('Bump Visual'!A17)+(-4350.8)</f>
        <v>-4477</v>
      </c>
      <c r="H604" s="2">
        <f>(5080.68)-('Bump Visual'!AR6)+(16.2349999999999)</f>
        <v>1263.95</v>
      </c>
      <c r="I604" s="2" t="str">
        <f>'Bump Visual'!AR17</f>
        <v>VSS</v>
      </c>
      <c r="K604" s="2">
        <f>('Bump Visual'!A17)+(1571.96)</f>
        <v>3977</v>
      </c>
      <c r="L604" s="2">
        <f>('Bump Visual'!AR6)+(97.9849999999997)</f>
        <v>3930.95</v>
      </c>
      <c r="M604" s="2" t="str">
        <f>'Bump Visual'!AR17</f>
        <v>VSS</v>
      </c>
    </row>
    <row r="605" spans="3:13" x14ac:dyDescent="0.25">
      <c r="C605" s="2">
        <f>(5080.68)-('Bump Visual'!AR6)</f>
        <v>1247.7150000000001</v>
      </c>
      <c r="D605" s="2">
        <f>'Bump Visual'!A19</f>
        <v>2228.04</v>
      </c>
      <c r="E605" s="2" t="str">
        <f>'Bump Visual'!AR19</f>
        <v>TC_VDDQ</v>
      </c>
      <c r="G605" s="2">
        <f>(2278.84)-('Bump Visual'!A19)+(-4350.8)</f>
        <v>-4300</v>
      </c>
      <c r="H605" s="2">
        <f>(5080.68)-('Bump Visual'!AR6)+(16.2349999999999)</f>
        <v>1263.95</v>
      </c>
      <c r="I605" s="2" t="str">
        <f>"DIE3_"&amp;'Bump Visual'!AR19</f>
        <v>DIE3_TC_VDDQ</v>
      </c>
      <c r="K605" s="2">
        <f>('Bump Visual'!A19)+(1571.96)</f>
        <v>3800</v>
      </c>
      <c r="L605" s="2">
        <f>('Bump Visual'!AR6)+(97.9849999999997)</f>
        <v>3930.95</v>
      </c>
      <c r="M605" s="2" t="str">
        <f>"DIE7_"&amp;'Bump Visual'!AR19</f>
        <v>DIE7_TC_VDDQ</v>
      </c>
    </row>
    <row r="606" spans="3:13" x14ac:dyDescent="0.25">
      <c r="C606" s="2">
        <f>(5080.68)-('Bump Visual'!AR6)</f>
        <v>1247.7150000000001</v>
      </c>
      <c r="D606" s="2">
        <f>'Bump Visual'!A21</f>
        <v>2051.04</v>
      </c>
      <c r="E606" s="2" t="str">
        <f>'Bump Visual'!AR21</f>
        <v>VSS</v>
      </c>
      <c r="G606" s="2">
        <f>(2278.84)-('Bump Visual'!A21)+(-4350.8)</f>
        <v>-4123</v>
      </c>
      <c r="H606" s="2">
        <f>(5080.68)-('Bump Visual'!AR6)+(16.2349999999999)</f>
        <v>1263.95</v>
      </c>
      <c r="I606" s="2" t="str">
        <f>'Bump Visual'!AR21</f>
        <v>VSS</v>
      </c>
      <c r="K606" s="2">
        <f>('Bump Visual'!A21)+(1571.96)</f>
        <v>3623</v>
      </c>
      <c r="L606" s="2">
        <f>('Bump Visual'!AR6)+(97.9849999999997)</f>
        <v>3930.95</v>
      </c>
      <c r="M606" s="2" t="str">
        <f>'Bump Visual'!AR21</f>
        <v>VSS</v>
      </c>
    </row>
    <row r="607" spans="3:13" x14ac:dyDescent="0.25">
      <c r="C607" s="2">
        <f>(5080.68)-('Bump Visual'!AR6)</f>
        <v>1247.7150000000001</v>
      </c>
      <c r="D607" s="2">
        <f>'Bump Visual'!A23</f>
        <v>1874.04</v>
      </c>
      <c r="E607" s="2" t="str">
        <f>'Bump Visual'!AR23</f>
        <v>VDD</v>
      </c>
      <c r="G607" s="2">
        <f>(2278.84)-('Bump Visual'!A23)+(-4350.8)</f>
        <v>-3946</v>
      </c>
      <c r="H607" s="2">
        <f>(5080.68)-('Bump Visual'!AR6)+(16.2349999999999)</f>
        <v>1263.95</v>
      </c>
      <c r="I607" s="2" t="str">
        <f>"DIE3_"&amp;'Bump Visual'!AR23</f>
        <v>DIE3_VDD</v>
      </c>
      <c r="K607" s="2">
        <f>('Bump Visual'!A23)+(1571.96)</f>
        <v>3446</v>
      </c>
      <c r="L607" s="2">
        <f>('Bump Visual'!AR6)+(97.9849999999997)</f>
        <v>3930.95</v>
      </c>
      <c r="M607" s="2" t="str">
        <f>"DIE7_"&amp;'Bump Visual'!AR23</f>
        <v>DIE7_VDD</v>
      </c>
    </row>
    <row r="608" spans="3:13" x14ac:dyDescent="0.25">
      <c r="C608" s="2">
        <f>(5080.68)-('Bump Visual'!AR6)</f>
        <v>1247.7150000000001</v>
      </c>
      <c r="D608" s="2">
        <f>'Bump Visual'!A25</f>
        <v>1697.04</v>
      </c>
      <c r="E608" s="2" t="str">
        <f>'Bump Visual'!AR25</f>
        <v>VDD</v>
      </c>
      <c r="G608" s="2">
        <f>(2278.84)-('Bump Visual'!A25)+(-4350.8)</f>
        <v>-3769</v>
      </c>
      <c r="H608" s="2">
        <f>(5080.68)-('Bump Visual'!AR6)+(16.2349999999999)</f>
        <v>1263.95</v>
      </c>
      <c r="I608" s="2" t="str">
        <f>"DIE3_"&amp;'Bump Visual'!AR25</f>
        <v>DIE3_VDD</v>
      </c>
      <c r="K608" s="2">
        <f>('Bump Visual'!A25)+(1571.96)</f>
        <v>3269</v>
      </c>
      <c r="L608" s="2">
        <f>('Bump Visual'!AR6)+(97.9849999999997)</f>
        <v>3930.95</v>
      </c>
      <c r="M608" s="2" t="str">
        <f>"DIE7_"&amp;'Bump Visual'!AR25</f>
        <v>DIE7_VDD</v>
      </c>
    </row>
    <row r="609" spans="3:13" x14ac:dyDescent="0.25">
      <c r="C609" s="2">
        <f>(5080.68)-('Bump Visual'!AR6)</f>
        <v>1247.7150000000001</v>
      </c>
      <c r="D609" s="2">
        <f>'Bump Visual'!A27</f>
        <v>1520.04</v>
      </c>
      <c r="E609" s="2" t="str">
        <f>'Bump Visual'!AR27</f>
        <v>VDD</v>
      </c>
      <c r="G609" s="2">
        <f>(2278.84)-('Bump Visual'!A27)+(-4350.8)</f>
        <v>-3592</v>
      </c>
      <c r="H609" s="2">
        <f>(5080.68)-('Bump Visual'!AR6)+(16.2349999999999)</f>
        <v>1263.95</v>
      </c>
      <c r="I609" s="2" t="str">
        <f>"DIE3_"&amp;'Bump Visual'!AR27</f>
        <v>DIE3_VDD</v>
      </c>
      <c r="K609" s="2">
        <f>('Bump Visual'!A27)+(1571.96)</f>
        <v>3092</v>
      </c>
      <c r="L609" s="2">
        <f>('Bump Visual'!AR6)+(97.9849999999997)</f>
        <v>3930.95</v>
      </c>
      <c r="M609" s="2" t="str">
        <f>"DIE7_"&amp;'Bump Visual'!AR27</f>
        <v>DIE7_VDD</v>
      </c>
    </row>
    <row r="610" spans="3:13" x14ac:dyDescent="0.25">
      <c r="C610" s="2">
        <f>(5080.68)-('Bump Visual'!AR6)</f>
        <v>1247.7150000000001</v>
      </c>
      <c r="D610" s="2">
        <f>'Bump Visual'!A29</f>
        <v>1343.04</v>
      </c>
      <c r="E610" s="2" t="str">
        <f>'Bump Visual'!AR29</f>
        <v>VDD</v>
      </c>
      <c r="G610" s="2">
        <f>(2278.84)-('Bump Visual'!A29)+(-4350.8)</f>
        <v>-3415</v>
      </c>
      <c r="H610" s="2">
        <f>(5080.68)-('Bump Visual'!AR6)+(16.2349999999999)</f>
        <v>1263.95</v>
      </c>
      <c r="I610" s="2" t="str">
        <f>"DIE3_"&amp;'Bump Visual'!AR29</f>
        <v>DIE3_VDD</v>
      </c>
      <c r="K610" s="2">
        <f>('Bump Visual'!A29)+(1571.96)</f>
        <v>2915</v>
      </c>
      <c r="L610" s="2">
        <f>('Bump Visual'!AR6)+(97.9849999999997)</f>
        <v>3930.95</v>
      </c>
      <c r="M610" s="2" t="str">
        <f>"DIE7_"&amp;'Bump Visual'!AR29</f>
        <v>DIE7_VDD</v>
      </c>
    </row>
    <row r="611" spans="3:13" x14ac:dyDescent="0.25">
      <c r="C611" s="2">
        <f>(5080.68)-('Bump Visual'!AR6)</f>
        <v>1247.7150000000001</v>
      </c>
      <c r="D611" s="2">
        <f>'Bump Visual'!A31</f>
        <v>1166.04</v>
      </c>
      <c r="E611" s="2" t="str">
        <f>'Bump Visual'!AR31</f>
        <v>VCCIO</v>
      </c>
      <c r="G611" s="2">
        <f>(2278.84)-('Bump Visual'!A31)+(-4350.8)</f>
        <v>-3238</v>
      </c>
      <c r="H611" s="2">
        <f>(5080.68)-('Bump Visual'!AR6)+(16.2349999999999)</f>
        <v>1263.95</v>
      </c>
      <c r="I611" s="2" t="str">
        <f>"DIE3_"&amp;'Bump Visual'!AR31</f>
        <v>DIE3_VCCIO</v>
      </c>
      <c r="K611" s="2">
        <f>('Bump Visual'!A31)+(1571.96)</f>
        <v>2738</v>
      </c>
      <c r="L611" s="2">
        <f>('Bump Visual'!AR6)+(97.9849999999997)</f>
        <v>3930.95</v>
      </c>
      <c r="M611" s="2" t="str">
        <f>"DIE7_"&amp;'Bump Visual'!AR31</f>
        <v>DIE7_VCCIO</v>
      </c>
    </row>
    <row r="612" spans="3:13" x14ac:dyDescent="0.25">
      <c r="C612" s="2">
        <f>(5080.68)-('Bump Visual'!AR6)</f>
        <v>1247.7150000000001</v>
      </c>
      <c r="D612" s="2">
        <f>'Bump Visual'!A33</f>
        <v>989.04</v>
      </c>
      <c r="E612" s="2" t="str">
        <f>'Bump Visual'!AR33</f>
        <v>BP_TXDATA[7]</v>
      </c>
      <c r="G612" s="2">
        <f>(2278.84)-('Bump Visual'!A33)+(-4350.8)</f>
        <v>-3061</v>
      </c>
      <c r="H612" s="2">
        <f>(5080.68)-('Bump Visual'!AR6)+(16.2349999999999)</f>
        <v>1263.95</v>
      </c>
      <c r="I612" s="2" t="str">
        <f>"DIE3_"&amp;'Bump Visual'!AR33</f>
        <v>DIE3_BP_TXDATA[7]</v>
      </c>
      <c r="K612" s="2">
        <f>('Bump Visual'!A33)+(1571.96)</f>
        <v>2561</v>
      </c>
      <c r="L612" s="2">
        <f>('Bump Visual'!AR6)+(97.9849999999997)</f>
        <v>3930.95</v>
      </c>
      <c r="M612" s="2" t="str">
        <f>"DIE7_"&amp;'Bump Visual'!AR33</f>
        <v>DIE7_BP_TXDATA[7]</v>
      </c>
    </row>
    <row r="613" spans="3:13" x14ac:dyDescent="0.25">
      <c r="C613" s="2">
        <f>(5080.68)-('Bump Visual'!AR6)</f>
        <v>1247.7150000000001</v>
      </c>
      <c r="D613" s="2">
        <f>'Bump Visual'!A35</f>
        <v>812.04</v>
      </c>
      <c r="E613" s="2" t="str">
        <f>'Bump Visual'!AR35</f>
        <v>VSS</v>
      </c>
      <c r="G613" s="2">
        <f>(2278.84)-('Bump Visual'!A35)+(-4350.8)</f>
        <v>-2884</v>
      </c>
      <c r="H613" s="2">
        <f>(5080.68)-('Bump Visual'!AR6)+(16.2349999999999)</f>
        <v>1263.95</v>
      </c>
      <c r="I613" s="2" t="str">
        <f>'Bump Visual'!AR35</f>
        <v>VSS</v>
      </c>
      <c r="K613" s="2">
        <f>('Bump Visual'!A35)+(1571.96)</f>
        <v>2384</v>
      </c>
      <c r="L613" s="2">
        <f>('Bump Visual'!AR6)+(97.9849999999997)</f>
        <v>3930.95</v>
      </c>
      <c r="M613" s="2" t="str">
        <f>'Bump Visual'!AR35</f>
        <v>VSS</v>
      </c>
    </row>
    <row r="614" spans="3:13" x14ac:dyDescent="0.25">
      <c r="C614" s="2">
        <f>(5080.68)-('Bump Visual'!AR6)</f>
        <v>1247.7150000000001</v>
      </c>
      <c r="D614" s="2">
        <f>'Bump Visual'!A37</f>
        <v>635.04</v>
      </c>
      <c r="E614" s="2" t="str">
        <f>'Bump Visual'!AR37</f>
        <v>BP_TXDATA[6]</v>
      </c>
      <c r="G614" s="2">
        <f>(2278.84)-('Bump Visual'!A37)+(-4350.8)</f>
        <v>-2707</v>
      </c>
      <c r="H614" s="2">
        <f>(5080.68)-('Bump Visual'!AR6)+(16.2349999999999)</f>
        <v>1263.95</v>
      </c>
      <c r="I614" s="2" t="str">
        <f>"DIE3_"&amp;'Bump Visual'!AR37</f>
        <v>DIE3_BP_TXDATA[6]</v>
      </c>
      <c r="K614" s="2">
        <f>('Bump Visual'!A37)+(1571.96)</f>
        <v>2207</v>
      </c>
      <c r="L614" s="2">
        <f>('Bump Visual'!AR6)+(97.9849999999997)</f>
        <v>3930.95</v>
      </c>
      <c r="M614" s="2" t="str">
        <f>"DIE7_"&amp;'Bump Visual'!AR37</f>
        <v>DIE7_BP_TXDATA[6]</v>
      </c>
    </row>
    <row r="615" spans="3:13" x14ac:dyDescent="0.25">
      <c r="C615" s="2">
        <f>(5080.68)-('Bump Visual'!AR6)</f>
        <v>1247.7150000000001</v>
      </c>
      <c r="D615" s="2">
        <f>'Bump Visual'!A39</f>
        <v>458.03999999999996</v>
      </c>
      <c r="E615" s="2" t="str">
        <f>'Bump Visual'!AR39</f>
        <v>BP_TXDATA[3]</v>
      </c>
      <c r="G615" s="2">
        <f>(2278.84)-('Bump Visual'!A39)+(-4350.8)</f>
        <v>-2530</v>
      </c>
      <c r="H615" s="2">
        <f>(5080.68)-('Bump Visual'!AR6)+(16.2349999999999)</f>
        <v>1263.95</v>
      </c>
      <c r="I615" s="2" t="str">
        <f>"DIE3_"&amp;'Bump Visual'!AR39</f>
        <v>DIE3_BP_TXDATA[3]</v>
      </c>
      <c r="K615" s="2">
        <f>('Bump Visual'!A39)+(1571.96)</f>
        <v>2030</v>
      </c>
      <c r="L615" s="2">
        <f>('Bump Visual'!AR6)+(97.9849999999997)</f>
        <v>3930.95</v>
      </c>
      <c r="M615" s="2" t="str">
        <f>"DIE7_"&amp;'Bump Visual'!AR39</f>
        <v>DIE7_BP_TXDATA[3]</v>
      </c>
    </row>
    <row r="616" spans="3:13" x14ac:dyDescent="0.25">
      <c r="C616" s="2">
        <f>(5080.68)-('Bump Visual'!AR6)</f>
        <v>1247.7150000000001</v>
      </c>
      <c r="D616" s="2">
        <f>'Bump Visual'!A41</f>
        <v>281.03999999999996</v>
      </c>
      <c r="E616" s="2" t="str">
        <f>'Bump Visual'!AR41</f>
        <v>VSS</v>
      </c>
      <c r="G616" s="2">
        <f>(2278.84)-('Bump Visual'!A41)+(-4350.8)</f>
        <v>-2353</v>
      </c>
      <c r="H616" s="2">
        <f>(5080.68)-('Bump Visual'!AR6)+(16.2349999999999)</f>
        <v>1263.95</v>
      </c>
      <c r="I616" s="2" t="str">
        <f>'Bump Visual'!AR41</f>
        <v>VSS</v>
      </c>
      <c r="K616" s="2">
        <f>('Bump Visual'!A41)+(1571.96)</f>
        <v>1853</v>
      </c>
      <c r="L616" s="2">
        <f>('Bump Visual'!AR6)+(97.9849999999997)</f>
        <v>3930.95</v>
      </c>
      <c r="M616" s="2" t="str">
        <f>'Bump Visual'!AR41</f>
        <v>VSS</v>
      </c>
    </row>
    <row r="617" spans="3:13" x14ac:dyDescent="0.25">
      <c r="C617" s="2">
        <f>(5080.68)-('Bump Visual'!AR6)</f>
        <v>1247.7150000000001</v>
      </c>
      <c r="D617" s="2">
        <f>'Bump Visual'!A43</f>
        <v>104.03999999999999</v>
      </c>
      <c r="E617" s="2" t="str">
        <f>'Bump Visual'!AR43</f>
        <v>BP_TXDATA[2]</v>
      </c>
      <c r="G617" s="2">
        <f>(2278.84)-('Bump Visual'!A43)+(-4350.8)</f>
        <v>-2176</v>
      </c>
      <c r="H617" s="2">
        <f>(5080.68)-('Bump Visual'!AR6)+(16.2349999999999)</f>
        <v>1263.95</v>
      </c>
      <c r="I617" s="2" t="str">
        <f>"DIE3_"&amp;'Bump Visual'!AR43</f>
        <v>DIE3_BP_TXDATA[2]</v>
      </c>
      <c r="K617" s="2">
        <f>('Bump Visual'!A43)+(1571.96)</f>
        <v>1676</v>
      </c>
      <c r="L617" s="2">
        <f>('Bump Visual'!AR6)+(97.9849999999997)</f>
        <v>3930.95</v>
      </c>
      <c r="M617" s="2" t="str">
        <f>"DIE7_"&amp;'Bump Visual'!AR43</f>
        <v>DIE7_BP_TXDATA[2]</v>
      </c>
    </row>
    <row r="618" spans="3:13" x14ac:dyDescent="0.25">
      <c r="C618" s="2">
        <f>(5080.68)-('Bump Visual'!AS6)</f>
        <v>1152.4650000000001</v>
      </c>
      <c r="D618" s="2">
        <f>'Bump Visual'!A14</f>
        <v>2670.54</v>
      </c>
      <c r="E618" s="2" t="str">
        <f>'Bump Visual'!AS14</f>
        <v>VSS</v>
      </c>
      <c r="G618" s="2">
        <f>(2278.84)-('Bump Visual'!A14)+(-4350.8)</f>
        <v>-4742.5</v>
      </c>
      <c r="H618" s="2">
        <f>(5080.68)-('Bump Visual'!AS6)+(16.2349999999999)</f>
        <v>1168.7</v>
      </c>
      <c r="I618" s="2" t="str">
        <f>'Bump Visual'!AS14</f>
        <v>VSS</v>
      </c>
      <c r="K618" s="2">
        <f>('Bump Visual'!A14)+(1571.96)</f>
        <v>4242.5</v>
      </c>
      <c r="L618" s="2">
        <f>('Bump Visual'!AS6)+(97.9849999999997)</f>
        <v>4026.2</v>
      </c>
      <c r="M618" s="2" t="str">
        <f>'Bump Visual'!AS14</f>
        <v>VSS</v>
      </c>
    </row>
    <row r="619" spans="3:13" x14ac:dyDescent="0.25">
      <c r="C619" s="2">
        <f>(5080.68)-('Bump Visual'!AS6)</f>
        <v>1152.4650000000001</v>
      </c>
      <c r="D619" s="2">
        <f>'Bump Visual'!A16</f>
        <v>2493.54</v>
      </c>
      <c r="E619" s="2" t="str">
        <f>'Bump Visual'!AS16</f>
        <v>TDI</v>
      </c>
      <c r="G619" s="2">
        <f>(2278.84)-('Bump Visual'!A16)+(-4350.8)</f>
        <v>-4565.5</v>
      </c>
      <c r="H619" s="2">
        <f>(5080.68)-('Bump Visual'!AS6)+(16.2349999999999)</f>
        <v>1168.7</v>
      </c>
      <c r="I619" s="2" t="str">
        <f>"DIE3_"&amp;'Bump Visual'!AS16</f>
        <v>DIE3_TDI</v>
      </c>
      <c r="K619" s="2">
        <f>('Bump Visual'!A16)+(1571.96)</f>
        <v>4065.5</v>
      </c>
      <c r="L619" s="2">
        <f>('Bump Visual'!AS6)+(97.9849999999997)</f>
        <v>4026.2</v>
      </c>
      <c r="M619" s="2" t="str">
        <f>"DIE7_"&amp;'Bump Visual'!AS16</f>
        <v>DIE7_TDI</v>
      </c>
    </row>
    <row r="620" spans="3:13" x14ac:dyDescent="0.25">
      <c r="C620" s="2">
        <f>(5080.68)-('Bump Visual'!AS6)</f>
        <v>1152.4650000000001</v>
      </c>
      <c r="D620" s="2">
        <f>'Bump Visual'!A18</f>
        <v>2316.54</v>
      </c>
      <c r="E620" s="2" t="str">
        <f>'Bump Visual'!AS18</f>
        <v>DBG_SEL[0]</v>
      </c>
      <c r="G620" s="2">
        <f>(2278.84)-('Bump Visual'!A18)+(-4350.8)</f>
        <v>-4388.5</v>
      </c>
      <c r="H620" s="2">
        <f>(5080.68)-('Bump Visual'!AS6)+(16.2349999999999)</f>
        <v>1168.7</v>
      </c>
      <c r="I620" s="2" t="str">
        <f>"DIE3_"&amp;'Bump Visual'!AS18</f>
        <v>DIE3_DBG_SEL[0]</v>
      </c>
      <c r="K620" s="2">
        <f>('Bump Visual'!A18)+(1571.96)</f>
        <v>3888.5</v>
      </c>
      <c r="L620" s="2">
        <f>('Bump Visual'!AS6)+(97.9849999999997)</f>
        <v>4026.2</v>
      </c>
      <c r="M620" s="2" t="str">
        <f>"DIE7_"&amp;'Bump Visual'!AS18</f>
        <v>DIE7_DBG_SEL[0]</v>
      </c>
    </row>
    <row r="621" spans="3:13" x14ac:dyDescent="0.25">
      <c r="C621" s="2">
        <f>(5080.68)-('Bump Visual'!AS6)</f>
        <v>1152.4650000000001</v>
      </c>
      <c r="D621" s="2">
        <f>'Bump Visual'!A20</f>
        <v>2139.54</v>
      </c>
      <c r="E621" s="2" t="str">
        <f>'Bump Visual'!AS20</f>
        <v>TDO</v>
      </c>
      <c r="G621" s="2">
        <f>(2278.84)-('Bump Visual'!A20)+(-4350.8)</f>
        <v>-4211.5</v>
      </c>
      <c r="H621" s="2">
        <f>(5080.68)-('Bump Visual'!AS6)+(16.2349999999999)</f>
        <v>1168.7</v>
      </c>
      <c r="I621" s="2" t="str">
        <f>"DIE3_"&amp;'Bump Visual'!AS20</f>
        <v>DIE3_TDO</v>
      </c>
      <c r="K621" s="2">
        <f>('Bump Visual'!A20)+(1571.96)</f>
        <v>3711.5</v>
      </c>
      <c r="L621" s="2">
        <f>('Bump Visual'!AS6)+(97.9849999999997)</f>
        <v>4026.2</v>
      </c>
      <c r="M621" s="2" t="str">
        <f>"DIE7_"&amp;'Bump Visual'!AS20</f>
        <v>DIE7_TDO</v>
      </c>
    </row>
    <row r="622" spans="3:13" x14ac:dyDescent="0.25">
      <c r="C622" s="2">
        <f>(5080.68)-('Bump Visual'!AS6)</f>
        <v>1152.4650000000001</v>
      </c>
      <c r="D622" s="2">
        <f>'Bump Visual'!A22</f>
        <v>1962.54</v>
      </c>
      <c r="E622" s="2" t="str">
        <f>'Bump Visual'!AS22</f>
        <v>CHIP_RST_N</v>
      </c>
      <c r="G622" s="2">
        <f>(2278.84)-('Bump Visual'!A22)+(-4350.8)</f>
        <v>-4034.5</v>
      </c>
      <c r="H622" s="2">
        <f>(5080.68)-('Bump Visual'!AS6)+(16.2349999999999)</f>
        <v>1168.7</v>
      </c>
      <c r="I622" s="2" t="str">
        <f>"DIE3_"&amp;'Bump Visual'!AS22</f>
        <v>DIE3_CHIP_RST_N</v>
      </c>
      <c r="K622" s="2">
        <f>('Bump Visual'!A22)+(1571.96)</f>
        <v>3534.5</v>
      </c>
      <c r="L622" s="2">
        <f>('Bump Visual'!AS6)+(97.9849999999997)</f>
        <v>4026.2</v>
      </c>
      <c r="M622" s="2" t="str">
        <f>"DIE7_"&amp;'Bump Visual'!AS22</f>
        <v>DIE7_CHIP_RST_N</v>
      </c>
    </row>
    <row r="623" spans="3:13" x14ac:dyDescent="0.25">
      <c r="C623" s="2">
        <f>(5080.68)-('Bump Visual'!AS6)</f>
        <v>1152.4650000000001</v>
      </c>
      <c r="D623" s="2">
        <f>'Bump Visual'!A24</f>
        <v>1785.54</v>
      </c>
      <c r="E623" s="2" t="str">
        <f>'Bump Visual'!AS24</f>
        <v>VSS</v>
      </c>
      <c r="G623" s="2">
        <f>(2278.84)-('Bump Visual'!A24)+(-4350.8)</f>
        <v>-3857.5</v>
      </c>
      <c r="H623" s="2">
        <f>(5080.68)-('Bump Visual'!AS6)+(16.2349999999999)</f>
        <v>1168.7</v>
      </c>
      <c r="I623" s="2" t="str">
        <f>'Bump Visual'!AS24</f>
        <v>VSS</v>
      </c>
      <c r="K623" s="2">
        <f>('Bump Visual'!A24)+(1571.96)</f>
        <v>3357.5</v>
      </c>
      <c r="L623" s="2">
        <f>('Bump Visual'!AS6)+(97.9849999999997)</f>
        <v>4026.2</v>
      </c>
      <c r="M623" s="2" t="str">
        <f>'Bump Visual'!AS24</f>
        <v>VSS</v>
      </c>
    </row>
    <row r="624" spans="3:13" x14ac:dyDescent="0.25">
      <c r="C624" s="2">
        <f>(5080.68)-('Bump Visual'!AS6)</f>
        <v>1152.4650000000001</v>
      </c>
      <c r="D624" s="2">
        <f>'Bump Visual'!A26</f>
        <v>1608.54</v>
      </c>
      <c r="E624" s="2" t="str">
        <f>'Bump Visual'!AS26</f>
        <v>VSS</v>
      </c>
      <c r="G624" s="2">
        <f>(2278.84)-('Bump Visual'!A26)+(-4350.8)</f>
        <v>-3680.5</v>
      </c>
      <c r="H624" s="2">
        <f>(5080.68)-('Bump Visual'!AS6)+(16.2349999999999)</f>
        <v>1168.7</v>
      </c>
      <c r="I624" s="2" t="str">
        <f>'Bump Visual'!AS26</f>
        <v>VSS</v>
      </c>
      <c r="K624" s="2">
        <f>('Bump Visual'!A26)+(1571.96)</f>
        <v>3180.5</v>
      </c>
      <c r="L624" s="2">
        <f>('Bump Visual'!AS6)+(97.9849999999997)</f>
        <v>4026.2</v>
      </c>
      <c r="M624" s="2" t="str">
        <f>'Bump Visual'!AS26</f>
        <v>VSS</v>
      </c>
    </row>
    <row r="625" spans="3:13" x14ac:dyDescent="0.25">
      <c r="C625" s="2">
        <f>(5080.68)-('Bump Visual'!AS6)</f>
        <v>1152.4650000000001</v>
      </c>
      <c r="D625" s="2">
        <f>'Bump Visual'!A28</f>
        <v>1431.54</v>
      </c>
      <c r="E625" s="2" t="str">
        <f>'Bump Visual'!AS28</f>
        <v>VSS</v>
      </c>
      <c r="G625" s="2">
        <f>(2278.84)-('Bump Visual'!A28)+(-4350.8)</f>
        <v>-3503.5</v>
      </c>
      <c r="H625" s="2">
        <f>(5080.68)-('Bump Visual'!AS6)+(16.2349999999999)</f>
        <v>1168.7</v>
      </c>
      <c r="I625" s="2" t="str">
        <f>'Bump Visual'!AS28</f>
        <v>VSS</v>
      </c>
      <c r="K625" s="2">
        <f>('Bump Visual'!A28)+(1571.96)</f>
        <v>3003.5</v>
      </c>
      <c r="L625" s="2">
        <f>('Bump Visual'!AS6)+(97.9849999999997)</f>
        <v>4026.2</v>
      </c>
      <c r="M625" s="2" t="str">
        <f>'Bump Visual'!AS28</f>
        <v>VSS</v>
      </c>
    </row>
    <row r="626" spans="3:13" x14ac:dyDescent="0.25">
      <c r="C626" s="2">
        <f>(5080.68)-('Bump Visual'!AS6)</f>
        <v>1152.4650000000001</v>
      </c>
      <c r="D626" s="2">
        <f>'Bump Visual'!A30</f>
        <v>1254.54</v>
      </c>
      <c r="E626" s="2" t="str">
        <f>'Bump Visual'!AS30</f>
        <v>BP_TXCKSB[0]</v>
      </c>
      <c r="G626" s="2">
        <f>(2278.84)-('Bump Visual'!A30)+(-4350.8)</f>
        <v>-3326.5</v>
      </c>
      <c r="H626" s="2">
        <f>(5080.68)-('Bump Visual'!AS6)+(16.2349999999999)</f>
        <v>1168.7</v>
      </c>
      <c r="I626" s="2" t="str">
        <f>"DIE3_"&amp;'Bump Visual'!AS30</f>
        <v>DIE3_BP_TXCKSB[0]</v>
      </c>
      <c r="K626" s="2">
        <f>('Bump Visual'!A30)+(1571.96)</f>
        <v>2826.5</v>
      </c>
      <c r="L626" s="2">
        <f>('Bump Visual'!AS6)+(97.9849999999997)</f>
        <v>4026.2</v>
      </c>
      <c r="M626" s="2" t="str">
        <f>"DIE7_"&amp;'Bump Visual'!AS30</f>
        <v>DIE7_BP_TXCKSB[0]</v>
      </c>
    </row>
    <row r="627" spans="3:13" x14ac:dyDescent="0.25">
      <c r="C627" s="2">
        <f>(5080.68)-('Bump Visual'!AS6)</f>
        <v>1152.4650000000001</v>
      </c>
      <c r="D627" s="2">
        <f>'Bump Visual'!A32</f>
        <v>1077.54</v>
      </c>
      <c r="E627" s="2" t="str">
        <f>'Bump Visual'!AS32</f>
        <v>VSS</v>
      </c>
      <c r="G627" s="2">
        <f>(2278.84)-('Bump Visual'!A32)+(-4350.8)</f>
        <v>-3149.5</v>
      </c>
      <c r="H627" s="2">
        <f>(5080.68)-('Bump Visual'!AS6)+(16.2349999999999)</f>
        <v>1168.7</v>
      </c>
      <c r="I627" s="2" t="str">
        <f>'Bump Visual'!AS32</f>
        <v>VSS</v>
      </c>
      <c r="K627" s="2">
        <f>('Bump Visual'!A32)+(1571.96)</f>
        <v>2649.5</v>
      </c>
      <c r="L627" s="2">
        <f>('Bump Visual'!AS6)+(97.9849999999997)</f>
        <v>4026.2</v>
      </c>
      <c r="M627" s="2" t="str">
        <f>'Bump Visual'!AS32</f>
        <v>VSS</v>
      </c>
    </row>
    <row r="628" spans="3:13" x14ac:dyDescent="0.25">
      <c r="C628" s="2">
        <f>(5080.68)-('Bump Visual'!AS6)</f>
        <v>1152.4650000000001</v>
      </c>
      <c r="D628" s="2">
        <f>'Bump Visual'!A34</f>
        <v>900.54</v>
      </c>
      <c r="E628" s="2" t="str">
        <f>'Bump Visual'!AS34</f>
        <v>BP_TXCKN[0]</v>
      </c>
      <c r="G628" s="2">
        <f>(2278.84)-('Bump Visual'!A34)+(-4350.8)</f>
        <v>-2972.5</v>
      </c>
      <c r="H628" s="2">
        <f>(5080.68)-('Bump Visual'!AS6)+(16.2349999999999)</f>
        <v>1168.7</v>
      </c>
      <c r="I628" s="2" t="str">
        <f>"DIE3_"&amp;'Bump Visual'!AS34</f>
        <v>DIE3_BP_TXCKN[0]</v>
      </c>
      <c r="K628" s="2">
        <f>('Bump Visual'!A34)+(1571.96)</f>
        <v>2472.5</v>
      </c>
      <c r="L628" s="2">
        <f>('Bump Visual'!AS6)+(97.9849999999997)</f>
        <v>4026.2</v>
      </c>
      <c r="M628" s="2" t="str">
        <f>"DIE7_"&amp;'Bump Visual'!AS34</f>
        <v>DIE7_BP_TXCKN[0]</v>
      </c>
    </row>
    <row r="629" spans="3:13" x14ac:dyDescent="0.25">
      <c r="C629" s="2">
        <f>(5080.68)-('Bump Visual'!AS6)</f>
        <v>1152.4650000000001</v>
      </c>
      <c r="D629" s="2">
        <f>'Bump Visual'!A36</f>
        <v>723.54</v>
      </c>
      <c r="E629" s="2" t="str">
        <f>'Bump Visual'!AS36</f>
        <v>BP_TXCKP[0]</v>
      </c>
      <c r="G629" s="2">
        <f>(2278.84)-('Bump Visual'!A36)+(-4350.8)</f>
        <v>-2795.5</v>
      </c>
      <c r="H629" s="2">
        <f>(5080.68)-('Bump Visual'!AS6)+(16.2349999999999)</f>
        <v>1168.7</v>
      </c>
      <c r="I629" s="2" t="str">
        <f>"DIE3_"&amp;'Bump Visual'!AS36</f>
        <v>DIE3_BP_TXCKP[0]</v>
      </c>
      <c r="K629" s="2">
        <f>('Bump Visual'!A36)+(1571.96)</f>
        <v>2295.5</v>
      </c>
      <c r="L629" s="2">
        <f>('Bump Visual'!AS6)+(97.9849999999997)</f>
        <v>4026.2</v>
      </c>
      <c r="M629" s="2" t="str">
        <f>"DIE7_"&amp;'Bump Visual'!AS36</f>
        <v>DIE7_BP_TXCKP[0]</v>
      </c>
    </row>
    <row r="630" spans="3:13" x14ac:dyDescent="0.25">
      <c r="C630" s="2">
        <f>(5080.68)-('Bump Visual'!AS6)</f>
        <v>1152.4650000000001</v>
      </c>
      <c r="D630" s="2">
        <f>'Bump Visual'!A38</f>
        <v>546.54</v>
      </c>
      <c r="E630" s="2" t="str">
        <f>'Bump Visual'!AS38</f>
        <v>VDD</v>
      </c>
      <c r="G630" s="2">
        <f>(2278.84)-('Bump Visual'!A38)+(-4350.8)</f>
        <v>-2618.5</v>
      </c>
      <c r="H630" s="2">
        <f>(5080.68)-('Bump Visual'!AS6)+(16.2349999999999)</f>
        <v>1168.7</v>
      </c>
      <c r="I630" s="2" t="str">
        <f>"DIE3_"&amp;'Bump Visual'!AS38</f>
        <v>DIE3_VDD</v>
      </c>
      <c r="K630" s="2">
        <f>('Bump Visual'!A38)+(1571.96)</f>
        <v>2118.5</v>
      </c>
      <c r="L630" s="2">
        <f>('Bump Visual'!AS6)+(97.9849999999997)</f>
        <v>4026.2</v>
      </c>
      <c r="M630" s="2" t="str">
        <f>"DIE7_"&amp;'Bump Visual'!AS38</f>
        <v>DIE7_VDD</v>
      </c>
    </row>
    <row r="631" spans="3:13" x14ac:dyDescent="0.25">
      <c r="C631" s="2">
        <f>(5080.68)-('Bump Visual'!AS6)</f>
        <v>1152.4650000000001</v>
      </c>
      <c r="D631" s="2">
        <f>'Bump Visual'!A40</f>
        <v>369.53999999999996</v>
      </c>
      <c r="E631" s="2" t="str">
        <f>'Bump Visual'!AS40</f>
        <v>BP_TXVLD[0]</v>
      </c>
      <c r="G631" s="2">
        <f>(2278.84)-('Bump Visual'!A40)+(-4350.8)</f>
        <v>-2441.5</v>
      </c>
      <c r="H631" s="2">
        <f>(5080.68)-('Bump Visual'!AS6)+(16.2349999999999)</f>
        <v>1168.7</v>
      </c>
      <c r="I631" s="2" t="str">
        <f>"DIE3_"&amp;'Bump Visual'!AS40</f>
        <v>DIE3_BP_TXVLD[0]</v>
      </c>
      <c r="K631" s="2">
        <f>('Bump Visual'!A40)+(1571.96)</f>
        <v>1941.5</v>
      </c>
      <c r="L631" s="2">
        <f>('Bump Visual'!AS6)+(97.9849999999997)</f>
        <v>4026.2</v>
      </c>
      <c r="M631" s="2" t="str">
        <f>"DIE7_"&amp;'Bump Visual'!AS40</f>
        <v>DIE7_BP_TXVLD[0]</v>
      </c>
    </row>
    <row r="632" spans="3:13" x14ac:dyDescent="0.25">
      <c r="C632" s="2">
        <f>(5080.68)-('Bump Visual'!AS6)</f>
        <v>1152.4650000000001</v>
      </c>
      <c r="D632" s="2">
        <f>'Bump Visual'!A42</f>
        <v>192.54</v>
      </c>
      <c r="E632" s="2" t="str">
        <f>'Bump Visual'!AS42</f>
        <v>BP_TXTRK[0]</v>
      </c>
      <c r="G632" s="2">
        <f>(2278.84)-('Bump Visual'!A42)+(-4350.8)</f>
        <v>-2264.5</v>
      </c>
      <c r="H632" s="2">
        <f>(5080.68)-('Bump Visual'!AS6)+(16.2349999999999)</f>
        <v>1168.7</v>
      </c>
      <c r="I632" s="2" t="str">
        <f>"DIE3_"&amp;'Bump Visual'!AS42</f>
        <v>DIE3_BP_TXTRK[0]</v>
      </c>
      <c r="K632" s="2">
        <f>('Bump Visual'!A42)+(1571.96)</f>
        <v>1764.5</v>
      </c>
      <c r="L632" s="2">
        <f>('Bump Visual'!AS6)+(97.9849999999997)</f>
        <v>4026.2</v>
      </c>
      <c r="M632" s="2" t="str">
        <f>"DIE7_"&amp;'Bump Visual'!AS42</f>
        <v>DIE7_BP_TXTRK[0]</v>
      </c>
    </row>
    <row r="633" spans="3:13" x14ac:dyDescent="0.25">
      <c r="C633" s="2">
        <f>(5080.68)-('Bump Visual'!AT6)</f>
        <v>1057.2150000000001</v>
      </c>
      <c r="D633" s="2">
        <f>'Bump Visual'!A15</f>
        <v>2582.04</v>
      </c>
      <c r="E633" s="2" t="str">
        <f>'Bump Visual'!AT15</f>
        <v>TC_VDDQ</v>
      </c>
      <c r="G633" s="2">
        <f>(2278.84)-('Bump Visual'!A15)+(-4350.8)</f>
        <v>-4654</v>
      </c>
      <c r="H633" s="2">
        <f>(5080.68)-('Bump Visual'!AT6)+(16.2349999999999)</f>
        <v>1073.45</v>
      </c>
      <c r="I633" s="2" t="str">
        <f>"DIE3_"&amp;'Bump Visual'!AT15</f>
        <v>DIE3_TC_VDDQ</v>
      </c>
      <c r="K633" s="2">
        <f>('Bump Visual'!A15)+(1571.96)</f>
        <v>4154</v>
      </c>
      <c r="L633" s="2">
        <f>('Bump Visual'!AT6)+(97.9849999999997)</f>
        <v>4121.45</v>
      </c>
      <c r="M633" s="2" t="str">
        <f>"DIE7_"&amp;'Bump Visual'!AT15</f>
        <v>DIE7_TC_VDDQ</v>
      </c>
    </row>
    <row r="634" spans="3:13" x14ac:dyDescent="0.25">
      <c r="C634" s="2">
        <f>(5080.68)-('Bump Visual'!AT6)</f>
        <v>1057.2150000000001</v>
      </c>
      <c r="D634" s="2">
        <f>'Bump Visual'!A17</f>
        <v>2405.04</v>
      </c>
      <c r="E634" s="2" t="str">
        <f>'Bump Visual'!AT17</f>
        <v>DBG_SEL[1]</v>
      </c>
      <c r="G634" s="2">
        <f>(2278.84)-('Bump Visual'!A17)+(-4350.8)</f>
        <v>-4477</v>
      </c>
      <c r="H634" s="2">
        <f>(5080.68)-('Bump Visual'!AT6)+(16.2349999999999)</f>
        <v>1073.45</v>
      </c>
      <c r="I634" s="2" t="str">
        <f>"DIE3_"&amp;'Bump Visual'!AT17</f>
        <v>DIE3_DBG_SEL[1]</v>
      </c>
      <c r="K634" s="2">
        <f>('Bump Visual'!A17)+(1571.96)</f>
        <v>3977</v>
      </c>
      <c r="L634" s="2">
        <f>('Bump Visual'!AT6)+(97.9849999999997)</f>
        <v>4121.45</v>
      </c>
      <c r="M634" s="2" t="str">
        <f>"DIE7_"&amp;'Bump Visual'!AT17</f>
        <v>DIE7_DBG_SEL[1]</v>
      </c>
    </row>
    <row r="635" spans="3:13" x14ac:dyDescent="0.25">
      <c r="C635" s="2">
        <f>(5080.68)-('Bump Visual'!AT6)</f>
        <v>1057.2150000000001</v>
      </c>
      <c r="D635" s="2">
        <f>'Bump Visual'!A19</f>
        <v>2228.04</v>
      </c>
      <c r="E635" s="2" t="str">
        <f>'Bump Visual'!AT19</f>
        <v>TC_VDDQ</v>
      </c>
      <c r="G635" s="2">
        <f>(2278.84)-('Bump Visual'!A19)+(-4350.8)</f>
        <v>-4300</v>
      </c>
      <c r="H635" s="2">
        <f>(5080.68)-('Bump Visual'!AT6)+(16.2349999999999)</f>
        <v>1073.45</v>
      </c>
      <c r="I635" s="2" t="str">
        <f>"DIE3_"&amp;'Bump Visual'!AT19</f>
        <v>DIE3_TC_VDDQ</v>
      </c>
      <c r="K635" s="2">
        <f>('Bump Visual'!A19)+(1571.96)</f>
        <v>3800</v>
      </c>
      <c r="L635" s="2">
        <f>('Bump Visual'!AT6)+(97.9849999999997)</f>
        <v>4121.45</v>
      </c>
      <c r="M635" s="2" t="str">
        <f>"DIE7_"&amp;'Bump Visual'!AT19</f>
        <v>DIE7_TC_VDDQ</v>
      </c>
    </row>
    <row r="636" spans="3:13" x14ac:dyDescent="0.25">
      <c r="C636" s="2">
        <f>(5080.68)-('Bump Visual'!AT6)</f>
        <v>1057.2150000000001</v>
      </c>
      <c r="D636" s="2">
        <f>'Bump Visual'!A21</f>
        <v>2051.04</v>
      </c>
      <c r="E636" s="2" t="str">
        <f>'Bump Visual'!AT21</f>
        <v>TCK</v>
      </c>
      <c r="G636" s="2">
        <f>(2278.84)-('Bump Visual'!A21)+(-4350.8)</f>
        <v>-4123</v>
      </c>
      <c r="H636" s="2">
        <f>(5080.68)-('Bump Visual'!AT6)+(16.2349999999999)</f>
        <v>1073.45</v>
      </c>
      <c r="I636" s="2" t="str">
        <f>"DIE3_"&amp;'Bump Visual'!AT21</f>
        <v>DIE3_TCK</v>
      </c>
      <c r="K636" s="2">
        <f>('Bump Visual'!A21)+(1571.96)</f>
        <v>3623</v>
      </c>
      <c r="L636" s="2">
        <f>('Bump Visual'!AT6)+(97.9849999999997)</f>
        <v>4121.45</v>
      </c>
      <c r="M636" s="2" t="str">
        <f>"DIE7_"&amp;'Bump Visual'!AT21</f>
        <v>DIE7_TCK</v>
      </c>
    </row>
    <row r="637" spans="3:13" x14ac:dyDescent="0.25">
      <c r="C637" s="2">
        <f>(5080.68)-('Bump Visual'!AT6)</f>
        <v>1057.2150000000001</v>
      </c>
      <c r="D637" s="2">
        <f>'Bump Visual'!A23</f>
        <v>1874.04</v>
      </c>
      <c r="E637" s="2" t="str">
        <f>'Bump Visual'!AT23</f>
        <v>VDD</v>
      </c>
      <c r="G637" s="2">
        <f>(2278.84)-('Bump Visual'!A23)+(-4350.8)</f>
        <v>-3946</v>
      </c>
      <c r="H637" s="2">
        <f>(5080.68)-('Bump Visual'!AT6)+(16.2349999999999)</f>
        <v>1073.45</v>
      </c>
      <c r="I637" s="2" t="str">
        <f>"DIE3_"&amp;'Bump Visual'!AT23</f>
        <v>DIE3_VDD</v>
      </c>
      <c r="K637" s="2">
        <f>('Bump Visual'!A23)+(1571.96)</f>
        <v>3446</v>
      </c>
      <c r="L637" s="2">
        <f>('Bump Visual'!AT6)+(97.9849999999997)</f>
        <v>4121.45</v>
      </c>
      <c r="M637" s="2" t="str">
        <f>"DIE7_"&amp;'Bump Visual'!AT23</f>
        <v>DIE7_VDD</v>
      </c>
    </row>
    <row r="638" spans="3:13" x14ac:dyDescent="0.25">
      <c r="C638" s="2">
        <f>(5080.68)-('Bump Visual'!AT6)</f>
        <v>1057.2150000000001</v>
      </c>
      <c r="D638" s="2">
        <f>'Bump Visual'!A25</f>
        <v>1697.04</v>
      </c>
      <c r="E638" s="2" t="str">
        <f>'Bump Visual'!AT25</f>
        <v>VDD</v>
      </c>
      <c r="G638" s="2">
        <f>(2278.84)-('Bump Visual'!A25)+(-4350.8)</f>
        <v>-3769</v>
      </c>
      <c r="H638" s="2">
        <f>(5080.68)-('Bump Visual'!AT6)+(16.2349999999999)</f>
        <v>1073.45</v>
      </c>
      <c r="I638" s="2" t="str">
        <f>"DIE3_"&amp;'Bump Visual'!AT25</f>
        <v>DIE3_VDD</v>
      </c>
      <c r="K638" s="2">
        <f>('Bump Visual'!A25)+(1571.96)</f>
        <v>3269</v>
      </c>
      <c r="L638" s="2">
        <f>('Bump Visual'!AT6)+(97.9849999999997)</f>
        <v>4121.45</v>
      </c>
      <c r="M638" s="2" t="str">
        <f>"DIE7_"&amp;'Bump Visual'!AT25</f>
        <v>DIE7_VDD</v>
      </c>
    </row>
    <row r="639" spans="3:13" x14ac:dyDescent="0.25">
      <c r="C639" s="2">
        <f>(5080.68)-('Bump Visual'!AT6)</f>
        <v>1057.2150000000001</v>
      </c>
      <c r="D639" s="2">
        <f>'Bump Visual'!A27</f>
        <v>1520.04</v>
      </c>
      <c r="E639" s="2" t="str">
        <f>'Bump Visual'!AT27</f>
        <v>VDD</v>
      </c>
      <c r="G639" s="2">
        <f>(2278.84)-('Bump Visual'!A27)+(-4350.8)</f>
        <v>-3592</v>
      </c>
      <c r="H639" s="2">
        <f>(5080.68)-('Bump Visual'!AT6)+(16.2349999999999)</f>
        <v>1073.45</v>
      </c>
      <c r="I639" s="2" t="str">
        <f>"DIE3_"&amp;'Bump Visual'!AT27</f>
        <v>DIE3_VDD</v>
      </c>
      <c r="K639" s="2">
        <f>('Bump Visual'!A27)+(1571.96)</f>
        <v>3092</v>
      </c>
      <c r="L639" s="2">
        <f>('Bump Visual'!AT6)+(97.9849999999997)</f>
        <v>4121.45</v>
      </c>
      <c r="M639" s="2" t="str">
        <f>"DIE7_"&amp;'Bump Visual'!AT27</f>
        <v>DIE7_VDD</v>
      </c>
    </row>
    <row r="640" spans="3:13" x14ac:dyDescent="0.25">
      <c r="C640" s="2">
        <f>(5080.68)-('Bump Visual'!AT6)</f>
        <v>1057.2150000000001</v>
      </c>
      <c r="D640" s="2">
        <f>'Bump Visual'!A29</f>
        <v>1343.04</v>
      </c>
      <c r="E640" s="2" t="str">
        <f>'Bump Visual'!AT29</f>
        <v>VDD</v>
      </c>
      <c r="G640" s="2">
        <f>(2278.84)-('Bump Visual'!A29)+(-4350.8)</f>
        <v>-3415</v>
      </c>
      <c r="H640" s="2">
        <f>(5080.68)-('Bump Visual'!AT6)+(16.2349999999999)</f>
        <v>1073.45</v>
      </c>
      <c r="I640" s="2" t="str">
        <f>"DIE3_"&amp;'Bump Visual'!AT29</f>
        <v>DIE3_VDD</v>
      </c>
      <c r="K640" s="2">
        <f>('Bump Visual'!A29)+(1571.96)</f>
        <v>2915</v>
      </c>
      <c r="L640" s="2">
        <f>('Bump Visual'!AT6)+(97.9849999999997)</f>
        <v>4121.45</v>
      </c>
      <c r="M640" s="2" t="str">
        <f>"DIE7_"&amp;'Bump Visual'!AT29</f>
        <v>DIE7_VDD</v>
      </c>
    </row>
    <row r="641" spans="3:13" x14ac:dyDescent="0.25">
      <c r="C641" s="2">
        <f>(5080.68)-('Bump Visual'!AT6)</f>
        <v>1057.2150000000001</v>
      </c>
      <c r="D641" s="2">
        <f>'Bump Visual'!A31</f>
        <v>1166.04</v>
      </c>
      <c r="E641" s="2" t="str">
        <f>'Bump Visual'!AT31</f>
        <v>VCCIO</v>
      </c>
      <c r="G641" s="2">
        <f>(2278.84)-('Bump Visual'!A31)+(-4350.8)</f>
        <v>-3238</v>
      </c>
      <c r="H641" s="2">
        <f>(5080.68)-('Bump Visual'!AT6)+(16.2349999999999)</f>
        <v>1073.45</v>
      </c>
      <c r="I641" s="2" t="str">
        <f>"DIE3_"&amp;'Bump Visual'!AT31</f>
        <v>DIE3_VCCIO</v>
      </c>
      <c r="K641" s="2">
        <f>('Bump Visual'!A31)+(1571.96)</f>
        <v>2738</v>
      </c>
      <c r="L641" s="2">
        <f>('Bump Visual'!AT6)+(97.9849999999997)</f>
        <v>4121.45</v>
      </c>
      <c r="M641" s="2" t="str">
        <f>"DIE7_"&amp;'Bump Visual'!AT31</f>
        <v>DIE7_VCCIO</v>
      </c>
    </row>
    <row r="642" spans="3:13" x14ac:dyDescent="0.25">
      <c r="C642" s="2">
        <f>(5080.68)-('Bump Visual'!AT6)</f>
        <v>1057.2150000000001</v>
      </c>
      <c r="D642" s="2">
        <f>'Bump Visual'!A33</f>
        <v>989.04</v>
      </c>
      <c r="E642" s="2" t="str">
        <f>'Bump Visual'!AT33</f>
        <v>BP_TXDATA[9]</v>
      </c>
      <c r="G642" s="2">
        <f>(2278.84)-('Bump Visual'!A33)+(-4350.8)</f>
        <v>-3061</v>
      </c>
      <c r="H642" s="2">
        <f>(5080.68)-('Bump Visual'!AT6)+(16.2349999999999)</f>
        <v>1073.45</v>
      </c>
      <c r="I642" s="2" t="str">
        <f>"DIE3_"&amp;'Bump Visual'!AT33</f>
        <v>DIE3_BP_TXDATA[9]</v>
      </c>
      <c r="K642" s="2">
        <f>('Bump Visual'!A33)+(1571.96)</f>
        <v>2561</v>
      </c>
      <c r="L642" s="2">
        <f>('Bump Visual'!AT6)+(97.9849999999997)</f>
        <v>4121.45</v>
      </c>
      <c r="M642" s="2" t="str">
        <f>"DIE7_"&amp;'Bump Visual'!AT33</f>
        <v>DIE7_BP_TXDATA[9]</v>
      </c>
    </row>
    <row r="643" spans="3:13" x14ac:dyDescent="0.25">
      <c r="C643" s="2">
        <f>(5080.68)-('Bump Visual'!AT6)</f>
        <v>1057.2150000000001</v>
      </c>
      <c r="D643" s="2">
        <f>'Bump Visual'!A35</f>
        <v>812.04</v>
      </c>
      <c r="E643" s="2" t="str">
        <f>'Bump Visual'!AT35</f>
        <v>VSS</v>
      </c>
      <c r="G643" s="2">
        <f>(2278.84)-('Bump Visual'!A35)+(-4350.8)</f>
        <v>-2884</v>
      </c>
      <c r="H643" s="2">
        <f>(5080.68)-('Bump Visual'!AT6)+(16.2349999999999)</f>
        <v>1073.45</v>
      </c>
      <c r="I643" s="2" t="str">
        <f>'Bump Visual'!AT35</f>
        <v>VSS</v>
      </c>
      <c r="K643" s="2">
        <f>('Bump Visual'!A35)+(1571.96)</f>
        <v>2384</v>
      </c>
      <c r="L643" s="2">
        <f>('Bump Visual'!AT6)+(97.9849999999997)</f>
        <v>4121.45</v>
      </c>
      <c r="M643" s="2" t="str">
        <f>'Bump Visual'!AT35</f>
        <v>VSS</v>
      </c>
    </row>
    <row r="644" spans="3:13" x14ac:dyDescent="0.25">
      <c r="C644" s="2">
        <f>(5080.68)-('Bump Visual'!AT6)</f>
        <v>1057.2150000000001</v>
      </c>
      <c r="D644" s="2">
        <f>'Bump Visual'!A37</f>
        <v>635.04</v>
      </c>
      <c r="E644" s="2" t="str">
        <f>'Bump Visual'!AT37</f>
        <v>BP_TXDATA[8]</v>
      </c>
      <c r="G644" s="2">
        <f>(2278.84)-('Bump Visual'!A37)+(-4350.8)</f>
        <v>-2707</v>
      </c>
      <c r="H644" s="2">
        <f>(5080.68)-('Bump Visual'!AT6)+(16.2349999999999)</f>
        <v>1073.45</v>
      </c>
      <c r="I644" s="2" t="str">
        <f>"DIE3_"&amp;'Bump Visual'!AT37</f>
        <v>DIE3_BP_TXDATA[8]</v>
      </c>
      <c r="K644" s="2">
        <f>('Bump Visual'!A37)+(1571.96)</f>
        <v>2207</v>
      </c>
      <c r="L644" s="2">
        <f>('Bump Visual'!AT6)+(97.9849999999997)</f>
        <v>4121.45</v>
      </c>
      <c r="M644" s="2" t="str">
        <f>"DIE7_"&amp;'Bump Visual'!AT37</f>
        <v>DIE7_BP_TXDATA[8]</v>
      </c>
    </row>
    <row r="645" spans="3:13" x14ac:dyDescent="0.25">
      <c r="C645" s="2">
        <f>(5080.68)-('Bump Visual'!AT6)</f>
        <v>1057.2150000000001</v>
      </c>
      <c r="D645" s="2">
        <f>'Bump Visual'!A39</f>
        <v>458.03999999999996</v>
      </c>
      <c r="E645" s="2" t="str">
        <f>'Bump Visual'!AT39</f>
        <v>BP_TXDATA[13]</v>
      </c>
      <c r="G645" s="2">
        <f>(2278.84)-('Bump Visual'!A39)+(-4350.8)</f>
        <v>-2530</v>
      </c>
      <c r="H645" s="2">
        <f>(5080.68)-('Bump Visual'!AT6)+(16.2349999999999)</f>
        <v>1073.45</v>
      </c>
      <c r="I645" s="2" t="str">
        <f>"DIE3_"&amp;'Bump Visual'!AT39</f>
        <v>DIE3_BP_TXDATA[13]</v>
      </c>
      <c r="K645" s="2">
        <f>('Bump Visual'!A39)+(1571.96)</f>
        <v>2030</v>
      </c>
      <c r="L645" s="2">
        <f>('Bump Visual'!AT6)+(97.9849999999997)</f>
        <v>4121.45</v>
      </c>
      <c r="M645" s="2" t="str">
        <f>"DIE7_"&amp;'Bump Visual'!AT39</f>
        <v>DIE7_BP_TXDATA[13]</v>
      </c>
    </row>
    <row r="646" spans="3:13" x14ac:dyDescent="0.25">
      <c r="C646" s="2">
        <f>(5080.68)-('Bump Visual'!AT6)</f>
        <v>1057.2150000000001</v>
      </c>
      <c r="D646" s="2">
        <f>'Bump Visual'!A41</f>
        <v>281.03999999999996</v>
      </c>
      <c r="E646" s="2" t="str">
        <f>'Bump Visual'!AT41</f>
        <v>VSS</v>
      </c>
      <c r="G646" s="2">
        <f>(2278.84)-('Bump Visual'!A41)+(-4350.8)</f>
        <v>-2353</v>
      </c>
      <c r="H646" s="2">
        <f>(5080.68)-('Bump Visual'!AT6)+(16.2349999999999)</f>
        <v>1073.45</v>
      </c>
      <c r="I646" s="2" t="str">
        <f>'Bump Visual'!AT41</f>
        <v>VSS</v>
      </c>
      <c r="K646" s="2">
        <f>('Bump Visual'!A41)+(1571.96)</f>
        <v>1853</v>
      </c>
      <c r="L646" s="2">
        <f>('Bump Visual'!AT6)+(97.9849999999997)</f>
        <v>4121.45</v>
      </c>
      <c r="M646" s="2" t="str">
        <f>'Bump Visual'!AT41</f>
        <v>VSS</v>
      </c>
    </row>
    <row r="647" spans="3:13" x14ac:dyDescent="0.25">
      <c r="C647" s="2">
        <f>(5080.68)-('Bump Visual'!AT6)</f>
        <v>1057.2150000000001</v>
      </c>
      <c r="D647" s="2">
        <f>'Bump Visual'!A43</f>
        <v>104.03999999999999</v>
      </c>
      <c r="E647" s="2" t="str">
        <f>'Bump Visual'!AT43</f>
        <v>BP_TXDATA[12]</v>
      </c>
      <c r="G647" s="2">
        <f>(2278.84)-('Bump Visual'!A43)+(-4350.8)</f>
        <v>-2176</v>
      </c>
      <c r="H647" s="2">
        <f>(5080.68)-('Bump Visual'!AT6)+(16.2349999999999)</f>
        <v>1073.45</v>
      </c>
      <c r="I647" s="2" t="str">
        <f>"DIE3_"&amp;'Bump Visual'!AT43</f>
        <v>DIE3_BP_TXDATA[12]</v>
      </c>
      <c r="K647" s="2">
        <f>('Bump Visual'!A43)+(1571.96)</f>
        <v>1676</v>
      </c>
      <c r="L647" s="2">
        <f>('Bump Visual'!AT6)+(97.9849999999997)</f>
        <v>4121.45</v>
      </c>
      <c r="M647" s="2" t="str">
        <f>"DIE7_"&amp;'Bump Visual'!AT43</f>
        <v>DIE7_BP_TXDATA[12]</v>
      </c>
    </row>
    <row r="648" spans="3:13" x14ac:dyDescent="0.25">
      <c r="C648" s="2">
        <f>(5080.68)-('Bump Visual'!AU6)</f>
        <v>961.96500000000015</v>
      </c>
      <c r="D648" s="2">
        <f>'Bump Visual'!A14</f>
        <v>2670.54</v>
      </c>
      <c r="E648" s="2" t="str">
        <f>'Bump Visual'!AU14</f>
        <v>VSS</v>
      </c>
      <c r="G648" s="2">
        <f>(2278.84)-('Bump Visual'!A14)+(-4350.8)</f>
        <v>-4742.5</v>
      </c>
      <c r="H648" s="2">
        <f>(5080.68)-('Bump Visual'!AU6)+(16.2349999999999)</f>
        <v>978.2</v>
      </c>
      <c r="I648" s="2" t="str">
        <f>'Bump Visual'!AU14</f>
        <v>VSS</v>
      </c>
      <c r="K648" s="2">
        <f>('Bump Visual'!A14)+(1571.96)</f>
        <v>4242.5</v>
      </c>
      <c r="L648" s="2">
        <f>('Bump Visual'!AU6)+(97.9849999999997)</f>
        <v>4216.7</v>
      </c>
      <c r="M648" s="2" t="str">
        <f>'Bump Visual'!AU14</f>
        <v>VSS</v>
      </c>
    </row>
    <row r="649" spans="3:13" x14ac:dyDescent="0.25">
      <c r="C649" s="2">
        <f>(5080.68)-('Bump Visual'!AU6)</f>
        <v>961.96500000000015</v>
      </c>
      <c r="D649" s="2">
        <f>'Bump Visual'!A16</f>
        <v>2493.54</v>
      </c>
      <c r="E649" s="2" t="str">
        <f>'Bump Visual'!AU16</f>
        <v>VDD</v>
      </c>
      <c r="G649" s="2">
        <f>(2278.84)-('Bump Visual'!A16)+(-4350.8)</f>
        <v>-4565.5</v>
      </c>
      <c r="H649" s="2">
        <f>(5080.68)-('Bump Visual'!AU6)+(16.2349999999999)</f>
        <v>978.2</v>
      </c>
      <c r="I649" s="2" t="str">
        <f>"DIE3_"&amp;'Bump Visual'!AU16</f>
        <v>DIE3_VDD</v>
      </c>
      <c r="K649" s="2">
        <f>('Bump Visual'!A16)+(1571.96)</f>
        <v>4065.5</v>
      </c>
      <c r="L649" s="2">
        <f>('Bump Visual'!AU6)+(97.9849999999997)</f>
        <v>4216.7</v>
      </c>
      <c r="M649" s="2" t="str">
        <f>"DIE7_"&amp;'Bump Visual'!AU16</f>
        <v>DIE7_VDD</v>
      </c>
    </row>
    <row r="650" spans="3:13" x14ac:dyDescent="0.25">
      <c r="C650" s="2">
        <f>(5080.68)-('Bump Visual'!AU6)</f>
        <v>961.96500000000015</v>
      </c>
      <c r="D650" s="2">
        <f>'Bump Visual'!A18</f>
        <v>2316.54</v>
      </c>
      <c r="E650" s="2" t="str">
        <f>'Bump Visual'!AU18</f>
        <v>VSS</v>
      </c>
      <c r="G650" s="2">
        <f>(2278.84)-('Bump Visual'!A18)+(-4350.8)</f>
        <v>-4388.5</v>
      </c>
      <c r="H650" s="2">
        <f>(5080.68)-('Bump Visual'!AU6)+(16.2349999999999)</f>
        <v>978.2</v>
      </c>
      <c r="I650" s="2" t="str">
        <f>'Bump Visual'!AU18</f>
        <v>VSS</v>
      </c>
      <c r="K650" s="2">
        <f>('Bump Visual'!A18)+(1571.96)</f>
        <v>3888.5</v>
      </c>
      <c r="L650" s="2">
        <f>('Bump Visual'!AU6)+(97.9849999999997)</f>
        <v>4216.7</v>
      </c>
      <c r="M650" s="2" t="str">
        <f>'Bump Visual'!AU18</f>
        <v>VSS</v>
      </c>
    </row>
    <row r="651" spans="3:13" x14ac:dyDescent="0.25">
      <c r="C651" s="2">
        <f>(5080.68)-('Bump Visual'!AU6)</f>
        <v>961.96500000000015</v>
      </c>
      <c r="D651" s="2">
        <f>'Bump Visual'!A20</f>
        <v>2139.54</v>
      </c>
      <c r="E651" s="2" t="str">
        <f>'Bump Visual'!AU20</f>
        <v>TC_VDDQ</v>
      </c>
      <c r="G651" s="2">
        <f>(2278.84)-('Bump Visual'!A20)+(-4350.8)</f>
        <v>-4211.5</v>
      </c>
      <c r="H651" s="2">
        <f>(5080.68)-('Bump Visual'!AU6)+(16.2349999999999)</f>
        <v>978.2</v>
      </c>
      <c r="I651" s="2" t="str">
        <f>"DIE3_"&amp;'Bump Visual'!AU20</f>
        <v>DIE3_TC_VDDQ</v>
      </c>
      <c r="K651" s="2">
        <f>('Bump Visual'!A20)+(1571.96)</f>
        <v>3711.5</v>
      </c>
      <c r="L651" s="2">
        <f>('Bump Visual'!AU6)+(97.9849999999997)</f>
        <v>4216.7</v>
      </c>
      <c r="M651" s="2" t="str">
        <f>"DIE7_"&amp;'Bump Visual'!AU20</f>
        <v>DIE7_TC_VDDQ</v>
      </c>
    </row>
    <row r="652" spans="3:13" x14ac:dyDescent="0.25">
      <c r="C652" s="2">
        <f>(5080.68)-('Bump Visual'!AU6)</f>
        <v>961.96500000000015</v>
      </c>
      <c r="D652" s="2">
        <f>'Bump Visual'!A22</f>
        <v>1962.54</v>
      </c>
      <c r="E652" s="2" t="str">
        <f>'Bump Visual'!AU22</f>
        <v>VSS</v>
      </c>
      <c r="G652" s="2">
        <f>(2278.84)-('Bump Visual'!A22)+(-4350.8)</f>
        <v>-4034.5</v>
      </c>
      <c r="H652" s="2">
        <f>(5080.68)-('Bump Visual'!AU6)+(16.2349999999999)</f>
        <v>978.2</v>
      </c>
      <c r="I652" s="2" t="str">
        <f>'Bump Visual'!AU22</f>
        <v>VSS</v>
      </c>
      <c r="K652" s="2">
        <f>('Bump Visual'!A22)+(1571.96)</f>
        <v>3534.5</v>
      </c>
      <c r="L652" s="2">
        <f>('Bump Visual'!AU6)+(97.9849999999997)</f>
        <v>4216.7</v>
      </c>
      <c r="M652" s="2" t="str">
        <f>'Bump Visual'!AU22</f>
        <v>VSS</v>
      </c>
    </row>
    <row r="653" spans="3:13" x14ac:dyDescent="0.25">
      <c r="C653" s="2">
        <f>(5080.68)-('Bump Visual'!AU6)</f>
        <v>961.96500000000015</v>
      </c>
      <c r="D653" s="2">
        <f>'Bump Visual'!A24</f>
        <v>1785.54</v>
      </c>
      <c r="E653" s="2" t="str">
        <f>'Bump Visual'!AU24</f>
        <v>VSS</v>
      </c>
      <c r="G653" s="2">
        <f>(2278.84)-('Bump Visual'!A24)+(-4350.8)</f>
        <v>-3857.5</v>
      </c>
      <c r="H653" s="2">
        <f>(5080.68)-('Bump Visual'!AU6)+(16.2349999999999)</f>
        <v>978.2</v>
      </c>
      <c r="I653" s="2" t="str">
        <f>'Bump Visual'!AU24</f>
        <v>VSS</v>
      </c>
      <c r="K653" s="2">
        <f>('Bump Visual'!A24)+(1571.96)</f>
        <v>3357.5</v>
      </c>
      <c r="L653" s="2">
        <f>('Bump Visual'!AU6)+(97.9849999999997)</f>
        <v>4216.7</v>
      </c>
      <c r="M653" s="2" t="str">
        <f>'Bump Visual'!AU24</f>
        <v>VSS</v>
      </c>
    </row>
    <row r="654" spans="3:13" x14ac:dyDescent="0.25">
      <c r="C654" s="2">
        <f>(5080.68)-('Bump Visual'!AU6)</f>
        <v>961.96500000000015</v>
      </c>
      <c r="D654" s="2">
        <f>'Bump Visual'!A26</f>
        <v>1608.54</v>
      </c>
      <c r="E654" s="2" t="str">
        <f>'Bump Visual'!AU26</f>
        <v>VSS</v>
      </c>
      <c r="G654" s="2">
        <f>(2278.84)-('Bump Visual'!A26)+(-4350.8)</f>
        <v>-3680.5</v>
      </c>
      <c r="H654" s="2">
        <f>(5080.68)-('Bump Visual'!AU6)+(16.2349999999999)</f>
        <v>978.2</v>
      </c>
      <c r="I654" s="2" t="str">
        <f>'Bump Visual'!AU26</f>
        <v>VSS</v>
      </c>
      <c r="K654" s="2">
        <f>('Bump Visual'!A26)+(1571.96)</f>
        <v>3180.5</v>
      </c>
      <c r="L654" s="2">
        <f>('Bump Visual'!AU6)+(97.9849999999997)</f>
        <v>4216.7</v>
      </c>
      <c r="M654" s="2" t="str">
        <f>'Bump Visual'!AU26</f>
        <v>VSS</v>
      </c>
    </row>
    <row r="655" spans="3:13" x14ac:dyDescent="0.25">
      <c r="C655" s="2">
        <f>(5080.68)-('Bump Visual'!AU6)</f>
        <v>961.96500000000015</v>
      </c>
      <c r="D655" s="2">
        <f>'Bump Visual'!A28</f>
        <v>1431.54</v>
      </c>
      <c r="E655" s="2" t="str">
        <f>'Bump Visual'!AU28</f>
        <v>VSS</v>
      </c>
      <c r="G655" s="2">
        <f>(2278.84)-('Bump Visual'!A28)+(-4350.8)</f>
        <v>-3503.5</v>
      </c>
      <c r="H655" s="2">
        <f>(5080.68)-('Bump Visual'!AU6)+(16.2349999999999)</f>
        <v>978.2</v>
      </c>
      <c r="I655" s="2" t="str">
        <f>'Bump Visual'!AU28</f>
        <v>VSS</v>
      </c>
      <c r="K655" s="2">
        <f>('Bump Visual'!A28)+(1571.96)</f>
        <v>3003.5</v>
      </c>
      <c r="L655" s="2">
        <f>('Bump Visual'!AU6)+(97.9849999999997)</f>
        <v>4216.7</v>
      </c>
      <c r="M655" s="2" t="str">
        <f>'Bump Visual'!AU28</f>
        <v>VSS</v>
      </c>
    </row>
    <row r="656" spans="3:13" x14ac:dyDescent="0.25">
      <c r="C656" s="2">
        <f>(5080.68)-('Bump Visual'!AU6)</f>
        <v>961.96500000000015</v>
      </c>
      <c r="D656" s="2">
        <f>'Bump Visual'!A30</f>
        <v>1254.54</v>
      </c>
      <c r="E656" s="2" t="str">
        <f>'Bump Visual'!AU30</f>
        <v>VCCAON</v>
      </c>
      <c r="G656" s="2">
        <f>(2278.84)-('Bump Visual'!A30)+(-4350.8)</f>
        <v>-3326.5</v>
      </c>
      <c r="H656" s="2">
        <f>(5080.68)-('Bump Visual'!AU6)+(16.2349999999999)</f>
        <v>978.2</v>
      </c>
      <c r="I656" s="2" t="str">
        <f>"DIE3_"&amp;'Bump Visual'!AU30</f>
        <v>DIE3_VCCAON</v>
      </c>
      <c r="K656" s="2">
        <f>('Bump Visual'!A30)+(1571.96)</f>
        <v>2826.5</v>
      </c>
      <c r="L656" s="2">
        <f>('Bump Visual'!AU6)+(97.9849999999997)</f>
        <v>4216.7</v>
      </c>
      <c r="M656" s="2" t="str">
        <f>"DIE7_"&amp;'Bump Visual'!AU30</f>
        <v>DIE7_VCCAON</v>
      </c>
    </row>
    <row r="657" spans="3:13" x14ac:dyDescent="0.25">
      <c r="C657" s="2">
        <f>(5080.68)-('Bump Visual'!AU6)</f>
        <v>961.96500000000015</v>
      </c>
      <c r="D657" s="2">
        <f>'Bump Visual'!A32</f>
        <v>1077.54</v>
      </c>
      <c r="E657" s="2" t="str">
        <f>'Bump Visual'!AU32</f>
        <v>VSS</v>
      </c>
      <c r="G657" s="2">
        <f>(2278.84)-('Bump Visual'!A32)+(-4350.8)</f>
        <v>-3149.5</v>
      </c>
      <c r="H657" s="2">
        <f>(5080.68)-('Bump Visual'!AU6)+(16.2349999999999)</f>
        <v>978.2</v>
      </c>
      <c r="I657" s="2" t="str">
        <f>'Bump Visual'!AU32</f>
        <v>VSS</v>
      </c>
      <c r="K657" s="2">
        <f>('Bump Visual'!A32)+(1571.96)</f>
        <v>2649.5</v>
      </c>
      <c r="L657" s="2">
        <f>('Bump Visual'!AU6)+(97.9849999999997)</f>
        <v>4216.7</v>
      </c>
      <c r="M657" s="2" t="str">
        <f>'Bump Visual'!AU32</f>
        <v>VSS</v>
      </c>
    </row>
    <row r="658" spans="3:13" x14ac:dyDescent="0.25">
      <c r="C658" s="2">
        <f>(5080.68)-('Bump Visual'!AU6)</f>
        <v>961.96500000000015</v>
      </c>
      <c r="D658" s="2">
        <f>'Bump Visual'!A34</f>
        <v>900.54</v>
      </c>
      <c r="E658" s="2" t="str">
        <f>'Bump Visual'!AU34</f>
        <v>BP_TXDATA[11]</v>
      </c>
      <c r="G658" s="2">
        <f>(2278.84)-('Bump Visual'!A34)+(-4350.8)</f>
        <v>-2972.5</v>
      </c>
      <c r="H658" s="2">
        <f>(5080.68)-('Bump Visual'!AU6)+(16.2349999999999)</f>
        <v>978.2</v>
      </c>
      <c r="I658" s="2" t="str">
        <f>"DIE3_"&amp;'Bump Visual'!AU34</f>
        <v>DIE3_BP_TXDATA[11]</v>
      </c>
      <c r="K658" s="2">
        <f>('Bump Visual'!A34)+(1571.96)</f>
        <v>2472.5</v>
      </c>
      <c r="L658" s="2">
        <f>('Bump Visual'!AU6)+(97.9849999999997)</f>
        <v>4216.7</v>
      </c>
      <c r="M658" s="2" t="str">
        <f>"DIE7_"&amp;'Bump Visual'!AU34</f>
        <v>DIE7_BP_TXDATA[11]</v>
      </c>
    </row>
    <row r="659" spans="3:13" x14ac:dyDescent="0.25">
      <c r="C659" s="2">
        <f>(5080.68)-('Bump Visual'!AU6)</f>
        <v>961.96500000000015</v>
      </c>
      <c r="D659" s="2">
        <f>'Bump Visual'!A36</f>
        <v>723.54</v>
      </c>
      <c r="E659" s="2" t="str">
        <f>'Bump Visual'!AU36</f>
        <v>BP_TXDATA[10]</v>
      </c>
      <c r="G659" s="2">
        <f>(2278.84)-('Bump Visual'!A36)+(-4350.8)</f>
        <v>-2795.5</v>
      </c>
      <c r="H659" s="2">
        <f>(5080.68)-('Bump Visual'!AU6)+(16.2349999999999)</f>
        <v>978.2</v>
      </c>
      <c r="I659" s="2" t="str">
        <f>"DIE3_"&amp;'Bump Visual'!AU36</f>
        <v>DIE3_BP_TXDATA[10]</v>
      </c>
      <c r="K659" s="2">
        <f>('Bump Visual'!A36)+(1571.96)</f>
        <v>2295.5</v>
      </c>
      <c r="L659" s="2">
        <f>('Bump Visual'!AU6)+(97.9849999999997)</f>
        <v>4216.7</v>
      </c>
      <c r="M659" s="2" t="str">
        <f>"DIE7_"&amp;'Bump Visual'!AU36</f>
        <v>DIE7_BP_TXDATA[10]</v>
      </c>
    </row>
    <row r="660" spans="3:13" x14ac:dyDescent="0.25">
      <c r="C660" s="2">
        <f>(5080.68)-('Bump Visual'!AU6)</f>
        <v>961.96500000000015</v>
      </c>
      <c r="D660" s="2">
        <f>'Bump Visual'!A38</f>
        <v>546.54</v>
      </c>
      <c r="E660" s="2" t="str">
        <f>'Bump Visual'!AU38</f>
        <v>VDD</v>
      </c>
      <c r="G660" s="2">
        <f>(2278.84)-('Bump Visual'!A38)+(-4350.8)</f>
        <v>-2618.5</v>
      </c>
      <c r="H660" s="2">
        <f>(5080.68)-('Bump Visual'!AU6)+(16.2349999999999)</f>
        <v>978.2</v>
      </c>
      <c r="I660" s="2" t="str">
        <f>"DIE3_"&amp;'Bump Visual'!AU38</f>
        <v>DIE3_VDD</v>
      </c>
      <c r="K660" s="2">
        <f>('Bump Visual'!A38)+(1571.96)</f>
        <v>2118.5</v>
      </c>
      <c r="L660" s="2">
        <f>('Bump Visual'!AU6)+(97.9849999999997)</f>
        <v>4216.7</v>
      </c>
      <c r="M660" s="2" t="str">
        <f>"DIE7_"&amp;'Bump Visual'!AU38</f>
        <v>DIE7_VDD</v>
      </c>
    </row>
    <row r="661" spans="3:13" x14ac:dyDescent="0.25">
      <c r="C661" s="2">
        <f>(5080.68)-('Bump Visual'!AU6)</f>
        <v>961.96500000000015</v>
      </c>
      <c r="D661" s="2">
        <f>'Bump Visual'!A40</f>
        <v>369.53999999999996</v>
      </c>
      <c r="E661" s="2" t="str">
        <f>'Bump Visual'!AU40</f>
        <v>BP_TXDATA[15]</v>
      </c>
      <c r="G661" s="2">
        <f>(2278.84)-('Bump Visual'!A40)+(-4350.8)</f>
        <v>-2441.5</v>
      </c>
      <c r="H661" s="2">
        <f>(5080.68)-('Bump Visual'!AU6)+(16.2349999999999)</f>
        <v>978.2</v>
      </c>
      <c r="I661" s="2" t="str">
        <f>"DIE3_"&amp;'Bump Visual'!AU40</f>
        <v>DIE3_BP_TXDATA[15]</v>
      </c>
      <c r="K661" s="2">
        <f>('Bump Visual'!A40)+(1571.96)</f>
        <v>1941.5</v>
      </c>
      <c r="L661" s="2">
        <f>('Bump Visual'!AU6)+(97.9849999999997)</f>
        <v>4216.7</v>
      </c>
      <c r="M661" s="2" t="str">
        <f>"DIE7_"&amp;'Bump Visual'!AU40</f>
        <v>DIE7_BP_TXDATA[15]</v>
      </c>
    </row>
    <row r="662" spans="3:13" x14ac:dyDescent="0.25">
      <c r="C662" s="2">
        <f>(5080.68)-('Bump Visual'!AU6)</f>
        <v>961.96500000000015</v>
      </c>
      <c r="D662" s="2">
        <f>'Bump Visual'!A42</f>
        <v>192.54</v>
      </c>
      <c r="E662" s="2" t="str">
        <f>'Bump Visual'!AU42</f>
        <v>BP_TXDATA[14]</v>
      </c>
      <c r="G662" s="2">
        <f>(2278.84)-('Bump Visual'!A42)+(-4350.8)</f>
        <v>-2264.5</v>
      </c>
      <c r="H662" s="2">
        <f>(5080.68)-('Bump Visual'!AU6)+(16.2349999999999)</f>
        <v>978.2</v>
      </c>
      <c r="I662" s="2" t="str">
        <f>"DIE3_"&amp;'Bump Visual'!AU42</f>
        <v>DIE3_BP_TXDATA[14]</v>
      </c>
      <c r="K662" s="2">
        <f>('Bump Visual'!A42)+(1571.96)</f>
        <v>1764.5</v>
      </c>
      <c r="L662" s="2">
        <f>('Bump Visual'!AU6)+(97.9849999999997)</f>
        <v>4216.7</v>
      </c>
      <c r="M662" s="2" t="str">
        <f>"DIE7_"&amp;'Bump Visual'!AU42</f>
        <v>DIE7_BP_TXDATA[14]</v>
      </c>
    </row>
    <row r="663" spans="3:13" x14ac:dyDescent="0.25">
      <c r="C663" s="2">
        <f>(5080.68)-('Bump Visual'!AV6)</f>
        <v>866.71500000000015</v>
      </c>
      <c r="D663" s="2">
        <f>'Bump Visual'!A15</f>
        <v>2582.04</v>
      </c>
      <c r="E663" s="2" t="str">
        <f>'Bump Visual'!AV15</f>
        <v>VDD</v>
      </c>
      <c r="G663" s="2">
        <f>(2278.84)-('Bump Visual'!A15)+(-4350.8)</f>
        <v>-4654</v>
      </c>
      <c r="H663" s="2">
        <f>(5080.68)-('Bump Visual'!AV6)+(16.2349999999999)</f>
        <v>882.95</v>
      </c>
      <c r="I663" s="2" t="str">
        <f>"DIE3_"&amp;'Bump Visual'!AV15</f>
        <v>DIE3_VDD</v>
      </c>
      <c r="K663" s="2">
        <f>('Bump Visual'!A15)+(1571.96)</f>
        <v>4154</v>
      </c>
      <c r="L663" s="2">
        <f>('Bump Visual'!AV6)+(97.9849999999997)</f>
        <v>4311.95</v>
      </c>
      <c r="M663" s="2" t="str">
        <f>"DIE7_"&amp;'Bump Visual'!AV15</f>
        <v>DIE7_VDD</v>
      </c>
    </row>
    <row r="664" spans="3:13" x14ac:dyDescent="0.25">
      <c r="C664" s="2">
        <f>(5080.68)-('Bump Visual'!AV6)</f>
        <v>866.71500000000015</v>
      </c>
      <c r="D664" s="2">
        <f>'Bump Visual'!A17</f>
        <v>2405.04</v>
      </c>
      <c r="E664" s="2" t="str">
        <f>'Bump Visual'!AV17</f>
        <v>VSS</v>
      </c>
      <c r="G664" s="2">
        <f>(2278.84)-('Bump Visual'!A17)+(-4350.8)</f>
        <v>-4477</v>
      </c>
      <c r="H664" s="2">
        <f>(5080.68)-('Bump Visual'!AV6)+(16.2349999999999)</f>
        <v>882.95</v>
      </c>
      <c r="I664" s="2" t="str">
        <f>'Bump Visual'!AV17</f>
        <v>VSS</v>
      </c>
      <c r="K664" s="2">
        <f>('Bump Visual'!A17)+(1571.96)</f>
        <v>3977</v>
      </c>
      <c r="L664" s="2">
        <f>('Bump Visual'!AV6)+(97.9849999999997)</f>
        <v>4311.95</v>
      </c>
      <c r="M664" s="2" t="str">
        <f>'Bump Visual'!AV17</f>
        <v>VSS</v>
      </c>
    </row>
    <row r="665" spans="3:13" x14ac:dyDescent="0.25">
      <c r="C665" s="2">
        <f>(5080.68)-('Bump Visual'!AV6)</f>
        <v>866.71500000000015</v>
      </c>
      <c r="D665" s="2">
        <f>'Bump Visual'!A19</f>
        <v>2228.04</v>
      </c>
      <c r="E665" s="2" t="str">
        <f>'Bump Visual'!AV19</f>
        <v>CLK_P</v>
      </c>
      <c r="G665" s="2">
        <f>(2278.84)-('Bump Visual'!A19)+(-4350.8)</f>
        <v>-4300</v>
      </c>
      <c r="H665" s="2">
        <f>(5080.68)-('Bump Visual'!AV6)+(16.2349999999999)</f>
        <v>882.95</v>
      </c>
      <c r="I665" s="2" t="str">
        <f>"DIE3_"&amp;'Bump Visual'!AV19</f>
        <v>DIE3_CLK_P</v>
      </c>
      <c r="K665" s="2">
        <f>('Bump Visual'!A19)+(1571.96)</f>
        <v>3800</v>
      </c>
      <c r="L665" s="2">
        <f>('Bump Visual'!AV6)+(97.9849999999997)</f>
        <v>4311.95</v>
      </c>
      <c r="M665" s="2" t="str">
        <f>"DIE7_"&amp;'Bump Visual'!AV19</f>
        <v>DIE7_CLK_P</v>
      </c>
    </row>
    <row r="666" spans="3:13" x14ac:dyDescent="0.25">
      <c r="C666" s="2">
        <f>(5080.68)-('Bump Visual'!AV6)</f>
        <v>866.71500000000015</v>
      </c>
      <c r="D666" s="2">
        <f>'Bump Visual'!A21</f>
        <v>2051.04</v>
      </c>
      <c r="E666" s="2" t="str">
        <f>'Bump Visual'!AV21</f>
        <v>CLK_N</v>
      </c>
      <c r="G666" s="2">
        <f>(2278.84)-('Bump Visual'!A21)+(-4350.8)</f>
        <v>-4123</v>
      </c>
      <c r="H666" s="2">
        <f>(5080.68)-('Bump Visual'!AV6)+(16.2349999999999)</f>
        <v>882.95</v>
      </c>
      <c r="I666" s="2" t="str">
        <f>"DIE3_"&amp;'Bump Visual'!AV21</f>
        <v>DIE3_CLK_N</v>
      </c>
      <c r="K666" s="2">
        <f>('Bump Visual'!A21)+(1571.96)</f>
        <v>3623</v>
      </c>
      <c r="L666" s="2">
        <f>('Bump Visual'!AV6)+(97.9849999999997)</f>
        <v>4311.95</v>
      </c>
      <c r="M666" s="2" t="str">
        <f>"DIE7_"&amp;'Bump Visual'!AV21</f>
        <v>DIE7_CLK_N</v>
      </c>
    </row>
    <row r="667" spans="3:13" x14ac:dyDescent="0.25">
      <c r="C667" s="2">
        <f>(5080.68)-('Bump Visual'!AV6)</f>
        <v>866.71500000000015</v>
      </c>
      <c r="D667" s="2">
        <f>'Bump Visual'!A23</f>
        <v>1874.04</v>
      </c>
      <c r="E667" s="2" t="str">
        <f>'Bump Visual'!AV23</f>
        <v>VDD</v>
      </c>
      <c r="G667" s="2">
        <f>(2278.84)-('Bump Visual'!A23)+(-4350.8)</f>
        <v>-3946</v>
      </c>
      <c r="H667" s="2">
        <f>(5080.68)-('Bump Visual'!AV6)+(16.2349999999999)</f>
        <v>882.95</v>
      </c>
      <c r="I667" s="2" t="str">
        <f>"DIE3_"&amp;'Bump Visual'!AV23</f>
        <v>DIE3_VDD</v>
      </c>
      <c r="K667" s="2">
        <f>('Bump Visual'!A23)+(1571.96)</f>
        <v>3446</v>
      </c>
      <c r="L667" s="2">
        <f>('Bump Visual'!AV6)+(97.9849999999997)</f>
        <v>4311.95</v>
      </c>
      <c r="M667" s="2" t="str">
        <f>"DIE7_"&amp;'Bump Visual'!AV23</f>
        <v>DIE7_VDD</v>
      </c>
    </row>
    <row r="668" spans="3:13" x14ac:dyDescent="0.25">
      <c r="C668" s="2">
        <f>(5080.68)-('Bump Visual'!AV6)</f>
        <v>866.71500000000015</v>
      </c>
      <c r="D668" s="2">
        <f>'Bump Visual'!A25</f>
        <v>1697.04</v>
      </c>
      <c r="E668" s="2" t="str">
        <f>'Bump Visual'!AV25</f>
        <v>VDD</v>
      </c>
      <c r="G668" s="2">
        <f>(2278.84)-('Bump Visual'!A25)+(-4350.8)</f>
        <v>-3769</v>
      </c>
      <c r="H668" s="2">
        <f>(5080.68)-('Bump Visual'!AV6)+(16.2349999999999)</f>
        <v>882.95</v>
      </c>
      <c r="I668" s="2" t="str">
        <f>"DIE3_"&amp;'Bump Visual'!AV25</f>
        <v>DIE3_VDD</v>
      </c>
      <c r="K668" s="2">
        <f>('Bump Visual'!A25)+(1571.96)</f>
        <v>3269</v>
      </c>
      <c r="L668" s="2">
        <f>('Bump Visual'!AV6)+(97.9849999999997)</f>
        <v>4311.95</v>
      </c>
      <c r="M668" s="2" t="str">
        <f>"DIE7_"&amp;'Bump Visual'!AV25</f>
        <v>DIE7_VDD</v>
      </c>
    </row>
    <row r="669" spans="3:13" x14ac:dyDescent="0.25">
      <c r="C669" s="2">
        <f>(5080.68)-('Bump Visual'!AV6)</f>
        <v>866.71500000000015</v>
      </c>
      <c r="D669" s="2">
        <f>'Bump Visual'!A27</f>
        <v>1520.04</v>
      </c>
      <c r="E669" s="2" t="str">
        <f>'Bump Visual'!AV27</f>
        <v>VDD</v>
      </c>
      <c r="G669" s="2">
        <f>(2278.84)-('Bump Visual'!A27)+(-4350.8)</f>
        <v>-3592</v>
      </c>
      <c r="H669" s="2">
        <f>(5080.68)-('Bump Visual'!AV6)+(16.2349999999999)</f>
        <v>882.95</v>
      </c>
      <c r="I669" s="2" t="str">
        <f>"DIE3_"&amp;'Bump Visual'!AV27</f>
        <v>DIE3_VDD</v>
      </c>
      <c r="K669" s="2">
        <f>('Bump Visual'!A27)+(1571.96)</f>
        <v>3092</v>
      </c>
      <c r="L669" s="2">
        <f>('Bump Visual'!AV6)+(97.9849999999997)</f>
        <v>4311.95</v>
      </c>
      <c r="M669" s="2" t="str">
        <f>"DIE7_"&amp;'Bump Visual'!AV27</f>
        <v>DIE7_VDD</v>
      </c>
    </row>
    <row r="670" spans="3:13" x14ac:dyDescent="0.25">
      <c r="C670" s="2">
        <f>(5080.68)-('Bump Visual'!AV6)</f>
        <v>866.71500000000015</v>
      </c>
      <c r="D670" s="2">
        <f>'Bump Visual'!A29</f>
        <v>1343.04</v>
      </c>
      <c r="E670" s="2" t="str">
        <f>'Bump Visual'!AV29</f>
        <v>VDD</v>
      </c>
      <c r="G670" s="2">
        <f>(2278.84)-('Bump Visual'!A29)+(-4350.8)</f>
        <v>-3415</v>
      </c>
      <c r="H670" s="2">
        <f>(5080.68)-('Bump Visual'!AV6)+(16.2349999999999)</f>
        <v>882.95</v>
      </c>
      <c r="I670" s="2" t="str">
        <f>"DIE3_"&amp;'Bump Visual'!AV29</f>
        <v>DIE3_VDD</v>
      </c>
      <c r="K670" s="2">
        <f>('Bump Visual'!A29)+(1571.96)</f>
        <v>2915</v>
      </c>
      <c r="L670" s="2">
        <f>('Bump Visual'!AV6)+(97.9849999999997)</f>
        <v>4311.95</v>
      </c>
      <c r="M670" s="2" t="str">
        <f>"DIE7_"&amp;'Bump Visual'!AV29</f>
        <v>DIE7_VDD</v>
      </c>
    </row>
    <row r="671" spans="3:13" x14ac:dyDescent="0.25">
      <c r="C671" s="2">
        <f>(5080.68)-('Bump Visual'!AV6)</f>
        <v>866.71500000000015</v>
      </c>
      <c r="D671" s="2">
        <f>'Bump Visual'!A31</f>
        <v>1166.04</v>
      </c>
      <c r="E671" s="2" t="str">
        <f>'Bump Visual'!AV31</f>
        <v>VCCIO</v>
      </c>
      <c r="G671" s="2">
        <f>(2278.84)-('Bump Visual'!A31)+(-4350.8)</f>
        <v>-3238</v>
      </c>
      <c r="H671" s="2">
        <f>(5080.68)-('Bump Visual'!AV6)+(16.2349999999999)</f>
        <v>882.95</v>
      </c>
      <c r="I671" s="2" t="str">
        <f>"DIE3_"&amp;'Bump Visual'!AV31</f>
        <v>DIE3_VCCIO</v>
      </c>
      <c r="K671" s="2">
        <f>('Bump Visual'!A31)+(1571.96)</f>
        <v>2738</v>
      </c>
      <c r="L671" s="2">
        <f>('Bump Visual'!AV6)+(97.9849999999997)</f>
        <v>4311.95</v>
      </c>
      <c r="M671" s="2" t="str">
        <f>"DIE7_"&amp;'Bump Visual'!AV31</f>
        <v>DIE7_VCCIO</v>
      </c>
    </row>
    <row r="672" spans="3:13" x14ac:dyDescent="0.25">
      <c r="C672" s="2">
        <f>(5080.68)-('Bump Visual'!AV6)</f>
        <v>866.71500000000015</v>
      </c>
      <c r="D672" s="2">
        <f>'Bump Visual'!A33</f>
        <v>989.04</v>
      </c>
      <c r="E672" s="2" t="str">
        <f>'Bump Visual'!AV33</f>
        <v>VCCIO</v>
      </c>
      <c r="G672" s="2">
        <f>(2278.84)-('Bump Visual'!A33)+(-4350.8)</f>
        <v>-3061</v>
      </c>
      <c r="H672" s="2">
        <f>(5080.68)-('Bump Visual'!AV6)+(16.2349999999999)</f>
        <v>882.95</v>
      </c>
      <c r="I672" s="2" t="str">
        <f>"DIE3_"&amp;'Bump Visual'!AV33</f>
        <v>DIE3_VCCIO</v>
      </c>
      <c r="K672" s="2">
        <f>('Bump Visual'!A33)+(1571.96)</f>
        <v>2561</v>
      </c>
      <c r="L672" s="2">
        <f>('Bump Visual'!AV6)+(97.9849999999997)</f>
        <v>4311.95</v>
      </c>
      <c r="M672" s="2" t="str">
        <f>"DIE7_"&amp;'Bump Visual'!AV33</f>
        <v>DIE7_VCCIO</v>
      </c>
    </row>
    <row r="673" spans="3:13" x14ac:dyDescent="0.25">
      <c r="C673" s="2">
        <f>(5080.68)-('Bump Visual'!AV6)</f>
        <v>866.71500000000015</v>
      </c>
      <c r="D673" s="2">
        <f>'Bump Visual'!A35</f>
        <v>812.04</v>
      </c>
      <c r="E673" s="2" t="str">
        <f>'Bump Visual'!AV35</f>
        <v>VSS</v>
      </c>
      <c r="G673" s="2">
        <f>(2278.84)-('Bump Visual'!A35)+(-4350.8)</f>
        <v>-2884</v>
      </c>
      <c r="H673" s="2">
        <f>(5080.68)-('Bump Visual'!AV6)+(16.2349999999999)</f>
        <v>882.95</v>
      </c>
      <c r="I673" s="2" t="str">
        <f>'Bump Visual'!AV35</f>
        <v>VSS</v>
      </c>
      <c r="K673" s="2">
        <f>('Bump Visual'!A35)+(1571.96)</f>
        <v>2384</v>
      </c>
      <c r="L673" s="2">
        <f>('Bump Visual'!AV6)+(97.9849999999997)</f>
        <v>4311.95</v>
      </c>
      <c r="M673" s="2" t="str">
        <f>'Bump Visual'!AV35</f>
        <v>VSS</v>
      </c>
    </row>
    <row r="674" spans="3:13" x14ac:dyDescent="0.25">
      <c r="C674" s="2">
        <f>(5080.68)-('Bump Visual'!AV6)</f>
        <v>866.71500000000015</v>
      </c>
      <c r="D674" s="2">
        <f>'Bump Visual'!A37</f>
        <v>635.04</v>
      </c>
      <c r="E674" s="2" t="str">
        <f>'Bump Visual'!AV37</f>
        <v>VSS</v>
      </c>
      <c r="G674" s="2">
        <f>(2278.84)-('Bump Visual'!A37)+(-4350.8)</f>
        <v>-2707</v>
      </c>
      <c r="H674" s="2">
        <f>(5080.68)-('Bump Visual'!AV6)+(16.2349999999999)</f>
        <v>882.95</v>
      </c>
      <c r="I674" s="2" t="str">
        <f>'Bump Visual'!AV37</f>
        <v>VSS</v>
      </c>
      <c r="K674" s="2">
        <f>('Bump Visual'!A37)+(1571.96)</f>
        <v>2207</v>
      </c>
      <c r="L674" s="2">
        <f>('Bump Visual'!AV6)+(97.9849999999997)</f>
        <v>4311.95</v>
      </c>
      <c r="M674" s="2" t="str">
        <f>'Bump Visual'!AV37</f>
        <v>VSS</v>
      </c>
    </row>
    <row r="675" spans="3:13" x14ac:dyDescent="0.25">
      <c r="C675" s="2">
        <f>(5080.68)-('Bump Visual'!AV6)</f>
        <v>866.71500000000015</v>
      </c>
      <c r="D675" s="2">
        <f>'Bump Visual'!A39</f>
        <v>458.03999999999996</v>
      </c>
      <c r="E675" s="2" t="str">
        <f>'Bump Visual'!AV39</f>
        <v>VCCIO</v>
      </c>
      <c r="G675" s="2">
        <f>(2278.84)-('Bump Visual'!A39)+(-4350.8)</f>
        <v>-2530</v>
      </c>
      <c r="H675" s="2">
        <f>(5080.68)-('Bump Visual'!AV6)+(16.2349999999999)</f>
        <v>882.95</v>
      </c>
      <c r="I675" s="2" t="str">
        <f>"DIE3_"&amp;'Bump Visual'!AV39</f>
        <v>DIE3_VCCIO</v>
      </c>
      <c r="K675" s="2">
        <f>('Bump Visual'!A39)+(1571.96)</f>
        <v>2030</v>
      </c>
      <c r="L675" s="2">
        <f>('Bump Visual'!AV6)+(97.9849999999997)</f>
        <v>4311.95</v>
      </c>
      <c r="M675" s="2" t="str">
        <f>"DIE7_"&amp;'Bump Visual'!AV39</f>
        <v>DIE7_VCCIO</v>
      </c>
    </row>
    <row r="676" spans="3:13" x14ac:dyDescent="0.25">
      <c r="C676" s="2">
        <f>(5080.68)-('Bump Visual'!AV6)</f>
        <v>866.71500000000015</v>
      </c>
      <c r="D676" s="2">
        <f>'Bump Visual'!A41</f>
        <v>281.03999999999996</v>
      </c>
      <c r="E676" s="2" t="str">
        <f>'Bump Visual'!AV41</f>
        <v>VCCIO</v>
      </c>
      <c r="G676" s="2">
        <f>(2278.84)-('Bump Visual'!A41)+(-4350.8)</f>
        <v>-2353</v>
      </c>
      <c r="H676" s="2">
        <f>(5080.68)-('Bump Visual'!AV6)+(16.2349999999999)</f>
        <v>882.95</v>
      </c>
      <c r="I676" s="2" t="str">
        <f>"DIE3_"&amp;'Bump Visual'!AV41</f>
        <v>DIE3_VCCIO</v>
      </c>
      <c r="K676" s="2">
        <f>('Bump Visual'!A41)+(1571.96)</f>
        <v>1853</v>
      </c>
      <c r="L676" s="2">
        <f>('Bump Visual'!AV6)+(97.9849999999997)</f>
        <v>4311.95</v>
      </c>
      <c r="M676" s="2" t="str">
        <f>"DIE7_"&amp;'Bump Visual'!AV41</f>
        <v>DIE7_VCCIO</v>
      </c>
    </row>
    <row r="677" spans="3:13" x14ac:dyDescent="0.25">
      <c r="C677" s="2">
        <f>(5080.68)-('Bump Visual'!AV6)</f>
        <v>866.71500000000015</v>
      </c>
      <c r="D677" s="2">
        <f>'Bump Visual'!A43</f>
        <v>104.03999999999999</v>
      </c>
      <c r="E677" s="2" t="str">
        <f>'Bump Visual'!AV43</f>
        <v>VSS</v>
      </c>
      <c r="G677" s="2">
        <f>(2278.84)-('Bump Visual'!A43)+(-4350.8)</f>
        <v>-2176</v>
      </c>
      <c r="H677" s="2">
        <f>(5080.68)-('Bump Visual'!AV6)+(16.2349999999999)</f>
        <v>882.95</v>
      </c>
      <c r="I677" s="2" t="str">
        <f>'Bump Visual'!AV43</f>
        <v>VSS</v>
      </c>
      <c r="K677" s="2">
        <f>('Bump Visual'!A43)+(1571.96)</f>
        <v>1676</v>
      </c>
      <c r="L677" s="2">
        <f>('Bump Visual'!AV6)+(97.9849999999997)</f>
        <v>4311.95</v>
      </c>
      <c r="M677" s="2" t="str">
        <f>'Bump Visual'!AV43</f>
        <v>VSS</v>
      </c>
    </row>
    <row r="678" spans="3:13" x14ac:dyDescent="0.25">
      <c r="C678" s="2">
        <f>(5080.68)-('Bump Visual'!AW6)</f>
        <v>771.46500000000015</v>
      </c>
      <c r="D678" s="2">
        <f>'Bump Visual'!A14</f>
        <v>2670.54</v>
      </c>
      <c r="E678" s="2" t="str">
        <f>'Bump Visual'!AW14</f>
        <v>VSS</v>
      </c>
      <c r="G678" s="2">
        <f>(2278.84)-('Bump Visual'!A14)+(-4350.8)</f>
        <v>-4742.5</v>
      </c>
      <c r="H678" s="2">
        <f>(5080.68)-('Bump Visual'!AW6)+(16.2349999999999)</f>
        <v>787.7</v>
      </c>
      <c r="I678" s="2" t="str">
        <f>'Bump Visual'!AW14</f>
        <v>VSS</v>
      </c>
      <c r="K678" s="2">
        <f>('Bump Visual'!A14)+(1571.96)</f>
        <v>4242.5</v>
      </c>
      <c r="L678" s="2">
        <f>('Bump Visual'!AW6)+(97.9849999999997)</f>
        <v>4407.2</v>
      </c>
      <c r="M678" s="2" t="str">
        <f>'Bump Visual'!AW14</f>
        <v>VSS</v>
      </c>
    </row>
    <row r="679" spans="3:13" x14ac:dyDescent="0.25">
      <c r="C679" s="2">
        <f>(5080.68)-('Bump Visual'!AW6)</f>
        <v>771.46500000000015</v>
      </c>
      <c r="D679" s="2">
        <f>'Bump Visual'!A16</f>
        <v>2493.54</v>
      </c>
      <c r="E679" s="2" t="str">
        <f>'Bump Visual'!AW16</f>
        <v>VSS</v>
      </c>
      <c r="G679" s="2">
        <f>(2278.84)-('Bump Visual'!A16)+(-4350.8)</f>
        <v>-4565.5</v>
      </c>
      <c r="H679" s="2">
        <f>(5080.68)-('Bump Visual'!AW6)+(16.2349999999999)</f>
        <v>787.7</v>
      </c>
      <c r="I679" s="2" t="str">
        <f>'Bump Visual'!AW16</f>
        <v>VSS</v>
      </c>
      <c r="K679" s="2">
        <f>('Bump Visual'!A16)+(1571.96)</f>
        <v>4065.5</v>
      </c>
      <c r="L679" s="2">
        <f>('Bump Visual'!AW6)+(97.9849999999997)</f>
        <v>4407.2</v>
      </c>
      <c r="M679" s="2" t="str">
        <f>'Bump Visual'!AW16</f>
        <v>VSS</v>
      </c>
    </row>
    <row r="680" spans="3:13" x14ac:dyDescent="0.25">
      <c r="C680" s="2">
        <f>(5080.68)-('Bump Visual'!AW6)</f>
        <v>771.46500000000015</v>
      </c>
      <c r="D680" s="2">
        <f>'Bump Visual'!A18</f>
        <v>2316.54</v>
      </c>
      <c r="E680" s="2" t="str">
        <f>'Bump Visual'!AW18</f>
        <v>VDD</v>
      </c>
      <c r="G680" s="2">
        <f>(2278.84)-('Bump Visual'!A18)+(-4350.8)</f>
        <v>-4388.5</v>
      </c>
      <c r="H680" s="2">
        <f>(5080.68)-('Bump Visual'!AW6)+(16.2349999999999)</f>
        <v>787.7</v>
      </c>
      <c r="I680" s="2" t="str">
        <f>"DIE3_"&amp;'Bump Visual'!AW18</f>
        <v>DIE3_VDD</v>
      </c>
      <c r="K680" s="2">
        <f>('Bump Visual'!A18)+(1571.96)</f>
        <v>3888.5</v>
      </c>
      <c r="L680" s="2">
        <f>('Bump Visual'!AW6)+(97.9849999999997)</f>
        <v>4407.2</v>
      </c>
      <c r="M680" s="2" t="str">
        <f>"DIE7_"&amp;'Bump Visual'!AW18</f>
        <v>DIE7_VDD</v>
      </c>
    </row>
    <row r="681" spans="3:13" x14ac:dyDescent="0.25">
      <c r="C681" s="2">
        <f>(5080.68)-('Bump Visual'!AW6)</f>
        <v>771.46500000000015</v>
      </c>
      <c r="D681" s="2">
        <f>'Bump Visual'!A20</f>
        <v>2139.54</v>
      </c>
      <c r="E681" s="2" t="str">
        <f>'Bump Visual'!AW20</f>
        <v>TC_VDDQ</v>
      </c>
      <c r="G681" s="2">
        <f>(2278.84)-('Bump Visual'!A20)+(-4350.8)</f>
        <v>-4211.5</v>
      </c>
      <c r="H681" s="2">
        <f>(5080.68)-('Bump Visual'!AW6)+(16.2349999999999)</f>
        <v>787.7</v>
      </c>
      <c r="I681" s="2" t="str">
        <f>"DIE3_"&amp;'Bump Visual'!AW20</f>
        <v>DIE3_TC_VDDQ</v>
      </c>
      <c r="K681" s="2">
        <f>('Bump Visual'!A20)+(1571.96)</f>
        <v>3711.5</v>
      </c>
      <c r="L681" s="2">
        <f>('Bump Visual'!AW6)+(97.9849999999997)</f>
        <v>4407.2</v>
      </c>
      <c r="M681" s="2" t="str">
        <f>"DIE7_"&amp;'Bump Visual'!AW20</f>
        <v>DIE7_TC_VDDQ</v>
      </c>
    </row>
    <row r="682" spans="3:13" x14ac:dyDescent="0.25">
      <c r="C682" s="2">
        <f>(5080.68)-('Bump Visual'!AW6)</f>
        <v>771.46500000000015</v>
      </c>
      <c r="D682" s="2">
        <f>'Bump Visual'!A22</f>
        <v>1962.54</v>
      </c>
      <c r="E682" s="2" t="str">
        <f>'Bump Visual'!AW22</f>
        <v>VDD</v>
      </c>
      <c r="G682" s="2">
        <f>(2278.84)-('Bump Visual'!A22)+(-4350.8)</f>
        <v>-4034.5</v>
      </c>
      <c r="H682" s="2">
        <f>(5080.68)-('Bump Visual'!AW6)+(16.2349999999999)</f>
        <v>787.7</v>
      </c>
      <c r="I682" s="2" t="str">
        <f>"DIE3_"&amp;'Bump Visual'!AW22</f>
        <v>DIE3_VDD</v>
      </c>
      <c r="K682" s="2">
        <f>('Bump Visual'!A22)+(1571.96)</f>
        <v>3534.5</v>
      </c>
      <c r="L682" s="2">
        <f>('Bump Visual'!AW6)+(97.9849999999997)</f>
        <v>4407.2</v>
      </c>
      <c r="M682" s="2" t="str">
        <f>"DIE7_"&amp;'Bump Visual'!AW22</f>
        <v>DIE7_VDD</v>
      </c>
    </row>
    <row r="683" spans="3:13" x14ac:dyDescent="0.25">
      <c r="C683" s="2">
        <f>(5080.68)-('Bump Visual'!AW6)</f>
        <v>771.46500000000015</v>
      </c>
      <c r="D683" s="2">
        <f>'Bump Visual'!A24</f>
        <v>1785.54</v>
      </c>
      <c r="E683" s="2" t="str">
        <f>'Bump Visual'!AW24</f>
        <v>VSS</v>
      </c>
      <c r="G683" s="2">
        <f>(2278.84)-('Bump Visual'!A24)+(-4350.8)</f>
        <v>-3857.5</v>
      </c>
      <c r="H683" s="2">
        <f>(5080.68)-('Bump Visual'!AW6)+(16.2349999999999)</f>
        <v>787.7</v>
      </c>
      <c r="I683" s="2" t="str">
        <f>'Bump Visual'!AW24</f>
        <v>VSS</v>
      </c>
      <c r="K683" s="2">
        <f>('Bump Visual'!A24)+(1571.96)</f>
        <v>3357.5</v>
      </c>
      <c r="L683" s="2">
        <f>('Bump Visual'!AW6)+(97.9849999999997)</f>
        <v>4407.2</v>
      </c>
      <c r="M683" s="2" t="str">
        <f>'Bump Visual'!AW24</f>
        <v>VSS</v>
      </c>
    </row>
    <row r="684" spans="3:13" x14ac:dyDescent="0.25">
      <c r="C684" s="2">
        <f>(5080.68)-('Bump Visual'!AW6)</f>
        <v>771.46500000000015</v>
      </c>
      <c r="D684" s="2">
        <f>'Bump Visual'!A26</f>
        <v>1608.54</v>
      </c>
      <c r="E684" s="2" t="str">
        <f>'Bump Visual'!AW26</f>
        <v>VSS</v>
      </c>
      <c r="G684" s="2">
        <f>(2278.84)-('Bump Visual'!A26)+(-4350.8)</f>
        <v>-3680.5</v>
      </c>
      <c r="H684" s="2">
        <f>(5080.68)-('Bump Visual'!AW6)+(16.2349999999999)</f>
        <v>787.7</v>
      </c>
      <c r="I684" s="2" t="str">
        <f>'Bump Visual'!AW26</f>
        <v>VSS</v>
      </c>
      <c r="K684" s="2">
        <f>('Bump Visual'!A26)+(1571.96)</f>
        <v>3180.5</v>
      </c>
      <c r="L684" s="2">
        <f>('Bump Visual'!AW6)+(97.9849999999997)</f>
        <v>4407.2</v>
      </c>
      <c r="M684" s="2" t="str">
        <f>'Bump Visual'!AW26</f>
        <v>VSS</v>
      </c>
    </row>
    <row r="685" spans="3:13" x14ac:dyDescent="0.25">
      <c r="C685" s="2">
        <f>(5080.68)-('Bump Visual'!AW6)</f>
        <v>771.46500000000015</v>
      </c>
      <c r="D685" s="2">
        <f>'Bump Visual'!A28</f>
        <v>1431.54</v>
      </c>
      <c r="E685" s="2" t="str">
        <f>'Bump Visual'!AW28</f>
        <v>VSS</v>
      </c>
      <c r="G685" s="2">
        <f>(2278.84)-('Bump Visual'!A28)+(-4350.8)</f>
        <v>-3503.5</v>
      </c>
      <c r="H685" s="2">
        <f>(5080.68)-('Bump Visual'!AW6)+(16.2349999999999)</f>
        <v>787.7</v>
      </c>
      <c r="I685" s="2" t="str">
        <f>'Bump Visual'!AW28</f>
        <v>VSS</v>
      </c>
      <c r="K685" s="2">
        <f>('Bump Visual'!A28)+(1571.96)</f>
        <v>3003.5</v>
      </c>
      <c r="L685" s="2">
        <f>('Bump Visual'!AW6)+(97.9849999999997)</f>
        <v>4407.2</v>
      </c>
      <c r="M685" s="2" t="str">
        <f>'Bump Visual'!AW28</f>
        <v>VSS</v>
      </c>
    </row>
    <row r="686" spans="3:13" x14ac:dyDescent="0.25">
      <c r="C686" s="2">
        <f>(5080.68)-('Bump Visual'!AW6)</f>
        <v>771.46500000000015</v>
      </c>
      <c r="D686" s="2">
        <f>'Bump Visual'!A30</f>
        <v>1254.54</v>
      </c>
      <c r="E686" s="2" t="str">
        <f>'Bump Visual'!AW30</f>
        <v>VCCAON</v>
      </c>
      <c r="G686" s="2">
        <f>(2278.84)-('Bump Visual'!A30)+(-4350.8)</f>
        <v>-3326.5</v>
      </c>
      <c r="H686" s="2">
        <f>(5080.68)-('Bump Visual'!AW6)+(16.2349999999999)</f>
        <v>787.7</v>
      </c>
      <c r="I686" s="2" t="str">
        <f>"DIE3_"&amp;'Bump Visual'!AW30</f>
        <v>DIE3_VCCAON</v>
      </c>
      <c r="K686" s="2">
        <f>('Bump Visual'!A30)+(1571.96)</f>
        <v>2826.5</v>
      </c>
      <c r="L686" s="2">
        <f>('Bump Visual'!AW6)+(97.9849999999997)</f>
        <v>4407.2</v>
      </c>
      <c r="M686" s="2" t="str">
        <f>"DIE7_"&amp;'Bump Visual'!AW30</f>
        <v>DIE7_VCCAON</v>
      </c>
    </row>
    <row r="687" spans="3:13" x14ac:dyDescent="0.25">
      <c r="C687" s="2">
        <f>(5080.68)-('Bump Visual'!AW6)</f>
        <v>771.46500000000015</v>
      </c>
      <c r="D687" s="2">
        <f>'Bump Visual'!A32</f>
        <v>1077.54</v>
      </c>
      <c r="E687" s="2" t="str">
        <f>'Bump Visual'!AW32</f>
        <v>VSS</v>
      </c>
      <c r="G687" s="2">
        <f>(2278.84)-('Bump Visual'!A32)+(-4350.8)</f>
        <v>-3149.5</v>
      </c>
      <c r="H687" s="2">
        <f>(5080.68)-('Bump Visual'!AW6)+(16.2349999999999)</f>
        <v>787.7</v>
      </c>
      <c r="I687" s="2" t="str">
        <f>'Bump Visual'!AW32</f>
        <v>VSS</v>
      </c>
      <c r="K687" s="2">
        <f>('Bump Visual'!A32)+(1571.96)</f>
        <v>2649.5</v>
      </c>
      <c r="L687" s="2">
        <f>('Bump Visual'!AW6)+(97.9849999999997)</f>
        <v>4407.2</v>
      </c>
      <c r="M687" s="2" t="str">
        <f>'Bump Visual'!AW32</f>
        <v>VSS</v>
      </c>
    </row>
    <row r="688" spans="3:13" x14ac:dyDescent="0.25">
      <c r="C688" s="2">
        <f>(5080.68)-('Bump Visual'!AW6)</f>
        <v>771.46500000000015</v>
      </c>
      <c r="D688" s="2">
        <f>'Bump Visual'!A34</f>
        <v>900.54</v>
      </c>
      <c r="E688" s="2" t="str">
        <f>'Bump Visual'!AW34</f>
        <v>BP_RXDATA[10]</v>
      </c>
      <c r="G688" s="2">
        <f>(2278.84)-('Bump Visual'!A34)+(-4350.8)</f>
        <v>-2972.5</v>
      </c>
      <c r="H688" s="2">
        <f>(5080.68)-('Bump Visual'!AW6)+(16.2349999999999)</f>
        <v>787.7</v>
      </c>
      <c r="I688" s="2" t="str">
        <f>"DIE3_"&amp;'Bump Visual'!AW34</f>
        <v>DIE3_BP_RXDATA[10]</v>
      </c>
      <c r="K688" s="2">
        <f>('Bump Visual'!A34)+(1571.96)</f>
        <v>2472.5</v>
      </c>
      <c r="L688" s="2">
        <f>('Bump Visual'!AW6)+(97.9849999999997)</f>
        <v>4407.2</v>
      </c>
      <c r="M688" s="2" t="str">
        <f>"DIE7_"&amp;'Bump Visual'!AW34</f>
        <v>DIE7_BP_RXDATA[10]</v>
      </c>
    </row>
    <row r="689" spans="3:13" x14ac:dyDescent="0.25">
      <c r="C689" s="2">
        <f>(5080.68)-('Bump Visual'!AW6)</f>
        <v>771.46500000000015</v>
      </c>
      <c r="D689" s="2">
        <f>'Bump Visual'!A36</f>
        <v>723.54</v>
      </c>
      <c r="E689" s="2" t="str">
        <f>'Bump Visual'!AW36</f>
        <v>BP_RXDATA[11]</v>
      </c>
      <c r="G689" s="2">
        <f>(2278.84)-('Bump Visual'!A36)+(-4350.8)</f>
        <v>-2795.5</v>
      </c>
      <c r="H689" s="2">
        <f>(5080.68)-('Bump Visual'!AW6)+(16.2349999999999)</f>
        <v>787.7</v>
      </c>
      <c r="I689" s="2" t="str">
        <f>"DIE3_"&amp;'Bump Visual'!AW36</f>
        <v>DIE3_BP_RXDATA[11]</v>
      </c>
      <c r="K689" s="2">
        <f>('Bump Visual'!A36)+(1571.96)</f>
        <v>2295.5</v>
      </c>
      <c r="L689" s="2">
        <f>('Bump Visual'!AW6)+(97.9849999999997)</f>
        <v>4407.2</v>
      </c>
      <c r="M689" s="2" t="str">
        <f>"DIE7_"&amp;'Bump Visual'!AW36</f>
        <v>DIE7_BP_RXDATA[11]</v>
      </c>
    </row>
    <row r="690" spans="3:13" x14ac:dyDescent="0.25">
      <c r="C690" s="2">
        <f>(5080.68)-('Bump Visual'!AW6)</f>
        <v>771.46500000000015</v>
      </c>
      <c r="D690" s="2">
        <f>'Bump Visual'!A38</f>
        <v>546.54</v>
      </c>
      <c r="E690" s="2" t="str">
        <f>'Bump Visual'!AW38</f>
        <v>VDD</v>
      </c>
      <c r="G690" s="2">
        <f>(2278.84)-('Bump Visual'!A38)+(-4350.8)</f>
        <v>-2618.5</v>
      </c>
      <c r="H690" s="2">
        <f>(5080.68)-('Bump Visual'!AW6)+(16.2349999999999)</f>
        <v>787.7</v>
      </c>
      <c r="I690" s="2" t="str">
        <f>"DIE3_"&amp;'Bump Visual'!AW38</f>
        <v>DIE3_VDD</v>
      </c>
      <c r="K690" s="2">
        <f>('Bump Visual'!A38)+(1571.96)</f>
        <v>2118.5</v>
      </c>
      <c r="L690" s="2">
        <f>('Bump Visual'!AW6)+(97.9849999999997)</f>
        <v>4407.2</v>
      </c>
      <c r="M690" s="2" t="str">
        <f>"DIE7_"&amp;'Bump Visual'!AW38</f>
        <v>DIE7_VDD</v>
      </c>
    </row>
    <row r="691" spans="3:13" x14ac:dyDescent="0.25">
      <c r="C691" s="2">
        <f>(5080.68)-('Bump Visual'!AW6)</f>
        <v>771.46500000000015</v>
      </c>
      <c r="D691" s="2">
        <f>'Bump Visual'!A40</f>
        <v>369.53999999999996</v>
      </c>
      <c r="E691" s="2" t="str">
        <f>'Bump Visual'!AW40</f>
        <v>BP_RXDATA[14]</v>
      </c>
      <c r="G691" s="2">
        <f>(2278.84)-('Bump Visual'!A40)+(-4350.8)</f>
        <v>-2441.5</v>
      </c>
      <c r="H691" s="2">
        <f>(5080.68)-('Bump Visual'!AW6)+(16.2349999999999)</f>
        <v>787.7</v>
      </c>
      <c r="I691" s="2" t="str">
        <f>"DIE3_"&amp;'Bump Visual'!AW40</f>
        <v>DIE3_BP_RXDATA[14]</v>
      </c>
      <c r="K691" s="2">
        <f>('Bump Visual'!A40)+(1571.96)</f>
        <v>1941.5</v>
      </c>
      <c r="L691" s="2">
        <f>('Bump Visual'!AW6)+(97.9849999999997)</f>
        <v>4407.2</v>
      </c>
      <c r="M691" s="2" t="str">
        <f>"DIE7_"&amp;'Bump Visual'!AW40</f>
        <v>DIE7_BP_RXDATA[14]</v>
      </c>
    </row>
    <row r="692" spans="3:13" x14ac:dyDescent="0.25">
      <c r="C692" s="2">
        <f>(5080.68)-('Bump Visual'!AW6)</f>
        <v>771.46500000000015</v>
      </c>
      <c r="D692" s="2">
        <f>'Bump Visual'!A42</f>
        <v>192.54</v>
      </c>
      <c r="E692" s="2" t="str">
        <f>'Bump Visual'!AW42</f>
        <v>BP_RXDATA[15]</v>
      </c>
      <c r="G692" s="2">
        <f>(2278.84)-('Bump Visual'!A42)+(-4350.8)</f>
        <v>-2264.5</v>
      </c>
      <c r="H692" s="2">
        <f>(5080.68)-('Bump Visual'!AW6)+(16.2349999999999)</f>
        <v>787.7</v>
      </c>
      <c r="I692" s="2" t="str">
        <f>"DIE3_"&amp;'Bump Visual'!AW42</f>
        <v>DIE3_BP_RXDATA[15]</v>
      </c>
      <c r="K692" s="2">
        <f>('Bump Visual'!A42)+(1571.96)</f>
        <v>1764.5</v>
      </c>
      <c r="L692" s="2">
        <f>('Bump Visual'!AW6)+(97.9849999999997)</f>
        <v>4407.2</v>
      </c>
      <c r="M692" s="2" t="str">
        <f>"DIE7_"&amp;'Bump Visual'!AW42</f>
        <v>DIE7_BP_RXDATA[15]</v>
      </c>
    </row>
    <row r="693" spans="3:13" x14ac:dyDescent="0.25">
      <c r="C693" s="2">
        <f>(5080.68)-('Bump Visual'!AX6)</f>
        <v>676.21500000000015</v>
      </c>
      <c r="D693" s="2">
        <f>'Bump Visual'!A15</f>
        <v>2582.04</v>
      </c>
      <c r="E693" s="2" t="str">
        <f>'Bump Visual'!AX15</f>
        <v>VSS</v>
      </c>
      <c r="G693" s="2">
        <f>(2278.84)-('Bump Visual'!A15)+(-4350.8)</f>
        <v>-4654</v>
      </c>
      <c r="H693" s="2">
        <f>(5080.68)-('Bump Visual'!AX6)+(16.2349999999999)</f>
        <v>692.45</v>
      </c>
      <c r="I693" s="2" t="str">
        <f>'Bump Visual'!AX15</f>
        <v>VSS</v>
      </c>
      <c r="K693" s="2">
        <f>('Bump Visual'!A15)+(1571.96)</f>
        <v>4154</v>
      </c>
      <c r="L693" s="2">
        <f>('Bump Visual'!AX6)+(97.9849999999997)</f>
        <v>4502.45</v>
      </c>
      <c r="M693" s="2" t="str">
        <f>'Bump Visual'!AX15</f>
        <v>VSS</v>
      </c>
    </row>
    <row r="694" spans="3:13" x14ac:dyDescent="0.25">
      <c r="C694" s="2">
        <f>(5080.68)-('Bump Visual'!AX6)</f>
        <v>676.21500000000015</v>
      </c>
      <c r="D694" s="2">
        <f>'Bump Visual'!A17</f>
        <v>2405.04</v>
      </c>
      <c r="E694" s="2" t="str">
        <f>'Bump Visual'!AX17</f>
        <v>VDD</v>
      </c>
      <c r="G694" s="2">
        <f>(2278.84)-('Bump Visual'!A17)+(-4350.8)</f>
        <v>-4477</v>
      </c>
      <c r="H694" s="2">
        <f>(5080.68)-('Bump Visual'!AX6)+(16.2349999999999)</f>
        <v>692.45</v>
      </c>
      <c r="I694" s="2" t="str">
        <f>"DIE3_"&amp;'Bump Visual'!AX17</f>
        <v>DIE3_VDD</v>
      </c>
      <c r="K694" s="2">
        <f>('Bump Visual'!A17)+(1571.96)</f>
        <v>3977</v>
      </c>
      <c r="L694" s="2">
        <f>('Bump Visual'!AX6)+(97.9849999999997)</f>
        <v>4502.45</v>
      </c>
      <c r="M694" s="2" t="str">
        <f>"DIE7_"&amp;'Bump Visual'!AX17</f>
        <v>DIE7_VDD</v>
      </c>
    </row>
    <row r="695" spans="3:13" x14ac:dyDescent="0.25">
      <c r="C695" s="2">
        <f>(5080.68)-('Bump Visual'!AX6)</f>
        <v>676.21500000000015</v>
      </c>
      <c r="D695" s="2">
        <f>'Bump Visual'!A19</f>
        <v>2228.04</v>
      </c>
      <c r="E695" s="2" t="str">
        <f>'Bump Visual'!AX19</f>
        <v>VSS</v>
      </c>
      <c r="G695" s="2">
        <f>(2278.84)-('Bump Visual'!A19)+(-4350.8)</f>
        <v>-4300</v>
      </c>
      <c r="H695" s="2">
        <f>(5080.68)-('Bump Visual'!AX6)+(16.2349999999999)</f>
        <v>692.45</v>
      </c>
      <c r="I695" s="2" t="str">
        <f>'Bump Visual'!AX19</f>
        <v>VSS</v>
      </c>
      <c r="K695" s="2">
        <f>('Bump Visual'!A19)+(1571.96)</f>
        <v>3800</v>
      </c>
      <c r="L695" s="2">
        <f>('Bump Visual'!AX6)+(97.9849999999997)</f>
        <v>4502.45</v>
      </c>
      <c r="M695" s="2" t="str">
        <f>'Bump Visual'!AX19</f>
        <v>VSS</v>
      </c>
    </row>
    <row r="696" spans="3:13" x14ac:dyDescent="0.25">
      <c r="C696" s="2">
        <f>(5080.68)-('Bump Visual'!AX6)</f>
        <v>676.21500000000015</v>
      </c>
      <c r="D696" s="2">
        <f>'Bump Visual'!A21</f>
        <v>2051.04</v>
      </c>
      <c r="E696" s="2" t="str">
        <f>'Bump Visual'!AX21</f>
        <v>VSS</v>
      </c>
      <c r="G696" s="2">
        <f>(2278.84)-('Bump Visual'!A21)+(-4350.8)</f>
        <v>-4123</v>
      </c>
      <c r="H696" s="2">
        <f>(5080.68)-('Bump Visual'!AX6)+(16.2349999999999)</f>
        <v>692.45</v>
      </c>
      <c r="I696" s="2" t="str">
        <f>'Bump Visual'!AX21</f>
        <v>VSS</v>
      </c>
      <c r="K696" s="2">
        <f>('Bump Visual'!A21)+(1571.96)</f>
        <v>3623</v>
      </c>
      <c r="L696" s="2">
        <f>('Bump Visual'!AX6)+(97.9849999999997)</f>
        <v>4502.45</v>
      </c>
      <c r="M696" s="2" t="str">
        <f>'Bump Visual'!AX21</f>
        <v>VSS</v>
      </c>
    </row>
    <row r="697" spans="3:13" x14ac:dyDescent="0.25">
      <c r="C697" s="2">
        <f>(5080.68)-('Bump Visual'!AX6)</f>
        <v>676.21500000000015</v>
      </c>
      <c r="D697" s="2">
        <f>'Bump Visual'!A23</f>
        <v>1874.04</v>
      </c>
      <c r="E697" s="2" t="str">
        <f>'Bump Visual'!AX23</f>
        <v>VSS</v>
      </c>
      <c r="G697" s="2">
        <f>(2278.84)-('Bump Visual'!A23)+(-4350.8)</f>
        <v>-3946</v>
      </c>
      <c r="H697" s="2">
        <f>(5080.68)-('Bump Visual'!AX6)+(16.2349999999999)</f>
        <v>692.45</v>
      </c>
      <c r="I697" s="2" t="str">
        <f>'Bump Visual'!AX23</f>
        <v>VSS</v>
      </c>
      <c r="K697" s="2">
        <f>('Bump Visual'!A23)+(1571.96)</f>
        <v>3446</v>
      </c>
      <c r="L697" s="2">
        <f>('Bump Visual'!AX6)+(97.9849999999997)</f>
        <v>4502.45</v>
      </c>
      <c r="M697" s="2" t="str">
        <f>'Bump Visual'!AX23</f>
        <v>VSS</v>
      </c>
    </row>
    <row r="698" spans="3:13" x14ac:dyDescent="0.25">
      <c r="C698" s="2">
        <f>(5080.68)-('Bump Visual'!AX6)</f>
        <v>676.21500000000015</v>
      </c>
      <c r="D698" s="2">
        <f>'Bump Visual'!A25</f>
        <v>1697.04</v>
      </c>
      <c r="E698" s="2" t="str">
        <f>'Bump Visual'!AX25</f>
        <v>VDD</v>
      </c>
      <c r="G698" s="2">
        <f>(2278.84)-('Bump Visual'!A25)+(-4350.8)</f>
        <v>-3769</v>
      </c>
      <c r="H698" s="2">
        <f>(5080.68)-('Bump Visual'!AX6)+(16.2349999999999)</f>
        <v>692.45</v>
      </c>
      <c r="I698" s="2" t="str">
        <f>"DIE3_"&amp;'Bump Visual'!AX25</f>
        <v>DIE3_VDD</v>
      </c>
      <c r="K698" s="2">
        <f>('Bump Visual'!A25)+(1571.96)</f>
        <v>3269</v>
      </c>
      <c r="L698" s="2">
        <f>('Bump Visual'!AX6)+(97.9849999999997)</f>
        <v>4502.45</v>
      </c>
      <c r="M698" s="2" t="str">
        <f>"DIE7_"&amp;'Bump Visual'!AX25</f>
        <v>DIE7_VDD</v>
      </c>
    </row>
    <row r="699" spans="3:13" x14ac:dyDescent="0.25">
      <c r="C699" s="2">
        <f>(5080.68)-('Bump Visual'!AX6)</f>
        <v>676.21500000000015</v>
      </c>
      <c r="D699" s="2">
        <f>'Bump Visual'!A27</f>
        <v>1520.04</v>
      </c>
      <c r="E699" s="2" t="str">
        <f>'Bump Visual'!AX27</f>
        <v>VDD</v>
      </c>
      <c r="G699" s="2">
        <f>(2278.84)-('Bump Visual'!A27)+(-4350.8)</f>
        <v>-3592</v>
      </c>
      <c r="H699" s="2">
        <f>(5080.68)-('Bump Visual'!AX6)+(16.2349999999999)</f>
        <v>692.45</v>
      </c>
      <c r="I699" s="2" t="str">
        <f>"DIE3_"&amp;'Bump Visual'!AX27</f>
        <v>DIE3_VDD</v>
      </c>
      <c r="K699" s="2">
        <f>('Bump Visual'!A27)+(1571.96)</f>
        <v>3092</v>
      </c>
      <c r="L699" s="2">
        <f>('Bump Visual'!AX6)+(97.9849999999997)</f>
        <v>4502.45</v>
      </c>
      <c r="M699" s="2" t="str">
        <f>"DIE7_"&amp;'Bump Visual'!AX27</f>
        <v>DIE7_VDD</v>
      </c>
    </row>
    <row r="700" spans="3:13" x14ac:dyDescent="0.25">
      <c r="C700" s="2">
        <f>(5080.68)-('Bump Visual'!AX6)</f>
        <v>676.21500000000015</v>
      </c>
      <c r="D700" s="2">
        <f>'Bump Visual'!A29</f>
        <v>1343.04</v>
      </c>
      <c r="E700" s="2" t="str">
        <f>'Bump Visual'!AX29</f>
        <v>VDD</v>
      </c>
      <c r="G700" s="2">
        <f>(2278.84)-('Bump Visual'!A29)+(-4350.8)</f>
        <v>-3415</v>
      </c>
      <c r="H700" s="2">
        <f>(5080.68)-('Bump Visual'!AX6)+(16.2349999999999)</f>
        <v>692.45</v>
      </c>
      <c r="I700" s="2" t="str">
        <f>"DIE3_"&amp;'Bump Visual'!AX29</f>
        <v>DIE3_VDD</v>
      </c>
      <c r="K700" s="2">
        <f>('Bump Visual'!A29)+(1571.96)</f>
        <v>2915</v>
      </c>
      <c r="L700" s="2">
        <f>('Bump Visual'!AX6)+(97.9849999999997)</f>
        <v>4502.45</v>
      </c>
      <c r="M700" s="2" t="str">
        <f>"DIE7_"&amp;'Bump Visual'!AX29</f>
        <v>DIE7_VDD</v>
      </c>
    </row>
    <row r="701" spans="3:13" x14ac:dyDescent="0.25">
      <c r="C701" s="2">
        <f>(5080.68)-('Bump Visual'!AX6)</f>
        <v>676.21500000000015</v>
      </c>
      <c r="D701" s="2">
        <f>'Bump Visual'!A31</f>
        <v>1166.04</v>
      </c>
      <c r="E701" s="2" t="str">
        <f>'Bump Visual'!AX31</f>
        <v>VDD</v>
      </c>
      <c r="G701" s="2">
        <f>(2278.84)-('Bump Visual'!A31)+(-4350.8)</f>
        <v>-3238</v>
      </c>
      <c r="H701" s="2">
        <f>(5080.68)-('Bump Visual'!AX6)+(16.2349999999999)</f>
        <v>692.45</v>
      </c>
      <c r="I701" s="2" t="str">
        <f>"DIE3_"&amp;'Bump Visual'!AX31</f>
        <v>DIE3_VDD</v>
      </c>
      <c r="K701" s="2">
        <f>('Bump Visual'!A31)+(1571.96)</f>
        <v>2738</v>
      </c>
      <c r="L701" s="2">
        <f>('Bump Visual'!AX6)+(97.9849999999997)</f>
        <v>4502.45</v>
      </c>
      <c r="M701" s="2" t="str">
        <f>"DIE7_"&amp;'Bump Visual'!AX31</f>
        <v>DIE7_VDD</v>
      </c>
    </row>
    <row r="702" spans="3:13" x14ac:dyDescent="0.25">
      <c r="C702" s="2">
        <f>(5080.68)-('Bump Visual'!AX6)</f>
        <v>676.21500000000015</v>
      </c>
      <c r="D702" s="2">
        <f>'Bump Visual'!A33</f>
        <v>989.04</v>
      </c>
      <c r="E702" s="2" t="str">
        <f>'Bump Visual'!AX33</f>
        <v>BP_RXDATA[8]</v>
      </c>
      <c r="G702" s="2">
        <f>(2278.84)-('Bump Visual'!A33)+(-4350.8)</f>
        <v>-3061</v>
      </c>
      <c r="H702" s="2">
        <f>(5080.68)-('Bump Visual'!AX6)+(16.2349999999999)</f>
        <v>692.45</v>
      </c>
      <c r="I702" s="2" t="str">
        <f>"DIE3_"&amp;'Bump Visual'!AX33</f>
        <v>DIE3_BP_RXDATA[8]</v>
      </c>
      <c r="K702" s="2">
        <f>('Bump Visual'!A33)+(1571.96)</f>
        <v>2561</v>
      </c>
      <c r="L702" s="2">
        <f>('Bump Visual'!AX6)+(97.9849999999997)</f>
        <v>4502.45</v>
      </c>
      <c r="M702" s="2" t="str">
        <f>"DIE7_"&amp;'Bump Visual'!AX33</f>
        <v>DIE7_BP_RXDATA[8]</v>
      </c>
    </row>
    <row r="703" spans="3:13" x14ac:dyDescent="0.25">
      <c r="C703" s="2">
        <f>(5080.68)-('Bump Visual'!AX6)</f>
        <v>676.21500000000015</v>
      </c>
      <c r="D703" s="2">
        <f>'Bump Visual'!A35</f>
        <v>812.04</v>
      </c>
      <c r="E703" s="2" t="str">
        <f>'Bump Visual'!AX35</f>
        <v>VSS</v>
      </c>
      <c r="G703" s="2">
        <f>(2278.84)-('Bump Visual'!A35)+(-4350.8)</f>
        <v>-2884</v>
      </c>
      <c r="H703" s="2">
        <f>(5080.68)-('Bump Visual'!AX6)+(16.2349999999999)</f>
        <v>692.45</v>
      </c>
      <c r="I703" s="2" t="str">
        <f>'Bump Visual'!AX35</f>
        <v>VSS</v>
      </c>
      <c r="K703" s="2">
        <f>('Bump Visual'!A35)+(1571.96)</f>
        <v>2384</v>
      </c>
      <c r="L703" s="2">
        <f>('Bump Visual'!AX6)+(97.9849999999997)</f>
        <v>4502.45</v>
      </c>
      <c r="M703" s="2" t="str">
        <f>'Bump Visual'!AX35</f>
        <v>VSS</v>
      </c>
    </row>
    <row r="704" spans="3:13" x14ac:dyDescent="0.25">
      <c r="C704" s="2">
        <f>(5080.68)-('Bump Visual'!AX6)</f>
        <v>676.21500000000015</v>
      </c>
      <c r="D704" s="2">
        <f>'Bump Visual'!A37</f>
        <v>635.04</v>
      </c>
      <c r="E704" s="2" t="str">
        <f>'Bump Visual'!AX37</f>
        <v>BP_RXDATA[9]</v>
      </c>
      <c r="G704" s="2">
        <f>(2278.84)-('Bump Visual'!A37)+(-4350.8)</f>
        <v>-2707</v>
      </c>
      <c r="H704" s="2">
        <f>(5080.68)-('Bump Visual'!AX6)+(16.2349999999999)</f>
        <v>692.45</v>
      </c>
      <c r="I704" s="2" t="str">
        <f>"DIE3_"&amp;'Bump Visual'!AX37</f>
        <v>DIE3_BP_RXDATA[9]</v>
      </c>
      <c r="K704" s="2">
        <f>('Bump Visual'!A37)+(1571.96)</f>
        <v>2207</v>
      </c>
      <c r="L704" s="2">
        <f>('Bump Visual'!AX6)+(97.9849999999997)</f>
        <v>4502.45</v>
      </c>
      <c r="M704" s="2" t="str">
        <f>"DIE7_"&amp;'Bump Visual'!AX37</f>
        <v>DIE7_BP_RXDATA[9]</v>
      </c>
    </row>
    <row r="705" spans="3:13" x14ac:dyDescent="0.25">
      <c r="C705" s="2">
        <f>(5080.68)-('Bump Visual'!AX6)</f>
        <v>676.21500000000015</v>
      </c>
      <c r="D705" s="2">
        <f>'Bump Visual'!A39</f>
        <v>458.03999999999996</v>
      </c>
      <c r="E705" s="2" t="str">
        <f>'Bump Visual'!AX39</f>
        <v>BP_RXDATA[12]</v>
      </c>
      <c r="G705" s="2">
        <f>(2278.84)-('Bump Visual'!A39)+(-4350.8)</f>
        <v>-2530</v>
      </c>
      <c r="H705" s="2">
        <f>(5080.68)-('Bump Visual'!AX6)+(16.2349999999999)</f>
        <v>692.45</v>
      </c>
      <c r="I705" s="2" t="str">
        <f>"DIE3_"&amp;'Bump Visual'!AX39</f>
        <v>DIE3_BP_RXDATA[12]</v>
      </c>
      <c r="K705" s="2">
        <f>('Bump Visual'!A39)+(1571.96)</f>
        <v>2030</v>
      </c>
      <c r="L705" s="2">
        <f>('Bump Visual'!AX6)+(97.9849999999997)</f>
        <v>4502.45</v>
      </c>
      <c r="M705" s="2" t="str">
        <f>"DIE7_"&amp;'Bump Visual'!AX39</f>
        <v>DIE7_BP_RXDATA[12]</v>
      </c>
    </row>
    <row r="706" spans="3:13" x14ac:dyDescent="0.25">
      <c r="C706" s="2">
        <f>(5080.68)-('Bump Visual'!AX6)</f>
        <v>676.21500000000015</v>
      </c>
      <c r="D706" s="2">
        <f>'Bump Visual'!A41</f>
        <v>281.03999999999996</v>
      </c>
      <c r="E706" s="2" t="str">
        <f>'Bump Visual'!AX41</f>
        <v>VSS</v>
      </c>
      <c r="G706" s="2">
        <f>(2278.84)-('Bump Visual'!A41)+(-4350.8)</f>
        <v>-2353</v>
      </c>
      <c r="H706" s="2">
        <f>(5080.68)-('Bump Visual'!AX6)+(16.2349999999999)</f>
        <v>692.45</v>
      </c>
      <c r="I706" s="2" t="str">
        <f>'Bump Visual'!AX41</f>
        <v>VSS</v>
      </c>
      <c r="K706" s="2">
        <f>('Bump Visual'!A41)+(1571.96)</f>
        <v>1853</v>
      </c>
      <c r="L706" s="2">
        <f>('Bump Visual'!AX6)+(97.9849999999997)</f>
        <v>4502.45</v>
      </c>
      <c r="M706" s="2" t="str">
        <f>'Bump Visual'!AX41</f>
        <v>VSS</v>
      </c>
    </row>
    <row r="707" spans="3:13" x14ac:dyDescent="0.25">
      <c r="C707" s="2">
        <f>(5080.68)-('Bump Visual'!AX6)</f>
        <v>676.21500000000015</v>
      </c>
      <c r="D707" s="2">
        <f>'Bump Visual'!A43</f>
        <v>104.03999999999999</v>
      </c>
      <c r="E707" s="2" t="str">
        <f>'Bump Visual'!AX43</f>
        <v>BP_RXDATA[13]</v>
      </c>
      <c r="G707" s="2">
        <f>(2278.84)-('Bump Visual'!A43)+(-4350.8)</f>
        <v>-2176</v>
      </c>
      <c r="H707" s="2">
        <f>(5080.68)-('Bump Visual'!AX6)+(16.2349999999999)</f>
        <v>692.45</v>
      </c>
      <c r="I707" s="2" t="str">
        <f>"DIE3_"&amp;'Bump Visual'!AX43</f>
        <v>DIE3_BP_RXDATA[13]</v>
      </c>
      <c r="K707" s="2">
        <f>('Bump Visual'!A43)+(1571.96)</f>
        <v>1676</v>
      </c>
      <c r="L707" s="2">
        <f>('Bump Visual'!AX6)+(97.9849999999997)</f>
        <v>4502.45</v>
      </c>
      <c r="M707" s="2" t="str">
        <f>"DIE7_"&amp;'Bump Visual'!AX43</f>
        <v>DIE7_BP_RXDATA[13]</v>
      </c>
    </row>
    <row r="708" spans="3:13" x14ac:dyDescent="0.25">
      <c r="C708" s="2">
        <f>(5080.68)-('Bump Visual'!AY6)</f>
        <v>580.96500000000015</v>
      </c>
      <c r="D708" s="2">
        <f>'Bump Visual'!A14</f>
        <v>2670.54</v>
      </c>
      <c r="E708" s="2" t="str">
        <f>'Bump Visual'!AY14</f>
        <v>VSS</v>
      </c>
      <c r="G708" s="2">
        <f>(2278.84)-('Bump Visual'!A14)+(-4350.8)</f>
        <v>-4742.5</v>
      </c>
      <c r="H708" s="2">
        <f>(5080.68)-('Bump Visual'!AY6)+(16.2349999999999)</f>
        <v>597.20000000000005</v>
      </c>
      <c r="I708" s="2" t="str">
        <f>'Bump Visual'!AY14</f>
        <v>VSS</v>
      </c>
      <c r="K708" s="2">
        <f>('Bump Visual'!A14)+(1571.96)</f>
        <v>4242.5</v>
      </c>
      <c r="L708" s="2">
        <f>('Bump Visual'!AY6)+(97.9849999999997)</f>
        <v>4597.7</v>
      </c>
      <c r="M708" s="2" t="str">
        <f>'Bump Visual'!AY14</f>
        <v>VSS</v>
      </c>
    </row>
    <row r="709" spans="3:13" x14ac:dyDescent="0.25">
      <c r="C709" s="2">
        <f>(5080.68)-('Bump Visual'!AY6)</f>
        <v>580.96500000000015</v>
      </c>
      <c r="D709" s="2">
        <f>'Bump Visual'!A16</f>
        <v>2493.54</v>
      </c>
      <c r="E709" s="2" t="str">
        <f>'Bump Visual'!AY16</f>
        <v>VAA2</v>
      </c>
      <c r="G709" s="2">
        <f>(2278.84)-('Bump Visual'!A16)+(-4350.8)</f>
        <v>-4565.5</v>
      </c>
      <c r="H709" s="2">
        <f>(5080.68)-('Bump Visual'!AY6)+(16.2349999999999)</f>
        <v>597.20000000000005</v>
      </c>
      <c r="I709" s="2" t="str">
        <f>"DIE3_"&amp;'Bump Visual'!AY16</f>
        <v>DIE3_VAA2</v>
      </c>
      <c r="K709" s="2">
        <f>('Bump Visual'!A16)+(1571.96)</f>
        <v>4065.5</v>
      </c>
      <c r="L709" s="2">
        <f>('Bump Visual'!AY6)+(97.9849999999997)</f>
        <v>4597.7</v>
      </c>
      <c r="M709" s="2" t="str">
        <f>"DIE7_"&amp;'Bump Visual'!AY16</f>
        <v>DIE7_VAA2</v>
      </c>
    </row>
    <row r="710" spans="3:13" x14ac:dyDescent="0.25">
      <c r="C710" s="2">
        <f>(5080.68)-('Bump Visual'!AY6)</f>
        <v>580.96500000000015</v>
      </c>
      <c r="D710" s="2">
        <f>'Bump Visual'!A18</f>
        <v>2316.54</v>
      </c>
      <c r="E710" s="2" t="str">
        <f>'Bump Visual'!AY18</f>
        <v>VAA2</v>
      </c>
      <c r="G710" s="2">
        <f>(2278.84)-('Bump Visual'!A18)+(-4350.8)</f>
        <v>-4388.5</v>
      </c>
      <c r="H710" s="2">
        <f>(5080.68)-('Bump Visual'!AY6)+(16.2349999999999)</f>
        <v>597.20000000000005</v>
      </c>
      <c r="I710" s="2" t="str">
        <f>"DIE3_"&amp;'Bump Visual'!AY18</f>
        <v>DIE3_VAA2</v>
      </c>
      <c r="K710" s="2">
        <f>('Bump Visual'!A18)+(1571.96)</f>
        <v>3888.5</v>
      </c>
      <c r="L710" s="2">
        <f>('Bump Visual'!AY6)+(97.9849999999997)</f>
        <v>4597.7</v>
      </c>
      <c r="M710" s="2" t="str">
        <f>"DIE7_"&amp;'Bump Visual'!AY18</f>
        <v>DIE7_VAA2</v>
      </c>
    </row>
    <row r="711" spans="3:13" x14ac:dyDescent="0.25">
      <c r="C711" s="2">
        <f>(5080.68)-('Bump Visual'!AY6)</f>
        <v>580.96500000000015</v>
      </c>
      <c r="D711" s="2">
        <f>'Bump Visual'!A20</f>
        <v>2139.54</v>
      </c>
      <c r="E711" s="2" t="str">
        <f>'Bump Visual'!AY20</f>
        <v>RDI_DCK</v>
      </c>
      <c r="G711" s="2">
        <f>(2278.84)-('Bump Visual'!A20)+(-4350.8)</f>
        <v>-4211.5</v>
      </c>
      <c r="H711" s="2">
        <f>(5080.68)-('Bump Visual'!AY6)+(16.2349999999999)</f>
        <v>597.20000000000005</v>
      </c>
      <c r="I711" s="2" t="str">
        <f>"DIE3_"&amp;'Bump Visual'!AY20</f>
        <v>DIE3_RDI_DCK</v>
      </c>
      <c r="K711" s="2">
        <f>('Bump Visual'!A20)+(1571.96)</f>
        <v>3711.5</v>
      </c>
      <c r="L711" s="2">
        <f>('Bump Visual'!AY6)+(97.9849999999997)</f>
        <v>4597.7</v>
      </c>
      <c r="M711" s="2" t="str">
        <f>"DIE7_"&amp;'Bump Visual'!AY20</f>
        <v>DIE7_RDI_DCK</v>
      </c>
    </row>
    <row r="712" spans="3:13" x14ac:dyDescent="0.25">
      <c r="C712" s="2">
        <f>(5080.68)-('Bump Visual'!AY6)</f>
        <v>580.96500000000015</v>
      </c>
      <c r="D712" s="2">
        <f>'Bump Visual'!A22</f>
        <v>1962.54</v>
      </c>
      <c r="E712" s="2" t="str">
        <f>'Bump Visual'!AY22</f>
        <v>VDD</v>
      </c>
      <c r="G712" s="2">
        <f>(2278.84)-('Bump Visual'!A22)+(-4350.8)</f>
        <v>-4034.5</v>
      </c>
      <c r="H712" s="2">
        <f>(5080.68)-('Bump Visual'!AY6)+(16.2349999999999)</f>
        <v>597.20000000000005</v>
      </c>
      <c r="I712" s="2" t="str">
        <f>"DIE3_"&amp;'Bump Visual'!AY22</f>
        <v>DIE3_VDD</v>
      </c>
      <c r="K712" s="2">
        <f>('Bump Visual'!A22)+(1571.96)</f>
        <v>3534.5</v>
      </c>
      <c r="L712" s="2">
        <f>('Bump Visual'!AY6)+(97.9849999999997)</f>
        <v>4597.7</v>
      </c>
      <c r="M712" s="2" t="str">
        <f>"DIE7_"&amp;'Bump Visual'!AY22</f>
        <v>DIE7_VDD</v>
      </c>
    </row>
    <row r="713" spans="3:13" x14ac:dyDescent="0.25">
      <c r="C713" s="2">
        <f>(5080.68)-('Bump Visual'!AY6)</f>
        <v>580.96500000000015</v>
      </c>
      <c r="D713" s="2">
        <f>'Bump Visual'!A24</f>
        <v>1785.54</v>
      </c>
      <c r="E713" s="2" t="str">
        <f>'Bump Visual'!AY24</f>
        <v>BP_ZN</v>
      </c>
      <c r="G713" s="2">
        <f>(2278.84)-('Bump Visual'!A24)+(-4350.8)</f>
        <v>-3857.5</v>
      </c>
      <c r="H713" s="2">
        <f>(5080.68)-('Bump Visual'!AY6)+(16.2349999999999)</f>
        <v>597.20000000000005</v>
      </c>
      <c r="I713" s="2" t="str">
        <f>"DIE3_"&amp;'Bump Visual'!AY24</f>
        <v>DIE3_BP_ZN</v>
      </c>
      <c r="K713" s="2">
        <f>('Bump Visual'!A24)+(1571.96)</f>
        <v>3357.5</v>
      </c>
      <c r="L713" s="2">
        <f>('Bump Visual'!AY6)+(97.9849999999997)</f>
        <v>4597.7</v>
      </c>
      <c r="M713" s="2" t="str">
        <f>"DIE7_"&amp;'Bump Visual'!AY24</f>
        <v>DIE7_BP_ZN</v>
      </c>
    </row>
    <row r="714" spans="3:13" x14ac:dyDescent="0.25">
      <c r="C714" s="2">
        <f>(5080.68)-('Bump Visual'!AY6)</f>
        <v>580.96500000000015</v>
      </c>
      <c r="D714" s="2">
        <f>'Bump Visual'!A26</f>
        <v>1608.54</v>
      </c>
      <c r="E714" s="2" t="str">
        <f>'Bump Visual'!AY26</f>
        <v>VCCIO</v>
      </c>
      <c r="G714" s="2">
        <f>(2278.84)-('Bump Visual'!A26)+(-4350.8)</f>
        <v>-3680.5</v>
      </c>
      <c r="H714" s="2">
        <f>(5080.68)-('Bump Visual'!AY6)+(16.2349999999999)</f>
        <v>597.20000000000005</v>
      </c>
      <c r="I714" s="2" t="str">
        <f>"DIE3_"&amp;'Bump Visual'!AY26</f>
        <v>DIE3_VCCIO</v>
      </c>
      <c r="K714" s="2">
        <f>('Bump Visual'!A26)+(1571.96)</f>
        <v>3180.5</v>
      </c>
      <c r="L714" s="2">
        <f>('Bump Visual'!AY6)+(97.9849999999997)</f>
        <v>4597.7</v>
      </c>
      <c r="M714" s="2" t="str">
        <f>"DIE7_"&amp;'Bump Visual'!AY26</f>
        <v>DIE7_VCCIO</v>
      </c>
    </row>
    <row r="715" spans="3:13" x14ac:dyDescent="0.25">
      <c r="C715" s="2">
        <f>(5080.68)-('Bump Visual'!AY6)</f>
        <v>580.96500000000015</v>
      </c>
      <c r="D715" s="2">
        <f>'Bump Visual'!A28</f>
        <v>1431.54</v>
      </c>
      <c r="E715" s="2" t="str">
        <f>'Bump Visual'!AY28</f>
        <v>VCCAON</v>
      </c>
      <c r="G715" s="2">
        <f>(2278.84)-('Bump Visual'!A28)+(-4350.8)</f>
        <v>-3503.5</v>
      </c>
      <c r="H715" s="2">
        <f>(5080.68)-('Bump Visual'!AY6)+(16.2349999999999)</f>
        <v>597.20000000000005</v>
      </c>
      <c r="I715" s="2" t="str">
        <f>"DIE3_"&amp;'Bump Visual'!AY28</f>
        <v>DIE3_VCCAON</v>
      </c>
      <c r="K715" s="2">
        <f>('Bump Visual'!A28)+(1571.96)</f>
        <v>3003.5</v>
      </c>
      <c r="L715" s="2">
        <f>('Bump Visual'!AY6)+(97.9849999999997)</f>
        <v>4597.7</v>
      </c>
      <c r="M715" s="2" t="str">
        <f>"DIE7_"&amp;'Bump Visual'!AY28</f>
        <v>DIE7_VCCAON</v>
      </c>
    </row>
    <row r="716" spans="3:13" x14ac:dyDescent="0.25">
      <c r="C716" s="2">
        <f>(5080.68)-('Bump Visual'!AY6)</f>
        <v>580.96500000000015</v>
      </c>
      <c r="D716" s="2">
        <f>'Bump Visual'!A30</f>
        <v>1254.54</v>
      </c>
      <c r="E716" s="2" t="str">
        <f>'Bump Visual'!AY30</f>
        <v>BP_RXCKSB[0]</v>
      </c>
      <c r="G716" s="2">
        <f>(2278.84)-('Bump Visual'!A30)+(-4350.8)</f>
        <v>-3326.5</v>
      </c>
      <c r="H716" s="2">
        <f>(5080.68)-('Bump Visual'!AY6)+(16.2349999999999)</f>
        <v>597.20000000000005</v>
      </c>
      <c r="I716" s="2" t="str">
        <f>"DIE3_"&amp;'Bump Visual'!AY30</f>
        <v>DIE3_BP_RXCKSB[0]</v>
      </c>
      <c r="K716" s="2">
        <f>('Bump Visual'!A30)+(1571.96)</f>
        <v>2826.5</v>
      </c>
      <c r="L716" s="2">
        <f>('Bump Visual'!AY6)+(97.9849999999997)</f>
        <v>4597.7</v>
      </c>
      <c r="M716" s="2" t="str">
        <f>"DIE7_"&amp;'Bump Visual'!AY30</f>
        <v>DIE7_BP_RXCKSB[0]</v>
      </c>
    </row>
    <row r="717" spans="3:13" x14ac:dyDescent="0.25">
      <c r="C717" s="2">
        <f>(5080.68)-('Bump Visual'!AY6)</f>
        <v>580.96500000000015</v>
      </c>
      <c r="D717" s="2">
        <f>'Bump Visual'!A32</f>
        <v>1077.54</v>
      </c>
      <c r="E717" s="2" t="str">
        <f>'Bump Visual'!AY32</f>
        <v>VSS</v>
      </c>
      <c r="G717" s="2">
        <f>(2278.84)-('Bump Visual'!A32)+(-4350.8)</f>
        <v>-3149.5</v>
      </c>
      <c r="H717" s="2">
        <f>(5080.68)-('Bump Visual'!AY6)+(16.2349999999999)</f>
        <v>597.20000000000005</v>
      </c>
      <c r="I717" s="2" t="str">
        <f>'Bump Visual'!AY32</f>
        <v>VSS</v>
      </c>
      <c r="K717" s="2">
        <f>('Bump Visual'!A32)+(1571.96)</f>
        <v>2649.5</v>
      </c>
      <c r="L717" s="2">
        <f>('Bump Visual'!AY6)+(97.9849999999997)</f>
        <v>4597.7</v>
      </c>
      <c r="M717" s="2" t="str">
        <f>'Bump Visual'!AY32</f>
        <v>VSS</v>
      </c>
    </row>
    <row r="718" spans="3:13" x14ac:dyDescent="0.25">
      <c r="C718" s="2">
        <f>(5080.68)-('Bump Visual'!AY6)</f>
        <v>580.96500000000015</v>
      </c>
      <c r="D718" s="2">
        <f>'Bump Visual'!A34</f>
        <v>900.54</v>
      </c>
      <c r="E718" s="2" t="str">
        <f>'Bump Visual'!AY34</f>
        <v>BP_RXCKP[0]</v>
      </c>
      <c r="G718" s="2">
        <f>(2278.84)-('Bump Visual'!A34)+(-4350.8)</f>
        <v>-2972.5</v>
      </c>
      <c r="H718" s="2">
        <f>(5080.68)-('Bump Visual'!AY6)+(16.2349999999999)</f>
        <v>597.20000000000005</v>
      </c>
      <c r="I718" s="2" t="str">
        <f>"DIE3_"&amp;'Bump Visual'!AY34</f>
        <v>DIE3_BP_RXCKP[0]</v>
      </c>
      <c r="K718" s="2">
        <f>('Bump Visual'!A34)+(1571.96)</f>
        <v>2472.5</v>
      </c>
      <c r="L718" s="2">
        <f>('Bump Visual'!AY6)+(97.9849999999997)</f>
        <v>4597.7</v>
      </c>
      <c r="M718" s="2" t="str">
        <f>"DIE7_"&amp;'Bump Visual'!AY34</f>
        <v>DIE7_BP_RXCKP[0]</v>
      </c>
    </row>
    <row r="719" spans="3:13" x14ac:dyDescent="0.25">
      <c r="C719" s="2">
        <f>(5080.68)-('Bump Visual'!AY6)</f>
        <v>580.96500000000015</v>
      </c>
      <c r="D719" s="2">
        <f>'Bump Visual'!A36</f>
        <v>723.54</v>
      </c>
      <c r="E719" s="2" t="str">
        <f>'Bump Visual'!AY36</f>
        <v>BP_RXCKN[0]</v>
      </c>
      <c r="G719" s="2">
        <f>(2278.84)-('Bump Visual'!A36)+(-4350.8)</f>
        <v>-2795.5</v>
      </c>
      <c r="H719" s="2">
        <f>(5080.68)-('Bump Visual'!AY6)+(16.2349999999999)</f>
        <v>597.20000000000005</v>
      </c>
      <c r="I719" s="2" t="str">
        <f>"DIE3_"&amp;'Bump Visual'!AY36</f>
        <v>DIE3_BP_RXCKN[0]</v>
      </c>
      <c r="K719" s="2">
        <f>('Bump Visual'!A36)+(1571.96)</f>
        <v>2295.5</v>
      </c>
      <c r="L719" s="2">
        <f>('Bump Visual'!AY6)+(97.9849999999997)</f>
        <v>4597.7</v>
      </c>
      <c r="M719" s="2" t="str">
        <f>"DIE7_"&amp;'Bump Visual'!AY36</f>
        <v>DIE7_BP_RXCKN[0]</v>
      </c>
    </row>
    <row r="720" spans="3:13" x14ac:dyDescent="0.25">
      <c r="C720" s="2">
        <f>(5080.68)-('Bump Visual'!AY6)</f>
        <v>580.96500000000015</v>
      </c>
      <c r="D720" s="2">
        <f>'Bump Visual'!A38</f>
        <v>546.54</v>
      </c>
      <c r="E720" s="2" t="str">
        <f>'Bump Visual'!AY38</f>
        <v>VDD</v>
      </c>
      <c r="G720" s="2">
        <f>(2278.84)-('Bump Visual'!A38)+(-4350.8)</f>
        <v>-2618.5</v>
      </c>
      <c r="H720" s="2">
        <f>(5080.68)-('Bump Visual'!AY6)+(16.2349999999999)</f>
        <v>597.20000000000005</v>
      </c>
      <c r="I720" s="2" t="str">
        <f>"DIE3_"&amp;'Bump Visual'!AY38</f>
        <v>DIE3_VDD</v>
      </c>
      <c r="K720" s="2">
        <f>('Bump Visual'!A38)+(1571.96)</f>
        <v>2118.5</v>
      </c>
      <c r="L720" s="2">
        <f>('Bump Visual'!AY6)+(97.9849999999997)</f>
        <v>4597.7</v>
      </c>
      <c r="M720" s="2" t="str">
        <f>"DIE7_"&amp;'Bump Visual'!AY38</f>
        <v>DIE7_VDD</v>
      </c>
    </row>
    <row r="721" spans="3:13" x14ac:dyDescent="0.25">
      <c r="C721" s="2">
        <f>(5080.68)-('Bump Visual'!AY6)</f>
        <v>580.96500000000015</v>
      </c>
      <c r="D721" s="2">
        <f>'Bump Visual'!A40</f>
        <v>369.53999999999996</v>
      </c>
      <c r="E721" s="2" t="str">
        <f>'Bump Visual'!AY40</f>
        <v>BP_RXTRK[0]</v>
      </c>
      <c r="G721" s="2">
        <f>(2278.84)-('Bump Visual'!A40)+(-4350.8)</f>
        <v>-2441.5</v>
      </c>
      <c r="H721" s="2">
        <f>(5080.68)-('Bump Visual'!AY6)+(16.2349999999999)</f>
        <v>597.20000000000005</v>
      </c>
      <c r="I721" s="2" t="str">
        <f>"DIE3_"&amp;'Bump Visual'!AY40</f>
        <v>DIE3_BP_RXTRK[0]</v>
      </c>
      <c r="K721" s="2">
        <f>('Bump Visual'!A40)+(1571.96)</f>
        <v>1941.5</v>
      </c>
      <c r="L721" s="2">
        <f>('Bump Visual'!AY6)+(97.9849999999997)</f>
        <v>4597.7</v>
      </c>
      <c r="M721" s="2" t="str">
        <f>"DIE7_"&amp;'Bump Visual'!AY40</f>
        <v>DIE7_BP_RXTRK[0]</v>
      </c>
    </row>
    <row r="722" spans="3:13" x14ac:dyDescent="0.25">
      <c r="C722" s="2">
        <f>(5080.68)-('Bump Visual'!AY6)</f>
        <v>580.96500000000015</v>
      </c>
      <c r="D722" s="2">
        <f>'Bump Visual'!A42</f>
        <v>192.54</v>
      </c>
      <c r="E722" s="2" t="str">
        <f>'Bump Visual'!AY42</f>
        <v>BP_RXVLD[0]</v>
      </c>
      <c r="G722" s="2">
        <f>(2278.84)-('Bump Visual'!A42)+(-4350.8)</f>
        <v>-2264.5</v>
      </c>
      <c r="H722" s="2">
        <f>(5080.68)-('Bump Visual'!AY6)+(16.2349999999999)</f>
        <v>597.20000000000005</v>
      </c>
      <c r="I722" s="2" t="str">
        <f>"DIE3_"&amp;'Bump Visual'!AY42</f>
        <v>DIE3_BP_RXVLD[0]</v>
      </c>
      <c r="K722" s="2">
        <f>('Bump Visual'!A42)+(1571.96)</f>
        <v>1764.5</v>
      </c>
      <c r="L722" s="2">
        <f>('Bump Visual'!AY6)+(97.9849999999997)</f>
        <v>4597.7</v>
      </c>
      <c r="M722" s="2" t="str">
        <f>"DIE7_"&amp;'Bump Visual'!AY42</f>
        <v>DIE7_BP_RXVLD[0]</v>
      </c>
    </row>
    <row r="723" spans="3:13" x14ac:dyDescent="0.25">
      <c r="C723" s="2">
        <f>(5080.68)-('Bump Visual'!AZ6)</f>
        <v>485.71500000000015</v>
      </c>
      <c r="D723" s="2">
        <f>'Bump Visual'!A15</f>
        <v>2582.04</v>
      </c>
      <c r="E723" s="2" t="str">
        <f>'Bump Visual'!AZ15</f>
        <v>VSS</v>
      </c>
      <c r="G723" s="2">
        <f>(2278.84)-('Bump Visual'!A15)+(-4350.8)</f>
        <v>-4654</v>
      </c>
      <c r="H723" s="2">
        <f>(5080.68)-('Bump Visual'!AZ6)+(16.2349999999999)</f>
        <v>501.95000000000005</v>
      </c>
      <c r="I723" s="2" t="str">
        <f>'Bump Visual'!AZ15</f>
        <v>VSS</v>
      </c>
      <c r="K723" s="2">
        <f>('Bump Visual'!A15)+(1571.96)</f>
        <v>4154</v>
      </c>
      <c r="L723" s="2">
        <f>('Bump Visual'!AZ6)+(97.9849999999997)</f>
        <v>4692.95</v>
      </c>
      <c r="M723" s="2" t="str">
        <f>'Bump Visual'!AZ15</f>
        <v>VSS</v>
      </c>
    </row>
    <row r="724" spans="3:13" x14ac:dyDescent="0.25">
      <c r="C724" s="2">
        <f>(5080.68)-('Bump Visual'!AZ6)</f>
        <v>485.71500000000015</v>
      </c>
      <c r="D724" s="2">
        <f>'Bump Visual'!A17</f>
        <v>2405.04</v>
      </c>
      <c r="E724" s="2" t="str">
        <f>'Bump Visual'!AZ17</f>
        <v>VDD</v>
      </c>
      <c r="G724" s="2">
        <f>(2278.84)-('Bump Visual'!A17)+(-4350.8)</f>
        <v>-4477</v>
      </c>
      <c r="H724" s="2">
        <f>(5080.68)-('Bump Visual'!AZ6)+(16.2349999999999)</f>
        <v>501.95000000000005</v>
      </c>
      <c r="I724" s="2" t="str">
        <f>"DIE3_"&amp;'Bump Visual'!AZ17</f>
        <v>DIE3_VDD</v>
      </c>
      <c r="K724" s="2">
        <f>('Bump Visual'!A17)+(1571.96)</f>
        <v>3977</v>
      </c>
      <c r="L724" s="2">
        <f>('Bump Visual'!AZ6)+(97.9849999999997)</f>
        <v>4692.95</v>
      </c>
      <c r="M724" s="2" t="str">
        <f>"DIE7_"&amp;'Bump Visual'!AZ17</f>
        <v>DIE7_VDD</v>
      </c>
    </row>
    <row r="725" spans="3:13" x14ac:dyDescent="0.25">
      <c r="C725" s="2">
        <f>(5080.68)-('Bump Visual'!AZ6)</f>
        <v>485.71500000000015</v>
      </c>
      <c r="D725" s="2">
        <f>'Bump Visual'!A19</f>
        <v>2228.04</v>
      </c>
      <c r="E725" s="2" t="str">
        <f>'Bump Visual'!AZ19</f>
        <v>VSS</v>
      </c>
      <c r="G725" s="2">
        <f>(2278.84)-('Bump Visual'!A19)+(-4350.8)</f>
        <v>-4300</v>
      </c>
      <c r="H725" s="2">
        <f>(5080.68)-('Bump Visual'!AZ6)+(16.2349999999999)</f>
        <v>501.95000000000005</v>
      </c>
      <c r="I725" s="2" t="str">
        <f>'Bump Visual'!AZ19</f>
        <v>VSS</v>
      </c>
      <c r="K725" s="2">
        <f>('Bump Visual'!A19)+(1571.96)</f>
        <v>3800</v>
      </c>
      <c r="L725" s="2">
        <f>('Bump Visual'!AZ6)+(97.9849999999997)</f>
        <v>4692.95</v>
      </c>
      <c r="M725" s="2" t="str">
        <f>'Bump Visual'!AZ19</f>
        <v>VSS</v>
      </c>
    </row>
    <row r="726" spans="3:13" x14ac:dyDescent="0.25">
      <c r="C726" s="2">
        <f>(5080.68)-('Bump Visual'!AZ6)</f>
        <v>485.71500000000015</v>
      </c>
      <c r="D726" s="2">
        <f>'Bump Visual'!A21</f>
        <v>2051.04</v>
      </c>
      <c r="E726" s="2" t="str">
        <f>'Bump Visual'!AZ21</f>
        <v>VSS</v>
      </c>
      <c r="G726" s="2">
        <f>(2278.84)-('Bump Visual'!A21)+(-4350.8)</f>
        <v>-4123</v>
      </c>
      <c r="H726" s="2">
        <f>(5080.68)-('Bump Visual'!AZ6)+(16.2349999999999)</f>
        <v>501.95000000000005</v>
      </c>
      <c r="I726" s="2" t="str">
        <f>'Bump Visual'!AZ21</f>
        <v>VSS</v>
      </c>
      <c r="K726" s="2">
        <f>('Bump Visual'!A21)+(1571.96)</f>
        <v>3623</v>
      </c>
      <c r="L726" s="2">
        <f>('Bump Visual'!AZ6)+(97.9849999999997)</f>
        <v>4692.95</v>
      </c>
      <c r="M726" s="2" t="str">
        <f>'Bump Visual'!AZ21</f>
        <v>VSS</v>
      </c>
    </row>
    <row r="727" spans="3:13" x14ac:dyDescent="0.25">
      <c r="C727" s="2">
        <f>(5080.68)-('Bump Visual'!AZ6)</f>
        <v>485.71500000000015</v>
      </c>
      <c r="D727" s="2">
        <f>'Bump Visual'!A23</f>
        <v>1874.04</v>
      </c>
      <c r="E727" s="2" t="str">
        <f>'Bump Visual'!AZ23</f>
        <v>BP_ATO</v>
      </c>
      <c r="G727" s="2">
        <f>(2278.84)-('Bump Visual'!A23)+(-4350.8)</f>
        <v>-3946</v>
      </c>
      <c r="H727" s="2">
        <f>(5080.68)-('Bump Visual'!AZ6)+(16.2349999999999)</f>
        <v>501.95000000000005</v>
      </c>
      <c r="I727" s="2" t="str">
        <f>"DIE3_"&amp;'Bump Visual'!AZ23</f>
        <v>DIE3_BP_ATO</v>
      </c>
      <c r="K727" s="2">
        <f>('Bump Visual'!A23)+(1571.96)</f>
        <v>3446</v>
      </c>
      <c r="L727" s="2">
        <f>('Bump Visual'!AZ6)+(97.9849999999997)</f>
        <v>4692.95</v>
      </c>
      <c r="M727" s="2" t="str">
        <f>"DIE7_"&amp;'Bump Visual'!AZ23</f>
        <v>DIE7_BP_ATO</v>
      </c>
    </row>
    <row r="728" spans="3:13" x14ac:dyDescent="0.25">
      <c r="C728" s="2">
        <f>(5080.68)-('Bump Visual'!AZ6)</f>
        <v>485.71500000000015</v>
      </c>
      <c r="D728" s="2">
        <f>'Bump Visual'!A25</f>
        <v>1697.04</v>
      </c>
      <c r="E728" s="2" t="str">
        <f>'Bump Visual'!AZ25</f>
        <v>VDD</v>
      </c>
      <c r="G728" s="2">
        <f>(2278.84)-('Bump Visual'!A25)+(-4350.8)</f>
        <v>-3769</v>
      </c>
      <c r="H728" s="2">
        <f>(5080.68)-('Bump Visual'!AZ6)+(16.2349999999999)</f>
        <v>501.95000000000005</v>
      </c>
      <c r="I728" s="2" t="str">
        <f>"DIE3_"&amp;'Bump Visual'!AZ25</f>
        <v>DIE3_VDD</v>
      </c>
      <c r="K728" s="2">
        <f>('Bump Visual'!A25)+(1571.96)</f>
        <v>3269</v>
      </c>
      <c r="L728" s="2">
        <f>('Bump Visual'!AZ6)+(97.9849999999997)</f>
        <v>4692.95</v>
      </c>
      <c r="M728" s="2" t="str">
        <f>"DIE7_"&amp;'Bump Visual'!AZ25</f>
        <v>DIE7_VDD</v>
      </c>
    </row>
    <row r="729" spans="3:13" x14ac:dyDescent="0.25">
      <c r="C729" s="2">
        <f>(5080.68)-('Bump Visual'!AZ6)</f>
        <v>485.71500000000015</v>
      </c>
      <c r="D729" s="2">
        <f>'Bump Visual'!A27</f>
        <v>1520.04</v>
      </c>
      <c r="E729" s="2" t="str">
        <f>'Bump Visual'!AZ27</f>
        <v>VCCIO</v>
      </c>
      <c r="G729" s="2">
        <f>(2278.84)-('Bump Visual'!A27)+(-4350.8)</f>
        <v>-3592</v>
      </c>
      <c r="H729" s="2">
        <f>(5080.68)-('Bump Visual'!AZ6)+(16.2349999999999)</f>
        <v>501.95000000000005</v>
      </c>
      <c r="I729" s="2" t="str">
        <f>"DIE3_"&amp;'Bump Visual'!AZ27</f>
        <v>DIE3_VCCIO</v>
      </c>
      <c r="K729" s="2">
        <f>('Bump Visual'!A27)+(1571.96)</f>
        <v>3092</v>
      </c>
      <c r="L729" s="2">
        <f>('Bump Visual'!AZ6)+(97.9849999999997)</f>
        <v>4692.95</v>
      </c>
      <c r="M729" s="2" t="str">
        <f>"DIE7_"&amp;'Bump Visual'!AZ27</f>
        <v>DIE7_VCCIO</v>
      </c>
    </row>
    <row r="730" spans="3:13" x14ac:dyDescent="0.25">
      <c r="C730" s="2">
        <f>(5080.68)-('Bump Visual'!AZ6)</f>
        <v>485.71500000000015</v>
      </c>
      <c r="D730" s="2">
        <f>'Bump Visual'!A29</f>
        <v>1343.04</v>
      </c>
      <c r="E730" s="2" t="str">
        <f>'Bump Visual'!AZ29</f>
        <v>VDD</v>
      </c>
      <c r="G730" s="2">
        <f>(2278.84)-('Bump Visual'!A29)+(-4350.8)</f>
        <v>-3415</v>
      </c>
      <c r="H730" s="2">
        <f>(5080.68)-('Bump Visual'!AZ6)+(16.2349999999999)</f>
        <v>501.95000000000005</v>
      </c>
      <c r="I730" s="2" t="str">
        <f>"DIE3_"&amp;'Bump Visual'!AZ29</f>
        <v>DIE3_VDD</v>
      </c>
      <c r="K730" s="2">
        <f>('Bump Visual'!A29)+(1571.96)</f>
        <v>2915</v>
      </c>
      <c r="L730" s="2">
        <f>('Bump Visual'!AZ6)+(97.9849999999997)</f>
        <v>4692.95</v>
      </c>
      <c r="M730" s="2" t="str">
        <f>"DIE7_"&amp;'Bump Visual'!AZ29</f>
        <v>DIE7_VDD</v>
      </c>
    </row>
    <row r="731" spans="3:13" x14ac:dyDescent="0.25">
      <c r="C731" s="2">
        <f>(5080.68)-('Bump Visual'!AZ6)</f>
        <v>485.71500000000015</v>
      </c>
      <c r="D731" s="2">
        <f>'Bump Visual'!A31</f>
        <v>1166.04</v>
      </c>
      <c r="E731" s="2" t="str">
        <f>'Bump Visual'!AZ31</f>
        <v>VDD</v>
      </c>
      <c r="G731" s="2">
        <f>(2278.84)-('Bump Visual'!A31)+(-4350.8)</f>
        <v>-3238</v>
      </c>
      <c r="H731" s="2">
        <f>(5080.68)-('Bump Visual'!AZ6)+(16.2349999999999)</f>
        <v>501.95000000000005</v>
      </c>
      <c r="I731" s="2" t="str">
        <f>"DIE3_"&amp;'Bump Visual'!AZ31</f>
        <v>DIE3_VDD</v>
      </c>
      <c r="K731" s="2">
        <f>('Bump Visual'!A31)+(1571.96)</f>
        <v>2738</v>
      </c>
      <c r="L731" s="2">
        <f>('Bump Visual'!AZ6)+(97.9849999999997)</f>
        <v>4692.95</v>
      </c>
      <c r="M731" s="2" t="str">
        <f>"DIE7_"&amp;'Bump Visual'!AZ31</f>
        <v>DIE7_VDD</v>
      </c>
    </row>
    <row r="732" spans="3:13" x14ac:dyDescent="0.25">
      <c r="C732" s="2">
        <f>(5080.68)-('Bump Visual'!AZ6)</f>
        <v>485.71500000000015</v>
      </c>
      <c r="D732" s="2">
        <f>'Bump Visual'!A33</f>
        <v>989.04</v>
      </c>
      <c r="E732" s="2" t="str">
        <f>'Bump Visual'!AZ33</f>
        <v>BP_RXDATA[6]</v>
      </c>
      <c r="G732" s="2">
        <f>(2278.84)-('Bump Visual'!A33)+(-4350.8)</f>
        <v>-3061</v>
      </c>
      <c r="H732" s="2">
        <f>(5080.68)-('Bump Visual'!AZ6)+(16.2349999999999)</f>
        <v>501.95000000000005</v>
      </c>
      <c r="I732" s="2" t="str">
        <f>"DIE3_"&amp;'Bump Visual'!AZ33</f>
        <v>DIE3_BP_RXDATA[6]</v>
      </c>
      <c r="K732" s="2">
        <f>('Bump Visual'!A33)+(1571.96)</f>
        <v>2561</v>
      </c>
      <c r="L732" s="2">
        <f>('Bump Visual'!AZ6)+(97.9849999999997)</f>
        <v>4692.95</v>
      </c>
      <c r="M732" s="2" t="str">
        <f>"DIE7_"&amp;'Bump Visual'!AZ33</f>
        <v>DIE7_BP_RXDATA[6]</v>
      </c>
    </row>
    <row r="733" spans="3:13" x14ac:dyDescent="0.25">
      <c r="C733" s="2">
        <f>(5080.68)-('Bump Visual'!AZ6)</f>
        <v>485.71500000000015</v>
      </c>
      <c r="D733" s="2">
        <f>'Bump Visual'!A35</f>
        <v>812.04</v>
      </c>
      <c r="E733" s="2" t="str">
        <f>'Bump Visual'!AZ35</f>
        <v>VSS</v>
      </c>
      <c r="G733" s="2">
        <f>(2278.84)-('Bump Visual'!A35)+(-4350.8)</f>
        <v>-2884</v>
      </c>
      <c r="H733" s="2">
        <f>(5080.68)-('Bump Visual'!AZ6)+(16.2349999999999)</f>
        <v>501.95000000000005</v>
      </c>
      <c r="I733" s="2" t="str">
        <f>'Bump Visual'!AZ35</f>
        <v>VSS</v>
      </c>
      <c r="K733" s="2">
        <f>('Bump Visual'!A35)+(1571.96)</f>
        <v>2384</v>
      </c>
      <c r="L733" s="2">
        <f>('Bump Visual'!AZ6)+(97.9849999999997)</f>
        <v>4692.95</v>
      </c>
      <c r="M733" s="2" t="str">
        <f>'Bump Visual'!AZ35</f>
        <v>VSS</v>
      </c>
    </row>
    <row r="734" spans="3:13" x14ac:dyDescent="0.25">
      <c r="C734" s="2">
        <f>(5080.68)-('Bump Visual'!AZ6)</f>
        <v>485.71500000000015</v>
      </c>
      <c r="D734" s="2">
        <f>'Bump Visual'!A37</f>
        <v>635.04</v>
      </c>
      <c r="E734" s="2" t="str">
        <f>'Bump Visual'!AZ37</f>
        <v>BP_RXDATA[7]</v>
      </c>
      <c r="G734" s="2">
        <f>(2278.84)-('Bump Visual'!A37)+(-4350.8)</f>
        <v>-2707</v>
      </c>
      <c r="H734" s="2">
        <f>(5080.68)-('Bump Visual'!AZ6)+(16.2349999999999)</f>
        <v>501.95000000000005</v>
      </c>
      <c r="I734" s="2" t="str">
        <f>"DIE3_"&amp;'Bump Visual'!AZ37</f>
        <v>DIE3_BP_RXDATA[7]</v>
      </c>
      <c r="K734" s="2">
        <f>('Bump Visual'!A37)+(1571.96)</f>
        <v>2207</v>
      </c>
      <c r="L734" s="2">
        <f>('Bump Visual'!AZ6)+(97.9849999999997)</f>
        <v>4692.95</v>
      </c>
      <c r="M734" s="2" t="str">
        <f>"DIE7_"&amp;'Bump Visual'!AZ37</f>
        <v>DIE7_BP_RXDATA[7]</v>
      </c>
    </row>
    <row r="735" spans="3:13" x14ac:dyDescent="0.25">
      <c r="C735" s="2">
        <f>(5080.68)-('Bump Visual'!AZ6)</f>
        <v>485.71500000000015</v>
      </c>
      <c r="D735" s="2">
        <f>'Bump Visual'!A39</f>
        <v>458.03999999999996</v>
      </c>
      <c r="E735" s="2" t="str">
        <f>'Bump Visual'!AZ39</f>
        <v>BP_RXDATA[2]</v>
      </c>
      <c r="G735" s="2">
        <f>(2278.84)-('Bump Visual'!A39)+(-4350.8)</f>
        <v>-2530</v>
      </c>
      <c r="H735" s="2">
        <f>(5080.68)-('Bump Visual'!AZ6)+(16.2349999999999)</f>
        <v>501.95000000000005</v>
      </c>
      <c r="I735" s="2" t="str">
        <f>"DIE3_"&amp;'Bump Visual'!AZ39</f>
        <v>DIE3_BP_RXDATA[2]</v>
      </c>
      <c r="K735" s="2">
        <f>('Bump Visual'!A39)+(1571.96)</f>
        <v>2030</v>
      </c>
      <c r="L735" s="2">
        <f>('Bump Visual'!AZ6)+(97.9849999999997)</f>
        <v>4692.95</v>
      </c>
      <c r="M735" s="2" t="str">
        <f>"DIE7_"&amp;'Bump Visual'!AZ39</f>
        <v>DIE7_BP_RXDATA[2]</v>
      </c>
    </row>
    <row r="736" spans="3:13" x14ac:dyDescent="0.25">
      <c r="C736" s="2">
        <f>(5080.68)-('Bump Visual'!AZ6)</f>
        <v>485.71500000000015</v>
      </c>
      <c r="D736" s="2">
        <f>'Bump Visual'!A41</f>
        <v>281.03999999999996</v>
      </c>
      <c r="E736" s="2" t="str">
        <f>'Bump Visual'!AZ41</f>
        <v>VSS</v>
      </c>
      <c r="G736" s="2">
        <f>(2278.84)-('Bump Visual'!A41)+(-4350.8)</f>
        <v>-2353</v>
      </c>
      <c r="H736" s="2">
        <f>(5080.68)-('Bump Visual'!AZ6)+(16.2349999999999)</f>
        <v>501.95000000000005</v>
      </c>
      <c r="I736" s="2" t="str">
        <f>'Bump Visual'!AZ41</f>
        <v>VSS</v>
      </c>
      <c r="K736" s="2">
        <f>('Bump Visual'!A41)+(1571.96)</f>
        <v>1853</v>
      </c>
      <c r="L736" s="2">
        <f>('Bump Visual'!AZ6)+(97.9849999999997)</f>
        <v>4692.95</v>
      </c>
      <c r="M736" s="2" t="str">
        <f>'Bump Visual'!AZ41</f>
        <v>VSS</v>
      </c>
    </row>
    <row r="737" spans="3:13" x14ac:dyDescent="0.25">
      <c r="C737" s="2">
        <f>(5080.68)-('Bump Visual'!AZ6)</f>
        <v>485.71500000000015</v>
      </c>
      <c r="D737" s="2">
        <f>'Bump Visual'!A43</f>
        <v>104.03999999999999</v>
      </c>
      <c r="E737" s="2" t="str">
        <f>'Bump Visual'!AZ43</f>
        <v>BP_RXDATA[3]</v>
      </c>
      <c r="G737" s="2">
        <f>(2278.84)-('Bump Visual'!A43)+(-4350.8)</f>
        <v>-2176</v>
      </c>
      <c r="H737" s="2">
        <f>(5080.68)-('Bump Visual'!AZ6)+(16.2349999999999)</f>
        <v>501.95000000000005</v>
      </c>
      <c r="I737" s="2" t="str">
        <f>"DIE3_"&amp;'Bump Visual'!AZ43</f>
        <v>DIE3_BP_RXDATA[3]</v>
      </c>
      <c r="K737" s="2">
        <f>('Bump Visual'!A43)+(1571.96)</f>
        <v>1676</v>
      </c>
      <c r="L737" s="2">
        <f>('Bump Visual'!AZ6)+(97.9849999999997)</f>
        <v>4692.95</v>
      </c>
      <c r="M737" s="2" t="str">
        <f>"DIE7_"&amp;'Bump Visual'!AZ43</f>
        <v>DIE7_BP_RXDATA[3]</v>
      </c>
    </row>
    <row r="738" spans="3:13" x14ac:dyDescent="0.25">
      <c r="C738" s="2">
        <f>(5080.68)-('Bump Visual'!BA6)</f>
        <v>390.46500000000015</v>
      </c>
      <c r="D738" s="2">
        <f>'Bump Visual'!A14</f>
        <v>2670.54</v>
      </c>
      <c r="E738" s="2" t="str">
        <f>'Bump Visual'!BA14</f>
        <v>VSS</v>
      </c>
      <c r="G738" s="2">
        <f>(2278.84)-('Bump Visual'!A14)+(-4350.8)</f>
        <v>-4742.5</v>
      </c>
      <c r="H738" s="2">
        <f>(5080.68)-('Bump Visual'!BA6)+(16.2349999999999)</f>
        <v>406.70000000000005</v>
      </c>
      <c r="I738" s="2" t="str">
        <f>'Bump Visual'!BA14</f>
        <v>VSS</v>
      </c>
      <c r="K738" s="2">
        <f>('Bump Visual'!A14)+(1571.96)</f>
        <v>4242.5</v>
      </c>
      <c r="L738" s="2">
        <f>('Bump Visual'!BA6)+(97.9849999999997)</f>
        <v>4788.2</v>
      </c>
      <c r="M738" s="2" t="str">
        <f>'Bump Visual'!BA14</f>
        <v>VSS</v>
      </c>
    </row>
    <row r="739" spans="3:13" x14ac:dyDescent="0.25">
      <c r="C739" s="2">
        <f>(5080.68)-('Bump Visual'!BA6)</f>
        <v>390.46500000000015</v>
      </c>
      <c r="D739" s="2">
        <f>'Bump Visual'!A16</f>
        <v>2493.54</v>
      </c>
      <c r="E739" s="2" t="str">
        <f>'Bump Visual'!BA16</f>
        <v>VSS</v>
      </c>
      <c r="G739" s="2">
        <f>(2278.84)-('Bump Visual'!A16)+(-4350.8)</f>
        <v>-4565.5</v>
      </c>
      <c r="H739" s="2">
        <f>(5080.68)-('Bump Visual'!BA6)+(16.2349999999999)</f>
        <v>406.70000000000005</v>
      </c>
      <c r="I739" s="2" t="str">
        <f>'Bump Visual'!BA16</f>
        <v>VSS</v>
      </c>
      <c r="K739" s="2">
        <f>('Bump Visual'!A16)+(1571.96)</f>
        <v>4065.5</v>
      </c>
      <c r="L739" s="2">
        <f>('Bump Visual'!BA6)+(97.9849999999997)</f>
        <v>4788.2</v>
      </c>
      <c r="M739" s="2" t="str">
        <f>'Bump Visual'!BA16</f>
        <v>VSS</v>
      </c>
    </row>
    <row r="740" spans="3:13" x14ac:dyDescent="0.25">
      <c r="C740" s="2">
        <f>(5080.68)-('Bump Visual'!BA6)</f>
        <v>390.46500000000015</v>
      </c>
      <c r="D740" s="2">
        <f>'Bump Visual'!A18</f>
        <v>2316.54</v>
      </c>
      <c r="E740" s="2" t="str">
        <f>'Bump Visual'!BA18</f>
        <v>VSS</v>
      </c>
      <c r="G740" s="2">
        <f>(2278.84)-('Bump Visual'!A18)+(-4350.8)</f>
        <v>-4388.5</v>
      </c>
      <c r="H740" s="2">
        <f>(5080.68)-('Bump Visual'!BA6)+(16.2349999999999)</f>
        <v>406.70000000000005</v>
      </c>
      <c r="I740" s="2" t="str">
        <f>'Bump Visual'!BA18</f>
        <v>VSS</v>
      </c>
      <c r="K740" s="2">
        <f>('Bump Visual'!A18)+(1571.96)</f>
        <v>3888.5</v>
      </c>
      <c r="L740" s="2">
        <f>('Bump Visual'!BA6)+(97.9849999999997)</f>
        <v>4788.2</v>
      </c>
      <c r="M740" s="2" t="str">
        <f>'Bump Visual'!BA18</f>
        <v>VSS</v>
      </c>
    </row>
    <row r="741" spans="3:13" x14ac:dyDescent="0.25">
      <c r="C741" s="2">
        <f>(5080.68)-('Bump Visual'!BA6)</f>
        <v>390.46500000000015</v>
      </c>
      <c r="D741" s="2">
        <f>'Bump Visual'!A20</f>
        <v>2139.54</v>
      </c>
      <c r="E741" s="2" t="str">
        <f>'Bump Visual'!BA20</f>
        <v>RDI_ACK</v>
      </c>
      <c r="G741" s="2">
        <f>(2278.84)-('Bump Visual'!A20)+(-4350.8)</f>
        <v>-4211.5</v>
      </c>
      <c r="H741" s="2">
        <f>(5080.68)-('Bump Visual'!BA6)+(16.2349999999999)</f>
        <v>406.70000000000005</v>
      </c>
      <c r="I741" s="2" t="str">
        <f>"DIE3_"&amp;'Bump Visual'!BA20</f>
        <v>DIE3_RDI_ACK</v>
      </c>
      <c r="K741" s="2">
        <f>('Bump Visual'!A20)+(1571.96)</f>
        <v>3711.5</v>
      </c>
      <c r="L741" s="2">
        <f>('Bump Visual'!BA6)+(97.9849999999997)</f>
        <v>4788.2</v>
      </c>
      <c r="M741" s="2" t="str">
        <f>"DIE7_"&amp;'Bump Visual'!BA20</f>
        <v>DIE7_RDI_ACK</v>
      </c>
    </row>
    <row r="742" spans="3:13" x14ac:dyDescent="0.25">
      <c r="C742" s="2">
        <f>(5080.68)-('Bump Visual'!BA6)</f>
        <v>390.46500000000015</v>
      </c>
      <c r="D742" s="2">
        <f>'Bump Visual'!A22</f>
        <v>1962.54</v>
      </c>
      <c r="E742" s="2" t="str">
        <f>'Bump Visual'!BA22</f>
        <v>VDD</v>
      </c>
      <c r="G742" s="2">
        <f>(2278.84)-('Bump Visual'!A22)+(-4350.8)</f>
        <v>-4034.5</v>
      </c>
      <c r="H742" s="2">
        <f>(5080.68)-('Bump Visual'!BA6)+(16.2349999999999)</f>
        <v>406.70000000000005</v>
      </c>
      <c r="I742" s="2" t="str">
        <f>"DIE3_"&amp;'Bump Visual'!BA22</f>
        <v>DIE3_VDD</v>
      </c>
      <c r="K742" s="2">
        <f>('Bump Visual'!A22)+(1571.96)</f>
        <v>3534.5</v>
      </c>
      <c r="L742" s="2">
        <f>('Bump Visual'!BA6)+(97.9849999999997)</f>
        <v>4788.2</v>
      </c>
      <c r="M742" s="2" t="str">
        <f>"DIE7_"&amp;'Bump Visual'!BA22</f>
        <v>DIE7_VDD</v>
      </c>
    </row>
    <row r="743" spans="3:13" x14ac:dyDescent="0.25">
      <c r="C743" s="2">
        <f>(5080.68)-('Bump Visual'!BA6)</f>
        <v>390.46500000000015</v>
      </c>
      <c r="D743" s="2">
        <f>'Bump Visual'!A24</f>
        <v>1785.54</v>
      </c>
      <c r="E743" s="2" t="str">
        <f>'Bump Visual'!BA24</f>
        <v>VSS</v>
      </c>
      <c r="G743" s="2">
        <f>(2278.84)-('Bump Visual'!A24)+(-4350.8)</f>
        <v>-3857.5</v>
      </c>
      <c r="H743" s="2">
        <f>(5080.68)-('Bump Visual'!BA6)+(16.2349999999999)</f>
        <v>406.70000000000005</v>
      </c>
      <c r="I743" s="2" t="str">
        <f>'Bump Visual'!BA24</f>
        <v>VSS</v>
      </c>
      <c r="K743" s="2">
        <f>('Bump Visual'!A24)+(1571.96)</f>
        <v>3357.5</v>
      </c>
      <c r="L743" s="2">
        <f>('Bump Visual'!BA6)+(97.9849999999997)</f>
        <v>4788.2</v>
      </c>
      <c r="M743" s="2" t="str">
        <f>'Bump Visual'!BA24</f>
        <v>VSS</v>
      </c>
    </row>
    <row r="744" spans="3:13" x14ac:dyDescent="0.25">
      <c r="C744" s="2">
        <f>(5080.68)-('Bump Visual'!BA6)</f>
        <v>390.46500000000015</v>
      </c>
      <c r="D744" s="2">
        <f>'Bump Visual'!A26</f>
        <v>1608.54</v>
      </c>
      <c r="E744" s="2" t="str">
        <f>'Bump Visual'!BA26</f>
        <v>VSS</v>
      </c>
      <c r="G744" s="2">
        <f>(2278.84)-('Bump Visual'!A26)+(-4350.8)</f>
        <v>-3680.5</v>
      </c>
      <c r="H744" s="2">
        <f>(5080.68)-('Bump Visual'!BA6)+(16.2349999999999)</f>
        <v>406.70000000000005</v>
      </c>
      <c r="I744" s="2" t="str">
        <f>'Bump Visual'!BA26</f>
        <v>VSS</v>
      </c>
      <c r="K744" s="2">
        <f>('Bump Visual'!A26)+(1571.96)</f>
        <v>3180.5</v>
      </c>
      <c r="L744" s="2">
        <f>('Bump Visual'!BA6)+(97.9849999999997)</f>
        <v>4788.2</v>
      </c>
      <c r="M744" s="2" t="str">
        <f>'Bump Visual'!BA26</f>
        <v>VSS</v>
      </c>
    </row>
    <row r="745" spans="3:13" x14ac:dyDescent="0.25">
      <c r="C745" s="2">
        <f>(5080.68)-('Bump Visual'!BA6)</f>
        <v>390.46500000000015</v>
      </c>
      <c r="D745" s="2">
        <f>'Bump Visual'!A28</f>
        <v>1431.54</v>
      </c>
      <c r="E745" s="2" t="str">
        <f>'Bump Visual'!BA28</f>
        <v>VSS</v>
      </c>
      <c r="G745" s="2">
        <f>(2278.84)-('Bump Visual'!A28)+(-4350.8)</f>
        <v>-3503.5</v>
      </c>
      <c r="H745" s="2">
        <f>(5080.68)-('Bump Visual'!BA6)+(16.2349999999999)</f>
        <v>406.70000000000005</v>
      </c>
      <c r="I745" s="2" t="str">
        <f>'Bump Visual'!BA28</f>
        <v>VSS</v>
      </c>
      <c r="K745" s="2">
        <f>('Bump Visual'!A28)+(1571.96)</f>
        <v>3003.5</v>
      </c>
      <c r="L745" s="2">
        <f>('Bump Visual'!BA6)+(97.9849999999997)</f>
        <v>4788.2</v>
      </c>
      <c r="M745" s="2" t="str">
        <f>'Bump Visual'!BA28</f>
        <v>VSS</v>
      </c>
    </row>
    <row r="746" spans="3:13" x14ac:dyDescent="0.25">
      <c r="C746" s="2">
        <f>(5080.68)-('Bump Visual'!BA6)</f>
        <v>390.46500000000015</v>
      </c>
      <c r="D746" s="2">
        <f>'Bump Visual'!A30</f>
        <v>1254.54</v>
      </c>
      <c r="E746" s="2" t="str">
        <f>'Bump Visual'!BA30</f>
        <v>BP_RXDATASB[0]</v>
      </c>
      <c r="G746" s="2">
        <f>(2278.84)-('Bump Visual'!A30)+(-4350.8)</f>
        <v>-3326.5</v>
      </c>
      <c r="H746" s="2">
        <f>(5080.68)-('Bump Visual'!BA6)+(16.2349999999999)</f>
        <v>406.70000000000005</v>
      </c>
      <c r="I746" s="2" t="str">
        <f>"DIE3_"&amp;'Bump Visual'!BA30</f>
        <v>DIE3_BP_RXDATASB[0]</v>
      </c>
      <c r="K746" s="2">
        <f>('Bump Visual'!A30)+(1571.96)</f>
        <v>2826.5</v>
      </c>
      <c r="L746" s="2">
        <f>('Bump Visual'!BA6)+(97.9849999999997)</f>
        <v>4788.2</v>
      </c>
      <c r="M746" s="2" t="str">
        <f>"DIE7_"&amp;'Bump Visual'!BA30</f>
        <v>DIE7_BP_RXDATASB[0]</v>
      </c>
    </row>
    <row r="747" spans="3:13" x14ac:dyDescent="0.25">
      <c r="C747" s="2">
        <f>(5080.68)-('Bump Visual'!BA6)</f>
        <v>390.46500000000015</v>
      </c>
      <c r="D747" s="2">
        <f>'Bump Visual'!A32</f>
        <v>1077.54</v>
      </c>
      <c r="E747" s="2" t="str">
        <f>'Bump Visual'!BA32</f>
        <v>VSS</v>
      </c>
      <c r="G747" s="2">
        <f>(2278.84)-('Bump Visual'!A32)+(-4350.8)</f>
        <v>-3149.5</v>
      </c>
      <c r="H747" s="2">
        <f>(5080.68)-('Bump Visual'!BA6)+(16.2349999999999)</f>
        <v>406.70000000000005</v>
      </c>
      <c r="I747" s="2" t="str">
        <f>'Bump Visual'!BA32</f>
        <v>VSS</v>
      </c>
      <c r="K747" s="2">
        <f>('Bump Visual'!A32)+(1571.96)</f>
        <v>2649.5</v>
      </c>
      <c r="L747" s="2">
        <f>('Bump Visual'!BA6)+(97.9849999999997)</f>
        <v>4788.2</v>
      </c>
      <c r="M747" s="2" t="str">
        <f>'Bump Visual'!BA32</f>
        <v>VSS</v>
      </c>
    </row>
    <row r="748" spans="3:13" x14ac:dyDescent="0.25">
      <c r="C748" s="2">
        <f>(5080.68)-('Bump Visual'!BA6)</f>
        <v>390.46500000000015</v>
      </c>
      <c r="D748" s="2">
        <f>'Bump Visual'!A34</f>
        <v>900.54</v>
      </c>
      <c r="E748" s="2" t="str">
        <f>'Bump Visual'!BA34</f>
        <v>BP_RXDATA[4]</v>
      </c>
      <c r="G748" s="2">
        <f>(2278.84)-('Bump Visual'!A34)+(-4350.8)</f>
        <v>-2972.5</v>
      </c>
      <c r="H748" s="2">
        <f>(5080.68)-('Bump Visual'!BA6)+(16.2349999999999)</f>
        <v>406.70000000000005</v>
      </c>
      <c r="I748" s="2" t="str">
        <f>"DIE3_"&amp;'Bump Visual'!BA34</f>
        <v>DIE3_BP_RXDATA[4]</v>
      </c>
      <c r="K748" s="2">
        <f>('Bump Visual'!A34)+(1571.96)</f>
        <v>2472.5</v>
      </c>
      <c r="L748" s="2">
        <f>('Bump Visual'!BA6)+(97.9849999999997)</f>
        <v>4788.2</v>
      </c>
      <c r="M748" s="2" t="str">
        <f>"DIE7_"&amp;'Bump Visual'!BA34</f>
        <v>DIE7_BP_RXDATA[4]</v>
      </c>
    </row>
    <row r="749" spans="3:13" x14ac:dyDescent="0.25">
      <c r="C749" s="2">
        <f>(5080.68)-('Bump Visual'!BA6)</f>
        <v>390.46500000000015</v>
      </c>
      <c r="D749" s="2">
        <f>'Bump Visual'!A36</f>
        <v>723.54</v>
      </c>
      <c r="E749" s="2" t="str">
        <f>'Bump Visual'!BA36</f>
        <v>BP_RXDATA[5]</v>
      </c>
      <c r="G749" s="2">
        <f>(2278.84)-('Bump Visual'!A36)+(-4350.8)</f>
        <v>-2795.5</v>
      </c>
      <c r="H749" s="2">
        <f>(5080.68)-('Bump Visual'!BA6)+(16.2349999999999)</f>
        <v>406.70000000000005</v>
      </c>
      <c r="I749" s="2" t="str">
        <f>"DIE3_"&amp;'Bump Visual'!BA36</f>
        <v>DIE3_BP_RXDATA[5]</v>
      </c>
      <c r="K749" s="2">
        <f>('Bump Visual'!A36)+(1571.96)</f>
        <v>2295.5</v>
      </c>
      <c r="L749" s="2">
        <f>('Bump Visual'!BA6)+(97.9849999999997)</f>
        <v>4788.2</v>
      </c>
      <c r="M749" s="2" t="str">
        <f>"DIE7_"&amp;'Bump Visual'!BA36</f>
        <v>DIE7_BP_RXDATA[5]</v>
      </c>
    </row>
    <row r="750" spans="3:13" x14ac:dyDescent="0.25">
      <c r="C750" s="2">
        <f>(5080.68)-('Bump Visual'!BA6)</f>
        <v>390.46500000000015</v>
      </c>
      <c r="D750" s="2">
        <f>'Bump Visual'!A38</f>
        <v>546.54</v>
      </c>
      <c r="E750" s="2" t="str">
        <f>'Bump Visual'!BA38</f>
        <v>VDD</v>
      </c>
      <c r="G750" s="2">
        <f>(2278.84)-('Bump Visual'!A38)+(-4350.8)</f>
        <v>-2618.5</v>
      </c>
      <c r="H750" s="2">
        <f>(5080.68)-('Bump Visual'!BA6)+(16.2349999999999)</f>
        <v>406.70000000000005</v>
      </c>
      <c r="I750" s="2" t="str">
        <f>"DIE3_"&amp;'Bump Visual'!BA38</f>
        <v>DIE3_VDD</v>
      </c>
      <c r="K750" s="2">
        <f>('Bump Visual'!A38)+(1571.96)</f>
        <v>2118.5</v>
      </c>
      <c r="L750" s="2">
        <f>('Bump Visual'!BA6)+(97.9849999999997)</f>
        <v>4788.2</v>
      </c>
      <c r="M750" s="2" t="str">
        <f>"DIE7_"&amp;'Bump Visual'!BA38</f>
        <v>DIE7_VDD</v>
      </c>
    </row>
    <row r="751" spans="3:13" x14ac:dyDescent="0.25">
      <c r="C751" s="2">
        <f>(5080.68)-('Bump Visual'!BA6)</f>
        <v>390.46500000000015</v>
      </c>
      <c r="D751" s="2">
        <f>'Bump Visual'!A40</f>
        <v>369.53999999999996</v>
      </c>
      <c r="E751" s="2" t="str">
        <f>'Bump Visual'!BA40</f>
        <v>BP_RXDATA[0]</v>
      </c>
      <c r="G751" s="2">
        <f>(2278.84)-('Bump Visual'!A40)+(-4350.8)</f>
        <v>-2441.5</v>
      </c>
      <c r="H751" s="2">
        <f>(5080.68)-('Bump Visual'!BA6)+(16.2349999999999)</f>
        <v>406.70000000000005</v>
      </c>
      <c r="I751" s="2" t="str">
        <f>"DIE3_"&amp;'Bump Visual'!BA40</f>
        <v>DIE3_BP_RXDATA[0]</v>
      </c>
      <c r="K751" s="2">
        <f>('Bump Visual'!A40)+(1571.96)</f>
        <v>1941.5</v>
      </c>
      <c r="L751" s="2">
        <f>('Bump Visual'!BA6)+(97.9849999999997)</f>
        <v>4788.2</v>
      </c>
      <c r="M751" s="2" t="str">
        <f>"DIE7_"&amp;'Bump Visual'!BA40</f>
        <v>DIE7_BP_RXDATA[0]</v>
      </c>
    </row>
    <row r="752" spans="3:13" x14ac:dyDescent="0.25">
      <c r="C752" s="2">
        <f>(5080.68)-('Bump Visual'!BA6)</f>
        <v>390.46500000000015</v>
      </c>
      <c r="D752" s="2">
        <f>'Bump Visual'!A42</f>
        <v>192.54</v>
      </c>
      <c r="E752" s="2" t="str">
        <f>'Bump Visual'!BA42</f>
        <v>BP_RXDATA[1]</v>
      </c>
      <c r="G752" s="2">
        <f>(2278.84)-('Bump Visual'!A42)+(-4350.8)</f>
        <v>-2264.5</v>
      </c>
      <c r="H752" s="2">
        <f>(5080.68)-('Bump Visual'!BA6)+(16.2349999999999)</f>
        <v>406.70000000000005</v>
      </c>
      <c r="I752" s="2" t="str">
        <f>"DIE3_"&amp;'Bump Visual'!BA42</f>
        <v>DIE3_BP_RXDATA[1]</v>
      </c>
      <c r="K752" s="2">
        <f>('Bump Visual'!A42)+(1571.96)</f>
        <v>1764.5</v>
      </c>
      <c r="L752" s="2">
        <f>('Bump Visual'!BA6)+(97.9849999999997)</f>
        <v>4788.2</v>
      </c>
      <c r="M752" s="2" t="str">
        <f>"DIE7_"&amp;'Bump Visual'!BA42</f>
        <v>DIE7_BP_RXDATA[1]</v>
      </c>
    </row>
    <row r="753" spans="3:13" x14ac:dyDescent="0.25">
      <c r="C753" s="2">
        <f>(5080.68)-('Bump Visual'!BB6)</f>
        <v>295.21500000000015</v>
      </c>
      <c r="D753" s="2">
        <f>'Bump Visual'!A15</f>
        <v>2582.04</v>
      </c>
      <c r="E753" s="2" t="str">
        <f>'Bump Visual'!BB15</f>
        <v>VSS</v>
      </c>
      <c r="G753" s="2">
        <f>(2278.84)-('Bump Visual'!A15)+(-4350.8)</f>
        <v>-4654</v>
      </c>
      <c r="H753" s="2">
        <f>(5080.68)-('Bump Visual'!BB6)+(16.2349999999999)</f>
        <v>311.45000000000005</v>
      </c>
      <c r="I753" s="2" t="str">
        <f>'Bump Visual'!BB15</f>
        <v>VSS</v>
      </c>
      <c r="K753" s="2">
        <f>('Bump Visual'!A15)+(1571.96)</f>
        <v>4154</v>
      </c>
      <c r="L753" s="2">
        <f>('Bump Visual'!BB6)+(97.9849999999997)</f>
        <v>4883.45</v>
      </c>
      <c r="M753" s="2" t="str">
        <f>'Bump Visual'!BB15</f>
        <v>VSS</v>
      </c>
    </row>
    <row r="754" spans="3:13" x14ac:dyDescent="0.25">
      <c r="C754" s="2">
        <f>(5080.68)-('Bump Visual'!BB6)</f>
        <v>295.21500000000015</v>
      </c>
      <c r="D754" s="2">
        <f>'Bump Visual'!A17</f>
        <v>2405.04</v>
      </c>
      <c r="E754" s="2" t="str">
        <f>'Bump Visual'!BB17</f>
        <v>VDD</v>
      </c>
      <c r="G754" s="2">
        <f>(2278.84)-('Bump Visual'!A17)+(-4350.8)</f>
        <v>-4477</v>
      </c>
      <c r="H754" s="2">
        <f>(5080.68)-('Bump Visual'!BB6)+(16.2349999999999)</f>
        <v>311.45000000000005</v>
      </c>
      <c r="I754" s="2" t="str">
        <f>"DIE3_"&amp;'Bump Visual'!BB17</f>
        <v>DIE3_VDD</v>
      </c>
      <c r="K754" s="2">
        <f>('Bump Visual'!A17)+(1571.96)</f>
        <v>3977</v>
      </c>
      <c r="L754" s="2">
        <f>('Bump Visual'!BB6)+(97.9849999999997)</f>
        <v>4883.45</v>
      </c>
      <c r="M754" s="2" t="str">
        <f>"DIE7_"&amp;'Bump Visual'!BB17</f>
        <v>DIE7_VDD</v>
      </c>
    </row>
    <row r="755" spans="3:13" x14ac:dyDescent="0.25">
      <c r="C755" s="2">
        <f>(5080.68)-('Bump Visual'!BB6)</f>
        <v>295.21500000000015</v>
      </c>
      <c r="D755" s="2">
        <f>'Bump Visual'!A19</f>
        <v>2228.04</v>
      </c>
      <c r="E755" s="2" t="str">
        <f>'Bump Visual'!BB19</f>
        <v>VSS</v>
      </c>
      <c r="G755" s="2">
        <f>(2278.84)-('Bump Visual'!A19)+(-4350.8)</f>
        <v>-4300</v>
      </c>
      <c r="H755" s="2">
        <f>(5080.68)-('Bump Visual'!BB6)+(16.2349999999999)</f>
        <v>311.45000000000005</v>
      </c>
      <c r="I755" s="2" t="str">
        <f>'Bump Visual'!BB19</f>
        <v>VSS</v>
      </c>
      <c r="K755" s="2">
        <f>('Bump Visual'!A19)+(1571.96)</f>
        <v>3800</v>
      </c>
      <c r="L755" s="2">
        <f>('Bump Visual'!BB6)+(97.9849999999997)</f>
        <v>4883.45</v>
      </c>
      <c r="M755" s="2" t="str">
        <f>'Bump Visual'!BB19</f>
        <v>VSS</v>
      </c>
    </row>
    <row r="756" spans="3:13" x14ac:dyDescent="0.25">
      <c r="C756" s="2">
        <f>(5080.68)-('Bump Visual'!BB6)</f>
        <v>295.21500000000015</v>
      </c>
      <c r="D756" s="2">
        <f>'Bump Visual'!A21</f>
        <v>2051.04</v>
      </c>
      <c r="E756" s="2" t="str">
        <f>'Bump Visual'!BB21</f>
        <v>VSS</v>
      </c>
      <c r="G756" s="2">
        <f>(2278.84)-('Bump Visual'!A21)+(-4350.8)</f>
        <v>-4123</v>
      </c>
      <c r="H756" s="2">
        <f>(5080.68)-('Bump Visual'!BB6)+(16.2349999999999)</f>
        <v>311.45000000000005</v>
      </c>
      <c r="I756" s="2" t="str">
        <f>'Bump Visual'!BB21</f>
        <v>VSS</v>
      </c>
      <c r="K756" s="2">
        <f>('Bump Visual'!A21)+(1571.96)</f>
        <v>3623</v>
      </c>
      <c r="L756" s="2">
        <f>('Bump Visual'!BB6)+(97.9849999999997)</f>
        <v>4883.45</v>
      </c>
      <c r="M756" s="2" t="str">
        <f>'Bump Visual'!BB21</f>
        <v>VSS</v>
      </c>
    </row>
    <row r="757" spans="3:13" x14ac:dyDescent="0.25">
      <c r="C757" s="2">
        <f>(5080.68)-('Bump Visual'!BB6)</f>
        <v>295.21500000000015</v>
      </c>
      <c r="D757" s="2">
        <f>'Bump Visual'!A23</f>
        <v>1874.04</v>
      </c>
      <c r="E757" s="2" t="str">
        <f>'Bump Visual'!BB23</f>
        <v>BP_DTO</v>
      </c>
      <c r="G757" s="2">
        <f>(2278.84)-('Bump Visual'!A23)+(-4350.8)</f>
        <v>-3946</v>
      </c>
      <c r="H757" s="2">
        <f>(5080.68)-('Bump Visual'!BB6)+(16.2349999999999)</f>
        <v>311.45000000000005</v>
      </c>
      <c r="I757" s="2" t="str">
        <f>"DIE3_"&amp;'Bump Visual'!BB23</f>
        <v>DIE3_BP_DTO</v>
      </c>
      <c r="K757" s="2">
        <f>('Bump Visual'!A23)+(1571.96)</f>
        <v>3446</v>
      </c>
      <c r="L757" s="2">
        <f>('Bump Visual'!BB6)+(97.9849999999997)</f>
        <v>4883.45</v>
      </c>
      <c r="M757" s="2" t="str">
        <f>"DIE7_"&amp;'Bump Visual'!BB23</f>
        <v>DIE7_BP_DTO</v>
      </c>
    </row>
    <row r="758" spans="3:13" x14ac:dyDescent="0.25">
      <c r="C758" s="2">
        <f>(5080.68)-('Bump Visual'!BB6)</f>
        <v>295.21500000000015</v>
      </c>
      <c r="D758" s="2">
        <f>'Bump Visual'!A25</f>
        <v>1697.04</v>
      </c>
      <c r="E758" s="2" t="str">
        <f>'Bump Visual'!BB25</f>
        <v>VSS</v>
      </c>
      <c r="G758" s="2">
        <f>(2278.84)-('Bump Visual'!A25)+(-4350.8)</f>
        <v>-3769</v>
      </c>
      <c r="H758" s="2">
        <f>(5080.68)-('Bump Visual'!BB6)+(16.2349999999999)</f>
        <v>311.45000000000005</v>
      </c>
      <c r="I758" s="2" t="str">
        <f>'Bump Visual'!BB25</f>
        <v>VSS</v>
      </c>
      <c r="K758" s="2">
        <f>('Bump Visual'!A25)+(1571.96)</f>
        <v>3269</v>
      </c>
      <c r="L758" s="2">
        <f>('Bump Visual'!BB6)+(97.9849999999997)</f>
        <v>4883.45</v>
      </c>
      <c r="M758" s="2" t="str">
        <f>'Bump Visual'!BB25</f>
        <v>VSS</v>
      </c>
    </row>
    <row r="759" spans="3:13" x14ac:dyDescent="0.25">
      <c r="C759" s="2">
        <f>(5080.68)-('Bump Visual'!BB6)</f>
        <v>295.21500000000015</v>
      </c>
      <c r="D759" s="2">
        <f>'Bump Visual'!A27</f>
        <v>1520.04</v>
      </c>
      <c r="E759" s="2" t="str">
        <f>'Bump Visual'!BB27</f>
        <v>VAA</v>
      </c>
      <c r="G759" s="2">
        <f>(2278.84)-('Bump Visual'!A27)+(-4350.8)</f>
        <v>-3592</v>
      </c>
      <c r="H759" s="2">
        <f>(5080.68)-('Bump Visual'!BB6)+(16.2349999999999)</f>
        <v>311.45000000000005</v>
      </c>
      <c r="I759" s="2" t="str">
        <f>"DIE3_"&amp;'Bump Visual'!BB27</f>
        <v>DIE3_VAA</v>
      </c>
      <c r="K759" s="2">
        <f>('Bump Visual'!A27)+(1571.96)</f>
        <v>3092</v>
      </c>
      <c r="L759" s="2">
        <f>('Bump Visual'!BB6)+(97.9849999999997)</f>
        <v>4883.45</v>
      </c>
      <c r="M759" s="2" t="str">
        <f>"DIE7_"&amp;'Bump Visual'!BB27</f>
        <v>DIE7_VAA</v>
      </c>
    </row>
    <row r="760" spans="3:13" x14ac:dyDescent="0.25">
      <c r="C760" s="2">
        <f>(5080.68)-('Bump Visual'!BB6)</f>
        <v>295.21500000000015</v>
      </c>
      <c r="D760" s="2">
        <f>'Bump Visual'!A29</f>
        <v>1343.04</v>
      </c>
      <c r="E760" s="2" t="str">
        <f>'Bump Visual'!BB29</f>
        <v>VDD</v>
      </c>
      <c r="G760" s="2">
        <f>(2278.84)-('Bump Visual'!A29)+(-4350.8)</f>
        <v>-3415</v>
      </c>
      <c r="H760" s="2">
        <f>(5080.68)-('Bump Visual'!BB6)+(16.2349999999999)</f>
        <v>311.45000000000005</v>
      </c>
      <c r="I760" s="2" t="str">
        <f>"DIE3_"&amp;'Bump Visual'!BB29</f>
        <v>DIE3_VDD</v>
      </c>
      <c r="K760" s="2">
        <f>('Bump Visual'!A29)+(1571.96)</f>
        <v>2915</v>
      </c>
      <c r="L760" s="2">
        <f>('Bump Visual'!BB6)+(97.9849999999997)</f>
        <v>4883.45</v>
      </c>
      <c r="M760" s="2" t="str">
        <f>"DIE7_"&amp;'Bump Visual'!BB29</f>
        <v>DIE7_VDD</v>
      </c>
    </row>
    <row r="761" spans="3:13" x14ac:dyDescent="0.25">
      <c r="C761" s="2">
        <f>(5080.68)-('Bump Visual'!BB6)</f>
        <v>295.21500000000015</v>
      </c>
      <c r="D761" s="2">
        <f>'Bump Visual'!A31</f>
        <v>1166.04</v>
      </c>
      <c r="E761" s="2" t="str">
        <f>'Bump Visual'!BB31</f>
        <v>VSS</v>
      </c>
      <c r="G761" s="2">
        <f>(2278.84)-('Bump Visual'!A31)+(-4350.8)</f>
        <v>-3238</v>
      </c>
      <c r="H761" s="2">
        <f>(5080.68)-('Bump Visual'!BB6)+(16.2349999999999)</f>
        <v>311.45000000000005</v>
      </c>
      <c r="I761" s="2" t="str">
        <f>'Bump Visual'!BB31</f>
        <v>VSS</v>
      </c>
      <c r="K761" s="2">
        <f>('Bump Visual'!A31)+(1571.96)</f>
        <v>2738</v>
      </c>
      <c r="L761" s="2">
        <f>('Bump Visual'!BB6)+(97.9849999999997)</f>
        <v>4883.45</v>
      </c>
      <c r="M761" s="2" t="str">
        <f>'Bump Visual'!BB31</f>
        <v>VSS</v>
      </c>
    </row>
    <row r="762" spans="3:13" x14ac:dyDescent="0.25">
      <c r="C762" s="2">
        <f>(5080.68)-('Bump Visual'!BB6)</f>
        <v>295.21500000000015</v>
      </c>
      <c r="D762" s="2">
        <f>'Bump Visual'!A33</f>
        <v>989.04</v>
      </c>
      <c r="E762" s="2" t="str">
        <f>'Bump Visual'!BB33</f>
        <v>VSS</v>
      </c>
      <c r="G762" s="2">
        <f>(2278.84)-('Bump Visual'!A33)+(-4350.8)</f>
        <v>-3061</v>
      </c>
      <c r="H762" s="2">
        <f>(5080.68)-('Bump Visual'!BB6)+(16.2349999999999)</f>
        <v>311.45000000000005</v>
      </c>
      <c r="I762" s="2" t="str">
        <f>'Bump Visual'!BB33</f>
        <v>VSS</v>
      </c>
      <c r="K762" s="2">
        <f>('Bump Visual'!A33)+(1571.96)</f>
        <v>2561</v>
      </c>
      <c r="L762" s="2">
        <f>('Bump Visual'!BB6)+(97.9849999999997)</f>
        <v>4883.45</v>
      </c>
      <c r="M762" s="2" t="str">
        <f>'Bump Visual'!BB33</f>
        <v>VSS</v>
      </c>
    </row>
    <row r="763" spans="3:13" x14ac:dyDescent="0.25">
      <c r="C763" s="2">
        <f>(5080.68)-('Bump Visual'!BB6)</f>
        <v>295.21500000000015</v>
      </c>
      <c r="D763" s="2">
        <f>'Bump Visual'!A35</f>
        <v>812.04</v>
      </c>
      <c r="E763" s="2" t="str">
        <f>'Bump Visual'!BB35</f>
        <v>VSS</v>
      </c>
      <c r="G763" s="2">
        <f>(2278.84)-('Bump Visual'!A35)+(-4350.8)</f>
        <v>-2884</v>
      </c>
      <c r="H763" s="2">
        <f>(5080.68)-('Bump Visual'!BB6)+(16.2349999999999)</f>
        <v>311.45000000000005</v>
      </c>
      <c r="I763" s="2" t="str">
        <f>'Bump Visual'!BB35</f>
        <v>VSS</v>
      </c>
      <c r="K763" s="2">
        <f>('Bump Visual'!A35)+(1571.96)</f>
        <v>2384</v>
      </c>
      <c r="L763" s="2">
        <f>('Bump Visual'!BB6)+(97.9849999999997)</f>
        <v>4883.45</v>
      </c>
      <c r="M763" s="2" t="str">
        <f>'Bump Visual'!BB35</f>
        <v>VSS</v>
      </c>
    </row>
    <row r="764" spans="3:13" x14ac:dyDescent="0.25">
      <c r="C764" s="2">
        <f>(5080.68)-('Bump Visual'!BB6)</f>
        <v>295.21500000000015</v>
      </c>
      <c r="D764" s="2">
        <f>'Bump Visual'!A37</f>
        <v>635.04</v>
      </c>
      <c r="E764" s="2" t="str">
        <f>'Bump Visual'!BB37</f>
        <v>VSS</v>
      </c>
      <c r="G764" s="2">
        <f>(2278.84)-('Bump Visual'!A37)+(-4350.8)</f>
        <v>-2707</v>
      </c>
      <c r="H764" s="2">
        <f>(5080.68)-('Bump Visual'!BB6)+(16.2349999999999)</f>
        <v>311.45000000000005</v>
      </c>
      <c r="I764" s="2" t="str">
        <f>'Bump Visual'!BB37</f>
        <v>VSS</v>
      </c>
      <c r="K764" s="2">
        <f>('Bump Visual'!A37)+(1571.96)</f>
        <v>2207</v>
      </c>
      <c r="L764" s="2">
        <f>('Bump Visual'!BB6)+(97.9849999999997)</f>
        <v>4883.45</v>
      </c>
      <c r="M764" s="2" t="str">
        <f>'Bump Visual'!BB37</f>
        <v>VSS</v>
      </c>
    </row>
    <row r="765" spans="3:13" x14ac:dyDescent="0.25">
      <c r="C765" s="2">
        <f>(5080.68)-('Bump Visual'!BB6)</f>
        <v>295.21500000000015</v>
      </c>
      <c r="D765" s="2">
        <f>'Bump Visual'!A39</f>
        <v>458.03999999999996</v>
      </c>
      <c r="E765" s="2" t="str">
        <f>'Bump Visual'!BB39</f>
        <v>VSS</v>
      </c>
      <c r="G765" s="2">
        <f>(2278.84)-('Bump Visual'!A39)+(-4350.8)</f>
        <v>-2530</v>
      </c>
      <c r="H765" s="2">
        <f>(5080.68)-('Bump Visual'!BB6)+(16.2349999999999)</f>
        <v>311.45000000000005</v>
      </c>
      <c r="I765" s="2" t="str">
        <f>'Bump Visual'!BB39</f>
        <v>VSS</v>
      </c>
      <c r="K765" s="2">
        <f>('Bump Visual'!A39)+(1571.96)</f>
        <v>2030</v>
      </c>
      <c r="L765" s="2">
        <f>('Bump Visual'!BB6)+(97.9849999999997)</f>
        <v>4883.45</v>
      </c>
      <c r="M765" s="2" t="str">
        <f>'Bump Visual'!BB39</f>
        <v>VSS</v>
      </c>
    </row>
    <row r="766" spans="3:13" x14ac:dyDescent="0.25">
      <c r="C766" s="2">
        <f>(5080.68)-('Bump Visual'!BB6)</f>
        <v>295.21500000000015</v>
      </c>
      <c r="D766" s="2">
        <f>'Bump Visual'!A41</f>
        <v>281.03999999999996</v>
      </c>
      <c r="E766" s="2" t="str">
        <f>'Bump Visual'!BB41</f>
        <v>VSS</v>
      </c>
      <c r="G766" s="2">
        <f>(2278.84)-('Bump Visual'!A41)+(-4350.8)</f>
        <v>-2353</v>
      </c>
      <c r="H766" s="2">
        <f>(5080.68)-('Bump Visual'!BB6)+(16.2349999999999)</f>
        <v>311.45000000000005</v>
      </c>
      <c r="I766" s="2" t="str">
        <f>'Bump Visual'!BB41</f>
        <v>VSS</v>
      </c>
      <c r="K766" s="2">
        <f>('Bump Visual'!A41)+(1571.96)</f>
        <v>1853</v>
      </c>
      <c r="L766" s="2">
        <f>('Bump Visual'!BB6)+(97.9849999999997)</f>
        <v>4883.45</v>
      </c>
      <c r="M766" s="2" t="str">
        <f>'Bump Visual'!BB41</f>
        <v>VSS</v>
      </c>
    </row>
    <row r="767" spans="3:13" x14ac:dyDescent="0.25">
      <c r="C767" s="2">
        <f>(5080.68)-('Bump Visual'!BB6)</f>
        <v>295.21500000000015</v>
      </c>
      <c r="D767" s="2">
        <f>'Bump Visual'!A43</f>
        <v>104.03999999999999</v>
      </c>
      <c r="E767" s="2" t="str">
        <f>'Bump Visual'!BB43</f>
        <v>VSS</v>
      </c>
      <c r="G767" s="2">
        <f>(2278.84)-('Bump Visual'!A43)+(-4350.8)</f>
        <v>-2176</v>
      </c>
      <c r="H767" s="2">
        <f>(5080.68)-('Bump Visual'!BB6)+(16.2349999999999)</f>
        <v>311.45000000000005</v>
      </c>
      <c r="I767" s="2" t="str">
        <f>'Bump Visual'!BB43</f>
        <v>VSS</v>
      </c>
      <c r="K767" s="2">
        <f>('Bump Visual'!A43)+(1571.96)</f>
        <v>1676</v>
      </c>
      <c r="L767" s="2">
        <f>('Bump Visual'!BB6)+(97.9849999999997)</f>
        <v>4883.45</v>
      </c>
      <c r="M767" s="2" t="str">
        <f>'Bump Visual'!BB43</f>
        <v>VSS</v>
      </c>
    </row>
    <row r="768" spans="3:13" x14ac:dyDescent="0.25">
      <c r="C768" s="2">
        <f>(5080.68)-('Bump Visual'!BC6)</f>
        <v>199.96500000000015</v>
      </c>
      <c r="D768" s="2">
        <f>'Bump Visual'!A16</f>
        <v>2493.54</v>
      </c>
      <c r="E768" s="2" t="str">
        <f>'Bump Visual'!BC16</f>
        <v>VSS</v>
      </c>
      <c r="G768" s="2">
        <f>(2278.84)-('Bump Visual'!A16)+(-4350.8)</f>
        <v>-4565.5</v>
      </c>
      <c r="H768" s="2">
        <f>(5080.68)-('Bump Visual'!BC6)+(16.2349999999999)</f>
        <v>216.20000000000005</v>
      </c>
      <c r="I768" s="2" t="str">
        <f>'Bump Visual'!BC16</f>
        <v>VSS</v>
      </c>
      <c r="K768" s="2">
        <f>('Bump Visual'!A16)+(1571.96)</f>
        <v>4065.5</v>
      </c>
      <c r="L768" s="2">
        <f>('Bump Visual'!BC6)+(97.9849999999997)</f>
        <v>4978.7</v>
      </c>
      <c r="M768" s="2" t="str">
        <f>'Bump Visual'!BC16</f>
        <v>VSS</v>
      </c>
    </row>
    <row r="769" spans="3:13" x14ac:dyDescent="0.25">
      <c r="C769" s="2">
        <f>(5080.68)-('Bump Visual'!BC6)</f>
        <v>199.96500000000015</v>
      </c>
      <c r="D769" s="2">
        <f>'Bump Visual'!A18</f>
        <v>2316.54</v>
      </c>
      <c r="E769" s="2" t="str">
        <f>'Bump Visual'!BC18</f>
        <v>VSS</v>
      </c>
      <c r="G769" s="2">
        <f>(2278.84)-('Bump Visual'!A18)+(-4350.8)</f>
        <v>-4388.5</v>
      </c>
      <c r="H769" s="2">
        <f>(5080.68)-('Bump Visual'!BC6)+(16.2349999999999)</f>
        <v>216.20000000000005</v>
      </c>
      <c r="I769" s="2" t="str">
        <f>'Bump Visual'!BC18</f>
        <v>VSS</v>
      </c>
      <c r="K769" s="2">
        <f>('Bump Visual'!A18)+(1571.96)</f>
        <v>3888.5</v>
      </c>
      <c r="L769" s="2">
        <f>('Bump Visual'!BC6)+(97.9849999999997)</f>
        <v>4978.7</v>
      </c>
      <c r="M769" s="2" t="str">
        <f>'Bump Visual'!BC18</f>
        <v>VSS</v>
      </c>
    </row>
    <row r="770" spans="3:13" x14ac:dyDescent="0.25">
      <c r="C770" s="2">
        <f>(5080.68)-('Bump Visual'!BC6)</f>
        <v>199.96500000000015</v>
      </c>
      <c r="D770" s="2">
        <f>'Bump Visual'!A20</f>
        <v>2139.54</v>
      </c>
      <c r="E770" s="2" t="str">
        <f>'Bump Visual'!BC20</f>
        <v>VSS</v>
      </c>
      <c r="G770" s="2">
        <f>(2278.84)-('Bump Visual'!A20)+(-4350.8)</f>
        <v>-4211.5</v>
      </c>
      <c r="H770" s="2">
        <f>(5080.68)-('Bump Visual'!BC6)+(16.2349999999999)</f>
        <v>216.20000000000005</v>
      </c>
      <c r="I770" s="2" t="str">
        <f>'Bump Visual'!BC20</f>
        <v>VSS</v>
      </c>
      <c r="K770" s="2">
        <f>('Bump Visual'!A20)+(1571.96)</f>
        <v>3711.5</v>
      </c>
      <c r="L770" s="2">
        <f>('Bump Visual'!BC6)+(97.9849999999997)</f>
        <v>4978.7</v>
      </c>
      <c r="M770" s="2" t="str">
        <f>'Bump Visual'!BC20</f>
        <v>VSS</v>
      </c>
    </row>
    <row r="771" spans="3:13" x14ac:dyDescent="0.25">
      <c r="C771" s="2">
        <f>(5080.68)-('Bump Visual'!BC6)</f>
        <v>199.96500000000015</v>
      </c>
      <c r="D771" s="2">
        <f>'Bump Visual'!A22</f>
        <v>1962.54</v>
      </c>
      <c r="E771" s="2" t="str">
        <f>'Bump Visual'!BC22</f>
        <v>VSS</v>
      </c>
      <c r="G771" s="2">
        <f>(2278.84)-('Bump Visual'!A22)+(-4350.8)</f>
        <v>-4034.5</v>
      </c>
      <c r="H771" s="2">
        <f>(5080.68)-('Bump Visual'!BC6)+(16.2349999999999)</f>
        <v>216.20000000000005</v>
      </c>
      <c r="I771" s="2" t="str">
        <f>'Bump Visual'!BC22</f>
        <v>VSS</v>
      </c>
      <c r="K771" s="2">
        <f>('Bump Visual'!A22)+(1571.96)</f>
        <v>3534.5</v>
      </c>
      <c r="L771" s="2">
        <f>('Bump Visual'!BC6)+(97.9849999999997)</f>
        <v>4978.7</v>
      </c>
      <c r="M771" s="2" t="str">
        <f>'Bump Visual'!BC22</f>
        <v>VSS</v>
      </c>
    </row>
    <row r="772" spans="3:13" x14ac:dyDescent="0.25">
      <c r="C772" s="2">
        <f>(5080.68)-('Bump Visual'!BC6)</f>
        <v>199.96500000000015</v>
      </c>
      <c r="D772" s="2">
        <f>'Bump Visual'!A24</f>
        <v>1785.54</v>
      </c>
      <c r="E772" s="2" t="str">
        <f>'Bump Visual'!BC24</f>
        <v>VSS</v>
      </c>
      <c r="G772" s="2">
        <f>(2278.84)-('Bump Visual'!A24)+(-4350.8)</f>
        <v>-3857.5</v>
      </c>
      <c r="H772" s="2">
        <f>(5080.68)-('Bump Visual'!BC6)+(16.2349999999999)</f>
        <v>216.20000000000005</v>
      </c>
      <c r="I772" s="2" t="str">
        <f>'Bump Visual'!BC24</f>
        <v>VSS</v>
      </c>
      <c r="K772" s="2">
        <f>('Bump Visual'!A24)+(1571.96)</f>
        <v>3357.5</v>
      </c>
      <c r="L772" s="2">
        <f>('Bump Visual'!BC6)+(97.9849999999997)</f>
        <v>4978.7</v>
      </c>
      <c r="M772" s="2" t="str">
        <f>'Bump Visual'!BC24</f>
        <v>VSS</v>
      </c>
    </row>
    <row r="773" spans="3:13" x14ac:dyDescent="0.25">
      <c r="C773" s="2">
        <f>(5080.68)-('Bump Visual'!BC6)</f>
        <v>199.96500000000015</v>
      </c>
      <c r="D773" s="2">
        <f>'Bump Visual'!A26</f>
        <v>1608.54</v>
      </c>
      <c r="E773" s="2" t="str">
        <f>'Bump Visual'!BC26</f>
        <v>VSS</v>
      </c>
      <c r="G773" s="2">
        <f>(2278.84)-('Bump Visual'!A26)+(-4350.8)</f>
        <v>-3680.5</v>
      </c>
      <c r="H773" s="2">
        <f>(5080.68)-('Bump Visual'!BC6)+(16.2349999999999)</f>
        <v>216.20000000000005</v>
      </c>
      <c r="I773" s="2" t="str">
        <f>'Bump Visual'!BC26</f>
        <v>VSS</v>
      </c>
      <c r="K773" s="2">
        <f>('Bump Visual'!A26)+(1571.96)</f>
        <v>3180.5</v>
      </c>
      <c r="L773" s="2">
        <f>('Bump Visual'!BC6)+(97.9849999999997)</f>
        <v>4978.7</v>
      </c>
      <c r="M773" s="2" t="str">
        <f>'Bump Visual'!BC26</f>
        <v>VSS</v>
      </c>
    </row>
    <row r="774" spans="3:13" x14ac:dyDescent="0.25">
      <c r="C774" s="2">
        <f>(5080.68)-('Bump Visual'!BC6)</f>
        <v>199.96500000000015</v>
      </c>
      <c r="D774" s="2">
        <f>'Bump Visual'!A28</f>
        <v>1431.54</v>
      </c>
      <c r="E774" s="2" t="str">
        <f>'Bump Visual'!BC28</f>
        <v>VAA</v>
      </c>
      <c r="G774" s="2">
        <f>(2278.84)-('Bump Visual'!A28)+(-4350.8)</f>
        <v>-3503.5</v>
      </c>
      <c r="H774" s="2">
        <f>(5080.68)-('Bump Visual'!BC6)+(16.2349999999999)</f>
        <v>216.20000000000005</v>
      </c>
      <c r="I774" s="2" t="str">
        <f>"DIE3_"&amp;'Bump Visual'!BC28</f>
        <v>DIE3_VAA</v>
      </c>
      <c r="K774" s="2">
        <f>('Bump Visual'!A28)+(1571.96)</f>
        <v>3003.5</v>
      </c>
      <c r="L774" s="2">
        <f>('Bump Visual'!BC6)+(97.9849999999997)</f>
        <v>4978.7</v>
      </c>
      <c r="M774" s="2" t="str">
        <f>"DIE7_"&amp;'Bump Visual'!BC28</f>
        <v>DIE7_VAA</v>
      </c>
    </row>
    <row r="775" spans="3:13" x14ac:dyDescent="0.25">
      <c r="C775" s="2">
        <f>(5080.68)-('Bump Visual'!BC6)</f>
        <v>199.96500000000015</v>
      </c>
      <c r="D775" s="2">
        <f>'Bump Visual'!A30</f>
        <v>1254.54</v>
      </c>
      <c r="E775" s="2" t="str">
        <f>'Bump Visual'!BC30</f>
        <v>VSS</v>
      </c>
      <c r="G775" s="2">
        <f>(2278.84)-('Bump Visual'!A30)+(-4350.8)</f>
        <v>-3326.5</v>
      </c>
      <c r="H775" s="2">
        <f>(5080.68)-('Bump Visual'!BC6)+(16.2349999999999)</f>
        <v>216.20000000000005</v>
      </c>
      <c r="I775" s="2" t="str">
        <f>'Bump Visual'!BC30</f>
        <v>VSS</v>
      </c>
      <c r="K775" s="2">
        <f>('Bump Visual'!A30)+(1571.96)</f>
        <v>2826.5</v>
      </c>
      <c r="L775" s="2">
        <f>('Bump Visual'!BC6)+(97.9849999999997)</f>
        <v>4978.7</v>
      </c>
      <c r="M775" s="2" t="str">
        <f>'Bump Visual'!BC30</f>
        <v>VSS</v>
      </c>
    </row>
    <row r="776" spans="3:13" x14ac:dyDescent="0.25">
      <c r="C776" s="2">
        <f>(5080.68)-('Bump Visual'!BC6)</f>
        <v>199.96500000000015</v>
      </c>
      <c r="D776" s="2">
        <f>'Bump Visual'!A32</f>
        <v>1077.54</v>
      </c>
      <c r="E776" s="2" t="str">
        <f>'Bump Visual'!BC32</f>
        <v>VSS</v>
      </c>
      <c r="G776" s="2">
        <f>(2278.84)-('Bump Visual'!A32)+(-4350.8)</f>
        <v>-3149.5</v>
      </c>
      <c r="H776" s="2">
        <f>(5080.68)-('Bump Visual'!BC6)+(16.2349999999999)</f>
        <v>216.20000000000005</v>
      </c>
      <c r="I776" s="2" t="str">
        <f>'Bump Visual'!BC32</f>
        <v>VSS</v>
      </c>
      <c r="K776" s="2">
        <f>('Bump Visual'!A32)+(1571.96)</f>
        <v>2649.5</v>
      </c>
      <c r="L776" s="2">
        <f>('Bump Visual'!BC6)+(97.9849999999997)</f>
        <v>4978.7</v>
      </c>
      <c r="M776" s="2" t="str">
        <f>'Bump Visual'!BC32</f>
        <v>VSS</v>
      </c>
    </row>
    <row r="777" spans="3:13" x14ac:dyDescent="0.25">
      <c r="C777" s="2">
        <f>(5080.68)-('Bump Visual'!BC6)</f>
        <v>199.96500000000015</v>
      </c>
      <c r="D777" s="2">
        <f>'Bump Visual'!A34</f>
        <v>900.54</v>
      </c>
      <c r="E777" s="2" t="str">
        <f>'Bump Visual'!BC34</f>
        <v>VSS</v>
      </c>
      <c r="G777" s="2">
        <f>(2278.84)-('Bump Visual'!A34)+(-4350.8)</f>
        <v>-2972.5</v>
      </c>
      <c r="H777" s="2">
        <f>(5080.68)-('Bump Visual'!BC6)+(16.2349999999999)</f>
        <v>216.20000000000005</v>
      </c>
      <c r="I777" s="2" t="str">
        <f>'Bump Visual'!BC34</f>
        <v>VSS</v>
      </c>
      <c r="K777" s="2">
        <f>('Bump Visual'!A34)+(1571.96)</f>
        <v>2472.5</v>
      </c>
      <c r="L777" s="2">
        <f>('Bump Visual'!BC6)+(97.9849999999997)</f>
        <v>4978.7</v>
      </c>
      <c r="M777" s="2" t="str">
        <f>'Bump Visual'!BC34</f>
        <v>VSS</v>
      </c>
    </row>
    <row r="778" spans="3:13" x14ac:dyDescent="0.25">
      <c r="C778" s="2">
        <f>(5080.68)-('Bump Visual'!BC6)</f>
        <v>199.96500000000015</v>
      </c>
      <c r="D778" s="2">
        <f>'Bump Visual'!A36</f>
        <v>723.54</v>
      </c>
      <c r="E778" s="2" t="str">
        <f>'Bump Visual'!BC36</f>
        <v>VSS</v>
      </c>
      <c r="G778" s="2">
        <f>(2278.84)-('Bump Visual'!A36)+(-4350.8)</f>
        <v>-2795.5</v>
      </c>
      <c r="H778" s="2">
        <f>(5080.68)-('Bump Visual'!BC6)+(16.2349999999999)</f>
        <v>216.20000000000005</v>
      </c>
      <c r="I778" s="2" t="str">
        <f>'Bump Visual'!BC36</f>
        <v>VSS</v>
      </c>
      <c r="K778" s="2">
        <f>('Bump Visual'!A36)+(1571.96)</f>
        <v>2295.5</v>
      </c>
      <c r="L778" s="2">
        <f>('Bump Visual'!BC6)+(97.9849999999997)</f>
        <v>4978.7</v>
      </c>
      <c r="M778" s="2" t="str">
        <f>'Bump Visual'!BC36</f>
        <v>VSS</v>
      </c>
    </row>
    <row r="779" spans="3:13" x14ac:dyDescent="0.25">
      <c r="C779" s="2">
        <f>(5080.68)-('Bump Visual'!BC6)</f>
        <v>199.96500000000015</v>
      </c>
      <c r="D779" s="2">
        <f>'Bump Visual'!A38</f>
        <v>546.54</v>
      </c>
      <c r="E779" s="2" t="str">
        <f>'Bump Visual'!BC38</f>
        <v>VSS</v>
      </c>
      <c r="G779" s="2">
        <f>(2278.84)-('Bump Visual'!A38)+(-4350.8)</f>
        <v>-2618.5</v>
      </c>
      <c r="H779" s="2">
        <f>(5080.68)-('Bump Visual'!BC6)+(16.2349999999999)</f>
        <v>216.20000000000005</v>
      </c>
      <c r="I779" s="2" t="str">
        <f>'Bump Visual'!BC38</f>
        <v>VSS</v>
      </c>
      <c r="K779" s="2">
        <f>('Bump Visual'!A38)+(1571.96)</f>
        <v>2118.5</v>
      </c>
      <c r="L779" s="2">
        <f>('Bump Visual'!BC6)+(97.9849999999997)</f>
        <v>4978.7</v>
      </c>
      <c r="M779" s="2" t="str">
        <f>'Bump Visual'!BC38</f>
        <v>VSS</v>
      </c>
    </row>
    <row r="780" spans="3:13" x14ac:dyDescent="0.25">
      <c r="C780" s="2">
        <f>(5080.68)-('Bump Visual'!BC6)</f>
        <v>199.96500000000015</v>
      </c>
      <c r="D780" s="2">
        <f>'Bump Visual'!A40</f>
        <v>369.53999999999996</v>
      </c>
      <c r="E780" s="2" t="str">
        <f>'Bump Visual'!BC40</f>
        <v>VSS</v>
      </c>
      <c r="G780" s="2">
        <f>(2278.84)-('Bump Visual'!A40)+(-4350.8)</f>
        <v>-2441.5</v>
      </c>
      <c r="H780" s="2">
        <f>(5080.68)-('Bump Visual'!BC6)+(16.2349999999999)</f>
        <v>216.20000000000005</v>
      </c>
      <c r="I780" s="2" t="str">
        <f>'Bump Visual'!BC40</f>
        <v>VSS</v>
      </c>
      <c r="K780" s="2">
        <f>('Bump Visual'!A40)+(1571.96)</f>
        <v>1941.5</v>
      </c>
      <c r="L780" s="2">
        <f>('Bump Visual'!BC6)+(97.9849999999997)</f>
        <v>4978.7</v>
      </c>
      <c r="M780" s="2" t="str">
        <f>'Bump Visual'!BC40</f>
        <v>VSS</v>
      </c>
    </row>
    <row r="781" spans="3:13" x14ac:dyDescent="0.25">
      <c r="C781" s="2">
        <f>(5080.68)-('Bump Visual'!BC6)</f>
        <v>199.96500000000015</v>
      </c>
      <c r="D781" s="2">
        <f>'Bump Visual'!A42</f>
        <v>192.54</v>
      </c>
      <c r="E781" s="2" t="str">
        <f>'Bump Visual'!BC42</f>
        <v>VSS</v>
      </c>
      <c r="G781" s="2">
        <f>(2278.84)-('Bump Visual'!A42)+(-4350.8)</f>
        <v>-2264.5</v>
      </c>
      <c r="H781" s="2">
        <f>(5080.68)-('Bump Visual'!BC6)+(16.2349999999999)</f>
        <v>216.20000000000005</v>
      </c>
      <c r="I781" s="2" t="str">
        <f>'Bump Visual'!BC42</f>
        <v>VSS</v>
      </c>
      <c r="K781" s="2">
        <f>('Bump Visual'!A42)+(1571.96)</f>
        <v>1764.5</v>
      </c>
      <c r="L781" s="2">
        <f>('Bump Visual'!BC6)+(97.9849999999997)</f>
        <v>4978.7</v>
      </c>
      <c r="M781" s="2" t="str">
        <f>'Bump Visual'!BC42</f>
        <v>VSS</v>
      </c>
    </row>
    <row r="782" spans="3:13" x14ac:dyDescent="0.25">
      <c r="C782" s="2">
        <f>(5080.68)-('Bump Visual'!BD6)</f>
        <v>104.71500000000015</v>
      </c>
      <c r="D782" s="2">
        <f>'Bump Visual'!A19</f>
        <v>2228.04</v>
      </c>
      <c r="E782" s="2" t="str">
        <f>'Bump Visual'!BD19</f>
        <v>VSS</v>
      </c>
      <c r="G782" s="2">
        <f>(2278.84)-('Bump Visual'!A19)+(-4350.8)</f>
        <v>-4300</v>
      </c>
      <c r="H782" s="2">
        <f>(5080.68)-('Bump Visual'!BD6)+(16.2349999999999)</f>
        <v>120.95000000000005</v>
      </c>
      <c r="I782" s="2" t="str">
        <f>'Bump Visual'!BD19</f>
        <v>VSS</v>
      </c>
      <c r="K782" s="2">
        <f>('Bump Visual'!A19)+(1571.96)</f>
        <v>3800</v>
      </c>
      <c r="L782" s="2">
        <f>('Bump Visual'!BD6)+(97.9849999999997)</f>
        <v>5073.95</v>
      </c>
      <c r="M782" s="2" t="str">
        <f>'Bump Visual'!BD19</f>
        <v>VSS</v>
      </c>
    </row>
    <row r="783" spans="3:13" x14ac:dyDescent="0.25">
      <c r="C783" s="2">
        <f>(5080.68)-('Bump Visual'!BD6)</f>
        <v>104.71500000000015</v>
      </c>
      <c r="D783" s="2">
        <f>'Bump Visual'!A21</f>
        <v>2051.04</v>
      </c>
      <c r="E783" s="2" t="str">
        <f>'Bump Visual'!BD21</f>
        <v>VSS</v>
      </c>
      <c r="G783" s="2">
        <f>(2278.84)-('Bump Visual'!A21)+(-4350.8)</f>
        <v>-4123</v>
      </c>
      <c r="H783" s="2">
        <f>(5080.68)-('Bump Visual'!BD6)+(16.2349999999999)</f>
        <v>120.95000000000005</v>
      </c>
      <c r="I783" s="2" t="str">
        <f>'Bump Visual'!BD21</f>
        <v>VSS</v>
      </c>
      <c r="K783" s="2">
        <f>('Bump Visual'!A21)+(1571.96)</f>
        <v>3623</v>
      </c>
      <c r="L783" s="2">
        <f>('Bump Visual'!BD6)+(97.9849999999997)</f>
        <v>5073.95</v>
      </c>
      <c r="M783" s="2" t="str">
        <f>'Bump Visual'!BD21</f>
        <v>VSS</v>
      </c>
    </row>
    <row r="784" spans="3:13" x14ac:dyDescent="0.25">
      <c r="C784" s="2">
        <f>(5080.68)-('Bump Visual'!BD6)</f>
        <v>104.71500000000015</v>
      </c>
      <c r="D784" s="2">
        <f>'Bump Visual'!A23</f>
        <v>1874.04</v>
      </c>
      <c r="E784" s="2" t="str">
        <f>'Bump Visual'!BD23</f>
        <v>VSS</v>
      </c>
      <c r="G784" s="2">
        <f>(2278.84)-('Bump Visual'!A23)+(-4350.8)</f>
        <v>-3946</v>
      </c>
      <c r="H784" s="2">
        <f>(5080.68)-('Bump Visual'!BD6)+(16.2349999999999)</f>
        <v>120.95000000000005</v>
      </c>
      <c r="I784" s="2" t="str">
        <f>'Bump Visual'!BD23</f>
        <v>VSS</v>
      </c>
      <c r="K784" s="2">
        <f>('Bump Visual'!A23)+(1571.96)</f>
        <v>3446</v>
      </c>
      <c r="L784" s="2">
        <f>('Bump Visual'!BD6)+(97.9849999999997)</f>
        <v>5073.95</v>
      </c>
      <c r="M784" s="2" t="str">
        <f>'Bump Visual'!BD23</f>
        <v>VSS</v>
      </c>
    </row>
    <row r="785" spans="3:13" x14ac:dyDescent="0.25">
      <c r="C785" s="2">
        <f>(5080.68)-('Bump Visual'!BD6)</f>
        <v>104.71500000000015</v>
      </c>
      <c r="D785" s="2">
        <f>'Bump Visual'!A25</f>
        <v>1697.04</v>
      </c>
      <c r="E785" s="2" t="str">
        <f>'Bump Visual'!BD25</f>
        <v>VSS</v>
      </c>
      <c r="G785" s="2">
        <f>(2278.84)-('Bump Visual'!A25)+(-4350.8)</f>
        <v>-3769</v>
      </c>
      <c r="H785" s="2">
        <f>(5080.68)-('Bump Visual'!BD6)+(16.2349999999999)</f>
        <v>120.95000000000005</v>
      </c>
      <c r="I785" s="2" t="str">
        <f>'Bump Visual'!BD25</f>
        <v>VSS</v>
      </c>
      <c r="K785" s="2">
        <f>('Bump Visual'!A25)+(1571.96)</f>
        <v>3269</v>
      </c>
      <c r="L785" s="2">
        <f>('Bump Visual'!BD6)+(97.9849999999997)</f>
        <v>5073.95</v>
      </c>
      <c r="M785" s="2" t="str">
        <f>'Bump Visual'!BD25</f>
        <v>VSS</v>
      </c>
    </row>
    <row r="786" spans="3:13" x14ac:dyDescent="0.25">
      <c r="C786" s="2">
        <f>(5080.68)-('Bump Visual'!BD6)</f>
        <v>104.71500000000015</v>
      </c>
      <c r="D786" s="2">
        <f>'Bump Visual'!A27</f>
        <v>1520.04</v>
      </c>
      <c r="E786" s="2" t="str">
        <f>'Bump Visual'!BD27</f>
        <v>VSS</v>
      </c>
      <c r="G786" s="2">
        <f>(2278.84)-('Bump Visual'!A27)+(-4350.8)</f>
        <v>-3592</v>
      </c>
      <c r="H786" s="2">
        <f>(5080.68)-('Bump Visual'!BD6)+(16.2349999999999)</f>
        <v>120.95000000000005</v>
      </c>
      <c r="I786" s="2" t="str">
        <f>'Bump Visual'!BD27</f>
        <v>VSS</v>
      </c>
      <c r="K786" s="2">
        <f>('Bump Visual'!A27)+(1571.96)</f>
        <v>3092</v>
      </c>
      <c r="L786" s="2">
        <f>('Bump Visual'!BD6)+(97.9849999999997)</f>
        <v>5073.95</v>
      </c>
      <c r="M786" s="2" t="str">
        <f>'Bump Visual'!BD27</f>
        <v>VSS</v>
      </c>
    </row>
    <row r="787" spans="3:13" x14ac:dyDescent="0.25">
      <c r="C787" s="2">
        <f>(5080.68)-('Bump Visual'!BD6)</f>
        <v>104.71500000000015</v>
      </c>
      <c r="D787" s="2">
        <f>'Bump Visual'!A29</f>
        <v>1343.04</v>
      </c>
      <c r="E787" s="2" t="str">
        <f>'Bump Visual'!BD29</f>
        <v>VSS</v>
      </c>
      <c r="G787" s="2">
        <f>(2278.84)-('Bump Visual'!A29)+(-4350.8)</f>
        <v>-3415</v>
      </c>
      <c r="H787" s="2">
        <f>(5080.68)-('Bump Visual'!BD6)+(16.2349999999999)</f>
        <v>120.95000000000005</v>
      </c>
      <c r="I787" s="2" t="str">
        <f>'Bump Visual'!BD29</f>
        <v>VSS</v>
      </c>
      <c r="K787" s="2">
        <f>('Bump Visual'!A29)+(1571.96)</f>
        <v>2915</v>
      </c>
      <c r="L787" s="2">
        <f>('Bump Visual'!BD6)+(97.9849999999997)</f>
        <v>5073.95</v>
      </c>
      <c r="M787" s="2" t="str">
        <f>'Bump Visual'!BD29</f>
        <v>VSS</v>
      </c>
    </row>
    <row r="788" spans="3:13" x14ac:dyDescent="0.25">
      <c r="C788" s="2">
        <f>(5080.68)-('Bump Visual'!BD6)</f>
        <v>104.71500000000015</v>
      </c>
      <c r="D788" s="2">
        <f>'Bump Visual'!A31</f>
        <v>1166.04</v>
      </c>
      <c r="E788" s="2" t="str">
        <f>'Bump Visual'!BD31</f>
        <v>VSS</v>
      </c>
      <c r="G788" s="2">
        <f>(2278.84)-('Bump Visual'!A31)+(-4350.8)</f>
        <v>-3238</v>
      </c>
      <c r="H788" s="2">
        <f>(5080.68)-('Bump Visual'!BD6)+(16.2349999999999)</f>
        <v>120.95000000000005</v>
      </c>
      <c r="I788" s="2" t="str">
        <f>'Bump Visual'!BD31</f>
        <v>VSS</v>
      </c>
      <c r="K788" s="2">
        <f>('Bump Visual'!A31)+(1571.96)</f>
        <v>2738</v>
      </c>
      <c r="L788" s="2">
        <f>('Bump Visual'!BD6)+(97.9849999999997)</f>
        <v>5073.95</v>
      </c>
      <c r="M788" s="2" t="str">
        <f>'Bump Visual'!BD31</f>
        <v>VSS</v>
      </c>
    </row>
    <row r="789" spans="3:13" x14ac:dyDescent="0.25">
      <c r="C789" s="2">
        <f>(5080.68)-('Bump Visual'!BD6)</f>
        <v>104.71500000000015</v>
      </c>
      <c r="D789" s="2">
        <f>'Bump Visual'!A33</f>
        <v>989.04</v>
      </c>
      <c r="E789" s="2" t="str">
        <f>'Bump Visual'!BD33</f>
        <v>VSS</v>
      </c>
      <c r="G789" s="2">
        <f>(2278.84)-('Bump Visual'!A33)+(-4350.8)</f>
        <v>-3061</v>
      </c>
      <c r="H789" s="2">
        <f>(5080.68)-('Bump Visual'!BD6)+(16.2349999999999)</f>
        <v>120.95000000000005</v>
      </c>
      <c r="I789" s="2" t="str">
        <f>'Bump Visual'!BD33</f>
        <v>VSS</v>
      </c>
      <c r="K789" s="2">
        <f>('Bump Visual'!A33)+(1571.96)</f>
        <v>2561</v>
      </c>
      <c r="L789" s="2">
        <f>('Bump Visual'!BD6)+(97.9849999999997)</f>
        <v>5073.95</v>
      </c>
      <c r="M789" s="2" t="str">
        <f>'Bump Visual'!BD33</f>
        <v>VSS</v>
      </c>
    </row>
    <row r="790" spans="3:13" x14ac:dyDescent="0.25">
      <c r="C790" s="2">
        <f>(5080.68)-('Bump Visual'!BD6)</f>
        <v>104.71500000000015</v>
      </c>
      <c r="D790" s="2">
        <f>'Bump Visual'!A35</f>
        <v>812.04</v>
      </c>
      <c r="E790" s="2" t="str">
        <f>'Bump Visual'!BD35</f>
        <v>VSS</v>
      </c>
      <c r="G790" s="2">
        <f>(2278.84)-('Bump Visual'!A35)+(-4350.8)</f>
        <v>-2884</v>
      </c>
      <c r="H790" s="2">
        <f>(5080.68)-('Bump Visual'!BD6)+(16.2349999999999)</f>
        <v>120.95000000000005</v>
      </c>
      <c r="I790" s="2" t="str">
        <f>'Bump Visual'!BD35</f>
        <v>VSS</v>
      </c>
      <c r="K790" s="2">
        <f>('Bump Visual'!A35)+(1571.96)</f>
        <v>2384</v>
      </c>
      <c r="L790" s="2">
        <f>('Bump Visual'!BD6)+(97.9849999999997)</f>
        <v>5073.95</v>
      </c>
      <c r="M790" s="2" t="str">
        <f>'Bump Visual'!BD35</f>
        <v>VSS</v>
      </c>
    </row>
    <row r="791" spans="3:13" x14ac:dyDescent="0.25">
      <c r="C791">
        <f>(5080.68)-('Bump Visual'!BD6)</f>
        <v>104.71500000000015</v>
      </c>
      <c r="D791">
        <f>'Bump Visual'!A37</f>
        <v>635.04</v>
      </c>
      <c r="E791" t="str">
        <f>'Bump Visual'!BD37</f>
        <v>VSS</v>
      </c>
      <c r="G791">
        <f>(2278.84)-('Bump Visual'!A37)+(-4350.8)</f>
        <v>-2707</v>
      </c>
      <c r="H791">
        <f>(5080.68)-('Bump Visual'!BD6)+(16.2349999999999)</f>
        <v>120.95000000000005</v>
      </c>
      <c r="I791" t="str">
        <f>'Bump Visual'!BD37</f>
        <v>VSS</v>
      </c>
      <c r="K791">
        <f>('Bump Visual'!A37)+(1571.96)</f>
        <v>2207</v>
      </c>
      <c r="L791">
        <f>('Bump Visual'!BD6)+(97.9849999999997)</f>
        <v>5073.95</v>
      </c>
      <c r="M791" t="str">
        <f>'Bump Visual'!BD37</f>
        <v>VSS</v>
      </c>
    </row>
    <row r="792" spans="3:13" x14ac:dyDescent="0.25">
      <c r="C792">
        <f>(5080.68)-('Bump Visual'!BD6)</f>
        <v>104.71500000000015</v>
      </c>
      <c r="D792">
        <f>'Bump Visual'!A39</f>
        <v>458.03999999999996</v>
      </c>
      <c r="E792" t="str">
        <f>'Bump Visual'!BD39</f>
        <v>VSS</v>
      </c>
      <c r="G792">
        <f>(2278.84)-('Bump Visual'!A39)+(-4350.8)</f>
        <v>-2530</v>
      </c>
      <c r="H792">
        <f>(5080.68)-('Bump Visual'!BD6)+(16.2349999999999)</f>
        <v>120.95000000000005</v>
      </c>
      <c r="I792" t="str">
        <f>'Bump Visual'!BD39</f>
        <v>VSS</v>
      </c>
      <c r="K792">
        <f>('Bump Visual'!A39)+(1571.96)</f>
        <v>2030</v>
      </c>
      <c r="L792">
        <f>('Bump Visual'!BD6)+(97.9849999999997)</f>
        <v>5073.95</v>
      </c>
      <c r="M792" t="str">
        <f>'Bump Visual'!BD39</f>
        <v>VSS</v>
      </c>
    </row>
  </sheetData>
  <mergeCells count="12">
    <mergeCell ref="G20:I20"/>
    <mergeCell ref="K20:M20"/>
    <mergeCell ref="C20:E20"/>
    <mergeCell ref="D18:E18"/>
    <mergeCell ref="G10:I10"/>
    <mergeCell ref="K10:M10"/>
    <mergeCell ref="K4:M4"/>
    <mergeCell ref="G1:H1"/>
    <mergeCell ref="K1:L1"/>
    <mergeCell ref="C4:E4"/>
    <mergeCell ref="C17:E17"/>
    <mergeCell ref="G4:I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Revision</vt:lpstr>
      <vt:lpstr>Parameters</vt:lpstr>
      <vt:lpstr>DWORD</vt:lpstr>
      <vt:lpstr>Bump Visual</vt:lpstr>
      <vt:lpstr>Bump coordination</vt:lpstr>
      <vt:lpstr>TC_Pin_Spec</vt:lpstr>
      <vt:lpstr>Package information</vt:lpstr>
      <vt:lpstr>BGA</vt:lpstr>
      <vt:lpstr>Package_substrate</vt:lpstr>
      <vt:lpstr>Sheet1</vt:lpstr>
      <vt:lpstr>APD</vt:lpstr>
      <vt:lpstr>BALL</vt:lpstr>
      <vt:lpstr>UCIe_Mapping_connection</vt:lpstr>
      <vt:lpstr>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 Huynh</dc:creator>
  <cp:lastModifiedBy>Sy Tung </cp:lastModifiedBy>
  <dcterms:created xsi:type="dcterms:W3CDTF">2022-04-13T03:57:35Z</dcterms:created>
  <dcterms:modified xsi:type="dcterms:W3CDTF">2023-07-21T14:10:38Z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0x010100A5670ACB9B2ADF4C80E900D47A605C7E</vt:lpwstr>
  </property>
  <property fmtid="{D5CDD505-2E9C-101B-9397-08002B2CF9AE}" pid="3" name="MediaServiceImageTags">
    <vt:lpwstr/>
  </property>
</Properties>
</file>