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19440" windowHeight="7500"/>
  </bookViews>
  <sheets>
    <sheet name="Store name T.2017" sheetId="1" r:id="rId1"/>
    <sheet name="STORE NAME Comp.sale " sheetId="2" r:id="rId2"/>
  </sheets>
  <calcPr calcId="144525"/>
</workbook>
</file>

<file path=xl/calcChain.xml><?xml version="1.0" encoding="utf-8"?>
<calcChain xmlns="http://schemas.openxmlformats.org/spreadsheetml/2006/main">
  <c r="B12" i="1" l="1"/>
  <c r="C12" i="1" l="1"/>
  <c r="D12" i="1" l="1"/>
  <c r="D13" i="2" l="1"/>
  <c r="E13" i="2"/>
  <c r="F13" i="2"/>
  <c r="D14" i="2"/>
  <c r="E14" i="2"/>
  <c r="F14" i="2"/>
  <c r="B14" i="1" l="1"/>
  <c r="D14" i="1"/>
  <c r="D5" i="2"/>
  <c r="D4" i="2"/>
  <c r="D3" i="2"/>
  <c r="F44" i="1"/>
  <c r="J44" i="1"/>
  <c r="D44" i="1"/>
  <c r="E36" i="1"/>
  <c r="B44" i="1"/>
  <c r="D9" i="2" l="1"/>
  <c r="D6" i="2"/>
  <c r="D7" i="2"/>
  <c r="E24" i="1"/>
  <c r="B38" i="1"/>
  <c r="C38" i="1"/>
  <c r="I44" i="1" l="1"/>
  <c r="H44" i="1"/>
  <c r="G44" i="1"/>
  <c r="E44" i="1"/>
  <c r="C44" i="1"/>
  <c r="G40" i="1"/>
  <c r="E37" i="1"/>
  <c r="G37" i="1" s="1"/>
  <c r="E32" i="2" s="1"/>
  <c r="D37" i="1"/>
  <c r="D32" i="2" s="1"/>
  <c r="G36" i="1"/>
  <c r="E31" i="2" s="1"/>
  <c r="D36" i="1"/>
  <c r="D31" i="2" s="1"/>
  <c r="E35" i="1"/>
  <c r="G35" i="1" s="1"/>
  <c r="E30" i="2" s="1"/>
  <c r="D35" i="1"/>
  <c r="D30" i="2" s="1"/>
  <c r="E34" i="1"/>
  <c r="G34" i="1" s="1"/>
  <c r="E29" i="2" s="1"/>
  <c r="D34" i="1"/>
  <c r="D29" i="2" s="1"/>
  <c r="E33" i="1"/>
  <c r="G33" i="1" s="1"/>
  <c r="E28" i="2" s="1"/>
  <c r="D33" i="1"/>
  <c r="D28" i="2" s="1"/>
  <c r="E32" i="1"/>
  <c r="G32" i="1" s="1"/>
  <c r="E27" i="2" s="1"/>
  <c r="D32" i="1"/>
  <c r="D27" i="2" s="1"/>
  <c r="E31" i="1"/>
  <c r="G31" i="1" s="1"/>
  <c r="E26" i="2" s="1"/>
  <c r="D31" i="1"/>
  <c r="D26" i="2" s="1"/>
  <c r="E30" i="1"/>
  <c r="G30" i="1" s="1"/>
  <c r="E25" i="2" s="1"/>
  <c r="D30" i="1"/>
  <c r="D25" i="2" s="1"/>
  <c r="E29" i="1"/>
  <c r="G29" i="1" s="1"/>
  <c r="E24" i="2" s="1"/>
  <c r="D29" i="1"/>
  <c r="D24" i="2" s="1"/>
  <c r="E28" i="1"/>
  <c r="G28" i="1" s="1"/>
  <c r="E23" i="2" s="1"/>
  <c r="D28" i="1"/>
  <c r="D23" i="2" s="1"/>
  <c r="E27" i="1"/>
  <c r="G27" i="1" s="1"/>
  <c r="E22" i="2" s="1"/>
  <c r="D27" i="1"/>
  <c r="D22" i="2" s="1"/>
  <c r="E26" i="1"/>
  <c r="G26" i="1" s="1"/>
  <c r="E21" i="2" s="1"/>
  <c r="D26" i="1"/>
  <c r="D21" i="2" s="1"/>
  <c r="E25" i="1"/>
  <c r="D25" i="1"/>
  <c r="D20" i="2" s="1"/>
  <c r="G24" i="1"/>
  <c r="E19" i="2" s="1"/>
  <c r="D24" i="1"/>
  <c r="D19" i="2" s="1"/>
  <c r="C14" i="1"/>
  <c r="D33" i="2" l="1"/>
  <c r="D38" i="1"/>
  <c r="E38" i="1"/>
  <c r="D8" i="2"/>
  <c r="G25" i="1"/>
  <c r="E20" i="2" s="1"/>
</calcChain>
</file>

<file path=xl/comments1.xml><?xml version="1.0" encoding="utf-8"?>
<comments xmlns="http://schemas.openxmlformats.org/spreadsheetml/2006/main">
  <authors>
    <author>PhuongThanh Tran</author>
  </authors>
  <commentList>
    <comment ref="H26" authorId="0">
      <text>
        <r>
          <rPr>
            <b/>
            <sz val="9"/>
            <color indexed="81"/>
            <rFont val="Tahoma"/>
            <charset val="1"/>
          </rPr>
          <t xml:space="preserve">     Số liệu bánh kem thực tế chuyển Hủy có giấy tờ</t>
        </r>
        <r>
          <rPr>
            <sz val="9"/>
            <color indexed="81"/>
            <rFont val="Tahoma"/>
            <charset val="1"/>
          </rPr>
          <t xml:space="preserve">
</t>
        </r>
      </text>
    </comment>
  </commentList>
</comments>
</file>

<file path=xl/sharedStrings.xml><?xml version="1.0" encoding="utf-8"?>
<sst xmlns="http://schemas.openxmlformats.org/spreadsheetml/2006/main" count="175" uniqueCount="147">
  <si>
    <t>I.Dữ liệu Doanh thu Tháng 10.2016</t>
  </si>
  <si>
    <t xml:space="preserve">II.Phân tích số liệu - Nhận xét </t>
  </si>
  <si>
    <t>Item</t>
  </si>
  <si>
    <t xml:space="preserve">Mục tiêu Cty đề ra </t>
  </si>
  <si>
    <t>Số lượng hóa đơn giảm giá</t>
  </si>
  <si>
    <t>Doanh thu giảm giá</t>
  </si>
  <si>
    <t>Doanh thu trước thuế (Pos)</t>
  </si>
  <si>
    <t xml:space="preserve">Số lượng Khách </t>
  </si>
  <si>
    <t>Doanh thu tiền mặt</t>
  </si>
  <si>
    <t>Doanh thu cà thẻ</t>
  </si>
  <si>
    <t>Doanh thu Voucher</t>
  </si>
  <si>
    <t>Số tiền thừa/thiếu</t>
  </si>
  <si>
    <t>Tổng số tiền thừa / thiếu</t>
  </si>
  <si>
    <t>III.Tình hình nhân sự</t>
  </si>
  <si>
    <t>Nhân sự Quầy</t>
  </si>
  <si>
    <t>Nhân sự Bếp</t>
  </si>
  <si>
    <t>Nhóm sản phẩm</t>
  </si>
  <si>
    <t>Số lượng sản xuất</t>
  </si>
  <si>
    <t>Số lượng hủy</t>
  </si>
  <si>
    <t>(%) Số lượng huỷ</t>
  </si>
  <si>
    <t>Cái</t>
  </si>
  <si>
    <t>Bun:</t>
  </si>
  <si>
    <t>Toast :</t>
  </si>
  <si>
    <t>Slice cake :</t>
  </si>
  <si>
    <t>Euro :</t>
  </si>
  <si>
    <t>Danish  :</t>
  </si>
  <si>
    <t>Accessories   :</t>
  </si>
  <si>
    <t>Sandwich :</t>
  </si>
  <si>
    <t>Dry cake :</t>
  </si>
  <si>
    <t>Pudding :</t>
  </si>
  <si>
    <t>Cookies :</t>
  </si>
  <si>
    <t>Moon Cake :</t>
  </si>
  <si>
    <t>IV.Phân tích doanh thu bán hàng /2 Giờ</t>
  </si>
  <si>
    <t>Trung bình doanh thu theo giờ/1Tháng</t>
  </si>
  <si>
    <t>Khoảng thời gian</t>
  </si>
  <si>
    <t>6:00~8:00</t>
  </si>
  <si>
    <t>8:00~10:00</t>
  </si>
  <si>
    <t>10:00~12:00</t>
  </si>
  <si>
    <t>12:00~14:00</t>
  </si>
  <si>
    <t>14:00~16:00</t>
  </si>
  <si>
    <t>16:00~18:00</t>
  </si>
  <si>
    <t>18:00~20:00</t>
  </si>
  <si>
    <t>20:00~22:00</t>
  </si>
  <si>
    <t>22:00~22:30</t>
  </si>
  <si>
    <t>Doanh thu</t>
  </si>
  <si>
    <t>Trung bình hóa đơn</t>
  </si>
  <si>
    <t>OPEN</t>
  </si>
  <si>
    <t>Big Hours</t>
  </si>
  <si>
    <t>TOP SẢN PHẨM BÁN CHẠY</t>
  </si>
  <si>
    <t>Ý kiến đề xuất của cửa hàng</t>
  </si>
  <si>
    <t>TOP</t>
  </si>
  <si>
    <t>Top BUN</t>
  </si>
  <si>
    <t>Top CAKE</t>
  </si>
  <si>
    <t xml:space="preserve">Top DRY </t>
  </si>
  <si>
    <t>Top SLICE</t>
  </si>
  <si>
    <t>TOP SẢN PHẨM BÁN CHẬM</t>
  </si>
  <si>
    <t>Chương trình MKT đang chạy</t>
  </si>
  <si>
    <t>Hiệu quả chương trình</t>
  </si>
  <si>
    <t xml:space="preserve">Đề xuất chương trình MKT tại cửa hàng </t>
  </si>
  <si>
    <t xml:space="preserve">Com.Sales Target </t>
  </si>
  <si>
    <t>STORE NAME</t>
  </si>
  <si>
    <t>Doanh Thu Đon hàng + Doanh Thu Ngoài Bánh kem size lớn.</t>
  </si>
  <si>
    <t xml:space="preserve">Nhân sự bán thời gian </t>
  </si>
  <si>
    <t>Gourmet drink (Nước uống pha chế) :</t>
  </si>
  <si>
    <t>Soft drink (Nước uống đóng chai) :</t>
  </si>
  <si>
    <t xml:space="preserve">Tổng Doanh thu </t>
  </si>
  <si>
    <t>Cake (Bánh kem ổ)</t>
  </si>
  <si>
    <t>Doanh Thu                          (đã bao gồm 10% VAT)</t>
  </si>
  <si>
    <t>Số lượng Bán</t>
  </si>
  <si>
    <t>Dữ liệu Bán POS</t>
  </si>
  <si>
    <t>Phần trăm nhóm sản phẩm</t>
  </si>
  <si>
    <t>% Hủy</t>
  </si>
  <si>
    <t>Lý do tại sao Đạt hoặc Không Đạt Target?</t>
  </si>
  <si>
    <t>Kế hoạch và giả pháp của QLCH + QL Bếp cho việc thúc đẩy Dthu là gì ?</t>
  </si>
  <si>
    <t>So sánh Doanh thu của Tháng hiện tại so với Tháng trước đó Bạn nhận ra được điều gì ?</t>
  </si>
  <si>
    <t>Nguyên nhân tại sao TC Tháng hiện tại (tăng hoặc giảm) hơn so với Tháng trước đó &amp; so với Năm trước?</t>
  </si>
  <si>
    <t>Target 2017</t>
  </si>
  <si>
    <t xml:space="preserve">Total Sale Tháng 06.2017 </t>
  </si>
  <si>
    <t>Com. 2017 with 2016</t>
  </si>
  <si>
    <t>Com. 2017 with Target</t>
  </si>
  <si>
    <t>Nguyên nhân tại sao AC Tháng hiện tại (tăng hoặc giảm) hơn so với Tháng trước đó &amp; so với Năm trước?</t>
  </si>
  <si>
    <t>Tháng trước</t>
  </si>
  <si>
    <t>Năm nay 2017</t>
  </si>
  <si>
    <t>Năm trước 2016</t>
  </si>
  <si>
    <t>Production Mix_Hỗn hợp sản phẩm</t>
  </si>
  <si>
    <t>Transaction count (TC)</t>
  </si>
  <si>
    <t>Average Check (AC)</t>
  </si>
  <si>
    <t>Comperation TC/AC</t>
  </si>
  <si>
    <t>Com.Tc/Ac</t>
  </si>
  <si>
    <t>Số lượng Khách_TC</t>
  </si>
  <si>
    <t>Trung Bình Hóa đơn_AC</t>
  </si>
  <si>
    <t>Phần trăm đạt được so với                           Mục tiêu đề ra (%)</t>
  </si>
  <si>
    <t>Cửa hàng:  VC BIÊN HÒA</t>
  </si>
  <si>
    <t>Chức vụ: QLCH</t>
  </si>
  <si>
    <t>Địa chỉ cửa hàng: L1-04 1096 PHẠM VĂN THUẬN, P. TÂN MAI, TP BIÊN HÒA, ĐN</t>
  </si>
  <si>
    <t>Tháng 06.2017</t>
  </si>
  <si>
    <t>Tổng doanh thu POS _DTN</t>
  </si>
  <si>
    <t>Mocha Choco</t>
  </si>
  <si>
    <t>Passion Cheese</t>
  </si>
  <si>
    <t>Fruity Cheesy</t>
  </si>
  <si>
    <t>Yummy</t>
  </si>
  <si>
    <t>Pandan Lover</t>
  </si>
  <si>
    <t>Muffin</t>
  </si>
  <si>
    <t>SR Tiger</t>
  </si>
  <si>
    <t>Blackcurrant chees</t>
  </si>
  <si>
    <t>Lemon cheese</t>
  </si>
  <si>
    <t>Phoenix</t>
  </si>
  <si>
    <t>Peanut Banana</t>
  </si>
  <si>
    <t>Pork Sambal</t>
  </si>
  <si>
    <t>Chantily</t>
  </si>
  <si>
    <t>Macha macha</t>
  </si>
  <si>
    <t>Tiramisu Slice</t>
  </si>
  <si>
    <t>Lesopera</t>
  </si>
  <si>
    <t>Gratifi</t>
  </si>
  <si>
    <t>SR Pamassan Cheese</t>
  </si>
  <si>
    <t>Japan Ligh Cheese</t>
  </si>
  <si>
    <t>SR Green Tea</t>
  </si>
  <si>
    <t>SR Rasin</t>
  </si>
  <si>
    <t>SR Choco</t>
  </si>
  <si>
    <t>SN01</t>
  </si>
  <si>
    <t>Macha C</t>
  </si>
  <si>
    <t>C Lesopera</t>
  </si>
  <si>
    <t>Spring in the City</t>
  </si>
  <si>
    <t>Floss</t>
  </si>
  <si>
    <t>Fire Floss</t>
  </si>
  <si>
    <t>Cranberry Cream cheese</t>
  </si>
  <si>
    <t>Cheese Boat</t>
  </si>
  <si>
    <t>Raisin Cream cheese</t>
  </si>
  <si>
    <t>Chocolate Creamcheese</t>
  </si>
  <si>
    <t>Chicken Pamassan</t>
  </si>
  <si>
    <t>Sausge Standar</t>
  </si>
  <si>
    <t>~Trước hết là phải duy trì sự ổn định hoạt động của cửa hàng sau đó tìm kiếm các đơn hàng lớn từ các công ty ở các khu công nghiệp</t>
  </si>
  <si>
    <t>BREADTALK _Monthly Report Form JUNE</t>
  </si>
  <si>
    <t>Tháng 07.2017</t>
  </si>
  <si>
    <t>Nhân viên Báo cáo:      HỒ ĐẮC TRUNG</t>
  </si>
  <si>
    <t>Tháng 07.2016</t>
  </si>
  <si>
    <t>Hokkaido Choco R</t>
  </si>
  <si>
    <t>C Lemon Cheese</t>
  </si>
  <si>
    <t>Pandan Product</t>
  </si>
  <si>
    <t>Các chương trình trong tháng 7
- Combo Dry Cake
- Combo donut
- Cheese Products ( 6 loại)
- Golden Larva Croissant.</t>
  </si>
  <si>
    <t xml:space="preserve">  Combo dry cake: vẫn được khách hàng quan tâm và sử dụng nhiều.
-Trong dòng Donut có sản phẩm Donut Coffee bán chậm.
-Dòng sản phẩm cheese đang được khách hàng chấp nhận, và đặc biệt quan tâm tới 2 sản phẩm Tart Original và Tart Golden.
-Chương trình combo Golden Larva Croissant được khách hàng ưu thích và sử dụng nhiều.</t>
  </si>
  <si>
    <t>.  Nên có thêm chương trình khuyến mại cho dòng bánh bun như combo hoặc giảm giá để tăng AC.
.  Với dòng cake nên cố gắng tạo ra mẫu mã  đẹp và phong phú để cuốn hút khách hàng hơn là giảm giá.</t>
  </si>
  <si>
    <t>~TC của tháng 7/2017 tăng so với tháng 6 và tháng 7/2016 . Do vừa hết mùa thi và học sinh sinh viên chuẩn bị bước vào năm học mới,dẫn đến lượng khách đến trung tâm thương mại tăng.</t>
  </si>
  <si>
    <t>~Lượng TC có tăng nhưng vẫn chưa đạt được như mong muốn.</t>
  </si>
  <si>
    <t xml:space="preserve">~Doanh thu của cửa hàng chỉ dao động trong khoản 450~500tr,nên mặc dù tăng vẫn phải cố gắng để duy trì được mức độ ổn định. </t>
  </si>
  <si>
    <t>~AC của cửa hàng chỉ dao động ở múc trung bình từ 70~75. AC là chỉ số thể hiện được sức mua của khách hàng theo đơn hàng cho nên nó phụ thuộc nhiều vào thu nhập bình quân của đối tượng khách hàng của cửa hàng. Hiện tại khu vực trung tâm Biên Hòa này chiếm đa số là đối tượng khách mức thu nhập bình quân là trung bình. Trong tháng 7 AC có sự tăng trưởng nhẹ do hiệu quả các chương trình khuyến mại,các gói combo và giảm giá mang lại.</t>
  </si>
  <si>
    <t>Blueberry Custard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</si>
</sst>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_-* #,##0.00\ _₫_-;\-* #,##0.00\ _₫_-;_-* &quot;-&quot;??\ _₫_-;_-@_-"/>
    <numFmt numFmtId="165" formatCode="#,##0;\(#,##0\)"/>
    <numFmt numFmtId="166" formatCode="#,##0;\-#,##0"/>
    <numFmt numFmtId="167" formatCode="_-* #,##0\ _₫_-;\-* #,##0\ _₫_-;_-* &quot;-&quot;??\ _₫_-;_-@_-"/>
  </numFmts>
  <fonts count="84">
    <font>
      <sz val="11"/>
      <color theme="1"/>
      <name val="Calibri"/>
      <family val="2"/>
      <charset val="163"/>
      <scheme val="minor"/>
    </font>
    <font>
      <sz val="10"/>
      <color rgb="FF000000"/>
      <name val="Arial"/>
      <family val="2"/>
      <charset val="163"/>
    </font>
    <font>
      <b/>
      <i/>
      <sz val="16"/>
      <color rgb="FF000000"/>
      <name val="Times New Roman"/>
      <family val="1"/>
    </font>
    <font>
      <b/>
      <i/>
      <sz val="12"/>
      <color rgb="FFFF0000"/>
      <name val="Times New Roman"/>
      <family val="1"/>
    </font>
    <font>
      <sz val="10"/>
      <name val="Arial"/>
      <family val="2"/>
      <charset val="163"/>
    </font>
    <font>
      <b/>
      <i/>
      <sz val="12"/>
      <color rgb="FFFF0000"/>
      <name val="Times New Roman"/>
      <family val="1"/>
      <charset val="163"/>
    </font>
    <font>
      <b/>
      <sz val="12"/>
      <name val="Arial"/>
      <family val="2"/>
      <charset val="163"/>
    </font>
    <font>
      <sz val="12"/>
      <color rgb="FF000000"/>
      <name val="Cambria"/>
      <family val="1"/>
      <charset val="163"/>
      <scheme val="major"/>
    </font>
    <font>
      <sz val="12"/>
      <color rgb="FF000000"/>
      <name val="Arial"/>
      <family val="2"/>
      <charset val="163"/>
    </font>
    <font>
      <b/>
      <i/>
      <sz val="11"/>
      <color rgb="FF000000"/>
      <name val="Times New Roman"/>
      <family val="1"/>
    </font>
    <font>
      <b/>
      <sz val="10"/>
      <color rgb="FF000000"/>
      <name val="Times New Roman"/>
      <family val="1"/>
      <charset val="163"/>
    </font>
    <font>
      <sz val="10"/>
      <color rgb="FF000000"/>
      <name val="Cambria"/>
      <family val="1"/>
      <charset val="163"/>
      <scheme val="major"/>
    </font>
    <font>
      <b/>
      <i/>
      <sz val="10"/>
      <color rgb="FF000000"/>
      <name val="Times New Roman"/>
      <family val="1"/>
      <charset val="163"/>
    </font>
    <font>
      <b/>
      <i/>
      <sz val="10"/>
      <color rgb="FFFF0000"/>
      <name val="Times New Roman"/>
      <family val="1"/>
    </font>
    <font>
      <b/>
      <i/>
      <sz val="10"/>
      <color rgb="FFFF0000"/>
      <name val="Times New Roman"/>
      <family val="1"/>
      <charset val="163"/>
    </font>
    <font>
      <b/>
      <sz val="8"/>
      <color rgb="FFFF0000"/>
      <name val="Times New Roman"/>
      <family val="1"/>
      <charset val="163"/>
    </font>
    <font>
      <b/>
      <i/>
      <sz val="11"/>
      <color rgb="FFC00000"/>
      <name val="Times New Roman"/>
      <family val="1"/>
    </font>
    <font>
      <b/>
      <sz val="10"/>
      <color rgb="FFC00000"/>
      <name val="Times New Roman"/>
      <family val="1"/>
    </font>
    <font>
      <b/>
      <i/>
      <sz val="12"/>
      <color rgb="FF000000"/>
      <name val="Times New Roman"/>
      <family val="1"/>
      <charset val="163"/>
    </font>
    <font>
      <b/>
      <sz val="12"/>
      <name val="Calibri"/>
      <family val="2"/>
      <charset val="163"/>
      <scheme val="minor"/>
    </font>
    <font>
      <b/>
      <i/>
      <sz val="11"/>
      <color rgb="FF000000"/>
      <name val="Times New Roman"/>
      <family val="1"/>
      <charset val="163"/>
    </font>
    <font>
      <b/>
      <i/>
      <sz val="12"/>
      <color rgb="FF000000"/>
      <name val="Times New Roman"/>
      <family val="1"/>
    </font>
    <font>
      <sz val="11"/>
      <name val="Arial"/>
      <family val="2"/>
    </font>
    <font>
      <i/>
      <sz val="12"/>
      <color rgb="FFFF0000"/>
      <name val="Arial"/>
      <family val="2"/>
      <charset val="163"/>
    </font>
    <font>
      <b/>
      <sz val="11"/>
      <color rgb="FF000000"/>
      <name val="Times New Roman"/>
      <family val="1"/>
    </font>
    <font>
      <b/>
      <sz val="9"/>
      <color rgb="FF000000"/>
      <name val="Arial"/>
      <family val="2"/>
    </font>
    <font>
      <b/>
      <sz val="9"/>
      <color rgb="FF000000"/>
      <name val="Arial"/>
      <family val="2"/>
      <charset val="163"/>
    </font>
    <font>
      <b/>
      <sz val="11"/>
      <name val="Times New Roman"/>
      <family val="1"/>
      <charset val="163"/>
    </font>
    <font>
      <b/>
      <i/>
      <sz val="9"/>
      <name val="Arial"/>
      <family val="2"/>
    </font>
    <font>
      <b/>
      <sz val="11"/>
      <name val="Times New Roman"/>
      <family val="1"/>
    </font>
    <font>
      <b/>
      <i/>
      <sz val="9"/>
      <name val="Arial"/>
      <family val="2"/>
      <charset val="163"/>
    </font>
    <font>
      <sz val="10"/>
      <name val="Arial"/>
      <family val="2"/>
    </font>
    <font>
      <b/>
      <i/>
      <sz val="11"/>
      <name val="Arial"/>
      <family val="2"/>
    </font>
    <font>
      <b/>
      <sz val="9"/>
      <name val="Arial"/>
      <family val="2"/>
    </font>
    <font>
      <sz val="10"/>
      <color rgb="FF000000"/>
      <name val="Arial"/>
      <charset val="163"/>
    </font>
    <font>
      <sz val="11"/>
      <color rgb="FF000000"/>
      <name val="Arial"/>
      <family val="2"/>
    </font>
    <font>
      <b/>
      <i/>
      <sz val="9"/>
      <color rgb="FF000000"/>
      <name val="Arial"/>
      <family val="2"/>
    </font>
    <font>
      <b/>
      <i/>
      <sz val="9"/>
      <color rgb="FFFF0000"/>
      <name val="Arial"/>
      <family val="2"/>
    </font>
    <font>
      <b/>
      <sz val="11"/>
      <color theme="3"/>
      <name val="Arial"/>
      <family val="2"/>
    </font>
    <font>
      <b/>
      <sz val="12"/>
      <color theme="3"/>
      <name val="Times New Roman"/>
      <family val="1"/>
    </font>
    <font>
      <b/>
      <sz val="11"/>
      <color theme="3"/>
      <name val="Times New Roman"/>
      <family val="1"/>
    </font>
    <font>
      <b/>
      <i/>
      <sz val="11"/>
      <color rgb="FF000000"/>
      <name val="Arial"/>
      <family val="2"/>
    </font>
    <font>
      <b/>
      <sz val="10"/>
      <color rgb="FF000000"/>
      <name val="Arial"/>
      <family val="2"/>
    </font>
    <font>
      <b/>
      <sz val="12"/>
      <color theme="3"/>
      <name val="Arial"/>
      <family val="2"/>
    </font>
    <font>
      <b/>
      <i/>
      <sz val="11"/>
      <color rgb="FFC00000"/>
      <name val="Arial"/>
      <family val="2"/>
    </font>
    <font>
      <b/>
      <sz val="10"/>
      <color rgb="FFC00000"/>
      <name val="Arial"/>
      <family val="2"/>
    </font>
    <font>
      <sz val="10"/>
      <color rgb="FFC00000"/>
      <name val="Arial"/>
      <family val="2"/>
    </font>
    <font>
      <sz val="10"/>
      <color rgb="FFFF0000"/>
      <name val="Arial"/>
      <family val="2"/>
    </font>
    <font>
      <b/>
      <sz val="10"/>
      <color rgb="FFFF0000"/>
      <name val="Arial"/>
      <family val="2"/>
    </font>
    <font>
      <b/>
      <sz val="10"/>
      <color rgb="FFC00000"/>
      <name val="Arial"/>
      <family val="2"/>
      <charset val="163"/>
    </font>
    <font>
      <b/>
      <sz val="11"/>
      <color rgb="FF000000"/>
      <name val="Cambria"/>
      <family val="1"/>
      <charset val="163"/>
      <scheme val="major"/>
    </font>
    <font>
      <b/>
      <sz val="10"/>
      <color rgb="FF000000"/>
      <name val="Cambria"/>
      <family val="1"/>
      <charset val="163"/>
      <scheme val="major"/>
    </font>
    <font>
      <sz val="11"/>
      <color rgb="FFC00000"/>
      <name val="Arial"/>
      <family val="2"/>
    </font>
    <font>
      <sz val="14"/>
      <color rgb="FF000000"/>
      <name val="Times New Roman"/>
      <family val="1"/>
      <charset val="163"/>
    </font>
    <font>
      <sz val="11"/>
      <color theme="1"/>
      <name val="Calibri"/>
      <charset val="134"/>
      <scheme val="minor"/>
    </font>
    <font>
      <sz val="11"/>
      <color theme="1"/>
      <name val="Calibri"/>
      <family val="2"/>
      <scheme val="minor"/>
    </font>
    <font>
      <b/>
      <sz val="14"/>
      <color rgb="FF000000"/>
      <name val="Times New Roman"/>
      <family val="1"/>
    </font>
    <font>
      <b/>
      <sz val="12"/>
      <color rgb="FF000000"/>
      <name val="Times New Roman"/>
      <family val="1"/>
    </font>
    <font>
      <sz val="12"/>
      <color rgb="FF000000"/>
      <name val="Times New Roman"/>
    </font>
    <font>
      <sz val="14"/>
      <color rgb="FF000000"/>
      <name val="Times New Roman"/>
      <family val="1"/>
    </font>
    <font>
      <sz val="14"/>
      <color rgb="FFFF0000"/>
      <name val="Times New Roman"/>
      <family val="1"/>
      <charset val="163"/>
    </font>
    <font>
      <sz val="12"/>
      <color rgb="FFFF0000"/>
      <name val="Times New Roman"/>
    </font>
    <font>
      <sz val="14"/>
      <name val="Arial"/>
      <family val="2"/>
      <charset val="163"/>
    </font>
    <font>
      <sz val="11"/>
      <color theme="1"/>
      <name val="Calibri"/>
      <family val="2"/>
      <charset val="163"/>
      <scheme val="minor"/>
    </font>
    <font>
      <sz val="11"/>
      <color rgb="FF000000"/>
      <name val="Arial"/>
      <family val="2"/>
      <charset val="163"/>
    </font>
    <font>
      <b/>
      <sz val="14"/>
      <color rgb="FFFF0000"/>
      <name val="Times New Roman"/>
      <family val="1"/>
    </font>
    <font>
      <sz val="11"/>
      <name val="Times New Roman"/>
      <family val="1"/>
      <charset val="163"/>
    </font>
    <font>
      <sz val="11"/>
      <color rgb="FFFF0000"/>
      <name val="Times New Roman"/>
      <family val="1"/>
      <charset val="163"/>
    </font>
    <font>
      <sz val="12"/>
      <color rgb="FF000000"/>
      <name val="Times New Roman"/>
      <family val="1"/>
      <charset val="163"/>
    </font>
    <font>
      <sz val="11"/>
      <color rgb="FF000000"/>
      <name val="Times New Roman"/>
      <family val="1"/>
      <charset val="163"/>
    </font>
    <font>
      <b/>
      <sz val="16"/>
      <color rgb="FF000000"/>
      <name val="Times New Roman"/>
      <family val="1"/>
    </font>
    <font>
      <b/>
      <sz val="12"/>
      <color rgb="FF000000"/>
      <name val="Arial"/>
      <family val="2"/>
      <charset val="163"/>
    </font>
    <font>
      <b/>
      <sz val="12"/>
      <color rgb="FF000000"/>
      <name val="Arial"/>
      <family val="2"/>
    </font>
    <font>
      <sz val="12"/>
      <name val="Arial"/>
      <family val="2"/>
    </font>
    <font>
      <b/>
      <sz val="22"/>
      <color rgb="FF000000"/>
      <name val="Cambria"/>
      <family val="1"/>
      <charset val="163"/>
      <scheme val="major"/>
    </font>
    <font>
      <b/>
      <sz val="24"/>
      <color rgb="FF000000"/>
      <name val="Cambria"/>
      <family val="1"/>
      <charset val="163"/>
      <scheme val="major"/>
    </font>
    <font>
      <sz val="9"/>
      <color indexed="81"/>
      <name val="Tahoma"/>
      <charset val="1"/>
    </font>
    <font>
      <b/>
      <sz val="9"/>
      <color indexed="81"/>
      <name val="Tahoma"/>
      <charset val="1"/>
    </font>
    <font>
      <b/>
      <sz val="10"/>
      <name val="Times New Roman"/>
      <family val="1"/>
      <charset val="163"/>
    </font>
    <font>
      <b/>
      <i/>
      <sz val="10"/>
      <name val="Arial"/>
      <family val="2"/>
    </font>
    <font>
      <b/>
      <sz val="10"/>
      <name val="Times New Roman"/>
      <family val="1"/>
    </font>
    <font>
      <b/>
      <i/>
      <sz val="10"/>
      <name val="Arial"/>
      <family val="2"/>
      <charset val="163"/>
    </font>
    <font>
      <b/>
      <sz val="10"/>
      <name val="Arial"/>
      <family val="2"/>
      <charset val="163"/>
    </font>
    <font>
      <sz val="10"/>
      <color rgb="FF000000"/>
      <name val="Cambria"/>
      <family val="1"/>
      <charset val="163"/>
    </font>
  </fonts>
  <fills count="25">
    <fill>
      <patternFill patternType="none"/>
    </fill>
    <fill>
      <patternFill patternType="gray125"/>
    </fill>
    <fill>
      <patternFill patternType="solid">
        <fgColor theme="0" tint="-0.249977111117893"/>
        <bgColor rgb="FFFFFF99"/>
      </patternFill>
    </fill>
    <fill>
      <patternFill patternType="solid">
        <fgColor rgb="FFFFFF00"/>
        <bgColor indexed="64"/>
      </patternFill>
    </fill>
    <fill>
      <patternFill patternType="solid">
        <fgColor theme="9" tint="0.39997558519241921"/>
        <bgColor indexed="64"/>
      </patternFill>
    </fill>
    <fill>
      <patternFill patternType="solid">
        <fgColor theme="9" tint="0.39997558519241921"/>
        <bgColor rgb="FFFFFF00"/>
      </patternFill>
    </fill>
    <fill>
      <patternFill patternType="solid">
        <fgColor rgb="FFFFFF99"/>
        <bgColor rgb="FFFFFF99"/>
      </patternFill>
    </fill>
    <fill>
      <patternFill patternType="solid">
        <fgColor theme="0"/>
        <bgColor rgb="FFFFFF00"/>
      </patternFill>
    </fill>
    <fill>
      <patternFill patternType="solid">
        <fgColor theme="0"/>
        <bgColor indexed="64"/>
      </patternFill>
    </fill>
    <fill>
      <patternFill patternType="solid">
        <fgColor rgb="FFFFCC99"/>
        <bgColor rgb="FFFFCC99"/>
      </patternFill>
    </fill>
    <fill>
      <patternFill patternType="solid">
        <fgColor rgb="FFFFFF00"/>
        <bgColor rgb="FFFFFF00"/>
      </patternFill>
    </fill>
    <fill>
      <patternFill patternType="solid">
        <fgColor rgb="FFFFCC00"/>
        <bgColor rgb="FFFFCC00"/>
      </patternFill>
    </fill>
    <fill>
      <patternFill patternType="solid">
        <fgColor theme="0"/>
        <bgColor rgb="FFFFCC00"/>
      </patternFill>
    </fill>
    <fill>
      <patternFill patternType="solid">
        <fgColor theme="0" tint="-0.249977111117893"/>
        <bgColor indexed="64"/>
      </patternFill>
    </fill>
    <fill>
      <patternFill patternType="solid">
        <fgColor rgb="FF99CCFF"/>
        <bgColor rgb="FF99CCFF"/>
      </patternFill>
    </fill>
    <fill>
      <patternFill patternType="solid">
        <fgColor theme="4" tint="0.59999389629810485"/>
        <bgColor indexed="64"/>
      </patternFill>
    </fill>
    <fill>
      <patternFill patternType="solid">
        <fgColor rgb="FFD9D9D9"/>
        <bgColor rgb="FFD9D9D9"/>
      </patternFill>
    </fill>
    <fill>
      <patternFill patternType="solid">
        <fgColor rgb="FFD99694"/>
        <bgColor rgb="FFD99694"/>
      </patternFill>
    </fill>
    <fill>
      <patternFill patternType="solid">
        <fgColor rgb="FFFFFFFF"/>
        <bgColor rgb="FFFFFFFF"/>
      </patternFill>
    </fill>
    <fill>
      <patternFill patternType="solid">
        <fgColor theme="0"/>
        <bgColor rgb="FFD99694"/>
      </patternFill>
    </fill>
    <fill>
      <patternFill patternType="solid">
        <fgColor rgb="FFE6B9B8"/>
        <bgColor rgb="FFE6B9B8"/>
      </patternFill>
    </fill>
    <fill>
      <patternFill patternType="solid">
        <fgColor theme="9" tint="0.59999389629810485"/>
        <bgColor indexed="64"/>
      </patternFill>
    </fill>
    <fill>
      <patternFill patternType="solid">
        <fgColor theme="8" tint="0.79998168889431442"/>
        <bgColor rgb="FFFFFF00"/>
      </patternFill>
    </fill>
    <fill>
      <patternFill patternType="solid">
        <fgColor theme="3" tint="0.59999389629810485"/>
        <bgColor indexed="64"/>
      </patternFill>
    </fill>
    <fill>
      <patternFill patternType="solid">
        <fgColor theme="3" tint="0.59999389629810485"/>
        <bgColor rgb="FFFFFF00"/>
      </patternFill>
    </fill>
  </fills>
  <borders count="41">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diagonal/>
    </border>
    <border>
      <left/>
      <right/>
      <top style="hair">
        <color auto="1"/>
      </top>
      <bottom/>
      <diagonal/>
    </border>
    <border>
      <left/>
      <right style="thin">
        <color auto="1"/>
      </right>
      <top style="hair">
        <color auto="1"/>
      </top>
      <bottom/>
      <diagonal/>
    </border>
    <border>
      <left style="thin">
        <color indexed="64"/>
      </left>
      <right/>
      <top/>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style="thin">
        <color auto="1"/>
      </right>
      <top/>
      <bottom style="thin">
        <color auto="1"/>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rgb="FF000000"/>
      </right>
      <top/>
      <bottom style="thin">
        <color rgb="FF000000"/>
      </bottom>
      <diagonal/>
    </border>
    <border>
      <left style="thin">
        <color auto="1"/>
      </left>
      <right style="thin">
        <color rgb="FF000000"/>
      </right>
      <top style="thin">
        <color rgb="FF000000"/>
      </top>
      <bottom style="thin">
        <color auto="1"/>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style="thin">
        <color auto="1"/>
      </left>
      <right style="thin">
        <color auto="1"/>
      </right>
      <top style="thin">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style="thin">
        <color auto="1"/>
      </bottom>
      <diagonal/>
    </border>
    <border>
      <left/>
      <right/>
      <top/>
      <bottom style="thin">
        <color auto="1"/>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hair">
        <color auto="1"/>
      </top>
      <bottom/>
      <diagonal/>
    </border>
  </borders>
  <cellStyleXfs count="10">
    <xf numFmtId="0" fontId="0" fillId="0" borderId="0"/>
    <xf numFmtId="164" fontId="34" fillId="0" borderId="0" applyFont="0" applyFill="0" applyBorder="0" applyAlignment="0" applyProtection="0"/>
    <xf numFmtId="9" fontId="34" fillId="0" borderId="0" applyFont="0" applyFill="0" applyBorder="0" applyAlignment="0" applyProtection="0"/>
    <xf numFmtId="0" fontId="1" fillId="0" borderId="0"/>
    <xf numFmtId="9" fontId="1" fillId="0" borderId="0" applyFont="0" applyFill="0" applyBorder="0" applyAlignment="0" applyProtection="0"/>
    <xf numFmtId="164" fontId="1" fillId="0" borderId="0" applyFont="0" applyFill="0" applyBorder="0" applyAlignment="0" applyProtection="0"/>
    <xf numFmtId="43" fontId="54" fillId="0" borderId="0" applyFont="0" applyFill="0" applyBorder="0" applyAlignment="0" applyProtection="0"/>
    <xf numFmtId="43" fontId="55" fillId="0" borderId="0" applyFont="0" applyFill="0" applyBorder="0" applyAlignment="0" applyProtection="0"/>
    <xf numFmtId="0" fontId="54" fillId="0" borderId="0"/>
    <xf numFmtId="9" fontId="54" fillId="0" borderId="0" applyFont="0" applyFill="0" applyBorder="0" applyAlignment="0" applyProtection="0"/>
  </cellStyleXfs>
  <cellXfs count="240">
    <xf numFmtId="0" fontId="0" fillId="0" borderId="0" xfId="0"/>
    <xf numFmtId="0" fontId="2" fillId="0" borderId="0" xfId="3" applyFont="1" applyBorder="1" applyAlignment="1"/>
    <xf numFmtId="0" fontId="2" fillId="0" borderId="0" xfId="3" applyFont="1" applyBorder="1" applyAlignment="1">
      <alignment horizontal="center"/>
    </xf>
    <xf numFmtId="9" fontId="0" fillId="0" borderId="0" xfId="4" applyFont="1" applyAlignment="1">
      <alignment horizontal="center" wrapText="1"/>
    </xf>
    <xf numFmtId="0" fontId="1" fillId="0" borderId="0" xfId="3" applyFont="1" applyAlignment="1">
      <alignment wrapText="1"/>
    </xf>
    <xf numFmtId="0" fontId="4" fillId="0" borderId="0" xfId="3" applyFont="1" applyBorder="1" applyAlignment="1">
      <alignment wrapText="1"/>
    </xf>
    <xf numFmtId="0" fontId="4" fillId="0" borderId="0" xfId="3" applyFont="1" applyBorder="1" applyAlignment="1">
      <alignment horizontal="center" wrapText="1"/>
    </xf>
    <xf numFmtId="0" fontId="3" fillId="0" borderId="0" xfId="3" applyFont="1" applyBorder="1" applyAlignment="1">
      <alignment vertical="center" wrapText="1"/>
    </xf>
    <xf numFmtId="0" fontId="4" fillId="0" borderId="0" xfId="3" applyFont="1" applyBorder="1" applyAlignment="1">
      <alignment vertical="center" wrapText="1"/>
    </xf>
    <xf numFmtId="0" fontId="4" fillId="0" borderId="0" xfId="3" applyFont="1" applyBorder="1" applyAlignment="1">
      <alignment horizontal="center" vertical="center" wrapText="1"/>
    </xf>
    <xf numFmtId="0" fontId="5" fillId="0" borderId="0" xfId="3" applyFont="1" applyBorder="1" applyAlignment="1">
      <alignment vertical="center" wrapText="1"/>
    </xf>
    <xf numFmtId="9" fontId="0" fillId="0" borderId="0" xfId="4" applyFont="1" applyAlignment="1">
      <alignment horizontal="center" vertical="center" wrapText="1"/>
    </xf>
    <xf numFmtId="0" fontId="1" fillId="0" borderId="0" xfId="3" applyFont="1" applyAlignment="1">
      <alignment vertical="center" wrapText="1"/>
    </xf>
    <xf numFmtId="0" fontId="1" fillId="0" borderId="0" xfId="3" applyFont="1" applyAlignment="1">
      <alignment horizontal="center" wrapText="1"/>
    </xf>
    <xf numFmtId="0" fontId="7" fillId="0" borderId="0" xfId="3" applyFont="1" applyBorder="1" applyAlignment="1">
      <alignment horizontal="left" vertical="center" wrapText="1"/>
    </xf>
    <xf numFmtId="0" fontId="8" fillId="0" borderId="0" xfId="3" applyFont="1" applyAlignment="1">
      <alignment vertical="center" wrapText="1"/>
    </xf>
    <xf numFmtId="0" fontId="8" fillId="0" borderId="0" xfId="3" applyFont="1" applyAlignment="1">
      <alignment horizontal="center" vertical="center" wrapText="1"/>
    </xf>
    <xf numFmtId="0" fontId="9" fillId="0" borderId="13" xfId="3" applyFont="1" applyBorder="1" applyAlignment="1">
      <alignment vertical="center" wrapText="1"/>
    </xf>
    <xf numFmtId="165" fontId="10" fillId="0" borderId="13" xfId="3" applyNumberFormat="1" applyFont="1" applyBorder="1" applyAlignment="1">
      <alignment horizontal="right" vertical="center" wrapText="1"/>
    </xf>
    <xf numFmtId="0" fontId="11" fillId="0" borderId="0" xfId="3" applyFont="1" applyBorder="1" applyAlignment="1">
      <alignment horizontal="left" vertical="center" wrapText="1"/>
    </xf>
    <xf numFmtId="0" fontId="1" fillId="0" borderId="0" xfId="3" applyFont="1" applyAlignment="1">
      <alignment horizontal="center" vertical="center" wrapText="1"/>
    </xf>
    <xf numFmtId="0" fontId="9" fillId="0" borderId="13" xfId="3" applyFont="1" applyBorder="1" applyAlignment="1">
      <alignment vertical="center"/>
    </xf>
    <xf numFmtId="165" fontId="12" fillId="0" borderId="13" xfId="3" applyNumberFormat="1" applyFont="1" applyBorder="1" applyAlignment="1">
      <alignment horizontal="right" vertical="center"/>
    </xf>
    <xf numFmtId="165" fontId="12" fillId="0" borderId="13" xfId="3" applyNumberFormat="1" applyFont="1" applyBorder="1" applyAlignment="1">
      <alignment horizontal="right" vertical="center" wrapText="1"/>
    </xf>
    <xf numFmtId="165" fontId="13" fillId="0" borderId="13" xfId="3" applyNumberFormat="1" applyFont="1" applyBorder="1" applyAlignment="1">
      <alignment vertical="center" wrapText="1"/>
    </xf>
    <xf numFmtId="165" fontId="14" fillId="0" borderId="13" xfId="3" applyNumberFormat="1" applyFont="1" applyBorder="1" applyAlignment="1">
      <alignment vertical="center" wrapText="1"/>
    </xf>
    <xf numFmtId="165" fontId="12" fillId="0" borderId="13" xfId="3" applyNumberFormat="1" applyFont="1" applyBorder="1" applyAlignment="1">
      <alignment vertical="center" wrapText="1"/>
    </xf>
    <xf numFmtId="9" fontId="17" fillId="3" borderId="13" xfId="3" applyNumberFormat="1" applyFont="1" applyFill="1" applyBorder="1" applyAlignment="1">
      <alignment vertical="center" wrapText="1"/>
    </xf>
    <xf numFmtId="0" fontId="11" fillId="0" borderId="0" xfId="3" applyFont="1" applyBorder="1" applyAlignment="1">
      <alignment horizontal="left" vertical="top" wrapText="1"/>
    </xf>
    <xf numFmtId="0" fontId="9" fillId="4" borderId="13" xfId="3" applyFont="1" applyFill="1" applyBorder="1" applyAlignment="1">
      <alignment vertical="center" wrapText="1"/>
    </xf>
    <xf numFmtId="3" fontId="12" fillId="5" borderId="13" xfId="3" applyNumberFormat="1" applyFont="1" applyFill="1" applyBorder="1" applyAlignment="1">
      <alignment vertical="center" wrapText="1"/>
    </xf>
    <xf numFmtId="165" fontId="12" fillId="4" borderId="13" xfId="3" quotePrefix="1" applyNumberFormat="1" applyFont="1" applyFill="1" applyBorder="1" applyAlignment="1">
      <alignment horizontal="right" vertical="center" wrapText="1"/>
    </xf>
    <xf numFmtId="0" fontId="9" fillId="0" borderId="13" xfId="3" applyFont="1" applyBorder="1" applyAlignment="1">
      <alignment horizontal="left" vertical="center" wrapText="1"/>
    </xf>
    <xf numFmtId="0" fontId="9" fillId="6" borderId="2" xfId="3" applyFont="1" applyFill="1" applyBorder="1" applyAlignment="1">
      <alignment vertical="center" wrapText="1"/>
    </xf>
    <xf numFmtId="0" fontId="22" fillId="0" borderId="2" xfId="3" applyFont="1" applyBorder="1" applyAlignment="1">
      <alignment wrapText="1"/>
    </xf>
    <xf numFmtId="0" fontId="4" fillId="0" borderId="2" xfId="3" applyFont="1" applyBorder="1" applyAlignment="1">
      <alignment wrapText="1"/>
    </xf>
    <xf numFmtId="0" fontId="23" fillId="7" borderId="25" xfId="3" applyFont="1" applyFill="1" applyBorder="1" applyAlignment="1">
      <alignment horizontal="left"/>
    </xf>
    <xf numFmtId="0" fontId="4" fillId="8" borderId="25" xfId="3" applyFont="1" applyFill="1" applyBorder="1" applyAlignment="1">
      <alignment wrapText="1"/>
    </xf>
    <xf numFmtId="0" fontId="8" fillId="8" borderId="26" xfId="3" applyFont="1" applyFill="1" applyBorder="1" applyAlignment="1"/>
    <xf numFmtId="9" fontId="26" fillId="9" borderId="23" xfId="4" applyFont="1" applyFill="1" applyBorder="1" applyAlignment="1">
      <alignment horizontal="center" vertical="center"/>
    </xf>
    <xf numFmtId="165" fontId="25" fillId="9" borderId="24" xfId="3" applyNumberFormat="1" applyFont="1" applyFill="1" applyBorder="1" applyAlignment="1">
      <alignment horizontal="center" vertical="center"/>
    </xf>
    <xf numFmtId="165" fontId="25" fillId="9" borderId="2" xfId="3" applyNumberFormat="1" applyFont="1" applyFill="1" applyBorder="1" applyAlignment="1">
      <alignment horizontal="center" vertical="center"/>
    </xf>
    <xf numFmtId="165" fontId="26" fillId="9" borderId="26" xfId="3" applyNumberFormat="1" applyFont="1" applyFill="1" applyBorder="1" applyAlignment="1">
      <alignment horizontal="center" vertical="center"/>
    </xf>
    <xf numFmtId="165" fontId="26" fillId="9" borderId="24" xfId="3" applyNumberFormat="1" applyFont="1" applyFill="1" applyBorder="1" applyAlignment="1">
      <alignment horizontal="center" vertical="center"/>
    </xf>
    <xf numFmtId="165" fontId="26" fillId="9" borderId="2" xfId="3" applyNumberFormat="1" applyFont="1" applyFill="1" applyBorder="1" applyAlignment="1">
      <alignment horizontal="center" vertical="center"/>
    </xf>
    <xf numFmtId="165" fontId="27" fillId="0" borderId="2" xfId="3" applyNumberFormat="1" applyFont="1" applyBorder="1" applyAlignment="1">
      <alignment horizontal="left"/>
    </xf>
    <xf numFmtId="165" fontId="28" fillId="0" borderId="26" xfId="3" applyNumberFormat="1" applyFont="1" applyBorder="1" applyAlignment="1">
      <alignment horizontal="center" vertical="center"/>
    </xf>
    <xf numFmtId="165" fontId="28" fillId="0" borderId="23" xfId="3" applyNumberFormat="1" applyFont="1" applyBorder="1" applyAlignment="1">
      <alignment horizontal="right" vertical="center"/>
    </xf>
    <xf numFmtId="9" fontId="28" fillId="0" borderId="23" xfId="3" applyNumberFormat="1" applyFont="1" applyBorder="1" applyAlignment="1">
      <alignment horizontal="center" vertical="center"/>
    </xf>
    <xf numFmtId="167" fontId="28" fillId="0" borderId="23" xfId="5" applyNumberFormat="1" applyFont="1" applyBorder="1" applyAlignment="1">
      <alignment vertical="center"/>
    </xf>
    <xf numFmtId="165" fontId="29" fillId="0" borderId="23" xfId="3" applyNumberFormat="1" applyFont="1" applyBorder="1" applyAlignment="1">
      <alignment horizontal="center"/>
    </xf>
    <xf numFmtId="9" fontId="30" fillId="10" borderId="2" xfId="3" applyNumberFormat="1" applyFont="1" applyFill="1" applyBorder="1" applyAlignment="1">
      <alignment horizontal="center" vertical="center"/>
    </xf>
    <xf numFmtId="0" fontId="4" fillId="0" borderId="0" xfId="3" applyFont="1" applyAlignment="1">
      <alignment wrapText="1"/>
    </xf>
    <xf numFmtId="165" fontId="27" fillId="0" borderId="27" xfId="3" applyNumberFormat="1" applyFont="1" applyBorder="1" applyAlignment="1">
      <alignment horizontal="left"/>
    </xf>
    <xf numFmtId="165" fontId="30" fillId="0" borderId="26" xfId="3" applyNumberFormat="1" applyFont="1" applyBorder="1" applyAlignment="1">
      <alignment horizontal="center" vertical="center"/>
    </xf>
    <xf numFmtId="165" fontId="27" fillId="0" borderId="29" xfId="3" applyNumberFormat="1" applyFont="1" applyBorder="1" applyAlignment="1">
      <alignment horizontal="left"/>
    </xf>
    <xf numFmtId="165" fontId="30" fillId="0" borderId="23" xfId="3" applyNumberFormat="1" applyFont="1" applyBorder="1" applyAlignment="1">
      <alignment horizontal="center" vertical="center"/>
    </xf>
    <xf numFmtId="165" fontId="27" fillId="0" borderId="23" xfId="3" applyNumberFormat="1" applyFont="1" applyBorder="1" applyAlignment="1">
      <alignment horizontal="left"/>
    </xf>
    <xf numFmtId="165" fontId="27" fillId="0" borderId="30" xfId="3" applyNumberFormat="1" applyFont="1" applyBorder="1" applyAlignment="1">
      <alignment horizontal="left"/>
    </xf>
    <xf numFmtId="165" fontId="28" fillId="0" borderId="23" xfId="3" applyNumberFormat="1" applyFont="1" applyBorder="1" applyAlignment="1">
      <alignment horizontal="center" vertical="center"/>
    </xf>
    <xf numFmtId="165" fontId="29" fillId="0" borderId="30" xfId="3" applyNumberFormat="1" applyFont="1" applyBorder="1" applyAlignment="1">
      <alignment horizontal="center"/>
    </xf>
    <xf numFmtId="0" fontId="31" fillId="0" borderId="0" xfId="3" applyFont="1" applyAlignment="1">
      <alignment wrapText="1"/>
    </xf>
    <xf numFmtId="165" fontId="32" fillId="11" borderId="23" xfId="3" applyNumberFormat="1" applyFont="1" applyFill="1" applyBorder="1" applyAlignment="1">
      <alignment horizontal="center" vertical="center"/>
    </xf>
    <xf numFmtId="165" fontId="33" fillId="11" borderId="29" xfId="3" applyNumberFormat="1" applyFont="1" applyFill="1" applyBorder="1" applyAlignment="1">
      <alignment horizontal="center" vertical="center"/>
    </xf>
    <xf numFmtId="167" fontId="30" fillId="11" borderId="23" xfId="1" applyNumberFormat="1" applyFont="1" applyFill="1" applyBorder="1" applyAlignment="1">
      <alignment horizontal="right" vertical="center"/>
    </xf>
    <xf numFmtId="9" fontId="30" fillId="11" borderId="23" xfId="2" applyFont="1" applyFill="1" applyBorder="1" applyAlignment="1">
      <alignment horizontal="center" vertical="center"/>
    </xf>
    <xf numFmtId="167" fontId="30" fillId="11" borderId="23" xfId="5" applyNumberFormat="1" applyFont="1" applyFill="1" applyBorder="1" applyAlignment="1">
      <alignment horizontal="center" vertical="center"/>
    </xf>
    <xf numFmtId="165" fontId="33" fillId="11" borderId="2" xfId="3" applyNumberFormat="1" applyFont="1" applyFill="1" applyBorder="1" applyAlignment="1">
      <alignment horizontal="center" vertical="center"/>
    </xf>
    <xf numFmtId="9" fontId="33" fillId="11" borderId="2" xfId="2" applyFont="1" applyFill="1" applyBorder="1" applyAlignment="1">
      <alignment horizontal="center" vertical="center"/>
    </xf>
    <xf numFmtId="0" fontId="35" fillId="0" borderId="0" xfId="3" applyFont="1" applyAlignment="1">
      <alignment wrapText="1"/>
    </xf>
    <xf numFmtId="165" fontId="25" fillId="12" borderId="0" xfId="3" applyNumberFormat="1" applyFont="1" applyFill="1" applyBorder="1" applyAlignment="1">
      <alignment horizontal="center" vertical="center"/>
    </xf>
    <xf numFmtId="0" fontId="1" fillId="0" borderId="0" xfId="3" applyFont="1" applyBorder="1" applyAlignment="1">
      <alignment wrapText="1"/>
    </xf>
    <xf numFmtId="9" fontId="25" fillId="12" borderId="0" xfId="4" applyFont="1" applyFill="1" applyBorder="1" applyAlignment="1">
      <alignment horizontal="center" vertical="center"/>
    </xf>
    <xf numFmtId="165" fontId="6" fillId="13" borderId="2" xfId="3" applyNumberFormat="1" applyFont="1" applyFill="1" applyBorder="1" applyAlignment="1">
      <alignment vertical="center"/>
    </xf>
    <xf numFmtId="0" fontId="31" fillId="13" borderId="25" xfId="3" applyFont="1" applyFill="1" applyBorder="1" applyAlignment="1">
      <alignment vertical="center" wrapText="1"/>
    </xf>
    <xf numFmtId="165" fontId="37" fillId="14" borderId="2" xfId="3" applyNumberFormat="1" applyFont="1" applyFill="1" applyBorder="1" applyAlignment="1">
      <alignment horizontal="center" vertical="center"/>
    </xf>
    <xf numFmtId="0" fontId="31" fillId="0" borderId="31" xfId="3" applyFont="1" applyBorder="1" applyAlignment="1">
      <alignment vertical="center" wrapText="1"/>
    </xf>
    <xf numFmtId="164" fontId="0" fillId="0" borderId="0" xfId="5" applyNumberFormat="1" applyFont="1" applyAlignment="1">
      <alignment vertical="center" wrapText="1"/>
    </xf>
    <xf numFmtId="165" fontId="38" fillId="0" borderId="2" xfId="3" applyNumberFormat="1" applyFont="1" applyBorder="1" applyAlignment="1">
      <alignment vertical="center"/>
    </xf>
    <xf numFmtId="165" fontId="39" fillId="8" borderId="26" xfId="3" applyNumberFormat="1" applyFont="1" applyFill="1" applyBorder="1" applyAlignment="1">
      <alignment horizontal="center" vertical="center"/>
    </xf>
    <xf numFmtId="165" fontId="39" fillId="0" borderId="23" xfId="3" applyNumberFormat="1" applyFont="1" applyBorder="1" applyAlignment="1">
      <alignment horizontal="center" vertical="center"/>
    </xf>
    <xf numFmtId="165" fontId="39" fillId="0" borderId="29" xfId="3" applyNumberFormat="1" applyFont="1" applyBorder="1" applyAlignment="1">
      <alignment horizontal="center" vertical="center"/>
    </xf>
    <xf numFmtId="165" fontId="39" fillId="3" borderId="23" xfId="3" applyNumberFormat="1" applyFont="1" applyFill="1" applyBorder="1" applyAlignment="1">
      <alignment horizontal="center" vertical="center"/>
    </xf>
    <xf numFmtId="165" fontId="40" fillId="0" borderId="23" xfId="3" applyNumberFormat="1" applyFont="1" applyBorder="1" applyAlignment="1">
      <alignment horizontal="center" vertical="center"/>
    </xf>
    <xf numFmtId="165" fontId="41" fillId="0" borderId="2" xfId="3" applyNumberFormat="1" applyFont="1" applyBorder="1" applyAlignment="1">
      <alignment vertical="center"/>
    </xf>
    <xf numFmtId="3" fontId="42" fillId="0" borderId="26" xfId="3" applyNumberFormat="1" applyFont="1" applyBorder="1" applyAlignment="1">
      <alignment vertical="center"/>
    </xf>
    <xf numFmtId="3" fontId="42" fillId="0" borderId="23" xfId="3" applyNumberFormat="1" applyFont="1" applyBorder="1" applyAlignment="1">
      <alignment vertical="center"/>
    </xf>
    <xf numFmtId="3" fontId="42" fillId="3" borderId="23" xfId="3" applyNumberFormat="1" applyFont="1" applyFill="1" applyBorder="1" applyAlignment="1">
      <alignment vertical="center"/>
    </xf>
    <xf numFmtId="165" fontId="42" fillId="0" borderId="30" xfId="3" applyNumberFormat="1" applyFont="1" applyBorder="1" applyAlignment="1">
      <alignment horizontal="center" vertical="center"/>
    </xf>
    <xf numFmtId="0" fontId="43" fillId="0" borderId="0" xfId="3" applyFont="1" applyAlignment="1">
      <alignment vertical="center" wrapText="1"/>
    </xf>
    <xf numFmtId="165" fontId="44" fillId="0" borderId="2" xfId="3" applyNumberFormat="1" applyFont="1" applyBorder="1" applyAlignment="1">
      <alignment vertical="center"/>
    </xf>
    <xf numFmtId="0" fontId="45" fillId="0" borderId="26" xfId="3" applyFont="1" applyBorder="1" applyAlignment="1">
      <alignment vertical="center"/>
    </xf>
    <xf numFmtId="3" fontId="45" fillId="0" borderId="23" xfId="3" applyNumberFormat="1" applyFont="1" applyBorder="1" applyAlignment="1">
      <alignment vertical="center"/>
    </xf>
    <xf numFmtId="3" fontId="45" fillId="3" borderId="23" xfId="3" applyNumberFormat="1" applyFont="1" applyFill="1" applyBorder="1" applyAlignment="1">
      <alignment vertical="center"/>
    </xf>
    <xf numFmtId="3" fontId="45" fillId="3" borderId="24" xfId="3" applyNumberFormat="1" applyFont="1" applyFill="1" applyBorder="1" applyAlignment="1">
      <alignment vertical="center"/>
    </xf>
    <xf numFmtId="165" fontId="45" fillId="0" borderId="2" xfId="3" applyNumberFormat="1" applyFont="1" applyBorder="1" applyAlignment="1">
      <alignment horizontal="center" vertical="center"/>
    </xf>
    <xf numFmtId="0" fontId="46" fillId="0" borderId="0" xfId="3" applyFont="1" applyAlignment="1">
      <alignment vertical="center" wrapText="1"/>
    </xf>
    <xf numFmtId="165" fontId="36" fillId="0" borderId="26" xfId="3" applyNumberFormat="1" applyFont="1" applyBorder="1" applyAlignment="1">
      <alignment vertical="center"/>
    </xf>
    <xf numFmtId="165" fontId="36" fillId="0" borderId="23" xfId="3" applyNumberFormat="1" applyFont="1" applyBorder="1" applyAlignment="1">
      <alignment vertical="center"/>
    </xf>
    <xf numFmtId="165" fontId="36" fillId="3" borderId="23" xfId="3" applyNumberFormat="1" applyFont="1" applyFill="1" applyBorder="1" applyAlignment="1">
      <alignment vertical="center"/>
    </xf>
    <xf numFmtId="165" fontId="36" fillId="3" borderId="24" xfId="3" applyNumberFormat="1" applyFont="1" applyFill="1" applyBorder="1" applyAlignment="1">
      <alignment vertical="center"/>
    </xf>
    <xf numFmtId="0" fontId="47" fillId="0" borderId="0" xfId="3" applyFont="1" applyAlignment="1">
      <alignment vertical="center" wrapText="1"/>
    </xf>
    <xf numFmtId="0" fontId="48" fillId="0" borderId="0" xfId="3" applyFont="1" applyAlignment="1">
      <alignment horizontal="center" wrapText="1"/>
    </xf>
    <xf numFmtId="0" fontId="48" fillId="8" borderId="0" xfId="3" applyFont="1" applyFill="1" applyAlignment="1">
      <alignment horizontal="center" wrapText="1"/>
    </xf>
    <xf numFmtId="0" fontId="50" fillId="3" borderId="2" xfId="3" applyFont="1" applyFill="1" applyBorder="1" applyAlignment="1">
      <alignment horizontal="center" vertical="center" wrapText="1"/>
    </xf>
    <xf numFmtId="0" fontId="51" fillId="3" borderId="2" xfId="3" applyFont="1" applyFill="1" applyBorder="1" applyAlignment="1">
      <alignment horizontal="center" vertical="center" wrapText="1"/>
    </xf>
    <xf numFmtId="0" fontId="52" fillId="0" borderId="32" xfId="3" applyFont="1" applyBorder="1" applyAlignment="1">
      <alignment wrapText="1"/>
    </xf>
    <xf numFmtId="0" fontId="11" fillId="0" borderId="2" xfId="3" applyFont="1" applyBorder="1" applyAlignment="1">
      <alignment horizontal="center" vertical="center" wrapText="1"/>
    </xf>
    <xf numFmtId="0" fontId="11" fillId="0" borderId="2" xfId="3" applyFont="1" applyBorder="1" applyAlignment="1">
      <alignment vertical="center" wrapText="1"/>
    </xf>
    <xf numFmtId="0" fontId="52" fillId="0" borderId="33" xfId="3" applyFont="1" applyBorder="1" applyAlignment="1">
      <alignment wrapText="1"/>
    </xf>
    <xf numFmtId="0" fontId="52" fillId="0" borderId="34" xfId="3" applyFont="1" applyBorder="1" applyAlignment="1">
      <alignment wrapText="1"/>
    </xf>
    <xf numFmtId="0" fontId="51" fillId="3" borderId="5" xfId="3" applyFont="1" applyFill="1" applyBorder="1" applyAlignment="1">
      <alignment horizontal="center" vertical="center" wrapText="1"/>
    </xf>
    <xf numFmtId="0" fontId="11" fillId="0" borderId="5" xfId="3" applyFont="1" applyBorder="1" applyAlignment="1">
      <alignment horizontal="center" vertical="center" wrapText="1"/>
    </xf>
    <xf numFmtId="0" fontId="1" fillId="0" borderId="0" xfId="3"/>
    <xf numFmtId="0" fontId="56" fillId="16" borderId="23" xfId="3" applyFont="1" applyFill="1" applyBorder="1" applyAlignment="1">
      <alignment horizontal="center" vertical="center"/>
    </xf>
    <xf numFmtId="0" fontId="57" fillId="16" borderId="23" xfId="3" applyFont="1" applyFill="1" applyBorder="1" applyAlignment="1">
      <alignment horizontal="center" vertical="center" wrapText="1"/>
    </xf>
    <xf numFmtId="0" fontId="53" fillId="0" borderId="23" xfId="3" applyFont="1" applyBorder="1" applyAlignment="1">
      <alignment horizontal="center" vertical="center"/>
    </xf>
    <xf numFmtId="3" fontId="58" fillId="0" borderId="23" xfId="3" applyNumberFormat="1" applyFont="1" applyBorder="1" applyAlignment="1">
      <alignment horizontal="right" vertical="center"/>
    </xf>
    <xf numFmtId="0" fontId="1" fillId="0" borderId="0" xfId="3" applyAlignment="1">
      <alignment vertical="center"/>
    </xf>
    <xf numFmtId="0" fontId="59" fillId="17" borderId="23" xfId="3" applyFont="1" applyFill="1" applyBorder="1" applyAlignment="1">
      <alignment horizontal="center" vertical="center"/>
    </xf>
    <xf numFmtId="3" fontId="58" fillId="17" borderId="23" xfId="3" applyNumberFormat="1" applyFont="1" applyFill="1" applyBorder="1" applyAlignment="1">
      <alignment horizontal="right" vertical="center"/>
    </xf>
    <xf numFmtId="0" fontId="59" fillId="18" borderId="23" xfId="3" applyFont="1" applyFill="1" applyBorder="1" applyAlignment="1">
      <alignment horizontal="center" vertical="center"/>
    </xf>
    <xf numFmtId="3" fontId="58" fillId="19" borderId="23" xfId="3" applyNumberFormat="1" applyFont="1" applyFill="1" applyBorder="1" applyAlignment="1">
      <alignment horizontal="right" vertical="center"/>
    </xf>
    <xf numFmtId="3" fontId="61" fillId="0" borderId="23" xfId="3" applyNumberFormat="1" applyFont="1" applyBorder="1" applyAlignment="1">
      <alignment horizontal="right" vertical="center"/>
    </xf>
    <xf numFmtId="9" fontId="61" fillId="18" borderId="23" xfId="3" applyNumberFormat="1" applyFont="1" applyFill="1" applyBorder="1" applyAlignment="1">
      <alignment horizontal="right" vertical="center"/>
    </xf>
    <xf numFmtId="9" fontId="58" fillId="20" borderId="23" xfId="3" applyNumberFormat="1" applyFont="1" applyFill="1" applyBorder="1" applyAlignment="1">
      <alignment horizontal="right" vertical="center"/>
    </xf>
    <xf numFmtId="0" fontId="31" fillId="13" borderId="26" xfId="3" applyFont="1" applyFill="1" applyBorder="1" applyAlignment="1">
      <alignment vertical="center" wrapText="1"/>
    </xf>
    <xf numFmtId="9" fontId="63" fillId="0" borderId="0" xfId="4" applyFont="1" applyAlignment="1">
      <alignment horizontal="center" wrapText="1"/>
    </xf>
    <xf numFmtId="0" fontId="64" fillId="0" borderId="0" xfId="3" applyFont="1" applyAlignment="1">
      <alignment wrapText="1"/>
    </xf>
    <xf numFmtId="0" fontId="64" fillId="0" borderId="0" xfId="3" applyFont="1" applyAlignment="1">
      <alignment horizontal="center" wrapText="1"/>
    </xf>
    <xf numFmtId="165" fontId="26" fillId="9" borderId="23" xfId="3" applyNumberFormat="1" applyFont="1" applyFill="1" applyBorder="1" applyAlignment="1">
      <alignment horizontal="center" vertical="center" wrapText="1"/>
    </xf>
    <xf numFmtId="0" fontId="65" fillId="21" borderId="9" xfId="3" applyFont="1" applyFill="1" applyBorder="1" applyAlignment="1">
      <alignment horizontal="center" vertical="center" wrapText="1"/>
    </xf>
    <xf numFmtId="165" fontId="10" fillId="0" borderId="40" xfId="3" applyNumberFormat="1" applyFont="1" applyBorder="1" applyAlignment="1">
      <alignment vertical="center" wrapText="1"/>
    </xf>
    <xf numFmtId="0" fontId="19" fillId="2" borderId="21" xfId="3" applyFont="1" applyFill="1" applyBorder="1" applyAlignment="1">
      <alignment vertical="center" wrapText="1"/>
    </xf>
    <xf numFmtId="166" fontId="20" fillId="2" borderId="21" xfId="3" applyNumberFormat="1" applyFont="1" applyFill="1" applyBorder="1" applyAlignment="1">
      <alignment vertical="center" wrapText="1"/>
    </xf>
    <xf numFmtId="166" fontId="10" fillId="2" borderId="21" xfId="3" applyNumberFormat="1" applyFont="1" applyFill="1" applyBorder="1" applyAlignment="1">
      <alignment vertical="center" wrapText="1"/>
    </xf>
    <xf numFmtId="0" fontId="18" fillId="2" borderId="27" xfId="3" applyFont="1" applyFill="1" applyBorder="1" applyAlignment="1">
      <alignment horizontal="center" vertical="center" wrapText="1"/>
    </xf>
    <xf numFmtId="0" fontId="18" fillId="2" borderId="29" xfId="3" applyFont="1" applyFill="1" applyBorder="1" applyAlignment="1">
      <alignment horizontal="center" vertical="center" wrapText="1"/>
    </xf>
    <xf numFmtId="0" fontId="21" fillId="2" borderId="22" xfId="3" applyFont="1" applyFill="1" applyBorder="1" applyAlignment="1">
      <alignment horizontal="left" vertical="center"/>
    </xf>
    <xf numFmtId="167" fontId="18" fillId="2" borderId="21" xfId="5" applyNumberFormat="1" applyFont="1" applyFill="1" applyBorder="1" applyAlignment="1">
      <alignment horizontal="center" vertical="center" wrapText="1"/>
    </xf>
    <xf numFmtId="166" fontId="18" fillId="6" borderId="2" xfId="3" applyNumberFormat="1" applyFont="1" applyFill="1" applyBorder="1" applyAlignment="1">
      <alignment horizontal="center" vertical="center" wrapText="1"/>
    </xf>
    <xf numFmtId="0" fontId="9" fillId="0" borderId="40" xfId="3" applyFont="1" applyBorder="1" applyAlignment="1">
      <alignment horizontal="left" vertical="center" wrapText="1"/>
    </xf>
    <xf numFmtId="165" fontId="36" fillId="0" borderId="2" xfId="3" applyNumberFormat="1" applyFont="1" applyFill="1" applyBorder="1" applyAlignment="1">
      <alignment vertical="center"/>
    </xf>
    <xf numFmtId="0" fontId="70" fillId="16" borderId="23" xfId="3" applyFont="1" applyFill="1" applyBorder="1" applyAlignment="1">
      <alignment horizontal="center" vertical="center"/>
    </xf>
    <xf numFmtId="0" fontId="70" fillId="16" borderId="23" xfId="3" applyFont="1" applyFill="1" applyBorder="1" applyAlignment="1">
      <alignment horizontal="center" vertical="center" wrapText="1"/>
    </xf>
    <xf numFmtId="165" fontId="72" fillId="9" borderId="2" xfId="3" applyNumberFormat="1" applyFont="1" applyFill="1" applyBorder="1" applyAlignment="1">
      <alignment horizontal="center" vertical="center"/>
    </xf>
    <xf numFmtId="165" fontId="71" fillId="9" borderId="2" xfId="3" applyNumberFormat="1" applyFont="1" applyFill="1" applyBorder="1" applyAlignment="1">
      <alignment horizontal="center" vertical="center"/>
    </xf>
    <xf numFmtId="165" fontId="27" fillId="0" borderId="2" xfId="3" applyNumberFormat="1" applyFont="1" applyBorder="1" applyAlignment="1">
      <alignment horizontal="left" vertical="center"/>
    </xf>
    <xf numFmtId="165" fontId="27" fillId="0" borderId="27" xfId="3" applyNumberFormat="1" applyFont="1" applyBorder="1" applyAlignment="1">
      <alignment horizontal="left" vertical="center"/>
    </xf>
    <xf numFmtId="165" fontId="27" fillId="0" borderId="28" xfId="3" applyNumberFormat="1" applyFont="1" applyBorder="1" applyAlignment="1">
      <alignment horizontal="left" vertical="center"/>
    </xf>
    <xf numFmtId="165" fontId="27" fillId="0" borderId="29" xfId="3" applyNumberFormat="1" applyFont="1" applyBorder="1" applyAlignment="1">
      <alignment horizontal="left" vertical="center"/>
    </xf>
    <xf numFmtId="165" fontId="27" fillId="0" borderId="23" xfId="3" applyNumberFormat="1" applyFont="1" applyBorder="1" applyAlignment="1">
      <alignment horizontal="left" vertical="center"/>
    </xf>
    <xf numFmtId="165" fontId="27" fillId="0" borderId="30" xfId="3" applyNumberFormat="1" applyFont="1" applyBorder="1" applyAlignment="1">
      <alignment horizontal="left" vertical="center"/>
    </xf>
    <xf numFmtId="167" fontId="70" fillId="0" borderId="23" xfId="5" applyNumberFormat="1" applyFont="1" applyFill="1" applyBorder="1" applyAlignment="1">
      <alignment horizontal="center" vertical="center"/>
    </xf>
    <xf numFmtId="0" fontId="68" fillId="0" borderId="0" xfId="3" applyFont="1" applyFill="1" applyBorder="1" applyAlignment="1">
      <alignment horizontal="left" vertical="center"/>
    </xf>
    <xf numFmtId="167" fontId="70" fillId="0" borderId="0" xfId="5" applyNumberFormat="1" applyFont="1" applyFill="1" applyBorder="1" applyAlignment="1">
      <alignment horizontal="right" vertical="center"/>
    </xf>
    <xf numFmtId="0" fontId="1" fillId="0" borderId="0" xfId="3" applyAlignment="1">
      <alignment horizontal="center" vertical="center"/>
    </xf>
    <xf numFmtId="0" fontId="1" fillId="3" borderId="0" xfId="3" applyFill="1" applyAlignment="1">
      <alignment vertical="center"/>
    </xf>
    <xf numFmtId="0" fontId="74" fillId="3" borderId="0" xfId="3" applyFont="1" applyFill="1" applyAlignment="1">
      <alignment horizontal="center" vertical="center"/>
    </xf>
    <xf numFmtId="0" fontId="75" fillId="3" borderId="0" xfId="3" applyFont="1" applyFill="1" applyAlignment="1">
      <alignment horizontal="center" vertical="center"/>
    </xf>
    <xf numFmtId="0" fontId="51" fillId="3" borderId="0" xfId="3" applyFont="1" applyFill="1" applyAlignment="1">
      <alignment vertical="center"/>
    </xf>
    <xf numFmtId="9" fontId="30" fillId="22" borderId="2" xfId="3" applyNumberFormat="1" applyFont="1" applyFill="1" applyBorder="1" applyAlignment="1">
      <alignment horizontal="center" vertical="center"/>
    </xf>
    <xf numFmtId="0" fontId="16" fillId="3" borderId="13" xfId="3" applyFont="1" applyFill="1" applyBorder="1" applyAlignment="1">
      <alignment horizontal="center" vertical="center" wrapText="1"/>
    </xf>
    <xf numFmtId="0" fontId="53" fillId="0" borderId="23" xfId="3" applyFont="1" applyFill="1" applyBorder="1" applyAlignment="1">
      <alignment horizontal="center" vertical="center"/>
    </xf>
    <xf numFmtId="165" fontId="78" fillId="23" borderId="28" xfId="3" applyNumberFormat="1" applyFont="1" applyFill="1" applyBorder="1" applyAlignment="1">
      <alignment horizontal="left"/>
    </xf>
    <xf numFmtId="165" fontId="79" fillId="23" borderId="26" xfId="3" applyNumberFormat="1" applyFont="1" applyFill="1" applyBorder="1" applyAlignment="1">
      <alignment horizontal="center" vertical="center"/>
    </xf>
    <xf numFmtId="165" fontId="79" fillId="23" borderId="23" xfId="3" applyNumberFormat="1" applyFont="1" applyFill="1" applyBorder="1" applyAlignment="1">
      <alignment horizontal="right" vertical="center"/>
    </xf>
    <xf numFmtId="9" fontId="79" fillId="23" borderId="23" xfId="3" applyNumberFormat="1" applyFont="1" applyFill="1" applyBorder="1" applyAlignment="1">
      <alignment horizontal="center" vertical="center"/>
    </xf>
    <xf numFmtId="167" fontId="79" fillId="23" borderId="23" xfId="5" applyNumberFormat="1" applyFont="1" applyFill="1" applyBorder="1" applyAlignment="1">
      <alignment vertical="center"/>
    </xf>
    <xf numFmtId="165" fontId="80" fillId="23" borderId="23" xfId="3" applyNumberFormat="1" applyFont="1" applyFill="1" applyBorder="1" applyAlignment="1">
      <alignment horizontal="center"/>
    </xf>
    <xf numFmtId="9" fontId="81" fillId="24" borderId="2" xfId="3" applyNumberFormat="1" applyFont="1" applyFill="1" applyBorder="1" applyAlignment="1">
      <alignment horizontal="center" vertical="center"/>
    </xf>
    <xf numFmtId="0" fontId="82" fillId="23" borderId="0" xfId="3" applyFont="1" applyFill="1" applyAlignment="1">
      <alignment wrapText="1"/>
    </xf>
    <xf numFmtId="0" fontId="82" fillId="0" borderId="0" xfId="3" applyFont="1" applyAlignment="1">
      <alignment wrapText="1"/>
    </xf>
    <xf numFmtId="0" fontId="11" fillId="0" borderId="2" xfId="0" applyFont="1" applyBorder="1" applyAlignment="1">
      <alignment vertical="center" wrapText="1"/>
    </xf>
    <xf numFmtId="0" fontId="83" fillId="0" borderId="2" xfId="0" applyFont="1" applyBorder="1" applyAlignment="1">
      <alignment vertical="center" wrapText="1"/>
    </xf>
    <xf numFmtId="0" fontId="83" fillId="0" borderId="21" xfId="0" applyFont="1" applyBorder="1" applyAlignment="1">
      <alignment vertical="center" wrapText="1"/>
    </xf>
    <xf numFmtId="0" fontId="49" fillId="15" borderId="35" xfId="3" applyFont="1" applyFill="1" applyBorder="1" applyAlignment="1">
      <alignment horizontal="center" vertical="center" wrapText="1"/>
    </xf>
    <xf numFmtId="0" fontId="50" fillId="3" borderId="2" xfId="3" applyFont="1" applyFill="1" applyBorder="1" applyAlignment="1">
      <alignment horizontal="center" vertical="center" wrapText="1"/>
    </xf>
    <xf numFmtId="0" fontId="50" fillId="3" borderId="2" xfId="3" applyFont="1" applyFill="1" applyBorder="1" applyAlignment="1">
      <alignment horizontal="center" vertical="center"/>
    </xf>
    <xf numFmtId="0" fontId="69" fillId="0" borderId="6" xfId="3" applyFont="1" applyBorder="1" applyAlignment="1">
      <alignment horizontal="left" vertical="center" wrapText="1"/>
    </xf>
    <xf numFmtId="0" fontId="69" fillId="0" borderId="8" xfId="3" applyFont="1" applyBorder="1" applyAlignment="1">
      <alignment horizontal="left" vertical="center" wrapText="1"/>
    </xf>
    <xf numFmtId="0" fontId="69" fillId="0" borderId="17" xfId="3" applyFont="1" applyBorder="1" applyAlignment="1">
      <alignment horizontal="left" vertical="center" wrapText="1"/>
    </xf>
    <xf numFmtId="0" fontId="69" fillId="0" borderId="1" xfId="3" applyFont="1" applyBorder="1" applyAlignment="1">
      <alignment horizontal="left" vertical="center" wrapText="1"/>
    </xf>
    <xf numFmtId="0" fontId="69" fillId="0" borderId="36" xfId="3" applyFont="1" applyBorder="1" applyAlignment="1">
      <alignment horizontal="left" vertical="center" wrapText="1"/>
    </xf>
    <xf numFmtId="0" fontId="69" fillId="0" borderId="37" xfId="3" applyFont="1" applyBorder="1" applyAlignment="1">
      <alignment horizontal="left" vertical="center" wrapText="1"/>
    </xf>
    <xf numFmtId="0" fontId="49" fillId="15" borderId="0" xfId="3" applyFont="1" applyFill="1" applyBorder="1" applyAlignment="1">
      <alignment horizontal="center" vertical="center" wrapText="1"/>
    </xf>
    <xf numFmtId="0" fontId="67" fillId="0" borderId="18" xfId="3" applyFont="1" applyBorder="1" applyAlignment="1">
      <alignment horizontal="left" vertical="center" wrapText="1"/>
    </xf>
    <xf numFmtId="0" fontId="67" fillId="0" borderId="19" xfId="3" applyFont="1" applyBorder="1" applyAlignment="1">
      <alignment horizontal="left" vertical="center" wrapText="1"/>
    </xf>
    <xf numFmtId="0" fontId="67" fillId="0" borderId="20" xfId="3" applyFont="1" applyBorder="1" applyAlignment="1">
      <alignment horizontal="left" vertical="center" wrapText="1"/>
    </xf>
    <xf numFmtId="0" fontId="66" fillId="0" borderId="18" xfId="3" applyFont="1" applyBorder="1" applyAlignment="1">
      <alignment horizontal="left" vertical="center" wrapText="1"/>
    </xf>
    <xf numFmtId="0" fontId="66" fillId="0" borderId="19" xfId="3" applyFont="1" applyBorder="1" applyAlignment="1">
      <alignment horizontal="left" vertical="center" wrapText="1"/>
    </xf>
    <xf numFmtId="0" fontId="66" fillId="0" borderId="20" xfId="3" applyFont="1" applyBorder="1" applyAlignment="1">
      <alignment horizontal="left" vertical="center" wrapText="1"/>
    </xf>
    <xf numFmtId="0" fontId="15" fillId="0" borderId="14" xfId="3" applyFont="1" applyBorder="1" applyAlignment="1">
      <alignment horizontal="center" vertical="center" wrapText="1"/>
    </xf>
    <xf numFmtId="0" fontId="15" fillId="0" borderId="15" xfId="3" applyFont="1" applyBorder="1" applyAlignment="1">
      <alignment horizontal="center" vertical="center" wrapText="1"/>
    </xf>
    <xf numFmtId="0" fontId="15" fillId="0" borderId="16" xfId="3" applyFont="1" applyBorder="1" applyAlignment="1">
      <alignment horizontal="center" vertical="center" wrapText="1"/>
    </xf>
    <xf numFmtId="165" fontId="26" fillId="9" borderId="30" xfId="3" applyNumberFormat="1" applyFont="1" applyFill="1" applyBorder="1" applyAlignment="1">
      <alignment horizontal="center" vertical="center" wrapText="1"/>
    </xf>
    <xf numFmtId="165" fontId="26" fillId="9" borderId="29" xfId="3" applyNumberFormat="1" applyFont="1" applyFill="1" applyBorder="1" applyAlignment="1">
      <alignment horizontal="center" vertical="center" wrapText="1"/>
    </xf>
    <xf numFmtId="3" fontId="10" fillId="6" borderId="2" xfId="3" applyNumberFormat="1" applyFont="1" applyFill="1" applyBorder="1" applyAlignment="1">
      <alignment horizontal="center" vertical="center" wrapText="1"/>
    </xf>
    <xf numFmtId="0" fontId="4" fillId="0" borderId="2" xfId="3" applyFont="1" applyBorder="1" applyAlignment="1">
      <alignment wrapText="1"/>
    </xf>
    <xf numFmtId="0" fontId="18" fillId="6" borderId="2" xfId="3" applyFont="1" applyFill="1" applyBorder="1" applyAlignment="1">
      <alignment horizontal="center" vertical="center" wrapText="1"/>
    </xf>
    <xf numFmtId="165" fontId="24" fillId="9" borderId="2" xfId="3" applyNumberFormat="1" applyFont="1" applyFill="1" applyBorder="1" applyAlignment="1">
      <alignment horizontal="center" vertical="center"/>
    </xf>
    <xf numFmtId="0" fontId="22" fillId="0" borderId="2" xfId="3" applyFont="1" applyBorder="1" applyAlignment="1">
      <alignment horizontal="center" wrapText="1"/>
    </xf>
    <xf numFmtId="165" fontId="25" fillId="9" borderId="25" xfId="3" applyNumberFormat="1" applyFont="1" applyFill="1" applyBorder="1" applyAlignment="1">
      <alignment horizontal="center" vertical="center"/>
    </xf>
    <xf numFmtId="0" fontId="4" fillId="0" borderId="26" xfId="3" applyFont="1" applyBorder="1" applyAlignment="1">
      <alignment horizontal="center" wrapText="1"/>
    </xf>
    <xf numFmtId="165" fontId="36" fillId="14" borderId="24" xfId="3" applyNumberFormat="1" applyFont="1" applyFill="1" applyBorder="1" applyAlignment="1">
      <alignment horizontal="center" vertical="center"/>
    </xf>
    <xf numFmtId="0" fontId="31" fillId="0" borderId="25" xfId="3" applyFont="1" applyBorder="1" applyAlignment="1">
      <alignment vertical="center" wrapText="1"/>
    </xf>
    <xf numFmtId="0" fontId="3" fillId="0" borderId="0" xfId="3" applyFont="1" applyBorder="1" applyAlignment="1">
      <alignment horizontal="center" vertical="center" wrapText="1"/>
    </xf>
    <xf numFmtId="0" fontId="4" fillId="0" borderId="0" xfId="3" applyFont="1" applyBorder="1" applyAlignment="1">
      <alignment wrapText="1"/>
    </xf>
    <xf numFmtId="0" fontId="3" fillId="0" borderId="2" xfId="3" applyFont="1" applyBorder="1" applyAlignment="1">
      <alignment horizontal="left" vertical="center" wrapText="1"/>
    </xf>
    <xf numFmtId="0" fontId="3" fillId="0" borderId="6" xfId="3" applyFont="1" applyBorder="1" applyAlignment="1">
      <alignment horizontal="left" vertical="center" wrapText="1"/>
    </xf>
    <xf numFmtId="0" fontId="3" fillId="0" borderId="7" xfId="3" applyFont="1" applyBorder="1" applyAlignment="1">
      <alignment horizontal="left" vertical="center" wrapText="1"/>
    </xf>
    <xf numFmtId="0" fontId="3" fillId="0" borderId="8" xfId="3" applyFont="1" applyBorder="1" applyAlignment="1">
      <alignment horizontal="left" vertical="center" wrapText="1"/>
    </xf>
    <xf numFmtId="0" fontId="4" fillId="0" borderId="0" xfId="3" applyFont="1" applyBorder="1" applyAlignment="1">
      <alignment vertical="center" wrapText="1"/>
    </xf>
    <xf numFmtId="0" fontId="6" fillId="2" borderId="3" xfId="3" applyFont="1" applyFill="1" applyBorder="1" applyAlignment="1">
      <alignment horizontal="center" vertical="center" wrapText="1"/>
    </xf>
    <xf numFmtId="0" fontId="6" fillId="2" borderId="4" xfId="3" applyFont="1" applyFill="1" applyBorder="1" applyAlignment="1">
      <alignment horizontal="center" vertical="center" wrapText="1"/>
    </xf>
    <xf numFmtId="0" fontId="6" fillId="2" borderId="5" xfId="3" applyFont="1" applyFill="1" applyBorder="1" applyAlignment="1">
      <alignment horizontal="center" vertical="center" wrapText="1"/>
    </xf>
    <xf numFmtId="0" fontId="6" fillId="2" borderId="2" xfId="3" applyFont="1" applyFill="1" applyBorder="1" applyAlignment="1">
      <alignment horizontal="center" vertical="center" wrapText="1"/>
    </xf>
    <xf numFmtId="165" fontId="69" fillId="0" borderId="18" xfId="3" applyNumberFormat="1" applyFont="1" applyBorder="1" applyAlignment="1">
      <alignment horizontal="left" vertical="center" wrapText="1"/>
    </xf>
    <xf numFmtId="165" fontId="69" fillId="0" borderId="19" xfId="3" applyNumberFormat="1" applyFont="1" applyBorder="1" applyAlignment="1">
      <alignment horizontal="left" vertical="center" wrapText="1"/>
    </xf>
    <xf numFmtId="165" fontId="69" fillId="0" borderId="20" xfId="3" applyNumberFormat="1" applyFont="1" applyBorder="1" applyAlignment="1">
      <alignment horizontal="left" vertical="center" wrapText="1"/>
    </xf>
    <xf numFmtId="165" fontId="69" fillId="0" borderId="18" xfId="3" applyNumberFormat="1" applyFont="1" applyBorder="1" applyAlignment="1">
      <alignment horizontal="center" vertical="center" wrapText="1"/>
    </xf>
    <xf numFmtId="165" fontId="69" fillId="0" borderId="19" xfId="3" applyNumberFormat="1" applyFont="1" applyBorder="1" applyAlignment="1">
      <alignment horizontal="center" vertical="center" wrapText="1"/>
    </xf>
    <xf numFmtId="165" fontId="69" fillId="0" borderId="20" xfId="3" applyNumberFormat="1" applyFont="1" applyBorder="1" applyAlignment="1">
      <alignment horizontal="center" vertical="center" wrapText="1"/>
    </xf>
    <xf numFmtId="0" fontId="2" fillId="0" borderId="0" xfId="3" applyFont="1" applyBorder="1" applyAlignment="1">
      <alignment horizontal="center" vertical="center"/>
    </xf>
    <xf numFmtId="0" fontId="2" fillId="0" borderId="1" xfId="3" applyFont="1" applyBorder="1" applyAlignment="1">
      <alignment horizontal="center" vertical="center"/>
    </xf>
    <xf numFmtId="0" fontId="3" fillId="0" borderId="3" xfId="3" applyFont="1" applyBorder="1" applyAlignment="1">
      <alignment horizontal="left" vertical="center" wrapText="1"/>
    </xf>
    <xf numFmtId="0" fontId="3" fillId="0" borderId="4" xfId="3" applyFont="1" applyBorder="1" applyAlignment="1">
      <alignment horizontal="left" vertical="center" wrapText="1"/>
    </xf>
    <xf numFmtId="0" fontId="3" fillId="0" borderId="5" xfId="3" applyFont="1" applyBorder="1" applyAlignment="1">
      <alignment horizontal="left" vertical="center" wrapText="1"/>
    </xf>
    <xf numFmtId="0" fontId="65" fillId="21" borderId="10" xfId="3" applyFont="1" applyFill="1" applyBorder="1" applyAlignment="1">
      <alignment horizontal="center" vertical="center" wrapText="1"/>
    </xf>
    <xf numFmtId="0" fontId="65" fillId="21" borderId="11" xfId="3" applyFont="1" applyFill="1" applyBorder="1" applyAlignment="1">
      <alignment horizontal="center" vertical="center" wrapText="1"/>
    </xf>
    <xf numFmtId="0" fontId="65" fillId="21" borderId="12" xfId="3" applyFont="1" applyFill="1" applyBorder="1" applyAlignment="1">
      <alignment horizontal="center" vertical="center" wrapText="1"/>
    </xf>
    <xf numFmtId="165" fontId="71" fillId="9" borderId="30" xfId="3" applyNumberFormat="1" applyFont="1" applyFill="1" applyBorder="1" applyAlignment="1">
      <alignment horizontal="center" vertical="center" wrapText="1"/>
    </xf>
    <xf numFmtId="165" fontId="71" fillId="9" borderId="29" xfId="3" applyNumberFormat="1" applyFont="1" applyFill="1" applyBorder="1" applyAlignment="1">
      <alignment horizontal="center" vertical="center" wrapText="1"/>
    </xf>
    <xf numFmtId="0" fontId="74" fillId="3" borderId="31" xfId="3" applyFont="1" applyFill="1" applyBorder="1" applyAlignment="1">
      <alignment horizontal="center" vertical="center" wrapText="1"/>
    </xf>
    <xf numFmtId="0" fontId="60" fillId="0" borderId="30" xfId="3" applyFont="1" applyBorder="1" applyAlignment="1">
      <alignment horizontal="center" vertical="center"/>
    </xf>
    <xf numFmtId="0" fontId="62" fillId="0" borderId="38" xfId="3" applyFont="1" applyBorder="1" applyAlignment="1">
      <alignment vertical="center" wrapText="1"/>
    </xf>
    <xf numFmtId="0" fontId="53" fillId="0" borderId="30" xfId="3" applyFont="1" applyBorder="1" applyAlignment="1">
      <alignment horizontal="center" vertical="center"/>
    </xf>
    <xf numFmtId="0" fontId="62" fillId="0" borderId="39" xfId="3" applyFont="1" applyBorder="1" applyAlignment="1">
      <alignment vertical="center" wrapText="1"/>
    </xf>
    <xf numFmtId="165" fontId="57" fillId="9" borderId="2" xfId="3" applyNumberFormat="1" applyFont="1" applyFill="1" applyBorder="1" applyAlignment="1">
      <alignment horizontal="center" vertical="center"/>
    </xf>
    <xf numFmtId="0" fontId="73" fillId="0" borderId="2" xfId="3" applyFont="1" applyBorder="1" applyAlignment="1">
      <alignment horizontal="center" vertical="center" wrapText="1"/>
    </xf>
  </cellXfs>
  <cellStyles count="10">
    <cellStyle name="Comma" xfId="1" builtinId="3"/>
    <cellStyle name="Comma 2" xfId="6"/>
    <cellStyle name="Comma 2 2" xfId="7"/>
    <cellStyle name="Comma 3" xfId="5"/>
    <cellStyle name="Normal" xfId="0" builtinId="0"/>
    <cellStyle name="Normal 2" xfId="8"/>
    <cellStyle name="Normal 3" xfId="3"/>
    <cellStyle name="Percent" xfId="2" builtinId="5"/>
    <cellStyle name="Percent 2" xfId="9"/>
    <cellStyle name="Percent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3"/>
  <sheetViews>
    <sheetView tabSelected="1" zoomScaleNormal="100" workbookViewId="0">
      <pane xSplit="1" topLeftCell="B1" activePane="topRight" state="frozen"/>
      <selection activeCell="E11" sqref="E11:G12"/>
      <selection pane="topRight" activeCell="C57" sqref="C57"/>
    </sheetView>
  </sheetViews>
  <sheetFormatPr defaultColWidth="12.5703125" defaultRowHeight="12.75" customHeight="1"/>
  <cols>
    <col min="1" max="1" width="32.140625" style="69" customWidth="1"/>
    <col min="2" max="2" width="18.42578125" style="4" customWidth="1"/>
    <col min="3" max="3" width="18.5703125" style="4" customWidth="1"/>
    <col min="4" max="4" width="17.85546875" style="4" customWidth="1"/>
    <col min="5" max="5" width="17.42578125" style="4" customWidth="1"/>
    <col min="6" max="6" width="21.42578125" style="4" customWidth="1"/>
    <col min="7" max="7" width="21.5703125" style="3" customWidth="1"/>
    <col min="8" max="8" width="13.140625" style="4" customWidth="1"/>
    <col min="9" max="9" width="16.7109375" style="4" customWidth="1"/>
    <col min="10" max="10" width="13.42578125" style="13" customWidth="1"/>
    <col min="11" max="11" width="20.85546875" style="4" customWidth="1"/>
    <col min="12" max="12" width="14.5703125" style="4" customWidth="1"/>
    <col min="13" max="13" width="14.7109375" style="4" customWidth="1"/>
    <col min="14" max="14" width="13.5703125" style="4" customWidth="1"/>
    <col min="15" max="16384" width="12.5703125" style="4"/>
  </cols>
  <sheetData>
    <row r="1" spans="1:19" ht="15" customHeight="1">
      <c r="A1" s="223" t="s">
        <v>132</v>
      </c>
      <c r="B1" s="223"/>
      <c r="C1" s="223"/>
      <c r="D1" s="223"/>
      <c r="E1" s="223"/>
      <c r="F1" s="223"/>
      <c r="G1" s="224"/>
      <c r="H1" s="1"/>
      <c r="I1" s="1"/>
      <c r="J1" s="2"/>
      <c r="K1" s="1"/>
      <c r="L1" s="1"/>
      <c r="M1" s="1"/>
      <c r="N1" s="1"/>
      <c r="O1" s="1"/>
      <c r="P1" s="1"/>
      <c r="Q1" s="1"/>
      <c r="R1" s="1"/>
      <c r="S1" s="3"/>
    </row>
    <row r="2" spans="1:19" ht="15" customHeight="1">
      <c r="A2" s="223"/>
      <c r="B2" s="223"/>
      <c r="C2" s="223"/>
      <c r="D2" s="223"/>
      <c r="E2" s="223"/>
      <c r="F2" s="223"/>
      <c r="G2" s="224"/>
      <c r="H2" s="1"/>
      <c r="I2" s="1"/>
      <c r="J2" s="2"/>
      <c r="K2" s="1"/>
      <c r="L2" s="1"/>
      <c r="M2" s="1"/>
      <c r="N2" s="1"/>
      <c r="O2" s="1"/>
      <c r="P2" s="1"/>
      <c r="Q2" s="1"/>
      <c r="R2" s="1"/>
      <c r="S2" s="3"/>
    </row>
    <row r="3" spans="1:19" ht="24.75" customHeight="1">
      <c r="A3" s="208" t="s">
        <v>134</v>
      </c>
      <c r="B3" s="208"/>
      <c r="C3" s="208"/>
      <c r="D3" s="208"/>
      <c r="E3" s="225" t="s">
        <v>93</v>
      </c>
      <c r="F3" s="226"/>
      <c r="G3" s="227"/>
      <c r="H3" s="5"/>
      <c r="I3" s="5"/>
      <c r="J3" s="6"/>
      <c r="K3" s="5"/>
      <c r="L3" s="5"/>
      <c r="M3" s="5"/>
      <c r="N3" s="5"/>
      <c r="O3" s="5"/>
      <c r="P3" s="7"/>
      <c r="Q3" s="206"/>
      <c r="R3" s="207"/>
      <c r="S3" s="3"/>
    </row>
    <row r="4" spans="1:19" s="12" customFormat="1" ht="32.25" customHeight="1">
      <c r="A4" s="208" t="s">
        <v>92</v>
      </c>
      <c r="B4" s="208"/>
      <c r="C4" s="208"/>
      <c r="D4" s="208"/>
      <c r="E4" s="209" t="s">
        <v>94</v>
      </c>
      <c r="F4" s="210"/>
      <c r="G4" s="211"/>
      <c r="H4" s="8"/>
      <c r="I4" s="8"/>
      <c r="J4" s="9"/>
      <c r="K4" s="8"/>
      <c r="L4" s="8"/>
      <c r="M4" s="8"/>
      <c r="N4" s="8"/>
      <c r="O4" s="8"/>
      <c r="P4" s="10"/>
      <c r="Q4" s="206"/>
      <c r="R4" s="212"/>
      <c r="S4" s="11"/>
    </row>
    <row r="5" spans="1:19" ht="17.25" customHeight="1">
      <c r="A5" s="213" t="s">
        <v>0</v>
      </c>
      <c r="B5" s="214"/>
      <c r="C5" s="214"/>
      <c r="D5" s="215"/>
      <c r="E5" s="216" t="s">
        <v>1</v>
      </c>
      <c r="F5" s="216"/>
      <c r="G5" s="216"/>
      <c r="H5" s="13"/>
      <c r="J5" s="4"/>
    </row>
    <row r="6" spans="1:19" s="15" customFormat="1" ht="35.25" customHeight="1">
      <c r="A6" s="131" t="s">
        <v>2</v>
      </c>
      <c r="B6" s="131" t="s">
        <v>133</v>
      </c>
      <c r="C6" s="131" t="s">
        <v>135</v>
      </c>
      <c r="D6" s="131" t="s">
        <v>95</v>
      </c>
      <c r="E6" s="228"/>
      <c r="F6" s="229"/>
      <c r="G6" s="230"/>
      <c r="H6" s="14"/>
      <c r="J6" s="16"/>
    </row>
    <row r="7" spans="1:19" s="12" customFormat="1" ht="27.75" customHeight="1">
      <c r="A7" s="17" t="s">
        <v>3</v>
      </c>
      <c r="B7" s="18">
        <v>550000000</v>
      </c>
      <c r="C7" s="18">
        <v>600000000</v>
      </c>
      <c r="D7" s="18">
        <v>550000000</v>
      </c>
      <c r="E7" s="217" t="s">
        <v>72</v>
      </c>
      <c r="F7" s="218"/>
      <c r="G7" s="219"/>
      <c r="H7" s="19"/>
      <c r="J7" s="20"/>
    </row>
    <row r="8" spans="1:19" s="12" customFormat="1" ht="27.75" customHeight="1">
      <c r="A8" s="17" t="s">
        <v>96</v>
      </c>
      <c r="B8" s="18">
        <v>517037500</v>
      </c>
      <c r="C8" s="18">
        <v>445262000</v>
      </c>
      <c r="D8" s="18">
        <v>473061000</v>
      </c>
      <c r="E8" s="217" t="s">
        <v>143</v>
      </c>
      <c r="F8" s="218"/>
      <c r="G8" s="219"/>
      <c r="H8" s="19"/>
      <c r="J8" s="20"/>
    </row>
    <row r="9" spans="1:19" s="12" customFormat="1" ht="27.75" customHeight="1">
      <c r="A9" s="21" t="s">
        <v>4</v>
      </c>
      <c r="B9" s="22">
        <v>613</v>
      </c>
      <c r="C9" s="22">
        <v>158</v>
      </c>
      <c r="D9" s="22">
        <v>153</v>
      </c>
      <c r="E9" s="217" t="s">
        <v>74</v>
      </c>
      <c r="F9" s="218"/>
      <c r="G9" s="219"/>
      <c r="H9" s="19"/>
      <c r="J9" s="20"/>
    </row>
    <row r="10" spans="1:19" s="12" customFormat="1" ht="27.75" customHeight="1">
      <c r="A10" s="17" t="s">
        <v>5</v>
      </c>
      <c r="B10" s="23">
        <v>11631100</v>
      </c>
      <c r="C10" s="23">
        <v>2589900</v>
      </c>
      <c r="D10" s="23">
        <v>2455000</v>
      </c>
      <c r="E10" s="217" t="s">
        <v>144</v>
      </c>
      <c r="F10" s="218"/>
      <c r="G10" s="219"/>
      <c r="H10" s="19"/>
      <c r="J10" s="20"/>
    </row>
    <row r="11" spans="1:19" s="12" customFormat="1" ht="27.75" customHeight="1">
      <c r="A11" s="17" t="s">
        <v>6</v>
      </c>
      <c r="B11" s="24">
        <v>517037500</v>
      </c>
      <c r="C11" s="25">
        <v>442683000</v>
      </c>
      <c r="D11" s="24">
        <v>472671000</v>
      </c>
      <c r="E11" s="220"/>
      <c r="F11" s="221"/>
      <c r="G11" s="222"/>
      <c r="H11" s="19"/>
      <c r="J11" s="20"/>
    </row>
    <row r="12" spans="1:19" s="12" customFormat="1" ht="27.75" customHeight="1">
      <c r="A12" s="17" t="s">
        <v>61</v>
      </c>
      <c r="B12" s="26">
        <f t="shared" ref="B12:C12" si="0">B8-B11</f>
        <v>0</v>
      </c>
      <c r="C12" s="26">
        <f t="shared" si="0"/>
        <v>2579000</v>
      </c>
      <c r="D12" s="26">
        <f>D8-D11</f>
        <v>390000</v>
      </c>
      <c r="E12" s="217" t="s">
        <v>73</v>
      </c>
      <c r="F12" s="218"/>
      <c r="G12" s="219"/>
      <c r="H12" s="19"/>
      <c r="J12" s="20"/>
    </row>
    <row r="13" spans="1:19" ht="29.25" customHeight="1">
      <c r="A13" s="17" t="s">
        <v>10</v>
      </c>
      <c r="B13" s="26">
        <v>200000</v>
      </c>
      <c r="C13" s="26">
        <v>100000</v>
      </c>
      <c r="D13" s="26">
        <v>1750000</v>
      </c>
      <c r="E13" s="217" t="s">
        <v>131</v>
      </c>
      <c r="F13" s="218"/>
      <c r="G13" s="219"/>
    </row>
    <row r="14" spans="1:19" ht="33" customHeight="1">
      <c r="A14" s="162" t="s">
        <v>91</v>
      </c>
      <c r="B14" s="27">
        <f>B8/B7</f>
        <v>0.94006818181818186</v>
      </c>
      <c r="C14" s="27">
        <f t="shared" ref="C14" si="1">C8/C7</f>
        <v>0.74210333333333334</v>
      </c>
      <c r="D14" s="27">
        <f>D8/D7</f>
        <v>0.86011090909090904</v>
      </c>
      <c r="E14" s="220"/>
      <c r="F14" s="221"/>
      <c r="G14" s="222"/>
      <c r="H14" s="28"/>
    </row>
    <row r="15" spans="1:19" ht="30.75" customHeight="1">
      <c r="A15" s="29" t="s">
        <v>89</v>
      </c>
      <c r="B15" s="30">
        <v>6883</v>
      </c>
      <c r="C15" s="30">
        <v>6048</v>
      </c>
      <c r="D15" s="30">
        <v>6376</v>
      </c>
      <c r="E15" s="189" t="s">
        <v>75</v>
      </c>
      <c r="F15" s="190"/>
      <c r="G15" s="191"/>
      <c r="H15" s="28"/>
    </row>
    <row r="16" spans="1:19" ht="30.75" customHeight="1">
      <c r="A16" s="29" t="s">
        <v>90</v>
      </c>
      <c r="B16" s="31">
        <v>75118</v>
      </c>
      <c r="C16" s="31">
        <v>73200</v>
      </c>
      <c r="D16" s="31">
        <v>74133</v>
      </c>
      <c r="E16" s="186" t="s">
        <v>142</v>
      </c>
      <c r="F16" s="187"/>
      <c r="G16" s="188"/>
      <c r="H16" s="28"/>
    </row>
    <row r="17" spans="1:10" ht="30.75" customHeight="1">
      <c r="A17" s="32" t="s">
        <v>8</v>
      </c>
      <c r="B17" s="26">
        <v>507325000</v>
      </c>
      <c r="C17" s="26">
        <v>438850000</v>
      </c>
      <c r="D17" s="26">
        <v>456065000</v>
      </c>
      <c r="E17" s="189" t="s">
        <v>80</v>
      </c>
      <c r="F17" s="190"/>
      <c r="G17" s="191"/>
      <c r="H17" s="28"/>
      <c r="I17" s="13"/>
      <c r="J17" s="4"/>
    </row>
    <row r="18" spans="1:10" ht="30.75" customHeight="1">
      <c r="A18" s="141" t="s">
        <v>9</v>
      </c>
      <c r="B18" s="132">
        <v>9512500</v>
      </c>
      <c r="C18" s="132">
        <v>6411500</v>
      </c>
      <c r="D18" s="132">
        <v>15246000</v>
      </c>
      <c r="E18" s="192" t="s">
        <v>145</v>
      </c>
      <c r="F18" s="193"/>
      <c r="G18" s="194"/>
      <c r="H18" s="28"/>
      <c r="I18" s="13"/>
      <c r="J18" s="4"/>
    </row>
    <row r="19" spans="1:10" ht="16.5" customHeight="1">
      <c r="A19" s="33" t="s">
        <v>11</v>
      </c>
      <c r="B19" s="197">
        <v>0</v>
      </c>
      <c r="C19" s="198"/>
      <c r="D19" s="199" t="s">
        <v>12</v>
      </c>
      <c r="E19" s="198"/>
      <c r="F19" s="140"/>
      <c r="G19" s="140"/>
      <c r="H19" s="28"/>
      <c r="I19" s="13"/>
      <c r="J19" s="4"/>
    </row>
    <row r="20" spans="1:10" ht="32.25" customHeight="1">
      <c r="A20" s="133" t="s">
        <v>13</v>
      </c>
      <c r="B20" s="134" t="s">
        <v>14</v>
      </c>
      <c r="C20" s="135">
        <v>2</v>
      </c>
      <c r="D20" s="136" t="s">
        <v>15</v>
      </c>
      <c r="E20" s="137">
        <v>5</v>
      </c>
      <c r="F20" s="138" t="s">
        <v>62</v>
      </c>
      <c r="G20" s="139">
        <v>7</v>
      </c>
      <c r="H20" s="28"/>
      <c r="I20" s="28"/>
    </row>
    <row r="21" spans="1:10" ht="14.25" customHeight="1">
      <c r="A21" s="34"/>
      <c r="B21" s="35"/>
      <c r="C21" s="35"/>
      <c r="D21" s="36"/>
      <c r="E21" s="37"/>
      <c r="F21" s="38"/>
      <c r="H21" s="28"/>
      <c r="I21" s="28"/>
    </row>
    <row r="22" spans="1:10" ht="15.75" customHeight="1">
      <c r="A22" s="200" t="s">
        <v>16</v>
      </c>
      <c r="B22" s="202" t="s">
        <v>69</v>
      </c>
      <c r="C22" s="203"/>
      <c r="D22" s="195" t="s">
        <v>70</v>
      </c>
      <c r="E22" s="39" t="s">
        <v>17</v>
      </c>
      <c r="F22" s="40" t="s">
        <v>18</v>
      </c>
      <c r="G22" s="41" t="s">
        <v>19</v>
      </c>
      <c r="J22" s="4"/>
    </row>
    <row r="23" spans="1:10" ht="26.25" customHeight="1">
      <c r="A23" s="201"/>
      <c r="B23" s="42" t="s">
        <v>68</v>
      </c>
      <c r="C23" s="130" t="s">
        <v>67</v>
      </c>
      <c r="D23" s="196"/>
      <c r="E23" s="39" t="s">
        <v>20</v>
      </c>
      <c r="F23" s="43" t="s">
        <v>20</v>
      </c>
      <c r="G23" s="44" t="s">
        <v>71</v>
      </c>
      <c r="J23" s="4"/>
    </row>
    <row r="24" spans="1:10" s="52" customFormat="1" ht="15" customHeight="1">
      <c r="A24" s="45" t="s">
        <v>21</v>
      </c>
      <c r="B24" s="46">
        <v>7648</v>
      </c>
      <c r="C24" s="47">
        <v>159407900</v>
      </c>
      <c r="D24" s="48">
        <f>C24/C38</f>
        <v>0.32917704242270557</v>
      </c>
      <c r="E24" s="49">
        <f>F24+B24</f>
        <v>8525</v>
      </c>
      <c r="F24" s="50">
        <v>877</v>
      </c>
      <c r="G24" s="51">
        <f>F24/E24</f>
        <v>0.10287390029325513</v>
      </c>
    </row>
    <row r="25" spans="1:10" s="52" customFormat="1" ht="15" customHeight="1">
      <c r="A25" s="53" t="s">
        <v>22</v>
      </c>
      <c r="B25" s="54">
        <v>528</v>
      </c>
      <c r="C25" s="47">
        <v>20844000</v>
      </c>
      <c r="D25" s="48">
        <f>C25/C38</f>
        <v>4.3042824554233979E-2</v>
      </c>
      <c r="E25" s="49">
        <f t="shared" ref="E25:E37" si="2">F25+B25</f>
        <v>536</v>
      </c>
      <c r="F25" s="50">
        <v>8</v>
      </c>
      <c r="G25" s="51">
        <f>F25/E25</f>
        <v>1.4925373134328358E-2</v>
      </c>
    </row>
    <row r="26" spans="1:10" s="172" customFormat="1" ht="15" customHeight="1">
      <c r="A26" s="164" t="s">
        <v>66</v>
      </c>
      <c r="B26" s="165">
        <v>198</v>
      </c>
      <c r="C26" s="166">
        <v>55392000</v>
      </c>
      <c r="D26" s="167">
        <f>C26/C38</f>
        <v>0.1143843858044583</v>
      </c>
      <c r="E26" s="168">
        <f t="shared" si="2"/>
        <v>210</v>
      </c>
      <c r="F26" s="169">
        <v>12</v>
      </c>
      <c r="G26" s="170">
        <f t="shared" ref="G26:G37" si="3">F26/E26</f>
        <v>5.7142857142857141E-2</v>
      </c>
      <c r="H26" s="171"/>
    </row>
    <row r="27" spans="1:10" s="52" customFormat="1" ht="15" customHeight="1">
      <c r="A27" s="55" t="s">
        <v>23</v>
      </c>
      <c r="B27" s="56">
        <v>797</v>
      </c>
      <c r="C27" s="47">
        <v>34482000</v>
      </c>
      <c r="D27" s="48">
        <f>C27/C38</f>
        <v>7.1205271362459036E-2</v>
      </c>
      <c r="E27" s="49">
        <f t="shared" si="2"/>
        <v>818</v>
      </c>
      <c r="F27" s="50">
        <v>21</v>
      </c>
      <c r="G27" s="51">
        <f t="shared" si="3"/>
        <v>2.567237163814181E-2</v>
      </c>
    </row>
    <row r="28" spans="1:10" s="52" customFormat="1" ht="15" customHeight="1">
      <c r="A28" s="57" t="s">
        <v>24</v>
      </c>
      <c r="B28" s="56">
        <v>9</v>
      </c>
      <c r="C28" s="47">
        <v>801000</v>
      </c>
      <c r="D28" s="48">
        <f>C28/C38</f>
        <v>1.6540636378785942E-3</v>
      </c>
      <c r="E28" s="49">
        <f t="shared" si="2"/>
        <v>11</v>
      </c>
      <c r="F28" s="50">
        <v>2</v>
      </c>
      <c r="G28" s="51">
        <f t="shared" si="3"/>
        <v>0.18181818181818182</v>
      </c>
    </row>
    <row r="29" spans="1:10" s="52" customFormat="1" ht="15" customHeight="1">
      <c r="A29" s="57" t="s">
        <v>25</v>
      </c>
      <c r="B29" s="56">
        <v>4348</v>
      </c>
      <c r="C29" s="47">
        <v>90022000</v>
      </c>
      <c r="D29" s="48">
        <f>C29/C38</f>
        <v>0.18589527691523947</v>
      </c>
      <c r="E29" s="49">
        <f t="shared" si="2"/>
        <v>4728</v>
      </c>
      <c r="F29" s="50">
        <v>380</v>
      </c>
      <c r="G29" s="51">
        <f t="shared" si="3"/>
        <v>8.037225042301184E-2</v>
      </c>
    </row>
    <row r="30" spans="1:10" s="52" customFormat="1" ht="15" customHeight="1">
      <c r="A30" s="57" t="s">
        <v>63</v>
      </c>
      <c r="B30" s="56">
        <v>2105</v>
      </c>
      <c r="C30" s="47">
        <v>60594000</v>
      </c>
      <c r="D30" s="48">
        <f>C30/C38</f>
        <v>0.12512650695832153</v>
      </c>
      <c r="E30" s="49">
        <f t="shared" si="2"/>
        <v>2105</v>
      </c>
      <c r="F30" s="50">
        <v>0</v>
      </c>
      <c r="G30" s="51">
        <f t="shared" si="3"/>
        <v>0</v>
      </c>
    </row>
    <row r="31" spans="1:10" s="52" customFormat="1" ht="15" customHeight="1">
      <c r="A31" s="57" t="s">
        <v>64</v>
      </c>
      <c r="B31" s="56">
        <v>568</v>
      </c>
      <c r="C31" s="47">
        <v>9998000</v>
      </c>
      <c r="D31" s="48">
        <f>C31/C38</f>
        <v>2.0645852998140056E-2</v>
      </c>
      <c r="E31" s="49">
        <f t="shared" si="2"/>
        <v>568</v>
      </c>
      <c r="F31" s="50">
        <v>0</v>
      </c>
      <c r="G31" s="51">
        <f t="shared" si="3"/>
        <v>0</v>
      </c>
    </row>
    <row r="32" spans="1:10" s="52" customFormat="1" ht="15" customHeight="1">
      <c r="A32" s="57" t="s">
        <v>26</v>
      </c>
      <c r="B32" s="56">
        <v>428</v>
      </c>
      <c r="C32" s="47">
        <v>7414000</v>
      </c>
      <c r="D32" s="48">
        <f>C32/C38</f>
        <v>1.5309897392299498E-2</v>
      </c>
      <c r="E32" s="49">
        <f t="shared" si="2"/>
        <v>428</v>
      </c>
      <c r="F32" s="50">
        <v>0</v>
      </c>
      <c r="G32" s="51">
        <f t="shared" si="3"/>
        <v>0</v>
      </c>
    </row>
    <row r="33" spans="1:10" s="52" customFormat="1" ht="15" customHeight="1">
      <c r="A33" s="57" t="s">
        <v>27</v>
      </c>
      <c r="B33" s="56">
        <v>455</v>
      </c>
      <c r="C33" s="47">
        <v>12747000</v>
      </c>
      <c r="D33" s="48">
        <f>C33/C38</f>
        <v>2.6322533323393807E-2</v>
      </c>
      <c r="E33" s="49">
        <f t="shared" si="2"/>
        <v>470</v>
      </c>
      <c r="F33" s="50">
        <v>15</v>
      </c>
      <c r="G33" s="51">
        <f t="shared" si="3"/>
        <v>3.1914893617021274E-2</v>
      </c>
    </row>
    <row r="34" spans="1:10" s="52" customFormat="1" ht="15" customHeight="1">
      <c r="A34" s="57" t="s">
        <v>28</v>
      </c>
      <c r="B34" s="46">
        <v>1213</v>
      </c>
      <c r="C34" s="47">
        <v>46908000</v>
      </c>
      <c r="D34" s="48">
        <f>C34/C38</f>
        <v>9.6864940231721722E-2</v>
      </c>
      <c r="E34" s="49">
        <f t="shared" si="2"/>
        <v>1247</v>
      </c>
      <c r="F34" s="50">
        <v>34</v>
      </c>
      <c r="G34" s="51">
        <f t="shared" si="3"/>
        <v>2.7265437048917401E-2</v>
      </c>
    </row>
    <row r="35" spans="1:10" s="52" customFormat="1" ht="15" customHeight="1">
      <c r="A35" s="58" t="s">
        <v>29</v>
      </c>
      <c r="B35" s="59">
        <v>217</v>
      </c>
      <c r="C35" s="47">
        <v>6496000</v>
      </c>
      <c r="D35" s="48">
        <f>C35/C38</f>
        <v>1.3414228953382457E-2</v>
      </c>
      <c r="E35" s="49">
        <f t="shared" si="2"/>
        <v>234</v>
      </c>
      <c r="F35" s="60">
        <v>17</v>
      </c>
      <c r="G35" s="51">
        <f t="shared" si="3"/>
        <v>7.2649572649572655E-2</v>
      </c>
    </row>
    <row r="36" spans="1:10" s="61" customFormat="1" ht="15" customHeight="1">
      <c r="A36" s="58" t="s">
        <v>30</v>
      </c>
      <c r="B36" s="59">
        <v>0</v>
      </c>
      <c r="C36" s="47">
        <v>0</v>
      </c>
      <c r="D36" s="48">
        <f>C36/C38</f>
        <v>0</v>
      </c>
      <c r="E36" s="49">
        <f t="shared" si="2"/>
        <v>0</v>
      </c>
      <c r="F36" s="60">
        <v>0</v>
      </c>
      <c r="G36" s="51" t="e">
        <f t="shared" si="3"/>
        <v>#DIV/0!</v>
      </c>
    </row>
    <row r="37" spans="1:10" s="61" customFormat="1" ht="15" customHeight="1">
      <c r="A37" s="58" t="s">
        <v>31</v>
      </c>
      <c r="B37" s="56">
        <v>0</v>
      </c>
      <c r="C37" s="47">
        <v>0</v>
      </c>
      <c r="D37" s="48">
        <f>C37/C38</f>
        <v>0</v>
      </c>
      <c r="E37" s="49">
        <f t="shared" si="2"/>
        <v>0</v>
      </c>
      <c r="F37" s="60">
        <v>0</v>
      </c>
      <c r="G37" s="51" t="e">
        <f t="shared" si="3"/>
        <v>#DIV/0!</v>
      </c>
    </row>
    <row r="38" spans="1:10" s="52" customFormat="1" ht="15" customHeight="1">
      <c r="A38" s="62" t="s">
        <v>65</v>
      </c>
      <c r="B38" s="63">
        <f>SUM(B24:B37)-B25</f>
        <v>17986</v>
      </c>
      <c r="C38" s="64">
        <f>SUM(C24:C37)-C25</f>
        <v>484261900</v>
      </c>
      <c r="D38" s="65">
        <f>SUM(D24:D37)-D25</f>
        <v>1</v>
      </c>
      <c r="E38" s="66">
        <f>SUM(E24:E37)-E25</f>
        <v>19344</v>
      </c>
      <c r="F38" s="67"/>
      <c r="G38" s="68"/>
    </row>
    <row r="39" spans="1:10" ht="15.75" customHeight="1">
      <c r="G39" s="70"/>
      <c r="H39" s="71"/>
      <c r="I39" s="72"/>
    </row>
    <row r="40" spans="1:10" s="12" customFormat="1" ht="18" customHeight="1">
      <c r="A40" s="73" t="s">
        <v>32</v>
      </c>
      <c r="B40" s="74"/>
      <c r="C40" s="74"/>
      <c r="D40" s="126"/>
      <c r="E40" s="204" t="s">
        <v>33</v>
      </c>
      <c r="F40" s="205"/>
      <c r="G40" s="75">
        <f>SUM(B42:J43)/17/31</f>
        <v>891892.5009487666</v>
      </c>
      <c r="H40" s="76"/>
      <c r="I40" s="77"/>
      <c r="J40" s="20"/>
    </row>
    <row r="41" spans="1:10" s="12" customFormat="1" ht="18" customHeight="1">
      <c r="A41" s="78" t="s">
        <v>34</v>
      </c>
      <c r="B41" s="79" t="s">
        <v>35</v>
      </c>
      <c r="C41" s="80" t="s">
        <v>36</v>
      </c>
      <c r="D41" s="80" t="s">
        <v>37</v>
      </c>
      <c r="E41" s="80" t="s">
        <v>38</v>
      </c>
      <c r="F41" s="80" t="s">
        <v>39</v>
      </c>
      <c r="G41" s="81" t="s">
        <v>40</v>
      </c>
      <c r="H41" s="82" t="s">
        <v>41</v>
      </c>
      <c r="I41" s="82" t="s">
        <v>42</v>
      </c>
      <c r="J41" s="83" t="s">
        <v>43</v>
      </c>
    </row>
    <row r="42" spans="1:10" s="89" customFormat="1" ht="18" customHeight="1">
      <c r="A42" s="84" t="s">
        <v>44</v>
      </c>
      <c r="B42" s="85">
        <v>0</v>
      </c>
      <c r="C42" s="86">
        <v>14460917</v>
      </c>
      <c r="D42" s="86">
        <v>69418155</v>
      </c>
      <c r="E42" s="86">
        <v>79776419</v>
      </c>
      <c r="F42" s="86">
        <v>69500958</v>
      </c>
      <c r="G42" s="86">
        <v>73859343</v>
      </c>
      <c r="H42" s="87">
        <v>90267335</v>
      </c>
      <c r="I42" s="87">
        <v>72737338</v>
      </c>
      <c r="J42" s="88">
        <v>0</v>
      </c>
    </row>
    <row r="43" spans="1:10" s="96" customFormat="1" ht="18" customHeight="1">
      <c r="A43" s="90" t="s">
        <v>7</v>
      </c>
      <c r="B43" s="91">
        <v>0</v>
      </c>
      <c r="C43" s="92">
        <v>240</v>
      </c>
      <c r="D43" s="92">
        <v>1025</v>
      </c>
      <c r="E43" s="92">
        <v>1108</v>
      </c>
      <c r="F43" s="92">
        <v>952</v>
      </c>
      <c r="G43" s="92">
        <v>1066</v>
      </c>
      <c r="H43" s="93">
        <v>1336</v>
      </c>
      <c r="I43" s="94">
        <v>1156</v>
      </c>
      <c r="J43" s="95">
        <v>0</v>
      </c>
    </row>
    <row r="44" spans="1:10" s="101" customFormat="1" ht="18" customHeight="1">
      <c r="A44" s="84" t="s">
        <v>45</v>
      </c>
      <c r="B44" s="97" t="e">
        <f>B42/B43</f>
        <v>#DIV/0!</v>
      </c>
      <c r="C44" s="98">
        <f t="shared" ref="C44:J44" si="4">C42/C43</f>
        <v>60253.820833333331</v>
      </c>
      <c r="D44" s="98">
        <f>D42/D43</f>
        <v>67725.029268292681</v>
      </c>
      <c r="E44" s="98">
        <f t="shared" si="4"/>
        <v>72000.37815884476</v>
      </c>
      <c r="F44" s="98">
        <f>F42/F43</f>
        <v>73005.207983193279</v>
      </c>
      <c r="G44" s="98">
        <f t="shared" si="4"/>
        <v>69286.438086303941</v>
      </c>
      <c r="H44" s="99">
        <f t="shared" si="4"/>
        <v>67565.370508982029</v>
      </c>
      <c r="I44" s="100">
        <f t="shared" si="4"/>
        <v>62921.572664359861</v>
      </c>
      <c r="J44" s="142" t="e">
        <f t="shared" si="4"/>
        <v>#DIV/0!</v>
      </c>
    </row>
    <row r="45" spans="1:10" ht="12.75" customHeight="1">
      <c r="C45" s="102" t="s">
        <v>46</v>
      </c>
      <c r="D45" s="4">
        <v>1</v>
      </c>
      <c r="H45" s="103" t="s">
        <v>47</v>
      </c>
      <c r="I45" s="103" t="s">
        <v>47</v>
      </c>
      <c r="J45" s="102"/>
    </row>
    <row r="46" spans="1:10" ht="24" customHeight="1">
      <c r="A46" s="185" t="s">
        <v>48</v>
      </c>
      <c r="B46" s="185"/>
      <c r="C46" s="185"/>
      <c r="D46" s="185"/>
      <c r="E46" s="185"/>
      <c r="F46" s="185"/>
    </row>
    <row r="47" spans="1:10" ht="24" customHeight="1">
      <c r="A47" s="104" t="s">
        <v>49</v>
      </c>
      <c r="B47" s="105" t="s">
        <v>50</v>
      </c>
      <c r="C47" s="105" t="s">
        <v>51</v>
      </c>
      <c r="D47" s="105" t="s">
        <v>52</v>
      </c>
      <c r="E47" s="105" t="s">
        <v>53</v>
      </c>
      <c r="F47" s="105" t="s">
        <v>54</v>
      </c>
      <c r="H47" s="13"/>
      <c r="I47" s="13"/>
    </row>
    <row r="48" spans="1:10" ht="24" customHeight="1">
      <c r="A48" s="106"/>
      <c r="B48" s="107">
        <v>1</v>
      </c>
      <c r="C48" s="174" t="s">
        <v>122</v>
      </c>
      <c r="D48" s="173" t="s">
        <v>119</v>
      </c>
      <c r="E48" s="173" t="s">
        <v>114</v>
      </c>
      <c r="F48" s="173" t="s">
        <v>109</v>
      </c>
    </row>
    <row r="49" spans="1:9" ht="24" customHeight="1">
      <c r="A49" s="109"/>
      <c r="B49" s="107">
        <v>2</v>
      </c>
      <c r="C49" s="174" t="s">
        <v>123</v>
      </c>
      <c r="D49" s="173" t="s">
        <v>120</v>
      </c>
      <c r="E49" s="174" t="s">
        <v>115</v>
      </c>
      <c r="F49" s="173" t="s">
        <v>110</v>
      </c>
    </row>
    <row r="50" spans="1:9" ht="24" customHeight="1">
      <c r="A50" s="109"/>
      <c r="B50" s="107">
        <v>3</v>
      </c>
      <c r="C50" s="174" t="s">
        <v>124</v>
      </c>
      <c r="D50" s="174" t="s">
        <v>121</v>
      </c>
      <c r="E50" s="174" t="s">
        <v>116</v>
      </c>
      <c r="F50" s="173" t="s">
        <v>111</v>
      </c>
    </row>
    <row r="51" spans="1:9" ht="24" customHeight="1">
      <c r="A51" s="109"/>
      <c r="B51" s="107">
        <v>4</v>
      </c>
      <c r="C51" s="174" t="s">
        <v>125</v>
      </c>
      <c r="D51" s="108" t="s">
        <v>137</v>
      </c>
      <c r="E51" s="175" t="s">
        <v>117</v>
      </c>
      <c r="F51" s="174" t="s">
        <v>112</v>
      </c>
    </row>
    <row r="52" spans="1:9" ht="24" customHeight="1">
      <c r="A52" s="109"/>
      <c r="B52" s="107">
        <v>5</v>
      </c>
      <c r="C52" s="174" t="s">
        <v>127</v>
      </c>
      <c r="D52" s="108" t="s">
        <v>136</v>
      </c>
      <c r="E52" s="175" t="s">
        <v>118</v>
      </c>
      <c r="F52" s="175" t="s">
        <v>113</v>
      </c>
    </row>
    <row r="53" spans="1:9" ht="24" customHeight="1">
      <c r="A53" s="109"/>
      <c r="B53" s="107">
        <v>6</v>
      </c>
      <c r="C53" s="174" t="s">
        <v>129</v>
      </c>
      <c r="D53" s="108"/>
      <c r="E53" s="108"/>
      <c r="F53" s="108"/>
    </row>
    <row r="54" spans="1:9" ht="24" customHeight="1">
      <c r="A54" s="109"/>
      <c r="B54" s="107">
        <v>7</v>
      </c>
      <c r="C54" s="174" t="s">
        <v>130</v>
      </c>
      <c r="D54" s="108"/>
      <c r="E54" s="108"/>
      <c r="F54" s="108"/>
    </row>
    <row r="55" spans="1:9" ht="24" customHeight="1">
      <c r="A55" s="109"/>
      <c r="B55" s="107">
        <v>8</v>
      </c>
      <c r="C55" s="174" t="s">
        <v>126</v>
      </c>
      <c r="D55" s="108"/>
      <c r="E55" s="108"/>
      <c r="F55" s="108"/>
    </row>
    <row r="56" spans="1:9" ht="24" customHeight="1">
      <c r="A56" s="109"/>
      <c r="B56" s="107">
        <v>9</v>
      </c>
      <c r="C56" s="174" t="s">
        <v>128</v>
      </c>
      <c r="D56" s="108"/>
      <c r="E56" s="108"/>
      <c r="F56" s="108"/>
    </row>
    <row r="57" spans="1:9" ht="24" customHeight="1">
      <c r="A57" s="110"/>
      <c r="B57" s="107">
        <v>10</v>
      </c>
      <c r="C57" s="174" t="s">
        <v>146</v>
      </c>
      <c r="D57" s="108"/>
      <c r="E57" s="108"/>
      <c r="F57" s="108"/>
    </row>
    <row r="58" spans="1:9" ht="12.75" customHeight="1">
      <c r="F58" s="108"/>
    </row>
    <row r="59" spans="1:9" ht="24" customHeight="1">
      <c r="A59" s="176" t="s">
        <v>55</v>
      </c>
      <c r="B59" s="176"/>
      <c r="C59" s="176"/>
      <c r="D59" s="176"/>
      <c r="E59" s="176"/>
      <c r="F59" s="176"/>
    </row>
    <row r="60" spans="1:9" ht="24" customHeight="1">
      <c r="A60" s="104" t="s">
        <v>49</v>
      </c>
      <c r="B60" s="111" t="s">
        <v>50</v>
      </c>
      <c r="C60" s="105" t="s">
        <v>51</v>
      </c>
      <c r="D60" s="105" t="s">
        <v>52</v>
      </c>
      <c r="E60" s="105" t="s">
        <v>53</v>
      </c>
      <c r="F60" s="105" t="s">
        <v>54</v>
      </c>
      <c r="H60" s="13"/>
      <c r="I60" s="13"/>
    </row>
    <row r="61" spans="1:9" ht="24" customHeight="1">
      <c r="A61" s="106"/>
      <c r="B61" s="112">
        <v>1</v>
      </c>
      <c r="C61" s="173" t="s">
        <v>106</v>
      </c>
      <c r="D61" s="173" t="s">
        <v>97</v>
      </c>
      <c r="E61" s="173" t="s">
        <v>103</v>
      </c>
      <c r="F61" s="173" t="s">
        <v>104</v>
      </c>
    </row>
    <row r="62" spans="1:9" ht="24" customHeight="1">
      <c r="A62" s="109"/>
      <c r="B62" s="112">
        <v>2</v>
      </c>
      <c r="C62" s="174" t="s">
        <v>107</v>
      </c>
      <c r="D62" s="173" t="s">
        <v>98</v>
      </c>
      <c r="E62" s="173" t="s">
        <v>102</v>
      </c>
      <c r="F62" s="108" t="s">
        <v>105</v>
      </c>
    </row>
    <row r="63" spans="1:9" ht="24" customHeight="1">
      <c r="A63" s="109"/>
      <c r="B63" s="112">
        <v>3</v>
      </c>
      <c r="C63" s="173" t="s">
        <v>108</v>
      </c>
      <c r="D63" s="173" t="s">
        <v>99</v>
      </c>
      <c r="E63" s="108"/>
      <c r="F63" s="108"/>
    </row>
    <row r="64" spans="1:9" ht="24" customHeight="1">
      <c r="A64" s="109"/>
      <c r="B64" s="112">
        <v>4</v>
      </c>
      <c r="C64" s="108" t="s">
        <v>138</v>
      </c>
      <c r="D64" s="173" t="s">
        <v>100</v>
      </c>
      <c r="E64" s="108"/>
      <c r="F64" s="108"/>
    </row>
    <row r="65" spans="1:10" ht="24" customHeight="1">
      <c r="A65" s="110"/>
      <c r="B65" s="112">
        <v>5</v>
      </c>
      <c r="C65" s="108"/>
      <c r="D65" s="173" t="s">
        <v>101</v>
      </c>
      <c r="E65" s="108"/>
      <c r="F65" s="108"/>
    </row>
    <row r="67" spans="1:10" s="128" customFormat="1" ht="30.75" customHeight="1">
      <c r="A67" s="177" t="s">
        <v>56</v>
      </c>
      <c r="B67" s="177"/>
      <c r="C67" s="178" t="s">
        <v>57</v>
      </c>
      <c r="D67" s="178"/>
      <c r="E67" s="177" t="s">
        <v>58</v>
      </c>
      <c r="F67" s="177"/>
      <c r="G67" s="127"/>
      <c r="J67" s="129"/>
    </row>
    <row r="68" spans="1:10" ht="50.25" customHeight="1">
      <c r="A68" s="179" t="s">
        <v>139</v>
      </c>
      <c r="B68" s="180"/>
      <c r="C68" s="179" t="s">
        <v>140</v>
      </c>
      <c r="D68" s="180"/>
      <c r="E68" s="179" t="s">
        <v>141</v>
      </c>
      <c r="F68" s="180"/>
    </row>
    <row r="69" spans="1:10" ht="50.25" customHeight="1">
      <c r="A69" s="181"/>
      <c r="B69" s="182"/>
      <c r="C69" s="181"/>
      <c r="D69" s="182"/>
      <c r="E69" s="181"/>
      <c r="F69" s="182"/>
    </row>
    <row r="70" spans="1:10" ht="12.75" customHeight="1">
      <c r="A70" s="181"/>
      <c r="B70" s="182"/>
      <c r="C70" s="181"/>
      <c r="D70" s="182"/>
      <c r="E70" s="181"/>
      <c r="F70" s="182"/>
    </row>
    <row r="71" spans="1:10" ht="12.75" customHeight="1">
      <c r="A71" s="181"/>
      <c r="B71" s="182"/>
      <c r="C71" s="181"/>
      <c r="D71" s="182"/>
      <c r="E71" s="181"/>
      <c r="F71" s="182"/>
    </row>
    <row r="72" spans="1:10" ht="12.75" customHeight="1">
      <c r="A72" s="181"/>
      <c r="B72" s="182"/>
      <c r="C72" s="181"/>
      <c r="D72" s="182"/>
      <c r="E72" s="181"/>
      <c r="F72" s="182"/>
    </row>
    <row r="73" spans="1:10" ht="12.75" customHeight="1">
      <c r="A73" s="183"/>
      <c r="B73" s="184"/>
      <c r="C73" s="183"/>
      <c r="D73" s="184"/>
      <c r="E73" s="183"/>
      <c r="F73" s="184"/>
    </row>
  </sheetData>
  <sheetProtection formatCells="0" formatColumns="0" formatRows="0" insertColumns="0" insertRows="0" insertHyperlinks="0" deleteColumns="0" deleteRows="0" selectLockedCells="1" selectUnlockedCells="1"/>
  <protectedRanges>
    <protectedRange password="CE28" sqref="A44:XFD44" name="Range1"/>
  </protectedRanges>
  <mergeCells count="36">
    <mergeCell ref="E12:G12"/>
    <mergeCell ref="E13:G13"/>
    <mergeCell ref="E14:G14"/>
    <mergeCell ref="E15:G15"/>
    <mergeCell ref="A1:G2"/>
    <mergeCell ref="A3:D3"/>
    <mergeCell ref="E3:G3"/>
    <mergeCell ref="E6:G6"/>
    <mergeCell ref="E7:G7"/>
    <mergeCell ref="E8:G8"/>
    <mergeCell ref="E9:G9"/>
    <mergeCell ref="E10:G10"/>
    <mergeCell ref="E11:G11"/>
    <mergeCell ref="Q3:R3"/>
    <mergeCell ref="A4:D4"/>
    <mergeCell ref="E4:G4"/>
    <mergeCell ref="Q4:R4"/>
    <mergeCell ref="A5:D5"/>
    <mergeCell ref="E5:G5"/>
    <mergeCell ref="A46:F46"/>
    <mergeCell ref="E16:G16"/>
    <mergeCell ref="E17:G17"/>
    <mergeCell ref="E18:G18"/>
    <mergeCell ref="D22:D23"/>
    <mergeCell ref="B19:C19"/>
    <mergeCell ref="D19:E19"/>
    <mergeCell ref="A22:A23"/>
    <mergeCell ref="B22:C22"/>
    <mergeCell ref="E40:F40"/>
    <mergeCell ref="A59:F59"/>
    <mergeCell ref="A67:B67"/>
    <mergeCell ref="C67:D67"/>
    <mergeCell ref="E67:F67"/>
    <mergeCell ref="A68:B73"/>
    <mergeCell ref="C68:D73"/>
    <mergeCell ref="E68:F73"/>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1:F33"/>
  <sheetViews>
    <sheetView workbookViewId="0">
      <selection activeCell="D8" sqref="D8"/>
    </sheetView>
  </sheetViews>
  <sheetFormatPr defaultColWidth="9" defaultRowHeight="12.75"/>
  <cols>
    <col min="1" max="1" width="6.28515625" style="113" customWidth="1"/>
    <col min="2" max="2" width="6.85546875" style="113" customWidth="1"/>
    <col min="3" max="3" width="32.28515625" style="118" customWidth="1"/>
    <col min="4" max="5" width="28" style="118" customWidth="1"/>
    <col min="6" max="6" width="30" style="118" customWidth="1"/>
    <col min="7" max="16384" width="9" style="113"/>
  </cols>
  <sheetData>
    <row r="1" spans="3:6" ht="39" customHeight="1">
      <c r="C1" s="233" t="s">
        <v>59</v>
      </c>
      <c r="D1" s="233"/>
    </row>
    <row r="2" spans="3:6" ht="39.75" customHeight="1">
      <c r="C2" s="114" t="s">
        <v>60</v>
      </c>
      <c r="D2" s="115"/>
    </row>
    <row r="3" spans="3:6" s="118" customFormat="1" ht="29.25" customHeight="1">
      <c r="C3" s="116" t="s">
        <v>76</v>
      </c>
      <c r="D3" s="117">
        <f>'Store name T.2017'!B7</f>
        <v>550000000</v>
      </c>
    </row>
    <row r="4" spans="3:6" s="118" customFormat="1" ht="29.25" customHeight="1">
      <c r="C4" s="119" t="s">
        <v>77</v>
      </c>
      <c r="D4" s="120">
        <f>'Store name T.2017'!B8</f>
        <v>517037500</v>
      </c>
    </row>
    <row r="5" spans="3:6" s="118" customFormat="1" ht="29.25" customHeight="1">
      <c r="C5" s="121" t="s">
        <v>77</v>
      </c>
      <c r="D5" s="122">
        <f>'Store name T.2017'!C8</f>
        <v>445262000</v>
      </c>
    </row>
    <row r="6" spans="3:6" s="118" customFormat="1" ht="29.25" customHeight="1">
      <c r="C6" s="234" t="s">
        <v>79</v>
      </c>
      <c r="D6" s="123">
        <f>D4-D3</f>
        <v>-32962500</v>
      </c>
    </row>
    <row r="7" spans="3:6" s="118" customFormat="1" ht="29.25" customHeight="1">
      <c r="C7" s="235"/>
      <c r="D7" s="124">
        <f>D4/D3-1</f>
        <v>-5.9931818181818142E-2</v>
      </c>
    </row>
    <row r="8" spans="3:6" s="118" customFormat="1" ht="29.25" customHeight="1">
      <c r="C8" s="236" t="s">
        <v>78</v>
      </c>
      <c r="D8" s="117">
        <f>D4-D5</f>
        <v>71775500</v>
      </c>
    </row>
    <row r="9" spans="3:6" s="118" customFormat="1" ht="29.25" customHeight="1">
      <c r="C9" s="237"/>
      <c r="D9" s="125">
        <f>D4/D5-1</f>
        <v>0.16119835063400867</v>
      </c>
    </row>
    <row r="11" spans="3:6" ht="41.25" customHeight="1">
      <c r="C11" s="157"/>
      <c r="D11" s="158" t="s">
        <v>87</v>
      </c>
      <c r="E11" s="157"/>
      <c r="F11" s="157"/>
    </row>
    <row r="12" spans="3:6" ht="20.25">
      <c r="C12" s="143" t="s">
        <v>88</v>
      </c>
      <c r="D12" s="144" t="s">
        <v>82</v>
      </c>
      <c r="E12" s="144" t="s">
        <v>81</v>
      </c>
      <c r="F12" s="144" t="s">
        <v>83</v>
      </c>
    </row>
    <row r="13" spans="3:6" s="156" customFormat="1" ht="24" customHeight="1">
      <c r="C13" s="163" t="s">
        <v>85</v>
      </c>
      <c r="D13" s="153">
        <f>'Store name T.2017'!B15</f>
        <v>6883</v>
      </c>
      <c r="E13" s="153">
        <f>'Store name T.2017'!C15</f>
        <v>6048</v>
      </c>
      <c r="F13" s="153">
        <f>'Store name T.2017'!D15</f>
        <v>6376</v>
      </c>
    </row>
    <row r="14" spans="3:6" s="156" customFormat="1" ht="24" customHeight="1">
      <c r="C14" s="163" t="s">
        <v>86</v>
      </c>
      <c r="D14" s="153">
        <f>'Store name T.2017'!B16</f>
        <v>75118</v>
      </c>
      <c r="E14" s="153">
        <f>'Store name T.2017'!C16</f>
        <v>73200</v>
      </c>
      <c r="F14" s="153">
        <f>'Store name T.2017'!D16</f>
        <v>74133</v>
      </c>
    </row>
    <row r="15" spans="3:6" ht="20.25">
      <c r="C15" s="154"/>
      <c r="D15" s="155"/>
      <c r="E15" s="155"/>
      <c r="F15" s="155"/>
    </row>
    <row r="16" spans="3:6" ht="43.5" customHeight="1">
      <c r="C16" s="160"/>
      <c r="D16" s="159" t="s">
        <v>84</v>
      </c>
      <c r="E16" s="160"/>
    </row>
    <row r="17" spans="3:5" ht="22.5" customHeight="1">
      <c r="C17" s="238" t="s">
        <v>16</v>
      </c>
      <c r="D17" s="231" t="s">
        <v>70</v>
      </c>
      <c r="E17" s="145" t="s">
        <v>19</v>
      </c>
    </row>
    <row r="18" spans="3:5" ht="22.5" customHeight="1">
      <c r="C18" s="239"/>
      <c r="D18" s="232"/>
      <c r="E18" s="146" t="s">
        <v>71</v>
      </c>
    </row>
    <row r="19" spans="3:5" ht="22.5" customHeight="1">
      <c r="C19" s="147" t="s">
        <v>21</v>
      </c>
      <c r="D19" s="48">
        <f>'Store name T.2017'!D24</f>
        <v>0.32917704242270557</v>
      </c>
      <c r="E19" s="161">
        <f>'Store name T.2017'!G24</f>
        <v>0.10287390029325513</v>
      </c>
    </row>
    <row r="20" spans="3:5" ht="22.5" customHeight="1">
      <c r="C20" s="148" t="s">
        <v>22</v>
      </c>
      <c r="D20" s="48">
        <f>'Store name T.2017'!D25</f>
        <v>4.3042824554233979E-2</v>
      </c>
      <c r="E20" s="161">
        <f>'Store name T.2017'!G25</f>
        <v>1.4925373134328358E-2</v>
      </c>
    </row>
    <row r="21" spans="3:5" ht="22.5" customHeight="1">
      <c r="C21" s="149" t="s">
        <v>66</v>
      </c>
      <c r="D21" s="48">
        <f>'Store name T.2017'!D26</f>
        <v>0.1143843858044583</v>
      </c>
      <c r="E21" s="161">
        <f>'Store name T.2017'!G26</f>
        <v>5.7142857142857141E-2</v>
      </c>
    </row>
    <row r="22" spans="3:5" ht="22.5" customHeight="1">
      <c r="C22" s="150" t="s">
        <v>23</v>
      </c>
      <c r="D22" s="48">
        <f>'Store name T.2017'!D27</f>
        <v>7.1205271362459036E-2</v>
      </c>
      <c r="E22" s="161">
        <f>'Store name T.2017'!G27</f>
        <v>2.567237163814181E-2</v>
      </c>
    </row>
    <row r="23" spans="3:5" ht="22.5" customHeight="1">
      <c r="C23" s="151" t="s">
        <v>24</v>
      </c>
      <c r="D23" s="48">
        <f>'Store name T.2017'!D28</f>
        <v>1.6540636378785942E-3</v>
      </c>
      <c r="E23" s="161">
        <f>'Store name T.2017'!G28</f>
        <v>0.18181818181818182</v>
      </c>
    </row>
    <row r="24" spans="3:5" ht="22.5" customHeight="1">
      <c r="C24" s="151" t="s">
        <v>25</v>
      </c>
      <c r="D24" s="48">
        <f>'Store name T.2017'!D29</f>
        <v>0.18589527691523947</v>
      </c>
      <c r="E24" s="161">
        <f>'Store name T.2017'!G29</f>
        <v>8.037225042301184E-2</v>
      </c>
    </row>
    <row r="25" spans="3:5" ht="22.5" customHeight="1">
      <c r="C25" s="151" t="s">
        <v>63</v>
      </c>
      <c r="D25" s="48">
        <f>'Store name T.2017'!D30</f>
        <v>0.12512650695832153</v>
      </c>
      <c r="E25" s="161">
        <f>'Store name T.2017'!G30</f>
        <v>0</v>
      </c>
    </row>
    <row r="26" spans="3:5" ht="22.5" customHeight="1">
      <c r="C26" s="151" t="s">
        <v>64</v>
      </c>
      <c r="D26" s="48">
        <f>'Store name T.2017'!D31</f>
        <v>2.0645852998140056E-2</v>
      </c>
      <c r="E26" s="161">
        <f>'Store name T.2017'!G31</f>
        <v>0</v>
      </c>
    </row>
    <row r="27" spans="3:5" ht="22.5" customHeight="1">
      <c r="C27" s="151" t="s">
        <v>26</v>
      </c>
      <c r="D27" s="48">
        <f>'Store name T.2017'!D32</f>
        <v>1.5309897392299498E-2</v>
      </c>
      <c r="E27" s="161">
        <f>'Store name T.2017'!G32</f>
        <v>0</v>
      </c>
    </row>
    <row r="28" spans="3:5" ht="22.5" customHeight="1">
      <c r="C28" s="151" t="s">
        <v>27</v>
      </c>
      <c r="D28" s="48">
        <f>'Store name T.2017'!D33</f>
        <v>2.6322533323393807E-2</v>
      </c>
      <c r="E28" s="161">
        <f>'Store name T.2017'!G33</f>
        <v>3.1914893617021274E-2</v>
      </c>
    </row>
    <row r="29" spans="3:5" ht="22.5" customHeight="1">
      <c r="C29" s="151" t="s">
        <v>28</v>
      </c>
      <c r="D29" s="48">
        <f>'Store name T.2017'!D34</f>
        <v>9.6864940231721722E-2</v>
      </c>
      <c r="E29" s="161">
        <f>'Store name T.2017'!G34</f>
        <v>2.7265437048917401E-2</v>
      </c>
    </row>
    <row r="30" spans="3:5" ht="22.5" customHeight="1">
      <c r="C30" s="152" t="s">
        <v>29</v>
      </c>
      <c r="D30" s="48">
        <f>'Store name T.2017'!D35</f>
        <v>1.3414228953382457E-2</v>
      </c>
      <c r="E30" s="161">
        <f>'Store name T.2017'!G35</f>
        <v>7.2649572649572655E-2</v>
      </c>
    </row>
    <row r="31" spans="3:5" ht="22.5" customHeight="1">
      <c r="C31" s="152" t="s">
        <v>30</v>
      </c>
      <c r="D31" s="48">
        <f>'Store name T.2017'!D36</f>
        <v>0</v>
      </c>
      <c r="E31" s="161" t="e">
        <f>'Store name T.2017'!G36</f>
        <v>#DIV/0!</v>
      </c>
    </row>
    <row r="32" spans="3:5" ht="22.5" customHeight="1">
      <c r="C32" s="152" t="s">
        <v>31</v>
      </c>
      <c r="D32" s="48">
        <f>'Store name T.2017'!D37</f>
        <v>0</v>
      </c>
      <c r="E32" s="161" t="e">
        <f>'Store name T.2017'!G37</f>
        <v>#DIV/0!</v>
      </c>
    </row>
    <row r="33" spans="3:5" ht="22.5" customHeight="1">
      <c r="C33" s="62" t="s">
        <v>65</v>
      </c>
      <c r="D33" s="65">
        <f>SUM(D19:D32)-D20</f>
        <v>1</v>
      </c>
      <c r="E33" s="68"/>
    </row>
  </sheetData>
  <sheetProtection password="CF7A" sheet="1" objects="1" scenarios="1"/>
  <mergeCells count="5">
    <mergeCell ref="D17:D18"/>
    <mergeCell ref="C1:D1"/>
    <mergeCell ref="C6:C7"/>
    <mergeCell ref="C8:C9"/>
    <mergeCell ref="C17:C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Store name T.2017</vt:lpstr>
      <vt:lpstr>STORE NAME Comp.sale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P.THANH</dc:creator>
  <cp:lastModifiedBy>bienhoa</cp:lastModifiedBy>
  <dcterms:created xsi:type="dcterms:W3CDTF">2016-11-01T02:59:42Z</dcterms:created>
  <dcterms:modified xsi:type="dcterms:W3CDTF">2017-08-05T09:29:52Z</dcterms:modified>
</cp:coreProperties>
</file>