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 activeTab="3"/>
  </bookViews>
  <sheets>
    <sheet name="BH-HĐ1" sheetId="1" r:id="rId1"/>
    <sheet name="BH-HĐ2" sheetId="2" r:id="rId2"/>
    <sheet name="BH-HĐ3" sheetId="3" r:id="rId3"/>
    <sheet name="BH-HĐ4" sheetId="4" r:id="rId4"/>
  </sheets>
  <calcPr calcId="144525"/>
</workbook>
</file>

<file path=xl/calcChain.xml><?xml version="1.0" encoding="utf-8"?>
<calcChain xmlns="http://schemas.openxmlformats.org/spreadsheetml/2006/main">
  <c r="F18" i="4" l="1"/>
  <c r="F17" i="4"/>
  <c r="E17" i="4"/>
  <c r="F16" i="4"/>
  <c r="E16" i="4"/>
  <c r="E15" i="4"/>
  <c r="F15" i="4" s="1"/>
  <c r="F20" i="4" l="1"/>
  <c r="F19" i="4"/>
  <c r="F17" i="3"/>
  <c r="F16" i="3"/>
  <c r="E16" i="3"/>
  <c r="E15" i="3"/>
  <c r="F15" i="3" s="1"/>
  <c r="F18" i="3" l="1"/>
  <c r="F19" i="3" s="1"/>
  <c r="F17" i="2"/>
  <c r="E15" i="2"/>
  <c r="F15" i="2" s="1"/>
  <c r="F16" i="2" s="1"/>
  <c r="F18" i="2" l="1"/>
  <c r="F24" i="1"/>
  <c r="F23" i="1"/>
  <c r="F22" i="1"/>
  <c r="F21" i="1"/>
  <c r="F20" i="1"/>
  <c r="F19" i="1"/>
  <c r="F18" i="1"/>
  <c r="F17" i="1"/>
  <c r="F16" i="1"/>
  <c r="E21" i="1"/>
  <c r="E20" i="1"/>
  <c r="E19" i="1"/>
  <c r="E18" i="1"/>
  <c r="E17" i="1"/>
  <c r="E16" i="1"/>
  <c r="E15" i="1"/>
  <c r="F15" i="1" l="1"/>
</calcChain>
</file>

<file path=xl/sharedStrings.xml><?xml version="1.0" encoding="utf-8"?>
<sst xmlns="http://schemas.openxmlformats.org/spreadsheetml/2006/main" count="110" uniqueCount="41">
  <si>
    <t>BẢNG KÊ  BÁN HÀNG</t>
  </si>
  <si>
    <t>Họ tên người bán  hàng:     CTY CP BÌNH MINH TOÀN CẦU</t>
  </si>
  <si>
    <t>Mã số thuế:                            0309554620</t>
  </si>
  <si>
    <t>Địa chỉ :                                    Tầng 1-2-3, số 25 Trần Quang Diệu,phường 14, Quận 3, TP.HCM</t>
  </si>
  <si>
    <t>Điện thoại:                            08.35260803                           Fax:  08.35260800</t>
  </si>
  <si>
    <t>STT</t>
  </si>
  <si>
    <t>Tên hàng</t>
  </si>
  <si>
    <t>ĐVT</t>
  </si>
  <si>
    <t>Số Lượng</t>
  </si>
  <si>
    <t>Đơn giá</t>
  </si>
  <si>
    <t>Thành tiền</t>
  </si>
  <si>
    <t>Cái</t>
  </si>
  <si>
    <t>Cộng</t>
  </si>
  <si>
    <t>TỔNG CỘNG</t>
  </si>
  <si>
    <t>Người Mua</t>
  </si>
  <si>
    <t>Người Bán</t>
  </si>
  <si>
    <t>Bacon &amp; Egg Breakfast</t>
  </si>
  <si>
    <r>
      <t>Họ tên người mua  hàng:</t>
    </r>
    <r>
      <rPr>
        <b/>
        <sz val="11"/>
        <color rgb="FFFF0000"/>
        <rFont val="Calibri"/>
        <family val="2"/>
        <scheme val="minor"/>
      </rPr>
      <t xml:space="preserve"> Công ty TNHH Fashion Garments 2</t>
    </r>
  </si>
  <si>
    <t>Mã số thuế:                             3600488793</t>
  </si>
  <si>
    <t>Địa chỉ :                    Lô số 4, Khu công nghiệp  Biên Hòa 2  - Thành phố Biên Hoà - Đồng Nai</t>
  </si>
  <si>
    <t>VAT</t>
  </si>
  <si>
    <t>Japan Light Cheese</t>
  </si>
  <si>
    <t>MF Chocolate</t>
  </si>
  <si>
    <t>MF Raisin</t>
  </si>
  <si>
    <t>Flosss</t>
  </si>
  <si>
    <t>Golden Flower</t>
  </si>
  <si>
    <t>Baked Ham &amp; Cheese</t>
  </si>
  <si>
    <t>Số tiền bằng chữ: Một triệu một trăm chín mưới hai ngàn đồng</t>
  </si>
  <si>
    <t>Ngày  06 tháng 06 năm 2016</t>
  </si>
  <si>
    <t>Số tiền bằng chữ: Hai trăm năm mươi hai ngàn đồng</t>
  </si>
  <si>
    <t>Ngày  09 tháng 06 năm 2016</t>
  </si>
  <si>
    <r>
      <t>Họ tên người mua  hàng:</t>
    </r>
    <r>
      <rPr>
        <b/>
        <sz val="11"/>
        <color rgb="FFFF0000"/>
        <rFont val="Calibri"/>
        <family val="2"/>
        <scheme val="minor"/>
      </rPr>
      <t xml:space="preserve"> Công ty TNHH CN Three Brothers (VN)</t>
    </r>
  </si>
  <si>
    <t>Mã số thuế:                             3700446081</t>
  </si>
  <si>
    <t>Địa chỉ :                    Đường 8, Lô C-7-2, KCN Long Bình  - Thành phố Biên Hoà - Đồng Nai - Việt Nam</t>
  </si>
  <si>
    <t>Chantily slice</t>
  </si>
  <si>
    <t>Tiramisu slice</t>
  </si>
  <si>
    <t>Số tiền bằng chữ: Ba trăm hai mươi bốn ngàn đồng</t>
  </si>
  <si>
    <t>Ngày  17 tháng 06 năm 2016</t>
  </si>
  <si>
    <t>SR Honey Marble</t>
  </si>
  <si>
    <t>Ngày  25 tháng 06 năm 2016</t>
  </si>
  <si>
    <t>Số tiền bằng chữ: Bảy trăm chín mươi bốn ngàn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</si>
</sst>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(* #,##0_);_(* \(#,##0\);_(* &quot;-&quot;??_);_(@_)"/>
    <numFmt numFmtId="165" formatCode="_-* #.##0.\ _₫_-;\-* #.##0.\ _₫_-;_-* &quot;-&quot;??\ _₫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165" fontId="2" fillId="0" borderId="1" xfId="1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E1" sqref="E1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7" t="s">
        <v>0</v>
      </c>
      <c r="C2" s="17"/>
      <c r="D2" s="17"/>
      <c r="E2" s="17"/>
      <c r="F2" s="17"/>
    </row>
    <row r="3" spans="1:6" ht="18.75" x14ac:dyDescent="0.3">
      <c r="B3" s="1"/>
      <c r="C3" s="1"/>
      <c r="D3" s="1"/>
      <c r="E3" s="1"/>
      <c r="F3" s="1"/>
    </row>
    <row r="4" spans="1:6" ht="18.75" x14ac:dyDescent="0.3">
      <c r="A4" s="2" t="s">
        <v>1</v>
      </c>
      <c r="B4" s="1"/>
      <c r="C4" s="1"/>
      <c r="D4" s="1"/>
      <c r="E4" s="1"/>
      <c r="F4" s="1"/>
    </row>
    <row r="5" spans="1:6" ht="18.75" x14ac:dyDescent="0.3">
      <c r="A5" t="s">
        <v>2</v>
      </c>
      <c r="B5" s="1"/>
      <c r="C5" s="1"/>
      <c r="D5" s="1"/>
      <c r="E5" s="1"/>
      <c r="F5" s="1"/>
    </row>
    <row r="6" spans="1:6" ht="18.75" x14ac:dyDescent="0.3">
      <c r="A6" t="s">
        <v>3</v>
      </c>
      <c r="B6" s="1"/>
      <c r="C6" s="1"/>
      <c r="D6" s="1"/>
      <c r="E6" s="1"/>
      <c r="F6" s="1"/>
    </row>
    <row r="7" spans="1:6" ht="18.75" x14ac:dyDescent="0.3">
      <c r="A7" t="s">
        <v>4</v>
      </c>
      <c r="B7" s="1"/>
      <c r="C7" s="1"/>
      <c r="D7" s="1"/>
      <c r="E7" s="1"/>
      <c r="F7" s="1"/>
    </row>
    <row r="8" spans="1:6" ht="18.75" x14ac:dyDescent="0.3">
      <c r="B8" s="1"/>
      <c r="C8" s="1"/>
      <c r="D8" s="1"/>
      <c r="E8" s="1"/>
      <c r="F8" s="1"/>
    </row>
    <row r="9" spans="1:6" ht="18.75" x14ac:dyDescent="0.3">
      <c r="A9" s="2" t="s">
        <v>17</v>
      </c>
      <c r="B9" s="1"/>
      <c r="C9" s="1"/>
      <c r="D9" s="1"/>
      <c r="E9" s="1"/>
      <c r="F9" s="1"/>
    </row>
    <row r="10" spans="1:6" ht="18.75" x14ac:dyDescent="0.3">
      <c r="A10" t="s">
        <v>18</v>
      </c>
      <c r="B10" s="1"/>
      <c r="C10" s="1"/>
      <c r="D10" s="1"/>
      <c r="E10" s="1"/>
      <c r="F10" s="1"/>
    </row>
    <row r="11" spans="1:6" ht="18.75" x14ac:dyDescent="0.3">
      <c r="A11" t="s">
        <v>19</v>
      </c>
      <c r="B11" s="1"/>
      <c r="C11" s="1"/>
      <c r="D11" s="1"/>
      <c r="E11" s="1"/>
      <c r="F11" s="1"/>
    </row>
    <row r="12" spans="1:6" ht="18.75" x14ac:dyDescent="0.3">
      <c r="B12" s="1"/>
      <c r="C12" s="1"/>
      <c r="D12" s="1"/>
      <c r="E12" s="1"/>
      <c r="F12" s="1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21</v>
      </c>
      <c r="C15" s="5" t="s">
        <v>11</v>
      </c>
      <c r="D15" s="5">
        <v>1</v>
      </c>
      <c r="E15" s="7">
        <f>108000/1.1</f>
        <v>98181.818181818177</v>
      </c>
      <c r="F15" s="7">
        <f t="shared" ref="F15:F21" si="0">E15*D15</f>
        <v>98181.818181818177</v>
      </c>
    </row>
    <row r="16" spans="1:6" x14ac:dyDescent="0.25">
      <c r="A16" s="5">
        <v>2</v>
      </c>
      <c r="B16" s="6" t="s">
        <v>22</v>
      </c>
      <c r="C16" s="5" t="s">
        <v>11</v>
      </c>
      <c r="D16" s="5">
        <v>5</v>
      </c>
      <c r="E16" s="7">
        <f>20000/1.1</f>
        <v>18181.81818181818</v>
      </c>
      <c r="F16" s="7">
        <f t="shared" si="0"/>
        <v>90909.090909090897</v>
      </c>
    </row>
    <row r="17" spans="1:11" x14ac:dyDescent="0.25">
      <c r="A17" s="5">
        <v>3</v>
      </c>
      <c r="B17" s="6" t="s">
        <v>23</v>
      </c>
      <c r="C17" s="5" t="s">
        <v>11</v>
      </c>
      <c r="D17" s="5">
        <v>5</v>
      </c>
      <c r="E17" s="7">
        <f>20000/1.1</f>
        <v>18181.81818181818</v>
      </c>
      <c r="F17" s="7">
        <f t="shared" si="0"/>
        <v>90909.090909090897</v>
      </c>
    </row>
    <row r="18" spans="1:11" x14ac:dyDescent="0.25">
      <c r="A18" s="5">
        <v>4</v>
      </c>
      <c r="B18" s="6" t="s">
        <v>24</v>
      </c>
      <c r="C18" s="5" t="s">
        <v>11</v>
      </c>
      <c r="D18" s="5">
        <v>6</v>
      </c>
      <c r="E18" s="7">
        <f>27000/1.1</f>
        <v>24545.454545454544</v>
      </c>
      <c r="F18" s="7">
        <f t="shared" si="0"/>
        <v>147272.72727272726</v>
      </c>
    </row>
    <row r="19" spans="1:11" x14ac:dyDescent="0.25">
      <c r="A19" s="5">
        <v>5</v>
      </c>
      <c r="B19" s="6" t="s">
        <v>25</v>
      </c>
      <c r="C19" s="5" t="s">
        <v>11</v>
      </c>
      <c r="D19" s="5">
        <v>6</v>
      </c>
      <c r="E19" s="7">
        <f>27000/1.1</f>
        <v>24545.454545454544</v>
      </c>
      <c r="F19" s="7">
        <f t="shared" si="0"/>
        <v>147272.72727272726</v>
      </c>
    </row>
    <row r="20" spans="1:11" x14ac:dyDescent="0.25">
      <c r="A20" s="5">
        <v>6</v>
      </c>
      <c r="B20" s="6" t="s">
        <v>26</v>
      </c>
      <c r="C20" s="5" t="s">
        <v>11</v>
      </c>
      <c r="D20" s="5">
        <v>10</v>
      </c>
      <c r="E20" s="7">
        <f>28000/1.1</f>
        <v>25454.545454545452</v>
      </c>
      <c r="F20" s="7">
        <f t="shared" si="0"/>
        <v>254545.45454545453</v>
      </c>
    </row>
    <row r="21" spans="1:11" x14ac:dyDescent="0.25">
      <c r="A21" s="5">
        <v>7</v>
      </c>
      <c r="B21" s="6" t="s">
        <v>16</v>
      </c>
      <c r="C21" s="5" t="s">
        <v>11</v>
      </c>
      <c r="D21" s="5">
        <v>10</v>
      </c>
      <c r="E21" s="7">
        <f>28000/1.1</f>
        <v>25454.545454545452</v>
      </c>
      <c r="F21" s="7">
        <f t="shared" si="0"/>
        <v>254545.45454545453</v>
      </c>
    </row>
    <row r="22" spans="1:11" x14ac:dyDescent="0.25">
      <c r="A22" s="18" t="s">
        <v>12</v>
      </c>
      <c r="B22" s="19"/>
      <c r="C22" s="19"/>
      <c r="D22" s="19"/>
      <c r="E22" s="20"/>
      <c r="F22" s="8">
        <f>SUM(F15:F21)</f>
        <v>1083636.3636363635</v>
      </c>
      <c r="I22" s="9"/>
      <c r="K22" s="9"/>
    </row>
    <row r="23" spans="1:11" x14ac:dyDescent="0.25">
      <c r="A23" s="18" t="s">
        <v>20</v>
      </c>
      <c r="B23" s="19"/>
      <c r="C23" s="19"/>
      <c r="D23" s="19"/>
      <c r="E23" s="20"/>
      <c r="F23" s="14">
        <f>F22*10%</f>
        <v>108363.63636363635</v>
      </c>
      <c r="I23" s="9"/>
      <c r="K23" s="9"/>
    </row>
    <row r="24" spans="1:11" x14ac:dyDescent="0.25">
      <c r="A24" s="18" t="s">
        <v>13</v>
      </c>
      <c r="B24" s="19"/>
      <c r="C24" s="19"/>
      <c r="D24" s="19"/>
      <c r="E24" s="20"/>
      <c r="F24" s="8">
        <f>F22+F23</f>
        <v>1192000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27</v>
      </c>
      <c r="B26" s="10"/>
      <c r="C26" s="10"/>
      <c r="D26" s="10"/>
      <c r="E26" s="10"/>
      <c r="F26" s="11"/>
    </row>
    <row r="29" spans="1:11" x14ac:dyDescent="0.25">
      <c r="E29" t="s">
        <v>28</v>
      </c>
    </row>
    <row r="30" spans="1:11" x14ac:dyDescent="0.25">
      <c r="A30" s="21" t="s">
        <v>14</v>
      </c>
      <c r="B30" s="21"/>
      <c r="E30" s="21" t="s">
        <v>15</v>
      </c>
      <c r="F30" s="21"/>
    </row>
  </sheetData>
  <mergeCells count="6">
    <mergeCell ref="B2:F2"/>
    <mergeCell ref="A22:E22"/>
    <mergeCell ref="A24:E24"/>
    <mergeCell ref="A30:B30"/>
    <mergeCell ref="E30:F30"/>
    <mergeCell ref="A23:E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E1" sqref="E1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11" ht="18.75" x14ac:dyDescent="0.3">
      <c r="B2" s="17" t="s">
        <v>0</v>
      </c>
      <c r="C2" s="17"/>
      <c r="D2" s="17"/>
      <c r="E2" s="17"/>
      <c r="F2" s="17"/>
    </row>
    <row r="3" spans="1:11" ht="18.75" x14ac:dyDescent="0.3">
      <c r="B3" s="13"/>
      <c r="C3" s="13"/>
      <c r="D3" s="13"/>
      <c r="E3" s="13"/>
      <c r="F3" s="13"/>
    </row>
    <row r="4" spans="1:11" ht="18.75" x14ac:dyDescent="0.3">
      <c r="A4" s="2" t="s">
        <v>1</v>
      </c>
      <c r="B4" s="13"/>
      <c r="C4" s="13"/>
      <c r="D4" s="13"/>
      <c r="E4" s="13"/>
      <c r="F4" s="13"/>
    </row>
    <row r="5" spans="1:11" ht="18.75" x14ac:dyDescent="0.3">
      <c r="A5" t="s">
        <v>2</v>
      </c>
      <c r="B5" s="13"/>
      <c r="C5" s="13"/>
      <c r="D5" s="13"/>
      <c r="E5" s="13"/>
      <c r="F5" s="13"/>
    </row>
    <row r="6" spans="1:11" ht="18.75" x14ac:dyDescent="0.3">
      <c r="A6" t="s">
        <v>3</v>
      </c>
      <c r="B6" s="13"/>
      <c r="C6" s="13"/>
      <c r="D6" s="13"/>
      <c r="E6" s="13"/>
      <c r="F6" s="13"/>
    </row>
    <row r="7" spans="1:11" ht="18.75" x14ac:dyDescent="0.3">
      <c r="A7" t="s">
        <v>4</v>
      </c>
      <c r="B7" s="13"/>
      <c r="C7" s="13"/>
      <c r="D7" s="13"/>
      <c r="E7" s="13"/>
      <c r="F7" s="13"/>
    </row>
    <row r="8" spans="1:11" ht="18.75" x14ac:dyDescent="0.3">
      <c r="B8" s="13"/>
      <c r="C8" s="13"/>
      <c r="D8" s="13"/>
      <c r="E8" s="13"/>
      <c r="F8" s="13"/>
    </row>
    <row r="9" spans="1:11" ht="18.75" x14ac:dyDescent="0.3">
      <c r="A9" s="2" t="s">
        <v>17</v>
      </c>
      <c r="B9" s="13"/>
      <c r="C9" s="13"/>
      <c r="D9" s="13"/>
      <c r="E9" s="13"/>
      <c r="F9" s="13"/>
    </row>
    <row r="10" spans="1:11" ht="18.75" x14ac:dyDescent="0.3">
      <c r="A10" t="s">
        <v>18</v>
      </c>
      <c r="B10" s="13"/>
      <c r="C10" s="13"/>
      <c r="D10" s="13"/>
      <c r="E10" s="13"/>
      <c r="F10" s="13"/>
    </row>
    <row r="11" spans="1:11" ht="18.75" x14ac:dyDescent="0.3">
      <c r="A11" t="s">
        <v>19</v>
      </c>
      <c r="B11" s="13"/>
      <c r="C11" s="13"/>
      <c r="D11" s="13"/>
      <c r="E11" s="13"/>
      <c r="F11" s="13"/>
    </row>
    <row r="12" spans="1:11" ht="18.75" x14ac:dyDescent="0.3">
      <c r="B12" s="13"/>
      <c r="C12" s="13"/>
      <c r="D12" s="13"/>
      <c r="E12" s="13"/>
      <c r="F12" s="13"/>
    </row>
    <row r="13" spans="1:11" x14ac:dyDescent="0.25">
      <c r="F13" s="3"/>
    </row>
    <row r="14" spans="1:11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11" x14ac:dyDescent="0.25">
      <c r="A15" s="5">
        <v>1</v>
      </c>
      <c r="B15" s="6" t="s">
        <v>16</v>
      </c>
      <c r="C15" s="5" t="s">
        <v>11</v>
      </c>
      <c r="D15" s="5">
        <v>9</v>
      </c>
      <c r="E15" s="7">
        <f>28000/1.1</f>
        <v>25454.545454545452</v>
      </c>
      <c r="F15" s="7">
        <f t="shared" ref="F15" si="0">E15*D15</f>
        <v>229090.90909090906</v>
      </c>
    </row>
    <row r="16" spans="1:11" x14ac:dyDescent="0.25">
      <c r="A16" s="18" t="s">
        <v>12</v>
      </c>
      <c r="B16" s="19"/>
      <c r="C16" s="19"/>
      <c r="D16" s="19"/>
      <c r="E16" s="20"/>
      <c r="F16" s="8">
        <f>SUM(F15:F15)</f>
        <v>229090.90909090906</v>
      </c>
      <c r="I16" s="9"/>
      <c r="K16" s="9"/>
    </row>
    <row r="17" spans="1:11" x14ac:dyDescent="0.25">
      <c r="A17" s="18" t="s">
        <v>20</v>
      </c>
      <c r="B17" s="19"/>
      <c r="C17" s="19"/>
      <c r="D17" s="19"/>
      <c r="E17" s="20"/>
      <c r="F17" s="8">
        <f>F16*0.1</f>
        <v>22909.090909090908</v>
      </c>
      <c r="I17" s="9"/>
      <c r="K17" s="9"/>
    </row>
    <row r="18" spans="1:11" x14ac:dyDescent="0.25">
      <c r="A18" s="18" t="s">
        <v>13</v>
      </c>
      <c r="B18" s="19"/>
      <c r="C18" s="19"/>
      <c r="D18" s="19"/>
      <c r="E18" s="20"/>
      <c r="F18" s="8">
        <f>F16+F17</f>
        <v>251999.99999999997</v>
      </c>
      <c r="I18" s="9"/>
    </row>
    <row r="19" spans="1:11" x14ac:dyDescent="0.25">
      <c r="A19" s="10"/>
      <c r="B19" s="10"/>
      <c r="C19" s="10"/>
      <c r="D19" s="10"/>
      <c r="E19" s="10"/>
      <c r="F19" s="11"/>
    </row>
    <row r="20" spans="1:11" x14ac:dyDescent="0.25">
      <c r="A20" s="12" t="s">
        <v>29</v>
      </c>
      <c r="B20" s="10"/>
      <c r="C20" s="10"/>
      <c r="D20" s="10"/>
      <c r="E20" s="10"/>
      <c r="F20" s="11"/>
    </row>
    <row r="23" spans="1:11" x14ac:dyDescent="0.25">
      <c r="E23" t="s">
        <v>30</v>
      </c>
    </row>
    <row r="24" spans="1:11" x14ac:dyDescent="0.25">
      <c r="A24" s="21" t="s">
        <v>14</v>
      </c>
      <c r="B24" s="21"/>
      <c r="E24" s="21" t="s">
        <v>15</v>
      </c>
      <c r="F24" s="21"/>
    </row>
  </sheetData>
  <mergeCells count="6">
    <mergeCell ref="B2:F2"/>
    <mergeCell ref="A16:E16"/>
    <mergeCell ref="A17:E17"/>
    <mergeCell ref="A18:E18"/>
    <mergeCell ref="A24:B24"/>
    <mergeCell ref="E24:F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A6" workbookViewId="0">
      <selection activeCell="E29" sqref="E29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7" t="s">
        <v>0</v>
      </c>
      <c r="C2" s="17"/>
      <c r="D2" s="17"/>
      <c r="E2" s="17"/>
      <c r="F2" s="17"/>
    </row>
    <row r="3" spans="1:6" ht="18.75" x14ac:dyDescent="0.3">
      <c r="B3" s="15"/>
      <c r="C3" s="15"/>
      <c r="D3" s="15"/>
      <c r="E3" s="15"/>
      <c r="F3" s="15"/>
    </row>
    <row r="4" spans="1:6" ht="18.75" x14ac:dyDescent="0.3">
      <c r="A4" s="2" t="s">
        <v>1</v>
      </c>
      <c r="B4" s="15"/>
      <c r="C4" s="15"/>
      <c r="D4" s="15"/>
      <c r="E4" s="15"/>
      <c r="F4" s="15"/>
    </row>
    <row r="5" spans="1:6" ht="18.75" x14ac:dyDescent="0.3">
      <c r="A5" t="s">
        <v>2</v>
      </c>
      <c r="B5" s="15"/>
      <c r="C5" s="15"/>
      <c r="D5" s="15"/>
      <c r="E5" s="15"/>
      <c r="F5" s="15"/>
    </row>
    <row r="6" spans="1:6" ht="18.75" x14ac:dyDescent="0.3">
      <c r="A6" t="s">
        <v>3</v>
      </c>
      <c r="B6" s="15"/>
      <c r="C6" s="15"/>
      <c r="D6" s="15"/>
      <c r="E6" s="15"/>
      <c r="F6" s="15"/>
    </row>
    <row r="7" spans="1:6" ht="18.75" x14ac:dyDescent="0.3">
      <c r="A7" t="s">
        <v>4</v>
      </c>
      <c r="B7" s="15"/>
      <c r="C7" s="15"/>
      <c r="D7" s="15"/>
      <c r="E7" s="15"/>
      <c r="F7" s="15"/>
    </row>
    <row r="8" spans="1:6" ht="18.75" x14ac:dyDescent="0.3">
      <c r="B8" s="15"/>
      <c r="C8" s="15"/>
      <c r="D8" s="15"/>
      <c r="E8" s="15"/>
      <c r="F8" s="15"/>
    </row>
    <row r="9" spans="1:6" ht="18.75" x14ac:dyDescent="0.3">
      <c r="A9" s="2" t="s">
        <v>31</v>
      </c>
      <c r="B9" s="15"/>
      <c r="C9" s="15"/>
      <c r="D9" s="15"/>
      <c r="E9" s="15"/>
      <c r="F9" s="15"/>
    </row>
    <row r="10" spans="1:6" ht="18.75" x14ac:dyDescent="0.3">
      <c r="A10" t="s">
        <v>32</v>
      </c>
      <c r="B10" s="15"/>
      <c r="C10" s="15"/>
      <c r="D10" s="15"/>
      <c r="E10" s="15"/>
      <c r="F10" s="15"/>
    </row>
    <row r="11" spans="1:6" ht="18.75" x14ac:dyDescent="0.3">
      <c r="A11" t="s">
        <v>33</v>
      </c>
      <c r="B11" s="15"/>
      <c r="C11" s="15"/>
      <c r="D11" s="15"/>
      <c r="E11" s="15"/>
      <c r="F11" s="15"/>
    </row>
    <row r="12" spans="1:6" ht="18.75" x14ac:dyDescent="0.3">
      <c r="B12" s="15"/>
      <c r="C12" s="15"/>
      <c r="D12" s="15"/>
      <c r="E12" s="15"/>
      <c r="F12" s="15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34</v>
      </c>
      <c r="C15" s="5" t="s">
        <v>11</v>
      </c>
      <c r="D15" s="5">
        <v>3</v>
      </c>
      <c r="E15" s="7">
        <f>43000/1.1</f>
        <v>39090.909090909088</v>
      </c>
      <c r="F15" s="7">
        <f t="shared" ref="F15:F16" si="0">E15*D15</f>
        <v>117272.72727272726</v>
      </c>
    </row>
    <row r="16" spans="1:6" x14ac:dyDescent="0.25">
      <c r="A16" s="5">
        <v>2</v>
      </c>
      <c r="B16" s="6" t="s">
        <v>35</v>
      </c>
      <c r="C16" s="5" t="s">
        <v>11</v>
      </c>
      <c r="D16" s="5">
        <v>3</v>
      </c>
      <c r="E16" s="7">
        <f>65000/1.1</f>
        <v>59090.909090909088</v>
      </c>
      <c r="F16" s="7">
        <f t="shared" si="0"/>
        <v>177272.72727272726</v>
      </c>
    </row>
    <row r="17" spans="1:11" x14ac:dyDescent="0.25">
      <c r="A17" s="18" t="s">
        <v>12</v>
      </c>
      <c r="B17" s="19"/>
      <c r="C17" s="19"/>
      <c r="D17" s="19"/>
      <c r="E17" s="20"/>
      <c r="F17" s="8">
        <f>SUM(F15:F16)</f>
        <v>294545.45454545453</v>
      </c>
      <c r="I17" s="9"/>
      <c r="K17" s="9"/>
    </row>
    <row r="18" spans="1:11" x14ac:dyDescent="0.25">
      <c r="A18" s="18" t="s">
        <v>20</v>
      </c>
      <c r="B18" s="19"/>
      <c r="C18" s="19"/>
      <c r="D18" s="19"/>
      <c r="E18" s="20"/>
      <c r="F18" s="8">
        <f>F17*0.1</f>
        <v>29454.545454545456</v>
      </c>
      <c r="I18" s="9"/>
      <c r="K18" s="9"/>
    </row>
    <row r="19" spans="1:11" x14ac:dyDescent="0.25">
      <c r="A19" s="18" t="s">
        <v>13</v>
      </c>
      <c r="B19" s="19"/>
      <c r="C19" s="19"/>
      <c r="D19" s="19"/>
      <c r="E19" s="20"/>
      <c r="F19" s="8">
        <f>F17+F18</f>
        <v>324000</v>
      </c>
      <c r="I19" s="9"/>
    </row>
    <row r="20" spans="1:11" x14ac:dyDescent="0.25">
      <c r="A20" s="10"/>
      <c r="B20" s="10"/>
      <c r="C20" s="10"/>
      <c r="D20" s="10"/>
      <c r="E20" s="10"/>
      <c r="F20" s="11"/>
    </row>
    <row r="21" spans="1:11" x14ac:dyDescent="0.25">
      <c r="A21" s="12" t="s">
        <v>36</v>
      </c>
      <c r="B21" s="10"/>
      <c r="C21" s="10"/>
      <c r="D21" s="10"/>
      <c r="E21" s="10"/>
      <c r="F21" s="11"/>
    </row>
    <row r="24" spans="1:11" x14ac:dyDescent="0.25">
      <c r="E24" t="s">
        <v>37</v>
      </c>
    </row>
    <row r="25" spans="1:11" x14ac:dyDescent="0.25">
      <c r="A25" s="21" t="s">
        <v>14</v>
      </c>
      <c r="B25" s="21"/>
      <c r="E25" s="21" t="s">
        <v>15</v>
      </c>
      <c r="F25" s="21"/>
    </row>
  </sheetData>
  <mergeCells count="6">
    <mergeCell ref="B2:F2"/>
    <mergeCell ref="A17:E17"/>
    <mergeCell ref="A18:E18"/>
    <mergeCell ref="A19:E19"/>
    <mergeCell ref="A25:B25"/>
    <mergeCell ref="E25:F2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A5" workbookViewId="0">
      <selection activeCell="A27" sqref="A27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7" t="s">
        <v>0</v>
      </c>
      <c r="C2" s="17"/>
      <c r="D2" s="17"/>
      <c r="E2" s="17"/>
      <c r="F2" s="17"/>
    </row>
    <row r="3" spans="1:6" ht="18.75" x14ac:dyDescent="0.3">
      <c r="B3" s="16"/>
      <c r="C3" s="16"/>
      <c r="D3" s="16"/>
      <c r="E3" s="16"/>
      <c r="F3" s="16"/>
    </row>
    <row r="4" spans="1:6" ht="18.75" x14ac:dyDescent="0.3">
      <c r="A4" s="2" t="s">
        <v>1</v>
      </c>
      <c r="B4" s="16"/>
      <c r="C4" s="16"/>
      <c r="D4" s="16"/>
      <c r="E4" s="16"/>
      <c r="F4" s="16"/>
    </row>
    <row r="5" spans="1:6" ht="18.75" x14ac:dyDescent="0.3">
      <c r="A5" t="s">
        <v>2</v>
      </c>
      <c r="B5" s="16"/>
      <c r="C5" s="16"/>
      <c r="D5" s="16"/>
      <c r="E5" s="16"/>
      <c r="F5" s="16"/>
    </row>
    <row r="6" spans="1:6" ht="18.75" x14ac:dyDescent="0.3">
      <c r="A6" t="s">
        <v>3</v>
      </c>
      <c r="B6" s="16"/>
      <c r="C6" s="16"/>
      <c r="D6" s="16"/>
      <c r="E6" s="16"/>
      <c r="F6" s="16"/>
    </row>
    <row r="7" spans="1:6" ht="18.75" x14ac:dyDescent="0.3">
      <c r="A7" t="s">
        <v>4</v>
      </c>
      <c r="B7" s="16"/>
      <c r="C7" s="16"/>
      <c r="D7" s="16"/>
      <c r="E7" s="16"/>
      <c r="F7" s="16"/>
    </row>
    <row r="8" spans="1:6" ht="18.75" x14ac:dyDescent="0.3">
      <c r="B8" s="16"/>
      <c r="C8" s="16"/>
      <c r="D8" s="16"/>
      <c r="E8" s="16"/>
      <c r="F8" s="16"/>
    </row>
    <row r="9" spans="1:6" ht="18.75" x14ac:dyDescent="0.3">
      <c r="A9" s="2" t="s">
        <v>17</v>
      </c>
      <c r="B9" s="16"/>
      <c r="C9" s="16"/>
      <c r="D9" s="16"/>
      <c r="E9" s="16"/>
      <c r="F9" s="16"/>
    </row>
    <row r="10" spans="1:6" ht="18.75" x14ac:dyDescent="0.3">
      <c r="A10" t="s">
        <v>18</v>
      </c>
      <c r="B10" s="16"/>
      <c r="C10" s="16"/>
      <c r="D10" s="16"/>
      <c r="E10" s="16"/>
      <c r="F10" s="16"/>
    </row>
    <row r="11" spans="1:6" ht="18.75" x14ac:dyDescent="0.3">
      <c r="A11" t="s">
        <v>19</v>
      </c>
      <c r="B11" s="16"/>
      <c r="C11" s="16"/>
      <c r="D11" s="16"/>
      <c r="E11" s="16"/>
      <c r="F11" s="16"/>
    </row>
    <row r="12" spans="1:6" ht="18.75" x14ac:dyDescent="0.3">
      <c r="B12" s="16"/>
      <c r="C12" s="16"/>
      <c r="D12" s="16"/>
      <c r="E12" s="16"/>
      <c r="F12" s="16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21</v>
      </c>
      <c r="C15" s="5" t="s">
        <v>11</v>
      </c>
      <c r="D15" s="5">
        <v>3</v>
      </c>
      <c r="E15" s="7">
        <f>108000/1.1</f>
        <v>98181.818181818177</v>
      </c>
      <c r="F15" s="7">
        <f t="shared" ref="F15:F17" si="0">E15*D15</f>
        <v>294545.45454545453</v>
      </c>
    </row>
    <row r="16" spans="1:6" x14ac:dyDescent="0.25">
      <c r="A16" s="5">
        <v>2</v>
      </c>
      <c r="B16" s="6" t="s">
        <v>38</v>
      </c>
      <c r="C16" s="5" t="s">
        <v>11</v>
      </c>
      <c r="D16" s="5">
        <v>10</v>
      </c>
      <c r="E16" s="7">
        <f>20000/1.1</f>
        <v>18181.81818181818</v>
      </c>
      <c r="F16" s="7">
        <f t="shared" si="0"/>
        <v>181818.18181818179</v>
      </c>
    </row>
    <row r="17" spans="1:11" x14ac:dyDescent="0.25">
      <c r="A17" s="5">
        <v>3</v>
      </c>
      <c r="B17" s="6" t="s">
        <v>24</v>
      </c>
      <c r="C17" s="5" t="s">
        <v>11</v>
      </c>
      <c r="D17" s="5">
        <v>10</v>
      </c>
      <c r="E17" s="7">
        <f>27000/1.1</f>
        <v>24545.454545454544</v>
      </c>
      <c r="F17" s="7">
        <f t="shared" si="0"/>
        <v>245454.54545454544</v>
      </c>
    </row>
    <row r="18" spans="1:11" x14ac:dyDescent="0.25">
      <c r="A18" s="18" t="s">
        <v>12</v>
      </c>
      <c r="B18" s="19"/>
      <c r="C18" s="19"/>
      <c r="D18" s="19"/>
      <c r="E18" s="20"/>
      <c r="F18" s="8">
        <f>SUM(F15:F17)</f>
        <v>721818.18181818177</v>
      </c>
      <c r="I18" s="9"/>
      <c r="K18" s="9"/>
    </row>
    <row r="19" spans="1:11" x14ac:dyDescent="0.25">
      <c r="A19" s="18" t="s">
        <v>20</v>
      </c>
      <c r="B19" s="19"/>
      <c r="C19" s="19"/>
      <c r="D19" s="19"/>
      <c r="E19" s="20"/>
      <c r="F19" s="8">
        <f>F18*0.1</f>
        <v>72181.818181818177</v>
      </c>
      <c r="I19" s="9"/>
      <c r="K19" s="9"/>
    </row>
    <row r="20" spans="1:11" x14ac:dyDescent="0.25">
      <c r="A20" s="18" t="s">
        <v>13</v>
      </c>
      <c r="B20" s="19"/>
      <c r="C20" s="19"/>
      <c r="D20" s="19"/>
      <c r="E20" s="20"/>
      <c r="F20" s="8">
        <f>F18+F19</f>
        <v>794000</v>
      </c>
      <c r="I20" s="9"/>
    </row>
    <row r="21" spans="1:11" x14ac:dyDescent="0.25">
      <c r="A21" s="10"/>
      <c r="B21" s="10"/>
      <c r="C21" s="10"/>
      <c r="D21" s="10"/>
      <c r="E21" s="10"/>
      <c r="F21" s="11"/>
    </row>
    <row r="22" spans="1:11" x14ac:dyDescent="0.25">
      <c r="A22" s="12" t="s">
        <v>40</v>
      </c>
      <c r="B22" s="10"/>
      <c r="C22" s="10"/>
      <c r="D22" s="10"/>
      <c r="E22" s="10"/>
      <c r="F22" s="11"/>
    </row>
    <row r="25" spans="1:11" x14ac:dyDescent="0.25">
      <c r="E25" t="s">
        <v>39</v>
      </c>
    </row>
    <row r="26" spans="1:11" x14ac:dyDescent="0.25">
      <c r="A26" s="21" t="s">
        <v>14</v>
      </c>
      <c r="B26" s="21"/>
      <c r="E26" s="21" t="s">
        <v>15</v>
      </c>
      <c r="F26" s="21"/>
    </row>
  </sheetData>
  <mergeCells count="6">
    <mergeCell ref="B2:F2"/>
    <mergeCell ref="A18:E18"/>
    <mergeCell ref="A19:E19"/>
    <mergeCell ref="A20:E20"/>
    <mergeCell ref="A26:B26"/>
    <mergeCell ref="E26:F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BH-HĐ1</vt:lpstr>
      <vt:lpstr>BH-HĐ2</vt:lpstr>
      <vt:lpstr>BH-HĐ3</vt:lpstr>
      <vt:lpstr>BH-HĐ4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2016-05-12T02:31:22Z</dcterms:created>
  <dcterms:modified xsi:type="dcterms:W3CDTF">2016-06-25T02:31:58Z</dcterms:modified>
</cp:coreProperties>
</file>