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17955" windowHeight="8220" activeTab="3"/>
  </bookViews>
  <sheets>
    <sheet name="BH-HĐ1" sheetId="1" r:id="rId1"/>
    <sheet name="BH-HĐ2" sheetId="2" r:id="rId2"/>
    <sheet name="BH-HĐ3" sheetId="3" r:id="rId3"/>
    <sheet name="BH-HĐ4" sheetId="4" r:id="rId4"/>
  </sheets>
  <calcPr calcId="144525"/>
</workbook>
</file>

<file path=xl/calcChain.xml><?xml version="1.0" encoding="utf-8"?>
<calcChain xmlns="http://schemas.openxmlformats.org/spreadsheetml/2006/main">
  <c r="F21" i="4" l="1"/>
  <c r="F20" i="4"/>
  <c r="F19" i="4"/>
  <c r="F18" i="4"/>
  <c r="E17" i="4"/>
  <c r="F17" i="4" s="1"/>
  <c r="E16" i="4"/>
  <c r="F16" i="4" s="1"/>
  <c r="E15" i="4"/>
  <c r="F15" i="4" s="1"/>
  <c r="F22" i="4" s="1"/>
  <c r="F24" i="4" l="1"/>
  <c r="F23" i="4"/>
  <c r="E15" i="3"/>
  <c r="F15" i="3" s="1"/>
  <c r="F21" i="3"/>
  <c r="F20" i="3"/>
  <c r="F19" i="3"/>
  <c r="F18" i="3"/>
  <c r="F17" i="3"/>
  <c r="F16" i="3"/>
  <c r="E18" i="2"/>
  <c r="F18" i="2" s="1"/>
  <c r="E17" i="2"/>
  <c r="F17" i="2" s="1"/>
  <c r="E16" i="2"/>
  <c r="F16" i="2" s="1"/>
  <c r="E15" i="2"/>
  <c r="F15" i="2" s="1"/>
  <c r="F21" i="2"/>
  <c r="F20" i="2"/>
  <c r="F19" i="2"/>
  <c r="F22" i="3" l="1"/>
  <c r="F23" i="3" s="1"/>
  <c r="F24" i="3" s="1"/>
  <c r="F22" i="2"/>
  <c r="F23" i="2" s="1"/>
  <c r="F24" i="2" s="1"/>
  <c r="F21" i="1"/>
  <c r="F20" i="1"/>
  <c r="F19" i="1"/>
  <c r="F18" i="1"/>
  <c r="F17" i="1"/>
  <c r="F16" i="1"/>
  <c r="E17" i="1"/>
  <c r="E16" i="1"/>
  <c r="E15" i="1"/>
  <c r="F15" i="1" l="1"/>
  <c r="F22" i="1" s="1"/>
  <c r="F23" i="1" l="1"/>
  <c r="F24" i="1" s="1"/>
</calcChain>
</file>

<file path=xl/sharedStrings.xml><?xml version="1.0" encoding="utf-8"?>
<sst xmlns="http://schemas.openxmlformats.org/spreadsheetml/2006/main" count="125" uniqueCount="36">
  <si>
    <t>BẢNG KÊ  BÁN HÀNG</t>
  </si>
  <si>
    <t>Họ tên người bán  hàng:     CTY CP BÌNH MINH TOÀN CẦU</t>
  </si>
  <si>
    <t>Mã số thuế:                            0309554620</t>
  </si>
  <si>
    <t>Địa chỉ :                                    Tầng 1-2-3, số 25 Trần Quang Diệu,phường 14, Quận 3, TP.HCM</t>
  </si>
  <si>
    <t>Điện thoại:                            08.35260803                           Fax:  08.35260800</t>
  </si>
  <si>
    <t>STT</t>
  </si>
  <si>
    <t>Tên hàng</t>
  </si>
  <si>
    <t>ĐVT</t>
  </si>
  <si>
    <t>Số Lượng</t>
  </si>
  <si>
    <t>Đơn giá</t>
  </si>
  <si>
    <t>Thành tiền</t>
  </si>
  <si>
    <t>Cái</t>
  </si>
  <si>
    <t>Cộng</t>
  </si>
  <si>
    <t>TỔNG CỘNG</t>
  </si>
  <si>
    <t>Người Mua</t>
  </si>
  <si>
    <t>Người Bán</t>
  </si>
  <si>
    <t>VAT</t>
  </si>
  <si>
    <t>Họ tên người mua  hàng:</t>
  </si>
  <si>
    <t>Công ty TNHH MTV SX TM Nghi Phẩm</t>
  </si>
  <si>
    <t>Mã số thuế: 3603240335</t>
  </si>
  <si>
    <t>Địa chỉ : 13/4, Ấp Tân Lập, Xã Phước Tân, Thành Phố Biên Hòa, Tỉnh Đồng Nai</t>
  </si>
  <si>
    <t>Japan Light Cheese</t>
  </si>
  <si>
    <t>SR Raisin Sliced</t>
  </si>
  <si>
    <t>SR Chocolate Sliced</t>
  </si>
  <si>
    <t>Số tiền bằng chữ: bốn trăm bảy mươi hai ngàn đồng</t>
  </si>
  <si>
    <r>
      <t xml:space="preserve">Ngày  </t>
    </r>
    <r>
      <rPr>
        <sz val="11"/>
        <color rgb="FFFF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 xml:space="preserve"> tháng </t>
    </r>
    <r>
      <rPr>
        <sz val="11"/>
        <color rgb="FFFF0000"/>
        <rFont val="Calibri"/>
        <family val="2"/>
        <scheme val="minor"/>
      </rPr>
      <t>08</t>
    </r>
    <r>
      <rPr>
        <sz val="11"/>
        <color theme="1"/>
        <rFont val="Calibri"/>
        <family val="2"/>
        <scheme val="minor"/>
      </rPr>
      <t xml:space="preserve"> năm 2016</t>
    </r>
  </si>
  <si>
    <t>Cty TNHH Thiết bị y tế Thành Công</t>
  </si>
  <si>
    <t>Mã số thuế: 0100774769</t>
  </si>
  <si>
    <t>Địa chỉ : B104, tòa nhà M3M4, Nguyễn Chí Thanh, P.Láng Hạ, Q.Đống Đa, HN</t>
  </si>
  <si>
    <t>M3 MC Scarlet Snow</t>
  </si>
  <si>
    <t>M6 MC Night Symphony</t>
  </si>
  <si>
    <t>5A Lotus Seed Yolk</t>
  </si>
  <si>
    <t>2A RC,SF Yolk</t>
  </si>
  <si>
    <t>Số tiền bằng chữ: bảy trăm mười bảy ngàn đồng</t>
  </si>
  <si>
    <t>Số tiền bằng chữ: ba trăm hai mươi bốn ngàn đồng</t>
  </si>
  <si>
    <t>Số tiền bằng chữ: hai trăm mười sáu ngàn đồng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</si>
</sst>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0" xfId="0" applyNumberFormat="1"/>
    <xf numFmtId="0" fontId="0" fillId="0" borderId="0" xfId="0" applyBorder="1" applyAlignment="1">
      <alignment horizontal="center"/>
    </xf>
    <xf numFmtId="164" fontId="2" fillId="0" borderId="0" xfId="0" applyNumberFormat="1" applyFont="1" applyBorder="1"/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opLeftCell="A7" workbookViewId="0">
      <selection activeCell="K15" sqref="K15"/>
    </sheetView>
  </sheetViews>
  <sheetFormatPr defaultRowHeight="15" x14ac:dyDescent="0.25"/>
  <cols>
    <col min="1" max="1" width="4.85546875" customWidth="1"/>
    <col min="2" max="2" width="24.42578125" customWidth="1"/>
    <col min="3" max="3" width="7.28515625" customWidth="1"/>
    <col min="4" max="4" width="11.28515625" customWidth="1"/>
    <col min="6" max="6" width="17.28515625" customWidth="1"/>
    <col min="9" max="9" width="10.5703125" bestFit="1" customWidth="1"/>
  </cols>
  <sheetData>
    <row r="2" spans="1:6" ht="18.75" x14ac:dyDescent="0.3">
      <c r="B2" s="15" t="s">
        <v>0</v>
      </c>
      <c r="C2" s="15"/>
      <c r="D2" s="15"/>
      <c r="E2" s="15"/>
      <c r="F2" s="15"/>
    </row>
    <row r="3" spans="1:6" ht="18.75" x14ac:dyDescent="0.3">
      <c r="B3" s="1"/>
      <c r="C3" s="1"/>
      <c r="D3" s="1"/>
      <c r="E3" s="1"/>
      <c r="F3" s="1"/>
    </row>
    <row r="4" spans="1:6" ht="18.75" x14ac:dyDescent="0.3">
      <c r="A4" s="2" t="s">
        <v>1</v>
      </c>
      <c r="B4" s="1"/>
      <c r="C4" s="1"/>
      <c r="D4" s="1"/>
      <c r="E4" s="1"/>
      <c r="F4" s="1"/>
    </row>
    <row r="5" spans="1:6" ht="18.75" x14ac:dyDescent="0.3">
      <c r="A5" t="s">
        <v>2</v>
      </c>
      <c r="B5" s="1"/>
      <c r="C5" s="1"/>
      <c r="D5" s="1"/>
      <c r="E5" s="1"/>
      <c r="F5" s="1"/>
    </row>
    <row r="6" spans="1:6" ht="18.75" x14ac:dyDescent="0.3">
      <c r="A6" t="s">
        <v>3</v>
      </c>
      <c r="B6" s="1"/>
      <c r="C6" s="1"/>
      <c r="D6" s="1"/>
      <c r="E6" s="1"/>
      <c r="F6" s="1"/>
    </row>
    <row r="7" spans="1:6" ht="18.75" x14ac:dyDescent="0.3">
      <c r="A7" t="s">
        <v>4</v>
      </c>
      <c r="B7" s="1"/>
      <c r="C7" s="1"/>
      <c r="D7" s="1"/>
      <c r="E7" s="1"/>
      <c r="F7" s="1"/>
    </row>
    <row r="8" spans="1:6" ht="18.75" x14ac:dyDescent="0.3">
      <c r="B8" s="1"/>
      <c r="C8" s="1"/>
      <c r="D8" s="1"/>
      <c r="E8" s="1"/>
      <c r="F8" s="1"/>
    </row>
    <row r="9" spans="1:6" ht="18.75" x14ac:dyDescent="0.3">
      <c r="A9" s="2" t="s">
        <v>17</v>
      </c>
      <c r="B9" s="1"/>
      <c r="C9" s="20" t="s">
        <v>18</v>
      </c>
      <c r="D9" s="20"/>
      <c r="E9" s="20"/>
      <c r="F9" s="20"/>
    </row>
    <row r="10" spans="1:6" ht="18.75" x14ac:dyDescent="0.3">
      <c r="A10" s="2" t="s">
        <v>19</v>
      </c>
      <c r="B10" s="1"/>
      <c r="C10" s="1"/>
      <c r="D10" s="1"/>
      <c r="E10" s="1"/>
      <c r="F10" s="1"/>
    </row>
    <row r="11" spans="1:6" ht="18.75" x14ac:dyDescent="0.3">
      <c r="A11" s="2" t="s">
        <v>20</v>
      </c>
      <c r="B11" s="1"/>
      <c r="C11" s="1"/>
      <c r="D11" s="1"/>
      <c r="E11" s="1"/>
      <c r="F11" s="1"/>
    </row>
    <row r="12" spans="1:6" ht="18.75" x14ac:dyDescent="0.3">
      <c r="B12" s="1"/>
      <c r="C12" s="1"/>
      <c r="D12" s="1"/>
      <c r="E12" s="1"/>
      <c r="F12" s="1"/>
    </row>
    <row r="13" spans="1:6" x14ac:dyDescent="0.25">
      <c r="F13" s="3"/>
    </row>
    <row r="14" spans="1:6" x14ac:dyDescent="0.25">
      <c r="A14" s="4" t="s">
        <v>5</v>
      </c>
      <c r="B14" s="4" t="s">
        <v>6</v>
      </c>
      <c r="C14" s="4" t="s">
        <v>7</v>
      </c>
      <c r="D14" s="4" t="s">
        <v>8</v>
      </c>
      <c r="E14" s="4" t="s">
        <v>9</v>
      </c>
      <c r="F14" s="4" t="s">
        <v>10</v>
      </c>
    </row>
    <row r="15" spans="1:6" x14ac:dyDescent="0.25">
      <c r="A15" s="5">
        <v>1</v>
      </c>
      <c r="B15" s="6" t="s">
        <v>21</v>
      </c>
      <c r="C15" s="5" t="s">
        <v>11</v>
      </c>
      <c r="D15" s="5">
        <v>4</v>
      </c>
      <c r="E15" s="7">
        <f>108000/1.1</f>
        <v>98181.818181818177</v>
      </c>
      <c r="F15" s="7">
        <f t="shared" ref="F15:F21" si="0">E15*D15</f>
        <v>392727.27272727271</v>
      </c>
    </row>
    <row r="16" spans="1:6" x14ac:dyDescent="0.25">
      <c r="A16" s="5">
        <v>2</v>
      </c>
      <c r="B16" s="6" t="s">
        <v>22</v>
      </c>
      <c r="C16" s="5" t="s">
        <v>11</v>
      </c>
      <c r="D16" s="5">
        <v>1</v>
      </c>
      <c r="E16" s="7">
        <f>20000/1.1</f>
        <v>18181.81818181818</v>
      </c>
      <c r="F16" s="7">
        <f t="shared" si="0"/>
        <v>18181.81818181818</v>
      </c>
    </row>
    <row r="17" spans="1:11" x14ac:dyDescent="0.25">
      <c r="A17" s="5">
        <v>3</v>
      </c>
      <c r="B17" s="6" t="s">
        <v>23</v>
      </c>
      <c r="C17" s="5" t="s">
        <v>11</v>
      </c>
      <c r="D17" s="5">
        <v>1</v>
      </c>
      <c r="E17" s="7">
        <f>20000/1.1</f>
        <v>18181.81818181818</v>
      </c>
      <c r="F17" s="7">
        <f t="shared" si="0"/>
        <v>18181.81818181818</v>
      </c>
    </row>
    <row r="18" spans="1:11" x14ac:dyDescent="0.25">
      <c r="A18" s="5">
        <v>4</v>
      </c>
      <c r="B18" s="6"/>
      <c r="C18" s="5" t="s">
        <v>11</v>
      </c>
      <c r="D18" s="5"/>
      <c r="E18" s="7"/>
      <c r="F18" s="7">
        <f t="shared" si="0"/>
        <v>0</v>
      </c>
    </row>
    <row r="19" spans="1:11" x14ac:dyDescent="0.25">
      <c r="A19" s="5">
        <v>5</v>
      </c>
      <c r="B19" s="6"/>
      <c r="C19" s="5" t="s">
        <v>11</v>
      </c>
      <c r="D19" s="5"/>
      <c r="E19" s="7"/>
      <c r="F19" s="7">
        <f t="shared" si="0"/>
        <v>0</v>
      </c>
    </row>
    <row r="20" spans="1:11" x14ac:dyDescent="0.25">
      <c r="A20" s="5">
        <v>6</v>
      </c>
      <c r="B20" s="6"/>
      <c r="C20" s="5" t="s">
        <v>11</v>
      </c>
      <c r="D20" s="5"/>
      <c r="E20" s="7"/>
      <c r="F20" s="7">
        <f t="shared" si="0"/>
        <v>0</v>
      </c>
    </row>
    <row r="21" spans="1:11" x14ac:dyDescent="0.25">
      <c r="A21" s="5">
        <v>7</v>
      </c>
      <c r="B21" s="6"/>
      <c r="C21" s="5" t="s">
        <v>11</v>
      </c>
      <c r="D21" s="5"/>
      <c r="E21" s="7"/>
      <c r="F21" s="7">
        <f t="shared" si="0"/>
        <v>0</v>
      </c>
    </row>
    <row r="22" spans="1:11" x14ac:dyDescent="0.25">
      <c r="A22" s="16" t="s">
        <v>12</v>
      </c>
      <c r="B22" s="17"/>
      <c r="C22" s="17"/>
      <c r="D22" s="17"/>
      <c r="E22" s="18"/>
      <c r="F22" s="8">
        <f>SUM(F15:F21)</f>
        <v>429090.90909090906</v>
      </c>
      <c r="I22" s="9"/>
      <c r="K22" s="9"/>
    </row>
    <row r="23" spans="1:11" x14ac:dyDescent="0.25">
      <c r="A23" s="16" t="s">
        <v>16</v>
      </c>
      <c r="B23" s="17"/>
      <c r="C23" s="17"/>
      <c r="D23" s="17"/>
      <c r="E23" s="18"/>
      <c r="F23" s="8">
        <f>F22*10%</f>
        <v>42909.090909090912</v>
      </c>
      <c r="I23" s="9"/>
      <c r="K23" s="9"/>
    </row>
    <row r="24" spans="1:11" x14ac:dyDescent="0.25">
      <c r="A24" s="16" t="s">
        <v>13</v>
      </c>
      <c r="B24" s="17"/>
      <c r="C24" s="17"/>
      <c r="D24" s="17"/>
      <c r="E24" s="18"/>
      <c r="F24" s="8">
        <f>F22+F23</f>
        <v>472000</v>
      </c>
      <c r="I24" s="9"/>
    </row>
    <row r="25" spans="1:11" x14ac:dyDescent="0.25">
      <c r="A25" s="10"/>
      <c r="B25" s="10"/>
      <c r="C25" s="10"/>
      <c r="D25" s="10"/>
      <c r="E25" s="10"/>
      <c r="F25" s="11"/>
    </row>
    <row r="26" spans="1:11" x14ac:dyDescent="0.25">
      <c r="A26" s="12" t="s">
        <v>24</v>
      </c>
      <c r="B26" s="10"/>
      <c r="C26" s="10"/>
      <c r="D26" s="10"/>
      <c r="E26" s="10"/>
      <c r="F26" s="11"/>
    </row>
    <row r="29" spans="1:11" x14ac:dyDescent="0.25">
      <c r="E29" t="s">
        <v>25</v>
      </c>
    </row>
    <row r="30" spans="1:11" x14ac:dyDescent="0.25">
      <c r="A30" s="19" t="s">
        <v>14</v>
      </c>
      <c r="B30" s="19"/>
      <c r="E30" s="19" t="s">
        <v>15</v>
      </c>
      <c r="F30" s="19"/>
    </row>
  </sheetData>
  <mergeCells count="7">
    <mergeCell ref="B2:F2"/>
    <mergeCell ref="A22:E22"/>
    <mergeCell ref="A24:E24"/>
    <mergeCell ref="A30:B30"/>
    <mergeCell ref="E30:F30"/>
    <mergeCell ref="A23:E23"/>
    <mergeCell ref="C9:F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workbookViewId="0">
      <selection activeCell="K7" sqref="K7"/>
    </sheetView>
  </sheetViews>
  <sheetFormatPr defaultRowHeight="15" x14ac:dyDescent="0.25"/>
  <cols>
    <col min="1" max="1" width="4.85546875" customWidth="1"/>
    <col min="2" max="2" width="24.42578125" customWidth="1"/>
    <col min="3" max="3" width="7.28515625" customWidth="1"/>
    <col min="4" max="4" width="11.28515625" customWidth="1"/>
    <col min="6" max="6" width="17.28515625" customWidth="1"/>
    <col min="9" max="9" width="10.5703125" bestFit="1" customWidth="1"/>
  </cols>
  <sheetData>
    <row r="2" spans="1:6" ht="18.75" x14ac:dyDescent="0.3">
      <c r="B2" s="15" t="s">
        <v>0</v>
      </c>
      <c r="C2" s="15"/>
      <c r="D2" s="15"/>
      <c r="E2" s="15"/>
      <c r="F2" s="15"/>
    </row>
    <row r="3" spans="1:6" ht="18.75" x14ac:dyDescent="0.3">
      <c r="B3" s="13"/>
      <c r="C3" s="13"/>
      <c r="D3" s="13"/>
      <c r="E3" s="13"/>
      <c r="F3" s="13"/>
    </row>
    <row r="4" spans="1:6" ht="18.75" x14ac:dyDescent="0.3">
      <c r="A4" s="2" t="s">
        <v>1</v>
      </c>
      <c r="B4" s="13"/>
      <c r="C4" s="13"/>
      <c r="D4" s="13"/>
      <c r="E4" s="13"/>
      <c r="F4" s="13"/>
    </row>
    <row r="5" spans="1:6" ht="18.75" x14ac:dyDescent="0.3">
      <c r="A5" t="s">
        <v>2</v>
      </c>
      <c r="B5" s="13"/>
      <c r="C5" s="13"/>
      <c r="D5" s="13"/>
      <c r="E5" s="13"/>
      <c r="F5" s="13"/>
    </row>
    <row r="6" spans="1:6" ht="18.75" x14ac:dyDescent="0.3">
      <c r="A6" t="s">
        <v>3</v>
      </c>
      <c r="B6" s="13"/>
      <c r="C6" s="13"/>
      <c r="D6" s="13"/>
      <c r="E6" s="13"/>
      <c r="F6" s="13"/>
    </row>
    <row r="7" spans="1:6" ht="18.75" x14ac:dyDescent="0.3">
      <c r="A7" t="s">
        <v>4</v>
      </c>
      <c r="B7" s="13"/>
      <c r="C7" s="13"/>
      <c r="D7" s="13"/>
      <c r="E7" s="13"/>
      <c r="F7" s="13"/>
    </row>
    <row r="8" spans="1:6" ht="18.75" x14ac:dyDescent="0.3">
      <c r="B8" s="13"/>
      <c r="C8" s="13"/>
      <c r="D8" s="13"/>
      <c r="E8" s="13"/>
      <c r="F8" s="13"/>
    </row>
    <row r="9" spans="1:6" ht="18.75" x14ac:dyDescent="0.3">
      <c r="A9" s="2" t="s">
        <v>17</v>
      </c>
      <c r="B9" s="13"/>
      <c r="C9" s="15" t="s">
        <v>26</v>
      </c>
      <c r="D9" s="15"/>
      <c r="E9" s="15"/>
      <c r="F9" s="15"/>
    </row>
    <row r="10" spans="1:6" ht="18.75" x14ac:dyDescent="0.3">
      <c r="A10" s="2" t="s">
        <v>27</v>
      </c>
      <c r="B10" s="13"/>
      <c r="C10" s="13"/>
      <c r="D10" s="13"/>
      <c r="E10" s="13"/>
      <c r="F10" s="13"/>
    </row>
    <row r="11" spans="1:6" ht="18.75" x14ac:dyDescent="0.3">
      <c r="A11" s="2" t="s">
        <v>28</v>
      </c>
      <c r="B11" s="13"/>
      <c r="C11" s="13"/>
      <c r="D11" s="13"/>
      <c r="E11" s="13"/>
      <c r="F11" s="13"/>
    </row>
    <row r="12" spans="1:6" ht="18.75" x14ac:dyDescent="0.3">
      <c r="B12" s="13"/>
      <c r="C12" s="13"/>
      <c r="D12" s="13"/>
      <c r="E12" s="13"/>
      <c r="F12" s="13"/>
    </row>
    <row r="13" spans="1:6" x14ac:dyDescent="0.25">
      <c r="F13" s="3"/>
    </row>
    <row r="14" spans="1:6" x14ac:dyDescent="0.25">
      <c r="A14" s="4" t="s">
        <v>5</v>
      </c>
      <c r="B14" s="4" t="s">
        <v>6</v>
      </c>
      <c r="C14" s="4" t="s">
        <v>7</v>
      </c>
      <c r="D14" s="4" t="s">
        <v>8</v>
      </c>
      <c r="E14" s="4" t="s">
        <v>9</v>
      </c>
      <c r="F14" s="4" t="s">
        <v>10</v>
      </c>
    </row>
    <row r="15" spans="1:6" x14ac:dyDescent="0.25">
      <c r="A15" s="5">
        <v>1</v>
      </c>
      <c r="B15" s="6" t="s">
        <v>29</v>
      </c>
      <c r="C15" s="5" t="s">
        <v>11</v>
      </c>
      <c r="D15" s="5">
        <v>1</v>
      </c>
      <c r="E15" s="7">
        <f>149000/1.1</f>
        <v>135454.54545454544</v>
      </c>
      <c r="F15" s="7">
        <f t="shared" ref="F15:F21" si="0">E15*D15</f>
        <v>135454.54545454544</v>
      </c>
    </row>
    <row r="16" spans="1:6" x14ac:dyDescent="0.25">
      <c r="A16" s="5">
        <v>2</v>
      </c>
      <c r="B16" s="6" t="s">
        <v>30</v>
      </c>
      <c r="C16" s="5" t="s">
        <v>11</v>
      </c>
      <c r="D16" s="5">
        <v>1</v>
      </c>
      <c r="E16" s="7">
        <f>149000/1.1</f>
        <v>135454.54545454544</v>
      </c>
      <c r="F16" s="7">
        <f t="shared" si="0"/>
        <v>135454.54545454544</v>
      </c>
    </row>
    <row r="17" spans="1:11" x14ac:dyDescent="0.25">
      <c r="A17" s="5">
        <v>3</v>
      </c>
      <c r="B17" s="6" t="s">
        <v>31</v>
      </c>
      <c r="C17" s="5" t="s">
        <v>11</v>
      </c>
      <c r="D17" s="5">
        <v>1</v>
      </c>
      <c r="E17" s="7">
        <f>179000/1.1</f>
        <v>162727.27272727271</v>
      </c>
      <c r="F17" s="7">
        <f t="shared" si="0"/>
        <v>162727.27272727271</v>
      </c>
    </row>
    <row r="18" spans="1:11" x14ac:dyDescent="0.25">
      <c r="A18" s="5">
        <v>4</v>
      </c>
      <c r="B18" s="6" t="s">
        <v>32</v>
      </c>
      <c r="C18" s="5" t="s">
        <v>11</v>
      </c>
      <c r="D18" s="5">
        <v>1</v>
      </c>
      <c r="E18" s="7">
        <f>240000/1.1</f>
        <v>218181.81818181818</v>
      </c>
      <c r="F18" s="7">
        <f t="shared" si="0"/>
        <v>218181.81818181818</v>
      </c>
    </row>
    <row r="19" spans="1:11" x14ac:dyDescent="0.25">
      <c r="A19" s="5">
        <v>5</v>
      </c>
      <c r="B19" s="6"/>
      <c r="C19" s="5" t="s">
        <v>11</v>
      </c>
      <c r="D19" s="5"/>
      <c r="E19" s="7"/>
      <c r="F19" s="7">
        <f t="shared" si="0"/>
        <v>0</v>
      </c>
    </row>
    <row r="20" spans="1:11" x14ac:dyDescent="0.25">
      <c r="A20" s="5">
        <v>6</v>
      </c>
      <c r="B20" s="6"/>
      <c r="C20" s="5" t="s">
        <v>11</v>
      </c>
      <c r="D20" s="5"/>
      <c r="E20" s="7"/>
      <c r="F20" s="7">
        <f t="shared" si="0"/>
        <v>0</v>
      </c>
    </row>
    <row r="21" spans="1:11" x14ac:dyDescent="0.25">
      <c r="A21" s="5">
        <v>7</v>
      </c>
      <c r="B21" s="6"/>
      <c r="C21" s="5" t="s">
        <v>11</v>
      </c>
      <c r="D21" s="5"/>
      <c r="E21" s="7"/>
      <c r="F21" s="7">
        <f t="shared" si="0"/>
        <v>0</v>
      </c>
    </row>
    <row r="22" spans="1:11" x14ac:dyDescent="0.25">
      <c r="A22" s="16" t="s">
        <v>12</v>
      </c>
      <c r="B22" s="17"/>
      <c r="C22" s="17"/>
      <c r="D22" s="17"/>
      <c r="E22" s="18"/>
      <c r="F22" s="8">
        <f>SUM(F15:F21)</f>
        <v>651818.18181818177</v>
      </c>
      <c r="I22" s="9"/>
      <c r="K22" s="9"/>
    </row>
    <row r="23" spans="1:11" x14ac:dyDescent="0.25">
      <c r="A23" s="16" t="s">
        <v>16</v>
      </c>
      <c r="B23" s="17"/>
      <c r="C23" s="17"/>
      <c r="D23" s="17"/>
      <c r="E23" s="18"/>
      <c r="F23" s="8">
        <f>F22*10%</f>
        <v>65181.818181818177</v>
      </c>
      <c r="I23" s="9"/>
      <c r="K23" s="9"/>
    </row>
    <row r="24" spans="1:11" x14ac:dyDescent="0.25">
      <c r="A24" s="16" t="s">
        <v>13</v>
      </c>
      <c r="B24" s="17"/>
      <c r="C24" s="17"/>
      <c r="D24" s="17"/>
      <c r="E24" s="18"/>
      <c r="F24" s="8">
        <f>F22+F23</f>
        <v>717000</v>
      </c>
      <c r="I24" s="9"/>
    </row>
    <row r="25" spans="1:11" x14ac:dyDescent="0.25">
      <c r="A25" s="10"/>
      <c r="B25" s="10"/>
      <c r="C25" s="10"/>
      <c r="D25" s="10"/>
      <c r="E25" s="10"/>
      <c r="F25" s="11"/>
    </row>
    <row r="26" spans="1:11" x14ac:dyDescent="0.25">
      <c r="A26" s="12" t="s">
        <v>33</v>
      </c>
      <c r="B26" s="10"/>
      <c r="C26" s="10"/>
      <c r="D26" s="10"/>
      <c r="E26" s="10"/>
      <c r="F26" s="11"/>
    </row>
    <row r="29" spans="1:11" x14ac:dyDescent="0.25">
      <c r="E29" t="s">
        <v>25</v>
      </c>
    </row>
    <row r="30" spans="1:11" x14ac:dyDescent="0.25">
      <c r="A30" s="19" t="s">
        <v>14</v>
      </c>
      <c r="B30" s="19"/>
      <c r="E30" s="19" t="s">
        <v>15</v>
      </c>
      <c r="F30" s="19"/>
    </row>
  </sheetData>
  <mergeCells count="7">
    <mergeCell ref="A30:B30"/>
    <mergeCell ref="E30:F30"/>
    <mergeCell ref="B2:F2"/>
    <mergeCell ref="C9:F9"/>
    <mergeCell ref="A22:E22"/>
    <mergeCell ref="A23:E23"/>
    <mergeCell ref="A24:E2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workbookViewId="0">
      <selection activeCell="C9" sqref="C9:F9"/>
    </sheetView>
  </sheetViews>
  <sheetFormatPr defaultRowHeight="15" x14ac:dyDescent="0.25"/>
  <cols>
    <col min="1" max="1" width="4.85546875" customWidth="1"/>
    <col min="2" max="2" width="24.42578125" customWidth="1"/>
    <col min="3" max="3" width="7.28515625" customWidth="1"/>
    <col min="4" max="4" width="11.28515625" customWidth="1"/>
    <col min="6" max="6" width="17.28515625" customWidth="1"/>
    <col min="9" max="9" width="10.5703125" bestFit="1" customWidth="1"/>
  </cols>
  <sheetData>
    <row r="2" spans="1:6" ht="18.75" x14ac:dyDescent="0.3">
      <c r="B2" s="15" t="s">
        <v>0</v>
      </c>
      <c r="C2" s="15"/>
      <c r="D2" s="15"/>
      <c r="E2" s="15"/>
      <c r="F2" s="15"/>
    </row>
    <row r="3" spans="1:6" ht="18.75" x14ac:dyDescent="0.3">
      <c r="B3" s="13"/>
      <c r="C3" s="13"/>
      <c r="D3" s="13"/>
      <c r="E3" s="13"/>
      <c r="F3" s="13"/>
    </row>
    <row r="4" spans="1:6" ht="18.75" x14ac:dyDescent="0.3">
      <c r="A4" s="2" t="s">
        <v>1</v>
      </c>
      <c r="B4" s="13"/>
      <c r="C4" s="13"/>
      <c r="D4" s="13"/>
      <c r="E4" s="13"/>
      <c r="F4" s="13"/>
    </row>
    <row r="5" spans="1:6" ht="18.75" x14ac:dyDescent="0.3">
      <c r="A5" t="s">
        <v>2</v>
      </c>
      <c r="B5" s="13"/>
      <c r="C5" s="13"/>
      <c r="D5" s="13"/>
      <c r="E5" s="13"/>
      <c r="F5" s="13"/>
    </row>
    <row r="6" spans="1:6" ht="18.75" x14ac:dyDescent="0.3">
      <c r="A6" t="s">
        <v>3</v>
      </c>
      <c r="B6" s="13"/>
      <c r="C6" s="13"/>
      <c r="D6" s="13"/>
      <c r="E6" s="13"/>
      <c r="F6" s="13"/>
    </row>
    <row r="7" spans="1:6" ht="18.75" x14ac:dyDescent="0.3">
      <c r="A7" t="s">
        <v>4</v>
      </c>
      <c r="B7" s="13"/>
      <c r="C7" s="13"/>
      <c r="D7" s="13"/>
      <c r="E7" s="13"/>
      <c r="F7" s="13"/>
    </row>
    <row r="8" spans="1:6" ht="18.75" x14ac:dyDescent="0.3">
      <c r="B8" s="13"/>
      <c r="C8" s="13"/>
      <c r="D8" s="13"/>
      <c r="E8" s="13"/>
      <c r="F8" s="13"/>
    </row>
    <row r="9" spans="1:6" ht="18.75" x14ac:dyDescent="0.3">
      <c r="A9" s="2" t="s">
        <v>17</v>
      </c>
      <c r="B9" s="13"/>
      <c r="C9" s="15" t="s">
        <v>26</v>
      </c>
      <c r="D9" s="15"/>
      <c r="E9" s="15"/>
      <c r="F9" s="15"/>
    </row>
    <row r="10" spans="1:6" ht="18.75" x14ac:dyDescent="0.3">
      <c r="A10" s="2" t="s">
        <v>27</v>
      </c>
      <c r="B10" s="13"/>
      <c r="C10" s="13"/>
      <c r="D10" s="13"/>
      <c r="E10" s="13"/>
      <c r="F10" s="13"/>
    </row>
    <row r="11" spans="1:6" ht="18.75" x14ac:dyDescent="0.3">
      <c r="A11" s="2" t="s">
        <v>28</v>
      </c>
      <c r="B11" s="13"/>
      <c r="C11" s="13"/>
      <c r="D11" s="13"/>
      <c r="E11" s="13"/>
      <c r="F11" s="13"/>
    </row>
    <row r="12" spans="1:6" ht="18.75" x14ac:dyDescent="0.3">
      <c r="B12" s="13"/>
      <c r="C12" s="13"/>
      <c r="D12" s="13"/>
      <c r="E12" s="13"/>
      <c r="F12" s="13"/>
    </row>
    <row r="13" spans="1:6" x14ac:dyDescent="0.25">
      <c r="F13" s="3"/>
    </row>
    <row r="14" spans="1:6" x14ac:dyDescent="0.25">
      <c r="A14" s="4" t="s">
        <v>5</v>
      </c>
      <c r="B14" s="4" t="s">
        <v>6</v>
      </c>
      <c r="C14" s="4" t="s">
        <v>7</v>
      </c>
      <c r="D14" s="4" t="s">
        <v>8</v>
      </c>
      <c r="E14" s="4" t="s">
        <v>9</v>
      </c>
      <c r="F14" s="4" t="s">
        <v>10</v>
      </c>
    </row>
    <row r="15" spans="1:6" x14ac:dyDescent="0.25">
      <c r="A15" s="5">
        <v>1</v>
      </c>
      <c r="B15" s="6" t="s">
        <v>21</v>
      </c>
      <c r="C15" s="5" t="s">
        <v>11</v>
      </c>
      <c r="D15" s="5">
        <v>3</v>
      </c>
      <c r="E15" s="7">
        <f>108000/1.1</f>
        <v>98181.818181818177</v>
      </c>
      <c r="F15" s="7">
        <f t="shared" ref="F15:F21" si="0">E15*D15</f>
        <v>294545.45454545453</v>
      </c>
    </row>
    <row r="16" spans="1:6" x14ac:dyDescent="0.25">
      <c r="A16" s="5">
        <v>2</v>
      </c>
      <c r="B16" s="6"/>
      <c r="C16" s="5" t="s">
        <v>11</v>
      </c>
      <c r="D16" s="5"/>
      <c r="E16" s="7"/>
      <c r="F16" s="7">
        <f t="shared" si="0"/>
        <v>0</v>
      </c>
    </row>
    <row r="17" spans="1:11" x14ac:dyDescent="0.25">
      <c r="A17" s="5">
        <v>3</v>
      </c>
      <c r="B17" s="6"/>
      <c r="C17" s="5" t="s">
        <v>11</v>
      </c>
      <c r="D17" s="5"/>
      <c r="E17" s="7"/>
      <c r="F17" s="7">
        <f t="shared" si="0"/>
        <v>0</v>
      </c>
    </row>
    <row r="18" spans="1:11" x14ac:dyDescent="0.25">
      <c r="A18" s="5">
        <v>4</v>
      </c>
      <c r="B18" s="6"/>
      <c r="C18" s="5" t="s">
        <v>11</v>
      </c>
      <c r="D18" s="5"/>
      <c r="E18" s="7"/>
      <c r="F18" s="7">
        <f t="shared" si="0"/>
        <v>0</v>
      </c>
    </row>
    <row r="19" spans="1:11" x14ac:dyDescent="0.25">
      <c r="A19" s="5">
        <v>5</v>
      </c>
      <c r="B19" s="6"/>
      <c r="C19" s="5" t="s">
        <v>11</v>
      </c>
      <c r="D19" s="5"/>
      <c r="E19" s="7"/>
      <c r="F19" s="7">
        <f t="shared" si="0"/>
        <v>0</v>
      </c>
    </row>
    <row r="20" spans="1:11" x14ac:dyDescent="0.25">
      <c r="A20" s="5">
        <v>6</v>
      </c>
      <c r="B20" s="6"/>
      <c r="C20" s="5" t="s">
        <v>11</v>
      </c>
      <c r="D20" s="5"/>
      <c r="E20" s="7"/>
      <c r="F20" s="7">
        <f t="shared" si="0"/>
        <v>0</v>
      </c>
    </row>
    <row r="21" spans="1:11" x14ac:dyDescent="0.25">
      <c r="A21" s="5">
        <v>7</v>
      </c>
      <c r="B21" s="6"/>
      <c r="C21" s="5" t="s">
        <v>11</v>
      </c>
      <c r="D21" s="5"/>
      <c r="E21" s="7"/>
      <c r="F21" s="7">
        <f t="shared" si="0"/>
        <v>0</v>
      </c>
    </row>
    <row r="22" spans="1:11" x14ac:dyDescent="0.25">
      <c r="A22" s="16" t="s">
        <v>12</v>
      </c>
      <c r="B22" s="17"/>
      <c r="C22" s="17"/>
      <c r="D22" s="17"/>
      <c r="E22" s="18"/>
      <c r="F22" s="8">
        <f>SUM(F15:F21)</f>
        <v>294545.45454545453</v>
      </c>
      <c r="I22" s="9"/>
      <c r="K22" s="9"/>
    </row>
    <row r="23" spans="1:11" x14ac:dyDescent="0.25">
      <c r="A23" s="16" t="s">
        <v>16</v>
      </c>
      <c r="B23" s="17"/>
      <c r="C23" s="17"/>
      <c r="D23" s="17"/>
      <c r="E23" s="18"/>
      <c r="F23" s="8">
        <f>F22*10%</f>
        <v>29454.545454545456</v>
      </c>
      <c r="I23" s="9"/>
      <c r="K23" s="9"/>
    </row>
    <row r="24" spans="1:11" x14ac:dyDescent="0.25">
      <c r="A24" s="16" t="s">
        <v>13</v>
      </c>
      <c r="B24" s="17"/>
      <c r="C24" s="17"/>
      <c r="D24" s="17"/>
      <c r="E24" s="18"/>
      <c r="F24" s="8">
        <f>F22+F23</f>
        <v>324000</v>
      </c>
      <c r="I24" s="9"/>
    </row>
    <row r="25" spans="1:11" x14ac:dyDescent="0.25">
      <c r="A25" s="10"/>
      <c r="B25" s="10"/>
      <c r="C25" s="10"/>
      <c r="D25" s="10"/>
      <c r="E25" s="10"/>
      <c r="F25" s="11"/>
    </row>
    <row r="26" spans="1:11" x14ac:dyDescent="0.25">
      <c r="A26" s="12" t="s">
        <v>34</v>
      </c>
      <c r="B26" s="10"/>
      <c r="C26" s="10"/>
      <c r="D26" s="10"/>
      <c r="E26" s="10"/>
      <c r="F26" s="11"/>
    </row>
    <row r="29" spans="1:11" x14ac:dyDescent="0.25">
      <c r="E29" t="s">
        <v>25</v>
      </c>
    </row>
    <row r="30" spans="1:11" x14ac:dyDescent="0.25">
      <c r="A30" s="19" t="s">
        <v>14</v>
      </c>
      <c r="B30" s="19"/>
      <c r="E30" s="19" t="s">
        <v>15</v>
      </c>
      <c r="F30" s="19"/>
    </row>
  </sheetData>
  <mergeCells count="7">
    <mergeCell ref="A30:B30"/>
    <mergeCell ref="E30:F30"/>
    <mergeCell ref="B2:F2"/>
    <mergeCell ref="C9:F9"/>
    <mergeCell ref="A22:E22"/>
    <mergeCell ref="A23:E23"/>
    <mergeCell ref="A24:E2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abSelected="1" topLeftCell="A5" workbookViewId="0">
      <selection activeCell="A27" sqref="A27"/>
    </sheetView>
  </sheetViews>
  <sheetFormatPr defaultRowHeight="15" x14ac:dyDescent="0.25"/>
  <cols>
    <col min="1" max="1" width="4.85546875" customWidth="1"/>
    <col min="2" max="2" width="24.42578125" customWidth="1"/>
    <col min="3" max="3" width="7.28515625" customWidth="1"/>
    <col min="4" max="4" width="11.28515625" customWidth="1"/>
    <col min="6" max="6" width="17.28515625" customWidth="1"/>
    <col min="9" max="9" width="10.5703125" bestFit="1" customWidth="1"/>
  </cols>
  <sheetData>
    <row r="2" spans="1:6" ht="18.75" x14ac:dyDescent="0.3">
      <c r="B2" s="15" t="s">
        <v>0</v>
      </c>
      <c r="C2" s="15"/>
      <c r="D2" s="15"/>
      <c r="E2" s="15"/>
      <c r="F2" s="15"/>
    </row>
    <row r="3" spans="1:6" ht="18.75" x14ac:dyDescent="0.3">
      <c r="B3" s="14"/>
      <c r="C3" s="14"/>
      <c r="D3" s="14"/>
      <c r="E3" s="14"/>
      <c r="F3" s="14"/>
    </row>
    <row r="4" spans="1:6" ht="18.75" x14ac:dyDescent="0.3">
      <c r="A4" s="2" t="s">
        <v>1</v>
      </c>
      <c r="B4" s="14"/>
      <c r="C4" s="14"/>
      <c r="D4" s="14"/>
      <c r="E4" s="14"/>
      <c r="F4" s="14"/>
    </row>
    <row r="5" spans="1:6" ht="18.75" x14ac:dyDescent="0.3">
      <c r="A5" t="s">
        <v>2</v>
      </c>
      <c r="B5" s="14"/>
      <c r="C5" s="14"/>
      <c r="D5" s="14"/>
      <c r="E5" s="14"/>
      <c r="F5" s="14"/>
    </row>
    <row r="6" spans="1:6" ht="18.75" x14ac:dyDescent="0.3">
      <c r="A6" t="s">
        <v>3</v>
      </c>
      <c r="B6" s="14"/>
      <c r="C6" s="14"/>
      <c r="D6" s="14"/>
      <c r="E6" s="14"/>
      <c r="F6" s="14"/>
    </row>
    <row r="7" spans="1:6" ht="18.75" x14ac:dyDescent="0.3">
      <c r="A7" t="s">
        <v>4</v>
      </c>
      <c r="B7" s="14"/>
      <c r="C7" s="14"/>
      <c r="D7" s="14"/>
      <c r="E7" s="14"/>
      <c r="F7" s="14"/>
    </row>
    <row r="8" spans="1:6" ht="18.75" x14ac:dyDescent="0.3">
      <c r="B8" s="14"/>
      <c r="C8" s="14"/>
      <c r="D8" s="14"/>
      <c r="E8" s="14"/>
      <c r="F8" s="14"/>
    </row>
    <row r="9" spans="1:6" ht="18.75" x14ac:dyDescent="0.3">
      <c r="A9" s="2" t="s">
        <v>17</v>
      </c>
      <c r="B9" s="14"/>
      <c r="C9" s="20" t="s">
        <v>18</v>
      </c>
      <c r="D9" s="20"/>
      <c r="E9" s="20"/>
      <c r="F9" s="20"/>
    </row>
    <row r="10" spans="1:6" ht="18.75" x14ac:dyDescent="0.3">
      <c r="A10" s="2" t="s">
        <v>19</v>
      </c>
      <c r="B10" s="14"/>
      <c r="C10" s="14"/>
      <c r="D10" s="14"/>
      <c r="E10" s="14"/>
      <c r="F10" s="14"/>
    </row>
    <row r="11" spans="1:6" ht="18.75" x14ac:dyDescent="0.3">
      <c r="A11" s="2" t="s">
        <v>20</v>
      </c>
      <c r="B11" s="14"/>
      <c r="C11" s="14"/>
      <c r="D11" s="14"/>
      <c r="E11" s="14"/>
      <c r="F11" s="14"/>
    </row>
    <row r="12" spans="1:6" ht="18.75" x14ac:dyDescent="0.3">
      <c r="B12" s="14"/>
      <c r="C12" s="14"/>
      <c r="D12" s="14"/>
      <c r="E12" s="14"/>
      <c r="F12" s="14"/>
    </row>
    <row r="13" spans="1:6" x14ac:dyDescent="0.25">
      <c r="F13" s="3"/>
    </row>
    <row r="14" spans="1:6" x14ac:dyDescent="0.25">
      <c r="A14" s="4" t="s">
        <v>5</v>
      </c>
      <c r="B14" s="4" t="s">
        <v>6</v>
      </c>
      <c r="C14" s="4" t="s">
        <v>7</v>
      </c>
      <c r="D14" s="4" t="s">
        <v>8</v>
      </c>
      <c r="E14" s="4" t="s">
        <v>9</v>
      </c>
      <c r="F14" s="4" t="s">
        <v>10</v>
      </c>
    </row>
    <row r="15" spans="1:6" x14ac:dyDescent="0.25">
      <c r="A15" s="5">
        <v>1</v>
      </c>
      <c r="B15" s="6" t="s">
        <v>21</v>
      </c>
      <c r="C15" s="5" t="s">
        <v>11</v>
      </c>
      <c r="D15" s="5">
        <v>2</v>
      </c>
      <c r="E15" s="7">
        <f>108000/1.1</f>
        <v>98181.818181818177</v>
      </c>
      <c r="F15" s="7">
        <f t="shared" ref="F15:F21" si="0">E15*D15</f>
        <v>196363.63636363635</v>
      </c>
    </row>
    <row r="16" spans="1:6" x14ac:dyDescent="0.25">
      <c r="A16" s="5">
        <v>2</v>
      </c>
      <c r="B16" s="6"/>
      <c r="C16" s="5" t="s">
        <v>11</v>
      </c>
      <c r="D16" s="5"/>
      <c r="E16" s="7">
        <f>20000/1.1</f>
        <v>18181.81818181818</v>
      </c>
      <c r="F16" s="7">
        <f t="shared" si="0"/>
        <v>0</v>
      </c>
    </row>
    <row r="17" spans="1:11" x14ac:dyDescent="0.25">
      <c r="A17" s="5">
        <v>3</v>
      </c>
      <c r="B17" s="6"/>
      <c r="C17" s="5" t="s">
        <v>11</v>
      </c>
      <c r="D17" s="5"/>
      <c r="E17" s="7">
        <f>20000/1.1</f>
        <v>18181.81818181818</v>
      </c>
      <c r="F17" s="7">
        <f t="shared" si="0"/>
        <v>0</v>
      </c>
    </row>
    <row r="18" spans="1:11" x14ac:dyDescent="0.25">
      <c r="A18" s="5">
        <v>4</v>
      </c>
      <c r="B18" s="6"/>
      <c r="C18" s="5" t="s">
        <v>11</v>
      </c>
      <c r="D18" s="5"/>
      <c r="E18" s="7"/>
      <c r="F18" s="7">
        <f t="shared" si="0"/>
        <v>0</v>
      </c>
    </row>
    <row r="19" spans="1:11" x14ac:dyDescent="0.25">
      <c r="A19" s="5">
        <v>5</v>
      </c>
      <c r="B19" s="6"/>
      <c r="C19" s="5" t="s">
        <v>11</v>
      </c>
      <c r="D19" s="5"/>
      <c r="E19" s="7"/>
      <c r="F19" s="7">
        <f t="shared" si="0"/>
        <v>0</v>
      </c>
    </row>
    <row r="20" spans="1:11" x14ac:dyDescent="0.25">
      <c r="A20" s="5">
        <v>6</v>
      </c>
      <c r="B20" s="6"/>
      <c r="C20" s="5" t="s">
        <v>11</v>
      </c>
      <c r="D20" s="5"/>
      <c r="E20" s="7"/>
      <c r="F20" s="7">
        <f t="shared" si="0"/>
        <v>0</v>
      </c>
    </row>
    <row r="21" spans="1:11" x14ac:dyDescent="0.25">
      <c r="A21" s="5">
        <v>7</v>
      </c>
      <c r="B21" s="6"/>
      <c r="C21" s="5" t="s">
        <v>11</v>
      </c>
      <c r="D21" s="5"/>
      <c r="E21" s="7"/>
      <c r="F21" s="7">
        <f t="shared" si="0"/>
        <v>0</v>
      </c>
    </row>
    <row r="22" spans="1:11" x14ac:dyDescent="0.25">
      <c r="A22" s="16" t="s">
        <v>12</v>
      </c>
      <c r="B22" s="17"/>
      <c r="C22" s="17"/>
      <c r="D22" s="17"/>
      <c r="E22" s="18"/>
      <c r="F22" s="8">
        <f>SUM(F15:F21)</f>
        <v>196363.63636363635</v>
      </c>
      <c r="I22" s="9"/>
      <c r="K22" s="9"/>
    </row>
    <row r="23" spans="1:11" x14ac:dyDescent="0.25">
      <c r="A23" s="16" t="s">
        <v>16</v>
      </c>
      <c r="B23" s="17"/>
      <c r="C23" s="17"/>
      <c r="D23" s="17"/>
      <c r="E23" s="18"/>
      <c r="F23" s="8">
        <f>F22*10%</f>
        <v>19636.363636363636</v>
      </c>
      <c r="I23" s="9"/>
      <c r="K23" s="9"/>
    </row>
    <row r="24" spans="1:11" x14ac:dyDescent="0.25">
      <c r="A24" s="16" t="s">
        <v>13</v>
      </c>
      <c r="B24" s="17"/>
      <c r="C24" s="17"/>
      <c r="D24" s="17"/>
      <c r="E24" s="18"/>
      <c r="F24" s="8">
        <f>F22+F23</f>
        <v>216000</v>
      </c>
      <c r="I24" s="9"/>
    </row>
    <row r="25" spans="1:11" x14ac:dyDescent="0.25">
      <c r="A25" s="10"/>
      <c r="B25" s="10"/>
      <c r="C25" s="10"/>
      <c r="D25" s="10"/>
      <c r="E25" s="10"/>
      <c r="F25" s="11"/>
    </row>
    <row r="26" spans="1:11" x14ac:dyDescent="0.25">
      <c r="A26" s="12" t="s">
        <v>35</v>
      </c>
      <c r="B26" s="10"/>
      <c r="C26" s="10"/>
      <c r="D26" s="10"/>
      <c r="E26" s="10"/>
      <c r="F26" s="11"/>
    </row>
    <row r="29" spans="1:11" x14ac:dyDescent="0.25">
      <c r="E29" t="s">
        <v>25</v>
      </c>
    </row>
    <row r="30" spans="1:11" x14ac:dyDescent="0.25">
      <c r="A30" s="19" t="s">
        <v>14</v>
      </c>
      <c r="B30" s="19"/>
      <c r="E30" s="19" t="s">
        <v>15</v>
      </c>
      <c r="F30" s="19"/>
    </row>
  </sheetData>
  <mergeCells count="7">
    <mergeCell ref="B2:F2"/>
    <mergeCell ref="C9:F9"/>
    <mergeCell ref="A22:E22"/>
    <mergeCell ref="A23:E23"/>
    <mergeCell ref="A24:E24"/>
    <mergeCell ref="A30:B30"/>
    <mergeCell ref="E30:F3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BH-HĐ1</vt:lpstr>
      <vt:lpstr>BH-HĐ2</vt:lpstr>
      <vt:lpstr>BH-HĐ3</vt:lpstr>
      <vt:lpstr>BH-HĐ4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2016-05-12T02:31:22Z</dcterms:created>
  <dcterms:modified xsi:type="dcterms:W3CDTF">2016-08-31T10:19:52Z</dcterms:modified>
</cp:coreProperties>
</file>