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8220" activeTab="4"/>
  </bookViews>
  <sheets>
    <sheet name="BH-HĐ1" sheetId="2" r:id="rId1"/>
    <sheet name="BH-HĐ2" sheetId="3" r:id="rId2"/>
    <sheet name="BH-HĐ3" sheetId="4" r:id="rId3"/>
    <sheet name="BH-HĐ4" sheetId="5" r:id="rId4"/>
    <sheet name="BH-HĐ5" sheetId="6" r:id="rId5"/>
  </sheets>
  <calcPr calcId="144525"/>
</workbook>
</file>

<file path=xl/calcChain.xml><?xml version="1.0" encoding="utf-8"?>
<calcChain xmlns="http://schemas.openxmlformats.org/spreadsheetml/2006/main">
  <c r="F15" i="6" l="1"/>
  <c r="F16" i="6" l="1"/>
  <c r="F17" i="6" s="1"/>
  <c r="F18" i="6" s="1"/>
  <c r="E17" i="5"/>
  <c r="F17" i="5" s="1"/>
  <c r="E16" i="5"/>
  <c r="E15" i="5"/>
  <c r="F15" i="5" s="1"/>
  <c r="F21" i="5"/>
  <c r="F20" i="5"/>
  <c r="F19" i="5"/>
  <c r="F18" i="5"/>
  <c r="F16" i="5"/>
  <c r="F22" i="5" l="1"/>
  <c r="F23" i="5" s="1"/>
  <c r="E18" i="4"/>
  <c r="E17" i="4"/>
  <c r="F17" i="4" s="1"/>
  <c r="E15" i="4"/>
  <c r="F15" i="4" s="1"/>
  <c r="E21" i="4"/>
  <c r="F21" i="4" s="1"/>
  <c r="E20" i="4"/>
  <c r="E19" i="4"/>
  <c r="F19" i="4"/>
  <c r="F20" i="4"/>
  <c r="F18" i="4"/>
  <c r="E16" i="4"/>
  <c r="F16" i="4" s="1"/>
  <c r="F24" i="5" l="1"/>
  <c r="F22" i="4"/>
  <c r="E17" i="2"/>
  <c r="E18" i="2"/>
  <c r="E15" i="2"/>
  <c r="E18" i="3"/>
  <c r="E17" i="3"/>
  <c r="E16" i="3"/>
  <c r="E15" i="3"/>
  <c r="F23" i="4" l="1"/>
  <c r="F24" i="4" s="1"/>
  <c r="F15" i="3"/>
  <c r="F21" i="3"/>
  <c r="F20" i="3"/>
  <c r="F19" i="3"/>
  <c r="F18" i="3"/>
  <c r="F17" i="3"/>
  <c r="F16" i="3"/>
  <c r="F18" i="2"/>
  <c r="F17" i="2"/>
  <c r="E16" i="2"/>
  <c r="F16" i="2" s="1"/>
  <c r="F15" i="2"/>
  <c r="F21" i="2"/>
  <c r="F20" i="2"/>
  <c r="F19" i="2"/>
  <c r="F22" i="3" l="1"/>
  <c r="F23" i="3" s="1"/>
  <c r="F24" i="3" s="1"/>
  <c r="F22" i="2"/>
  <c r="F23" i="2" s="1"/>
  <c r="F24" i="2" s="1"/>
</calcChain>
</file>

<file path=xl/sharedStrings.xml><?xml version="1.0" encoding="utf-8"?>
<sst xmlns="http://schemas.openxmlformats.org/spreadsheetml/2006/main" count="158" uniqueCount="48">
  <si>
    <t>BẢNG KÊ  BÁN HÀNG</t>
  </si>
  <si>
    <t>Họ tên người bán  hàng:     CTY CP BÌNH MINH TOÀN CẦU</t>
  </si>
  <si>
    <t>Mã số thuế:                            0309554620</t>
  </si>
  <si>
    <t>Địa chỉ :                                    Tầng 1-2-3, số 25 Trần Quang Diệu,phường 14, Quận 3, TP.HCM</t>
  </si>
  <si>
    <t>Điện thoại:                            08.35260803                           Fax:  08.35260800</t>
  </si>
  <si>
    <t>STT</t>
  </si>
  <si>
    <t>Tên hàng</t>
  </si>
  <si>
    <t>ĐVT</t>
  </si>
  <si>
    <t>Số Lượng</t>
  </si>
  <si>
    <t>Đơn giá</t>
  </si>
  <si>
    <t>Thành tiền</t>
  </si>
  <si>
    <t>Cái</t>
  </si>
  <si>
    <t>Cộng</t>
  </si>
  <si>
    <t>TỔNG CỘNG</t>
  </si>
  <si>
    <t>Người Mua</t>
  </si>
  <si>
    <t>Người Bán</t>
  </si>
  <si>
    <t>VAT</t>
  </si>
  <si>
    <t>Họ tên người mua  hàng:</t>
  </si>
  <si>
    <t>Cty TNHH Thiết bị y tế Thành Công</t>
  </si>
  <si>
    <t>Mã số thuế: 0100774769</t>
  </si>
  <si>
    <t>Địa chỉ : B104, tòa nhà M3M4, Nguyễn Chí Thanh, P.Láng Hạ, Q.Đống Đa, HN</t>
  </si>
  <si>
    <t>M3 MC Scarlet Snow</t>
  </si>
  <si>
    <t>M6 MC Night Symphony</t>
  </si>
  <si>
    <t>Số tiền bằng chữ: bảy trăm mười bảy ngàn đồng</t>
  </si>
  <si>
    <t>Số tiền bằng chữ: ba trăm hai mươi bốn ngàn đồng</t>
  </si>
  <si>
    <t>M7 MC Green Tea Apricot</t>
  </si>
  <si>
    <t>16A Green Tea Yolk</t>
  </si>
  <si>
    <t>7A Green Bean Dingle Yolk</t>
  </si>
  <si>
    <r>
      <t xml:space="preserve">Ngày  </t>
    </r>
    <r>
      <rPr>
        <sz val="11"/>
        <color rgb="FFFF0000"/>
        <rFont val="Calibri"/>
        <family val="2"/>
        <scheme val="minor"/>
      </rPr>
      <t>08</t>
    </r>
    <r>
      <rPr>
        <sz val="11"/>
        <color theme="1"/>
        <rFont val="Calibri"/>
        <family val="2"/>
        <scheme val="minor"/>
      </rPr>
      <t xml:space="preserve"> tháng </t>
    </r>
    <r>
      <rPr>
        <sz val="11"/>
        <color rgb="FFFF0000"/>
        <rFont val="Calibri"/>
        <family val="2"/>
        <scheme val="minor"/>
      </rPr>
      <t>09</t>
    </r>
    <r>
      <rPr>
        <sz val="11"/>
        <color theme="1"/>
        <rFont val="Calibri"/>
        <family val="2"/>
        <scheme val="minor"/>
      </rPr>
      <t xml:space="preserve"> năm 2016</t>
    </r>
  </si>
  <si>
    <t>M5 MC Nutty Mísu</t>
  </si>
  <si>
    <t>M4 MC Japanese Azuki Milk</t>
  </si>
  <si>
    <t>M7 MC Green Tea Appricot</t>
  </si>
  <si>
    <r>
      <t xml:space="preserve">Ngày </t>
    </r>
    <r>
      <rPr>
        <sz val="11"/>
        <color rgb="FFFF0000"/>
        <rFont val="Calibri"/>
        <family val="2"/>
        <scheme val="minor"/>
      </rPr>
      <t xml:space="preserve"> 08</t>
    </r>
    <r>
      <rPr>
        <sz val="11"/>
        <color theme="1"/>
        <rFont val="Calibri"/>
        <family val="2"/>
        <scheme val="minor"/>
      </rPr>
      <t xml:space="preserve"> tháng </t>
    </r>
    <r>
      <rPr>
        <sz val="11"/>
        <color rgb="FFFF0000"/>
        <rFont val="Calibri"/>
        <family val="2"/>
        <scheme val="minor"/>
      </rPr>
      <t>09</t>
    </r>
    <r>
      <rPr>
        <sz val="11"/>
        <color theme="1"/>
        <rFont val="Calibri"/>
        <family val="2"/>
        <scheme val="minor"/>
      </rPr>
      <t xml:space="preserve"> năm 2016</t>
    </r>
  </si>
  <si>
    <t>Xí nghiệp dịch vụ KCN Giang Điền - CN Tổng Công ty CP Phát triển KCN</t>
  </si>
  <si>
    <t>Địa chỉ : KCN Giang Điền, xã Giang Điền, huyện Trảng Bom, Tỉnh Đồng Nai</t>
  </si>
  <si>
    <t>Mã số thuế: 3600335363-013</t>
  </si>
  <si>
    <r>
      <t xml:space="preserve">Ngày  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tháng </t>
    </r>
    <r>
      <rPr>
        <sz val="11"/>
        <color rgb="FFFF0000"/>
        <rFont val="Calibri"/>
        <family val="2"/>
        <scheme val="minor"/>
      </rPr>
      <t>09</t>
    </r>
    <r>
      <rPr>
        <sz val="11"/>
        <color theme="1"/>
        <rFont val="Calibri"/>
        <family val="2"/>
        <scheme val="minor"/>
      </rPr>
      <t xml:space="preserve"> năm 2016</t>
    </r>
  </si>
  <si>
    <t>M2 MC Pandan Delight</t>
  </si>
  <si>
    <t>M5 MC Nutty Misu</t>
  </si>
  <si>
    <t>M3 MC Scarlet</t>
  </si>
  <si>
    <t>M8 MC Crimson Opera</t>
  </si>
  <si>
    <t>M8 Mc Crimson Opera</t>
  </si>
  <si>
    <r>
      <t xml:space="preserve">Ngày  </t>
    </r>
    <r>
      <rPr>
        <sz val="11"/>
        <color rgb="FFFF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tháng </t>
    </r>
    <r>
      <rPr>
        <sz val="11"/>
        <color rgb="FFFF0000"/>
        <rFont val="Calibri"/>
        <family val="2"/>
        <scheme val="minor"/>
      </rPr>
      <t>09</t>
    </r>
    <r>
      <rPr>
        <sz val="11"/>
        <color theme="1"/>
        <rFont val="Calibri"/>
        <family val="2"/>
        <scheme val="minor"/>
      </rPr>
      <t xml:space="preserve"> năm 2016</t>
    </r>
  </si>
  <si>
    <t>Công ty Cổ Phần Tae Kwang Vina. IND</t>
  </si>
  <si>
    <t>Địa chỉ : Số 8, đường 9A, KCN Biên Hòa 2, Biên Hòa, Đồng Nai</t>
  </si>
  <si>
    <t>Mã số thuế:3600266046</t>
  </si>
  <si>
    <t>Bánh các loại</t>
  </si>
  <si>
    <r>
      <t xml:space="preserve">Ngày  25 tháng </t>
    </r>
    <r>
      <rPr>
        <sz val="11"/>
        <color rgb="FFFF0000"/>
        <rFont val="Calibri"/>
        <family val="2"/>
        <scheme val="minor"/>
      </rPr>
      <t>09</t>
    </r>
    <r>
      <rPr>
        <sz val="11"/>
        <color theme="1"/>
        <rFont val="Calibri"/>
        <family val="2"/>
        <scheme val="minor"/>
      </rPr>
      <t xml:space="preserve"> năm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</si>
</sst>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164" fontId="2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4" workbookViewId="0">
      <selection activeCell="E17" sqref="E17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8" t="s">
        <v>0</v>
      </c>
      <c r="C2" s="18"/>
      <c r="D2" s="18"/>
      <c r="E2" s="18"/>
      <c r="F2" s="18"/>
    </row>
    <row r="3" spans="1:6" ht="18.75" x14ac:dyDescent="0.3">
      <c r="B3" s="12"/>
      <c r="C3" s="12"/>
      <c r="D3" s="12"/>
      <c r="E3" s="12"/>
      <c r="F3" s="12"/>
    </row>
    <row r="4" spans="1:6" ht="18.75" x14ac:dyDescent="0.3">
      <c r="A4" s="1" t="s">
        <v>1</v>
      </c>
      <c r="B4" s="12"/>
      <c r="C4" s="12"/>
      <c r="D4" s="12"/>
      <c r="E4" s="12"/>
      <c r="F4" s="12"/>
    </row>
    <row r="5" spans="1:6" ht="18.75" x14ac:dyDescent="0.3">
      <c r="A5" t="s">
        <v>2</v>
      </c>
      <c r="B5" s="12"/>
      <c r="C5" s="12"/>
      <c r="D5" s="12"/>
      <c r="E5" s="12"/>
      <c r="F5" s="12"/>
    </row>
    <row r="6" spans="1:6" ht="18.75" x14ac:dyDescent="0.3">
      <c r="A6" t="s">
        <v>3</v>
      </c>
      <c r="B6" s="12"/>
      <c r="C6" s="12"/>
      <c r="D6" s="12"/>
      <c r="E6" s="12"/>
      <c r="F6" s="12"/>
    </row>
    <row r="7" spans="1:6" ht="18.75" x14ac:dyDescent="0.3">
      <c r="A7" t="s">
        <v>4</v>
      </c>
      <c r="B7" s="12"/>
      <c r="C7" s="12"/>
      <c r="D7" s="12"/>
      <c r="E7" s="12"/>
      <c r="F7" s="12"/>
    </row>
    <row r="8" spans="1:6" ht="18.75" x14ac:dyDescent="0.3">
      <c r="B8" s="12"/>
      <c r="C8" s="12"/>
      <c r="D8" s="12"/>
      <c r="E8" s="12"/>
      <c r="F8" s="12"/>
    </row>
    <row r="9" spans="1:6" ht="18.75" x14ac:dyDescent="0.3">
      <c r="A9" s="1" t="s">
        <v>17</v>
      </c>
      <c r="B9" s="12"/>
      <c r="C9" s="18" t="s">
        <v>18</v>
      </c>
      <c r="D9" s="18"/>
      <c r="E9" s="18"/>
      <c r="F9" s="18"/>
    </row>
    <row r="10" spans="1:6" ht="18.75" x14ac:dyDescent="0.3">
      <c r="A10" s="1" t="s">
        <v>19</v>
      </c>
      <c r="B10" s="12"/>
      <c r="C10" s="12"/>
      <c r="D10" s="12"/>
      <c r="E10" s="12"/>
      <c r="F10" s="12"/>
    </row>
    <row r="11" spans="1:6" ht="18.75" x14ac:dyDescent="0.3">
      <c r="A11" s="1" t="s">
        <v>20</v>
      </c>
      <c r="B11" s="12"/>
      <c r="C11" s="12"/>
      <c r="D11" s="12"/>
      <c r="E11" s="12"/>
      <c r="F11" s="12"/>
    </row>
    <row r="12" spans="1:6" ht="18.75" x14ac:dyDescent="0.3">
      <c r="B12" s="12"/>
      <c r="C12" s="12"/>
      <c r="D12" s="12"/>
      <c r="E12" s="12"/>
      <c r="F12" s="12"/>
    </row>
    <row r="13" spans="1:6" x14ac:dyDescent="0.25">
      <c r="F13" s="2"/>
    </row>
    <row r="14" spans="1:6" x14ac:dyDescent="0.2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</row>
    <row r="15" spans="1:6" x14ac:dyDescent="0.25">
      <c r="A15" s="4">
        <v>1</v>
      </c>
      <c r="B15" s="5" t="s">
        <v>29</v>
      </c>
      <c r="C15" s="4" t="s">
        <v>11</v>
      </c>
      <c r="D15" s="4">
        <v>1</v>
      </c>
      <c r="E15" s="6">
        <f>168000/1.1</f>
        <v>152727.27272727271</v>
      </c>
      <c r="F15" s="6">
        <f t="shared" ref="F15:F21" si="0">E15*D15</f>
        <v>152727.27272727271</v>
      </c>
    </row>
    <row r="16" spans="1:6" x14ac:dyDescent="0.25">
      <c r="A16" s="4">
        <v>2</v>
      </c>
      <c r="B16" s="5" t="s">
        <v>21</v>
      </c>
      <c r="C16" s="4" t="s">
        <v>11</v>
      </c>
      <c r="D16" s="4">
        <v>1</v>
      </c>
      <c r="E16" s="6">
        <f>149000/1.1</f>
        <v>135454.54545454544</v>
      </c>
      <c r="F16" s="6">
        <f t="shared" si="0"/>
        <v>135454.54545454544</v>
      </c>
    </row>
    <row r="17" spans="1:11" x14ac:dyDescent="0.25">
      <c r="A17" s="4">
        <v>3</v>
      </c>
      <c r="B17" s="5" t="s">
        <v>30</v>
      </c>
      <c r="C17" s="4" t="s">
        <v>11</v>
      </c>
      <c r="D17" s="4">
        <v>1</v>
      </c>
      <c r="E17" s="6">
        <f>149000/1.1</f>
        <v>135454.54545454544</v>
      </c>
      <c r="F17" s="6">
        <f t="shared" si="0"/>
        <v>135454.54545454544</v>
      </c>
    </row>
    <row r="18" spans="1:11" x14ac:dyDescent="0.25">
      <c r="A18" s="4">
        <v>4</v>
      </c>
      <c r="B18" s="5" t="s">
        <v>31</v>
      </c>
      <c r="C18" s="4" t="s">
        <v>11</v>
      </c>
      <c r="D18" s="4">
        <v>1</v>
      </c>
      <c r="E18" s="6">
        <f>149000/1.1</f>
        <v>135454.54545454544</v>
      </c>
      <c r="F18" s="6">
        <f t="shared" si="0"/>
        <v>135454.54545454544</v>
      </c>
    </row>
    <row r="19" spans="1:11" x14ac:dyDescent="0.25">
      <c r="A19" s="4">
        <v>5</v>
      </c>
      <c r="B19" s="5"/>
      <c r="C19" s="4" t="s">
        <v>11</v>
      </c>
      <c r="D19" s="4"/>
      <c r="E19" s="6"/>
      <c r="F19" s="6">
        <f t="shared" si="0"/>
        <v>0</v>
      </c>
    </row>
    <row r="20" spans="1:11" x14ac:dyDescent="0.25">
      <c r="A20" s="4">
        <v>6</v>
      </c>
      <c r="B20" s="5"/>
      <c r="C20" s="4" t="s">
        <v>11</v>
      </c>
      <c r="D20" s="4"/>
      <c r="E20" s="6"/>
      <c r="F20" s="6">
        <f t="shared" si="0"/>
        <v>0</v>
      </c>
    </row>
    <row r="21" spans="1:11" x14ac:dyDescent="0.25">
      <c r="A21" s="4">
        <v>7</v>
      </c>
      <c r="B21" s="5"/>
      <c r="C21" s="4" t="s">
        <v>11</v>
      </c>
      <c r="D21" s="4"/>
      <c r="E21" s="6"/>
      <c r="F21" s="6">
        <f t="shared" si="0"/>
        <v>0</v>
      </c>
    </row>
    <row r="22" spans="1:11" x14ac:dyDescent="0.25">
      <c r="A22" s="19" t="s">
        <v>12</v>
      </c>
      <c r="B22" s="20"/>
      <c r="C22" s="20"/>
      <c r="D22" s="20"/>
      <c r="E22" s="21"/>
      <c r="F22" s="7">
        <f>SUM(F15:F21)</f>
        <v>559090.90909090894</v>
      </c>
      <c r="I22" s="8"/>
      <c r="K22" s="8"/>
    </row>
    <row r="23" spans="1:11" x14ac:dyDescent="0.25">
      <c r="A23" s="19" t="s">
        <v>16</v>
      </c>
      <c r="B23" s="20"/>
      <c r="C23" s="20"/>
      <c r="D23" s="20"/>
      <c r="E23" s="21"/>
      <c r="F23" s="7">
        <f>F22*10%</f>
        <v>55909.090909090897</v>
      </c>
      <c r="I23" s="8"/>
      <c r="K23" s="8"/>
    </row>
    <row r="24" spans="1:11" x14ac:dyDescent="0.25">
      <c r="A24" s="19" t="s">
        <v>13</v>
      </c>
      <c r="B24" s="20"/>
      <c r="C24" s="20"/>
      <c r="D24" s="20"/>
      <c r="E24" s="21"/>
      <c r="F24" s="7">
        <f>F22+F23</f>
        <v>614999.99999999988</v>
      </c>
      <c r="I24" s="8"/>
    </row>
    <row r="25" spans="1:11" x14ac:dyDescent="0.25">
      <c r="A25" s="9"/>
      <c r="B25" s="9"/>
      <c r="C25" s="9"/>
      <c r="D25" s="9"/>
      <c r="E25" s="9"/>
      <c r="F25" s="10"/>
    </row>
    <row r="26" spans="1:11" x14ac:dyDescent="0.25">
      <c r="A26" s="11" t="s">
        <v>23</v>
      </c>
      <c r="B26" s="9"/>
      <c r="C26" s="9"/>
      <c r="D26" s="9"/>
      <c r="E26" s="9"/>
      <c r="F26" s="10"/>
    </row>
    <row r="29" spans="1:11" x14ac:dyDescent="0.25">
      <c r="E29" t="s">
        <v>32</v>
      </c>
    </row>
    <row r="30" spans="1:11" x14ac:dyDescent="0.25">
      <c r="A30" s="17" t="s">
        <v>14</v>
      </c>
      <c r="B30" s="17"/>
      <c r="E30" s="17" t="s">
        <v>15</v>
      </c>
      <c r="F30" s="17"/>
    </row>
  </sheetData>
  <mergeCells count="7">
    <mergeCell ref="A30:B30"/>
    <mergeCell ref="E30:F30"/>
    <mergeCell ref="B2:F2"/>
    <mergeCell ref="C9:F9"/>
    <mergeCell ref="A22:E22"/>
    <mergeCell ref="A23:E23"/>
    <mergeCell ref="A24:E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4" workbookViewId="0">
      <selection activeCell="I16" sqref="I16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8" t="s">
        <v>0</v>
      </c>
      <c r="C2" s="18"/>
      <c r="D2" s="18"/>
      <c r="E2" s="18"/>
      <c r="F2" s="18"/>
    </row>
    <row r="3" spans="1:6" ht="18.75" x14ac:dyDescent="0.3">
      <c r="B3" s="12"/>
      <c r="C3" s="12"/>
      <c r="D3" s="12"/>
      <c r="E3" s="12"/>
      <c r="F3" s="12"/>
    </row>
    <row r="4" spans="1:6" ht="18.75" x14ac:dyDescent="0.3">
      <c r="A4" s="1" t="s">
        <v>1</v>
      </c>
      <c r="B4" s="12"/>
      <c r="C4" s="12"/>
      <c r="D4" s="12"/>
      <c r="E4" s="12"/>
      <c r="F4" s="12"/>
    </row>
    <row r="5" spans="1:6" ht="18.75" x14ac:dyDescent="0.3">
      <c r="A5" t="s">
        <v>2</v>
      </c>
      <c r="B5" s="12"/>
      <c r="C5" s="12"/>
      <c r="D5" s="12"/>
      <c r="E5" s="12"/>
      <c r="F5" s="12"/>
    </row>
    <row r="6" spans="1:6" ht="18.75" x14ac:dyDescent="0.3">
      <c r="A6" t="s">
        <v>3</v>
      </c>
      <c r="B6" s="12"/>
      <c r="C6" s="12"/>
      <c r="D6" s="12"/>
      <c r="E6" s="12"/>
      <c r="F6" s="12"/>
    </row>
    <row r="7" spans="1:6" ht="18.75" x14ac:dyDescent="0.3">
      <c r="A7" t="s">
        <v>4</v>
      </c>
      <c r="B7" s="12"/>
      <c r="C7" s="12"/>
      <c r="D7" s="12"/>
      <c r="E7" s="12"/>
      <c r="F7" s="12"/>
    </row>
    <row r="8" spans="1:6" ht="18.75" x14ac:dyDescent="0.3">
      <c r="B8" s="12"/>
      <c r="C8" s="12"/>
      <c r="D8" s="12"/>
      <c r="E8" s="12"/>
      <c r="F8" s="12"/>
    </row>
    <row r="9" spans="1:6" ht="18.75" x14ac:dyDescent="0.3">
      <c r="A9" s="1" t="s">
        <v>17</v>
      </c>
      <c r="B9" s="12"/>
      <c r="C9" s="18" t="s">
        <v>18</v>
      </c>
      <c r="D9" s="18"/>
      <c r="E9" s="18"/>
      <c r="F9" s="18"/>
    </row>
    <row r="10" spans="1:6" ht="18.75" x14ac:dyDescent="0.3">
      <c r="A10" s="1" t="s">
        <v>19</v>
      </c>
      <c r="B10" s="12"/>
      <c r="C10" s="12"/>
      <c r="D10" s="12"/>
      <c r="E10" s="12"/>
      <c r="F10" s="12"/>
    </row>
    <row r="11" spans="1:6" ht="18.75" x14ac:dyDescent="0.3">
      <c r="A11" s="1" t="s">
        <v>20</v>
      </c>
      <c r="B11" s="12"/>
      <c r="C11" s="12"/>
      <c r="D11" s="12"/>
      <c r="E11" s="12"/>
      <c r="F11" s="12"/>
    </row>
    <row r="12" spans="1:6" ht="18.75" x14ac:dyDescent="0.3">
      <c r="B12" s="12"/>
      <c r="C12" s="12"/>
      <c r="D12" s="12"/>
      <c r="E12" s="12"/>
      <c r="F12" s="12"/>
    </row>
    <row r="13" spans="1:6" x14ac:dyDescent="0.25">
      <c r="F13" s="2"/>
    </row>
    <row r="14" spans="1:6" x14ac:dyDescent="0.2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</row>
    <row r="15" spans="1:6" x14ac:dyDescent="0.25">
      <c r="A15" s="4">
        <v>1</v>
      </c>
      <c r="B15" s="5" t="s">
        <v>25</v>
      </c>
      <c r="C15" s="4" t="s">
        <v>11</v>
      </c>
      <c r="D15" s="4">
        <v>1</v>
      </c>
      <c r="E15" s="6">
        <f>149000/1.1</f>
        <v>135454.54545454544</v>
      </c>
      <c r="F15" s="6">
        <f t="shared" ref="F15:F21" si="0">E15*D15</f>
        <v>135454.54545454544</v>
      </c>
    </row>
    <row r="16" spans="1:6" x14ac:dyDescent="0.25">
      <c r="A16" s="4">
        <v>2</v>
      </c>
      <c r="B16" s="5" t="s">
        <v>22</v>
      </c>
      <c r="C16" s="4" t="s">
        <v>11</v>
      </c>
      <c r="D16" s="4">
        <v>1</v>
      </c>
      <c r="E16" s="6">
        <f t="shared" ref="E16" si="1">149000/1.1</f>
        <v>135454.54545454544</v>
      </c>
      <c r="F16" s="6">
        <f t="shared" si="0"/>
        <v>135454.54545454544</v>
      </c>
    </row>
    <row r="17" spans="1:11" x14ac:dyDescent="0.25">
      <c r="A17" s="4">
        <v>3</v>
      </c>
      <c r="B17" s="5" t="s">
        <v>26</v>
      </c>
      <c r="C17" s="4" t="s">
        <v>11</v>
      </c>
      <c r="D17" s="4">
        <v>1</v>
      </c>
      <c r="E17" s="6">
        <f>179000/1.1</f>
        <v>162727.27272727271</v>
      </c>
      <c r="F17" s="6">
        <f t="shared" si="0"/>
        <v>162727.27272727271</v>
      </c>
    </row>
    <row r="18" spans="1:11" x14ac:dyDescent="0.25">
      <c r="A18" s="4">
        <v>4</v>
      </c>
      <c r="B18" s="5" t="s">
        <v>27</v>
      </c>
      <c r="C18" s="4" t="s">
        <v>11</v>
      </c>
      <c r="D18" s="4">
        <v>1</v>
      </c>
      <c r="E18" s="6">
        <f>169000/1.1</f>
        <v>153636.36363636362</v>
      </c>
      <c r="F18" s="6">
        <f t="shared" si="0"/>
        <v>153636.36363636362</v>
      </c>
    </row>
    <row r="19" spans="1:11" x14ac:dyDescent="0.25">
      <c r="A19" s="4">
        <v>5</v>
      </c>
      <c r="B19" s="5"/>
      <c r="C19" s="4" t="s">
        <v>11</v>
      </c>
      <c r="D19" s="4"/>
      <c r="E19" s="6"/>
      <c r="F19" s="6">
        <f t="shared" si="0"/>
        <v>0</v>
      </c>
    </row>
    <row r="20" spans="1:11" x14ac:dyDescent="0.25">
      <c r="A20" s="4">
        <v>6</v>
      </c>
      <c r="B20" s="5"/>
      <c r="C20" s="4" t="s">
        <v>11</v>
      </c>
      <c r="D20" s="4"/>
      <c r="E20" s="6"/>
      <c r="F20" s="6">
        <f t="shared" si="0"/>
        <v>0</v>
      </c>
    </row>
    <row r="21" spans="1:11" x14ac:dyDescent="0.25">
      <c r="A21" s="4">
        <v>7</v>
      </c>
      <c r="B21" s="5"/>
      <c r="C21" s="4" t="s">
        <v>11</v>
      </c>
      <c r="D21" s="4"/>
      <c r="E21" s="6"/>
      <c r="F21" s="6">
        <f t="shared" si="0"/>
        <v>0</v>
      </c>
    </row>
    <row r="22" spans="1:11" x14ac:dyDescent="0.25">
      <c r="A22" s="19" t="s">
        <v>12</v>
      </c>
      <c r="B22" s="20"/>
      <c r="C22" s="20"/>
      <c r="D22" s="20"/>
      <c r="E22" s="21"/>
      <c r="F22" s="7">
        <f>SUM(F15:F21)</f>
        <v>587272.72727272718</v>
      </c>
      <c r="I22" s="8"/>
      <c r="K22" s="8"/>
    </row>
    <row r="23" spans="1:11" x14ac:dyDescent="0.25">
      <c r="A23" s="19" t="s">
        <v>16</v>
      </c>
      <c r="B23" s="20"/>
      <c r="C23" s="20"/>
      <c r="D23" s="20"/>
      <c r="E23" s="21"/>
      <c r="F23" s="7">
        <f>F22*10%</f>
        <v>58727.272727272721</v>
      </c>
      <c r="I23" s="8"/>
      <c r="K23" s="8"/>
    </row>
    <row r="24" spans="1:11" x14ac:dyDescent="0.25">
      <c r="A24" s="19" t="s">
        <v>13</v>
      </c>
      <c r="B24" s="20"/>
      <c r="C24" s="20"/>
      <c r="D24" s="20"/>
      <c r="E24" s="21"/>
      <c r="F24" s="7">
        <f>F22+F23</f>
        <v>645999.99999999988</v>
      </c>
      <c r="I24" s="8"/>
    </row>
    <row r="25" spans="1:11" x14ac:dyDescent="0.25">
      <c r="A25" s="9"/>
      <c r="B25" s="9"/>
      <c r="C25" s="9"/>
      <c r="D25" s="9"/>
      <c r="E25" s="9"/>
      <c r="F25" s="10"/>
    </row>
    <row r="26" spans="1:11" x14ac:dyDescent="0.25">
      <c r="A26" s="11" t="s">
        <v>24</v>
      </c>
      <c r="B26" s="9"/>
      <c r="C26" s="9"/>
      <c r="D26" s="9"/>
      <c r="E26" s="9"/>
      <c r="F26" s="10"/>
    </row>
    <row r="29" spans="1:11" x14ac:dyDescent="0.25">
      <c r="E29" t="s">
        <v>28</v>
      </c>
    </row>
    <row r="30" spans="1:11" x14ac:dyDescent="0.25">
      <c r="A30" s="17" t="s">
        <v>14</v>
      </c>
      <c r="B30" s="17"/>
      <c r="E30" s="17" t="s">
        <v>15</v>
      </c>
      <c r="F30" s="17"/>
    </row>
  </sheetData>
  <mergeCells count="7">
    <mergeCell ref="A30:B30"/>
    <mergeCell ref="E30:F30"/>
    <mergeCell ref="B2:F2"/>
    <mergeCell ref="C9:F9"/>
    <mergeCell ref="A22:E22"/>
    <mergeCell ref="A23:E23"/>
    <mergeCell ref="A24:E2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4" workbookViewId="0">
      <selection activeCell="I16" sqref="I16"/>
    </sheetView>
  </sheetViews>
  <sheetFormatPr defaultRowHeight="15" x14ac:dyDescent="0.25"/>
  <cols>
    <col min="1" max="1" width="4.85546875" customWidth="1"/>
    <col min="2" max="2" width="25.8554687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10" ht="18.75" x14ac:dyDescent="0.3">
      <c r="B2" s="18" t="s">
        <v>0</v>
      </c>
      <c r="C2" s="18"/>
      <c r="D2" s="18"/>
      <c r="E2" s="18"/>
      <c r="F2" s="18"/>
    </row>
    <row r="3" spans="1:10" ht="18.75" x14ac:dyDescent="0.3">
      <c r="B3" s="13"/>
      <c r="C3" s="13"/>
      <c r="D3" s="13"/>
      <c r="E3" s="13"/>
      <c r="F3" s="13"/>
    </row>
    <row r="4" spans="1:10" ht="18.75" x14ac:dyDescent="0.3">
      <c r="A4" s="1" t="s">
        <v>1</v>
      </c>
      <c r="B4" s="13"/>
      <c r="C4" s="13"/>
      <c r="D4" s="13"/>
      <c r="E4" s="13"/>
      <c r="F4" s="13"/>
    </row>
    <row r="5" spans="1:10" ht="18.75" x14ac:dyDescent="0.3">
      <c r="A5" t="s">
        <v>2</v>
      </c>
      <c r="B5" s="13"/>
      <c r="C5" s="13"/>
      <c r="D5" s="13"/>
      <c r="E5" s="13"/>
      <c r="F5" s="13"/>
    </row>
    <row r="6" spans="1:10" ht="18.75" x14ac:dyDescent="0.3">
      <c r="A6" t="s">
        <v>3</v>
      </c>
      <c r="B6" s="13"/>
      <c r="C6" s="13"/>
      <c r="D6" s="13"/>
      <c r="E6" s="13"/>
      <c r="F6" s="13"/>
    </row>
    <row r="7" spans="1:10" ht="18.75" x14ac:dyDescent="0.3">
      <c r="A7" t="s">
        <v>4</v>
      </c>
      <c r="B7" s="13"/>
      <c r="C7" s="13"/>
      <c r="D7" s="13"/>
      <c r="E7" s="13"/>
      <c r="F7" s="13"/>
    </row>
    <row r="8" spans="1:10" ht="18.75" x14ac:dyDescent="0.3">
      <c r="B8" s="13"/>
      <c r="C8" s="13"/>
      <c r="D8" s="13"/>
      <c r="E8" s="13"/>
      <c r="F8" s="13"/>
    </row>
    <row r="9" spans="1:10" ht="18.75" x14ac:dyDescent="0.3">
      <c r="A9" s="1" t="s">
        <v>17</v>
      </c>
      <c r="B9" s="13"/>
      <c r="C9" s="18" t="s">
        <v>33</v>
      </c>
      <c r="D9" s="18"/>
      <c r="E9" s="18"/>
      <c r="F9" s="18"/>
      <c r="G9" s="18"/>
      <c r="H9" s="18"/>
      <c r="I9" s="18"/>
      <c r="J9" s="18"/>
    </row>
    <row r="10" spans="1:10" ht="18.75" x14ac:dyDescent="0.3">
      <c r="A10" s="1" t="s">
        <v>35</v>
      </c>
      <c r="B10" s="13"/>
      <c r="C10" s="13"/>
      <c r="D10" s="13"/>
      <c r="E10" s="13"/>
      <c r="F10" s="13"/>
    </row>
    <row r="11" spans="1:10" ht="18.75" x14ac:dyDescent="0.3">
      <c r="A11" s="1" t="s">
        <v>34</v>
      </c>
      <c r="B11" s="13"/>
      <c r="C11" s="13"/>
      <c r="D11" s="13"/>
      <c r="E11" s="13"/>
      <c r="F11" s="13"/>
    </row>
    <row r="12" spans="1:10" ht="18.75" x14ac:dyDescent="0.3">
      <c r="B12" s="13"/>
      <c r="C12" s="13"/>
      <c r="D12" s="13"/>
      <c r="E12" s="13"/>
      <c r="F12" s="13"/>
    </row>
    <row r="13" spans="1:10" x14ac:dyDescent="0.25">
      <c r="F13" s="2"/>
    </row>
    <row r="14" spans="1:10" x14ac:dyDescent="0.25">
      <c r="A14" s="3" t="s">
        <v>5</v>
      </c>
      <c r="B14" s="15" t="s">
        <v>6</v>
      </c>
      <c r="C14" s="15" t="s">
        <v>7</v>
      </c>
      <c r="D14" s="15" t="s">
        <v>8</v>
      </c>
      <c r="E14" s="15" t="s">
        <v>9</v>
      </c>
      <c r="F14" s="15" t="s">
        <v>10</v>
      </c>
    </row>
    <row r="15" spans="1:10" x14ac:dyDescent="0.25">
      <c r="A15" s="4">
        <v>1</v>
      </c>
      <c r="B15" s="5" t="s">
        <v>25</v>
      </c>
      <c r="C15" s="4" t="s">
        <v>11</v>
      </c>
      <c r="D15" s="4">
        <v>2</v>
      </c>
      <c r="E15" s="6">
        <f>149000/1.1</f>
        <v>135454.54545454544</v>
      </c>
      <c r="F15" s="6">
        <f t="shared" ref="F15:F21" si="0">E15*D15</f>
        <v>270909.09090909088</v>
      </c>
    </row>
    <row r="16" spans="1:10" x14ac:dyDescent="0.25">
      <c r="A16" s="4">
        <v>2</v>
      </c>
      <c r="B16" s="5" t="s">
        <v>37</v>
      </c>
      <c r="C16" s="4" t="s">
        <v>11</v>
      </c>
      <c r="D16" s="4">
        <v>4</v>
      </c>
      <c r="E16" s="6">
        <f t="shared" ref="E16" si="1">149000/1.1</f>
        <v>135454.54545454544</v>
      </c>
      <c r="F16" s="6">
        <f t="shared" si="0"/>
        <v>541818.18181818177</v>
      </c>
    </row>
    <row r="17" spans="1:11" x14ac:dyDescent="0.25">
      <c r="A17" s="4">
        <v>3</v>
      </c>
      <c r="B17" s="5" t="s">
        <v>38</v>
      </c>
      <c r="C17" s="4" t="s">
        <v>11</v>
      </c>
      <c r="D17" s="4">
        <v>3</v>
      </c>
      <c r="E17" s="6">
        <f>168000/1.1</f>
        <v>152727.27272727271</v>
      </c>
      <c r="F17" s="6">
        <f t="shared" si="0"/>
        <v>458181.81818181812</v>
      </c>
    </row>
    <row r="18" spans="1:11" x14ac:dyDescent="0.25">
      <c r="A18" s="4">
        <v>4</v>
      </c>
      <c r="B18" s="5" t="s">
        <v>39</v>
      </c>
      <c r="C18" s="4" t="s">
        <v>11</v>
      </c>
      <c r="D18" s="4">
        <v>5</v>
      </c>
      <c r="E18" s="6">
        <f>149000/1.1</f>
        <v>135454.54545454544</v>
      </c>
      <c r="F18" s="6">
        <f t="shared" si="0"/>
        <v>677272.72727272718</v>
      </c>
    </row>
    <row r="19" spans="1:11" x14ac:dyDescent="0.25">
      <c r="A19" s="4">
        <v>5</v>
      </c>
      <c r="B19" s="5" t="s">
        <v>30</v>
      </c>
      <c r="C19" s="4" t="s">
        <v>11</v>
      </c>
      <c r="D19" s="4">
        <v>3</v>
      </c>
      <c r="E19" s="6">
        <f>149000/1.1</f>
        <v>135454.54545454544</v>
      </c>
      <c r="F19" s="6">
        <f t="shared" si="0"/>
        <v>406363.63636363635</v>
      </c>
    </row>
    <row r="20" spans="1:11" x14ac:dyDescent="0.25">
      <c r="A20" s="4">
        <v>6</v>
      </c>
      <c r="B20" s="5" t="s">
        <v>40</v>
      </c>
      <c r="C20" s="4" t="s">
        <v>11</v>
      </c>
      <c r="D20" s="4">
        <v>3</v>
      </c>
      <c r="E20" s="6">
        <f>168000/1.1</f>
        <v>152727.27272727271</v>
      </c>
      <c r="F20" s="6">
        <f t="shared" si="0"/>
        <v>458181.81818181812</v>
      </c>
    </row>
    <row r="21" spans="1:11" x14ac:dyDescent="0.25">
      <c r="A21" s="4">
        <v>7</v>
      </c>
      <c r="B21" s="5" t="s">
        <v>22</v>
      </c>
      <c r="C21" s="4" t="s">
        <v>11</v>
      </c>
      <c r="D21" s="4">
        <v>4</v>
      </c>
      <c r="E21" s="6">
        <f>149000/1.1</f>
        <v>135454.54545454544</v>
      </c>
      <c r="F21" s="6">
        <f t="shared" si="0"/>
        <v>541818.18181818177</v>
      </c>
    </row>
    <row r="22" spans="1:11" x14ac:dyDescent="0.25">
      <c r="A22" s="19" t="s">
        <v>12</v>
      </c>
      <c r="B22" s="20"/>
      <c r="C22" s="20"/>
      <c r="D22" s="20"/>
      <c r="E22" s="21"/>
      <c r="F22" s="7">
        <f>SUM(F15:F21)</f>
        <v>3354545.4545454541</v>
      </c>
      <c r="I22" s="8"/>
      <c r="K22" s="8"/>
    </row>
    <row r="23" spans="1:11" x14ac:dyDescent="0.25">
      <c r="A23" s="19" t="s">
        <v>16</v>
      </c>
      <c r="B23" s="20"/>
      <c r="C23" s="20"/>
      <c r="D23" s="20"/>
      <c r="E23" s="21"/>
      <c r="F23" s="7">
        <f>F22*10%</f>
        <v>335454.54545454541</v>
      </c>
      <c r="I23" s="8"/>
      <c r="K23" s="8"/>
    </row>
    <row r="24" spans="1:11" x14ac:dyDescent="0.25">
      <c r="A24" s="19" t="s">
        <v>13</v>
      </c>
      <c r="B24" s="20"/>
      <c r="C24" s="20"/>
      <c r="D24" s="20"/>
      <c r="E24" s="21"/>
      <c r="F24" s="7">
        <f>F22+F23</f>
        <v>3689999.9999999995</v>
      </c>
      <c r="I24" s="8"/>
    </row>
    <row r="25" spans="1:11" x14ac:dyDescent="0.25">
      <c r="A25" s="9"/>
      <c r="B25" s="9"/>
      <c r="C25" s="9"/>
      <c r="D25" s="9"/>
      <c r="E25" s="9"/>
      <c r="F25" s="10"/>
    </row>
    <row r="26" spans="1:11" x14ac:dyDescent="0.25">
      <c r="A26" s="11" t="s">
        <v>24</v>
      </c>
      <c r="B26" s="9"/>
      <c r="C26" s="9"/>
      <c r="D26" s="9"/>
      <c r="E26" s="9"/>
      <c r="F26" s="10"/>
    </row>
    <row r="29" spans="1:11" x14ac:dyDescent="0.25">
      <c r="E29" t="s">
        <v>36</v>
      </c>
    </row>
    <row r="30" spans="1:11" x14ac:dyDescent="0.25">
      <c r="A30" s="17" t="s">
        <v>14</v>
      </c>
      <c r="B30" s="17"/>
      <c r="E30" s="17" t="s">
        <v>15</v>
      </c>
      <c r="F30" s="17"/>
    </row>
  </sheetData>
  <mergeCells count="7">
    <mergeCell ref="B2:F2"/>
    <mergeCell ref="A22:E22"/>
    <mergeCell ref="A23:E23"/>
    <mergeCell ref="A24:E24"/>
    <mergeCell ref="A30:B30"/>
    <mergeCell ref="E30:F30"/>
    <mergeCell ref="C9:J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3" workbookViewId="0">
      <selection activeCell="H25" sqref="H25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8" t="s">
        <v>0</v>
      </c>
      <c r="C2" s="18"/>
      <c r="D2" s="18"/>
      <c r="E2" s="18"/>
      <c r="F2" s="18"/>
    </row>
    <row r="3" spans="1:6" ht="18.75" x14ac:dyDescent="0.3">
      <c r="B3" s="14"/>
      <c r="C3" s="14"/>
      <c r="D3" s="14"/>
      <c r="E3" s="14"/>
      <c r="F3" s="14"/>
    </row>
    <row r="4" spans="1:6" ht="18.75" x14ac:dyDescent="0.3">
      <c r="A4" s="1" t="s">
        <v>1</v>
      </c>
      <c r="B4" s="14"/>
      <c r="C4" s="14"/>
      <c r="D4" s="14"/>
      <c r="E4" s="14"/>
      <c r="F4" s="14"/>
    </row>
    <row r="5" spans="1:6" ht="18.75" x14ac:dyDescent="0.3">
      <c r="A5" t="s">
        <v>2</v>
      </c>
      <c r="B5" s="14"/>
      <c r="C5" s="14"/>
      <c r="D5" s="14"/>
      <c r="E5" s="14"/>
      <c r="F5" s="14"/>
    </row>
    <row r="6" spans="1:6" ht="18.75" x14ac:dyDescent="0.3">
      <c r="A6" t="s">
        <v>3</v>
      </c>
      <c r="B6" s="14"/>
      <c r="C6" s="14"/>
      <c r="D6" s="14"/>
      <c r="E6" s="14"/>
      <c r="F6" s="14"/>
    </row>
    <row r="7" spans="1:6" ht="18.75" x14ac:dyDescent="0.3">
      <c r="A7" t="s">
        <v>4</v>
      </c>
      <c r="B7" s="14"/>
      <c r="C7" s="14"/>
      <c r="D7" s="14"/>
      <c r="E7" s="14"/>
      <c r="F7" s="14"/>
    </row>
    <row r="8" spans="1:6" ht="18.75" x14ac:dyDescent="0.3">
      <c r="B8" s="14"/>
      <c r="C8" s="14"/>
      <c r="D8" s="14"/>
      <c r="E8" s="14"/>
      <c r="F8" s="14"/>
    </row>
    <row r="9" spans="1:6" ht="18.75" x14ac:dyDescent="0.3">
      <c r="A9" s="1" t="s">
        <v>17</v>
      </c>
      <c r="B9" s="14"/>
      <c r="C9" s="18" t="s">
        <v>18</v>
      </c>
      <c r="D9" s="18"/>
      <c r="E9" s="18"/>
      <c r="F9" s="18"/>
    </row>
    <row r="10" spans="1:6" ht="18.75" x14ac:dyDescent="0.3">
      <c r="A10" s="1" t="s">
        <v>19</v>
      </c>
      <c r="B10" s="14"/>
      <c r="C10" s="14"/>
      <c r="D10" s="14"/>
      <c r="E10" s="14"/>
      <c r="F10" s="14"/>
    </row>
    <row r="11" spans="1:6" ht="18.75" x14ac:dyDescent="0.3">
      <c r="A11" s="1" t="s">
        <v>20</v>
      </c>
      <c r="B11" s="14"/>
      <c r="C11" s="14"/>
      <c r="D11" s="14"/>
      <c r="E11" s="14"/>
      <c r="F11" s="14"/>
    </row>
    <row r="12" spans="1:6" ht="18.75" x14ac:dyDescent="0.3">
      <c r="B12" s="14"/>
      <c r="C12" s="14"/>
      <c r="D12" s="14"/>
      <c r="E12" s="14"/>
      <c r="F12" s="14"/>
    </row>
    <row r="13" spans="1:6" x14ac:dyDescent="0.25">
      <c r="F13" s="2"/>
    </row>
    <row r="14" spans="1:6" x14ac:dyDescent="0.2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</row>
    <row r="15" spans="1:6" x14ac:dyDescent="0.25">
      <c r="A15" s="4">
        <v>1</v>
      </c>
      <c r="B15" s="5" t="s">
        <v>41</v>
      </c>
      <c r="C15" s="4" t="s">
        <v>11</v>
      </c>
      <c r="D15" s="4">
        <v>1</v>
      </c>
      <c r="E15" s="6">
        <f>168000/1.1</f>
        <v>152727.27272727271</v>
      </c>
      <c r="F15" s="6">
        <f t="shared" ref="F15:F21" si="0">E15*D15</f>
        <v>152727.27272727271</v>
      </c>
    </row>
    <row r="16" spans="1:6" x14ac:dyDescent="0.25">
      <c r="A16" s="4">
        <v>2</v>
      </c>
      <c r="B16" s="5" t="s">
        <v>38</v>
      </c>
      <c r="C16" s="4" t="s">
        <v>11</v>
      </c>
      <c r="D16" s="4">
        <v>2</v>
      </c>
      <c r="E16" s="6">
        <f>168000/1.1</f>
        <v>152727.27272727271</v>
      </c>
      <c r="F16" s="6">
        <f t="shared" si="0"/>
        <v>305454.54545454541</v>
      </c>
    </row>
    <row r="17" spans="1:11" x14ac:dyDescent="0.25">
      <c r="A17" s="4">
        <v>3</v>
      </c>
      <c r="B17" s="5" t="s">
        <v>37</v>
      </c>
      <c r="C17" s="4" t="s">
        <v>11</v>
      </c>
      <c r="D17" s="4">
        <v>1</v>
      </c>
      <c r="E17" s="6">
        <f>149000/1.1</f>
        <v>135454.54545454544</v>
      </c>
      <c r="F17" s="6">
        <f t="shared" si="0"/>
        <v>135454.54545454544</v>
      </c>
    </row>
    <row r="18" spans="1:11" x14ac:dyDescent="0.25">
      <c r="A18" s="4">
        <v>4</v>
      </c>
      <c r="B18" s="5"/>
      <c r="C18" s="4" t="s">
        <v>11</v>
      </c>
      <c r="D18" s="4"/>
      <c r="E18" s="6"/>
      <c r="F18" s="6">
        <f t="shared" si="0"/>
        <v>0</v>
      </c>
    </row>
    <row r="19" spans="1:11" x14ac:dyDescent="0.25">
      <c r="A19" s="4">
        <v>5</v>
      </c>
      <c r="B19" s="5"/>
      <c r="C19" s="4" t="s">
        <v>11</v>
      </c>
      <c r="D19" s="4"/>
      <c r="E19" s="6"/>
      <c r="F19" s="6">
        <f t="shared" si="0"/>
        <v>0</v>
      </c>
    </row>
    <row r="20" spans="1:11" x14ac:dyDescent="0.25">
      <c r="A20" s="4">
        <v>6</v>
      </c>
      <c r="B20" s="5"/>
      <c r="C20" s="4" t="s">
        <v>11</v>
      </c>
      <c r="D20" s="4"/>
      <c r="E20" s="6"/>
      <c r="F20" s="6">
        <f t="shared" si="0"/>
        <v>0</v>
      </c>
    </row>
    <row r="21" spans="1:11" x14ac:dyDescent="0.25">
      <c r="A21" s="4">
        <v>7</v>
      </c>
      <c r="B21" s="5"/>
      <c r="C21" s="4" t="s">
        <v>11</v>
      </c>
      <c r="D21" s="4"/>
      <c r="E21" s="6"/>
      <c r="F21" s="6">
        <f t="shared" si="0"/>
        <v>0</v>
      </c>
    </row>
    <row r="22" spans="1:11" x14ac:dyDescent="0.25">
      <c r="A22" s="19" t="s">
        <v>12</v>
      </c>
      <c r="B22" s="20"/>
      <c r="C22" s="20"/>
      <c r="D22" s="20"/>
      <c r="E22" s="21"/>
      <c r="F22" s="7">
        <f>SUM(F15:F21)</f>
        <v>593636.36363636353</v>
      </c>
      <c r="I22" s="8"/>
      <c r="K22" s="8"/>
    </row>
    <row r="23" spans="1:11" x14ac:dyDescent="0.25">
      <c r="A23" s="19" t="s">
        <v>16</v>
      </c>
      <c r="B23" s="20"/>
      <c r="C23" s="20"/>
      <c r="D23" s="20"/>
      <c r="E23" s="21"/>
      <c r="F23" s="7">
        <f>F22*10%</f>
        <v>59363.636363636353</v>
      </c>
      <c r="I23" s="8"/>
      <c r="K23" s="8"/>
    </row>
    <row r="24" spans="1:11" x14ac:dyDescent="0.25">
      <c r="A24" s="19" t="s">
        <v>13</v>
      </c>
      <c r="B24" s="20"/>
      <c r="C24" s="20"/>
      <c r="D24" s="20"/>
      <c r="E24" s="21"/>
      <c r="F24" s="7">
        <f>F22+F23</f>
        <v>652999.99999999988</v>
      </c>
      <c r="I24" s="8"/>
    </row>
    <row r="25" spans="1:11" x14ac:dyDescent="0.25">
      <c r="A25" s="9"/>
      <c r="B25" s="9"/>
      <c r="C25" s="9"/>
      <c r="D25" s="9"/>
      <c r="E25" s="9"/>
      <c r="F25" s="10"/>
    </row>
    <row r="26" spans="1:11" x14ac:dyDescent="0.25">
      <c r="A26" s="11" t="s">
        <v>24</v>
      </c>
      <c r="B26" s="9"/>
      <c r="C26" s="9"/>
      <c r="D26" s="9"/>
      <c r="E26" s="9"/>
      <c r="F26" s="10"/>
    </row>
    <row r="29" spans="1:11" x14ac:dyDescent="0.25">
      <c r="E29" t="s">
        <v>42</v>
      </c>
    </row>
    <row r="30" spans="1:11" x14ac:dyDescent="0.25">
      <c r="A30" s="17" t="s">
        <v>14</v>
      </c>
      <c r="B30" s="17"/>
      <c r="E30" s="17" t="s">
        <v>15</v>
      </c>
      <c r="F30" s="17"/>
    </row>
  </sheetData>
  <mergeCells count="7">
    <mergeCell ref="A30:B30"/>
    <mergeCell ref="E30:F30"/>
    <mergeCell ref="B2:F2"/>
    <mergeCell ref="C9:F9"/>
    <mergeCell ref="A22:E22"/>
    <mergeCell ref="A23:E23"/>
    <mergeCell ref="A24:E2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topLeftCell="A3" workbookViewId="0">
      <selection activeCell="E24" sqref="E24:F24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11" ht="18.75" x14ac:dyDescent="0.3">
      <c r="B2" s="18" t="s">
        <v>0</v>
      </c>
      <c r="C2" s="18"/>
      <c r="D2" s="18"/>
      <c r="E2" s="18"/>
      <c r="F2" s="18"/>
    </row>
    <row r="3" spans="1:11" ht="18.75" x14ac:dyDescent="0.3">
      <c r="B3" s="16"/>
      <c r="C3" s="16"/>
      <c r="D3" s="16"/>
      <c r="E3" s="16"/>
      <c r="F3" s="16"/>
    </row>
    <row r="4" spans="1:11" ht="18.75" x14ac:dyDescent="0.3">
      <c r="A4" s="1" t="s">
        <v>1</v>
      </c>
      <c r="B4" s="16"/>
      <c r="C4" s="16"/>
      <c r="D4" s="16"/>
      <c r="E4" s="16"/>
      <c r="F4" s="16"/>
    </row>
    <row r="5" spans="1:11" ht="18.75" x14ac:dyDescent="0.3">
      <c r="A5" t="s">
        <v>2</v>
      </c>
      <c r="B5" s="16"/>
      <c r="C5" s="16"/>
      <c r="D5" s="16"/>
      <c r="E5" s="16"/>
      <c r="F5" s="16"/>
    </row>
    <row r="6" spans="1:11" ht="18.75" x14ac:dyDescent="0.3">
      <c r="A6" t="s">
        <v>3</v>
      </c>
      <c r="B6" s="16"/>
      <c r="C6" s="16"/>
      <c r="D6" s="16"/>
      <c r="E6" s="16"/>
      <c r="F6" s="16"/>
    </row>
    <row r="7" spans="1:11" ht="18.75" x14ac:dyDescent="0.3">
      <c r="A7" t="s">
        <v>4</v>
      </c>
      <c r="B7" s="16"/>
      <c r="C7" s="16"/>
      <c r="D7" s="16"/>
      <c r="E7" s="16"/>
      <c r="F7" s="16"/>
    </row>
    <row r="8" spans="1:11" ht="18.75" x14ac:dyDescent="0.3">
      <c r="B8" s="16"/>
      <c r="C8" s="16"/>
      <c r="D8" s="16"/>
      <c r="E8" s="16"/>
      <c r="F8" s="16"/>
    </row>
    <row r="9" spans="1:11" ht="18.75" x14ac:dyDescent="0.3">
      <c r="A9" s="1" t="s">
        <v>17</v>
      </c>
      <c r="B9" s="16"/>
      <c r="C9" s="18" t="s">
        <v>43</v>
      </c>
      <c r="D9" s="18"/>
      <c r="E9" s="18"/>
      <c r="F9" s="18"/>
    </row>
    <row r="10" spans="1:11" ht="18.75" x14ac:dyDescent="0.3">
      <c r="A10" s="1" t="s">
        <v>45</v>
      </c>
      <c r="B10" s="16"/>
      <c r="C10" s="16"/>
      <c r="D10" s="16"/>
      <c r="E10" s="16"/>
      <c r="F10" s="16"/>
    </row>
    <row r="11" spans="1:11" ht="18.75" x14ac:dyDescent="0.3">
      <c r="A11" s="1" t="s">
        <v>44</v>
      </c>
      <c r="B11" s="16"/>
      <c r="C11" s="16"/>
      <c r="D11" s="16"/>
      <c r="E11" s="16"/>
      <c r="F11" s="16"/>
    </row>
    <row r="12" spans="1:11" ht="18.75" x14ac:dyDescent="0.3">
      <c r="B12" s="16"/>
      <c r="C12" s="16"/>
      <c r="D12" s="16"/>
      <c r="E12" s="16"/>
      <c r="F12" s="16"/>
    </row>
    <row r="13" spans="1:11" x14ac:dyDescent="0.25">
      <c r="F13" s="2"/>
    </row>
    <row r="14" spans="1:11" x14ac:dyDescent="0.2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</row>
    <row r="15" spans="1:11" x14ac:dyDescent="0.25">
      <c r="A15" s="4">
        <v>1</v>
      </c>
      <c r="B15" s="5" t="s">
        <v>46</v>
      </c>
      <c r="C15" s="4" t="s">
        <v>11</v>
      </c>
      <c r="D15" s="4"/>
      <c r="E15" s="6"/>
      <c r="F15" s="6">
        <f>361000/1.1</f>
        <v>328181.81818181818</v>
      </c>
    </row>
    <row r="16" spans="1:11" x14ac:dyDescent="0.25">
      <c r="A16" s="19" t="s">
        <v>12</v>
      </c>
      <c r="B16" s="20"/>
      <c r="C16" s="20"/>
      <c r="D16" s="20"/>
      <c r="E16" s="21"/>
      <c r="F16" s="7">
        <f>SUM(F15:F15)</f>
        <v>328181.81818181818</v>
      </c>
      <c r="I16" s="8"/>
      <c r="K16" s="8"/>
    </row>
    <row r="17" spans="1:11" x14ac:dyDescent="0.25">
      <c r="A17" s="19" t="s">
        <v>16</v>
      </c>
      <c r="B17" s="20"/>
      <c r="C17" s="20"/>
      <c r="D17" s="20"/>
      <c r="E17" s="21"/>
      <c r="F17" s="7">
        <f>F16*10%</f>
        <v>32818.181818181816</v>
      </c>
      <c r="I17" s="8"/>
      <c r="K17" s="8"/>
    </row>
    <row r="18" spans="1:11" x14ac:dyDescent="0.25">
      <c r="A18" s="19" t="s">
        <v>13</v>
      </c>
      <c r="B18" s="20"/>
      <c r="C18" s="20"/>
      <c r="D18" s="20"/>
      <c r="E18" s="21"/>
      <c r="F18" s="7">
        <f>F16+F17</f>
        <v>361000</v>
      </c>
      <c r="I18" s="8"/>
    </row>
    <row r="19" spans="1:11" x14ac:dyDescent="0.25">
      <c r="A19" s="9"/>
      <c r="B19" s="9"/>
      <c r="C19" s="9"/>
      <c r="D19" s="9"/>
      <c r="E19" s="9"/>
      <c r="F19" s="10"/>
    </row>
    <row r="20" spans="1:11" x14ac:dyDescent="0.25">
      <c r="A20" s="11" t="s">
        <v>24</v>
      </c>
      <c r="B20" s="9"/>
      <c r="C20" s="9"/>
      <c r="D20" s="9"/>
      <c r="E20" s="9"/>
      <c r="F20" s="10"/>
    </row>
    <row r="23" spans="1:11" x14ac:dyDescent="0.25">
      <c r="E23" t="s">
        <v>47</v>
      </c>
    </row>
    <row r="24" spans="1:11" x14ac:dyDescent="0.25">
      <c r="A24" s="17" t="s">
        <v>14</v>
      </c>
      <c r="B24" s="17"/>
      <c r="E24" s="17" t="s">
        <v>15</v>
      </c>
      <c r="F24" s="17"/>
    </row>
  </sheetData>
  <mergeCells count="7">
    <mergeCell ref="B2:F2"/>
    <mergeCell ref="C9:F9"/>
    <mergeCell ref="A16:E16"/>
    <mergeCell ref="A17:E17"/>
    <mergeCell ref="A18:E18"/>
    <mergeCell ref="A24:B24"/>
    <mergeCell ref="E24:F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BH-HĐ1</vt:lpstr>
      <vt:lpstr>BH-HĐ2</vt:lpstr>
      <vt:lpstr>BH-HĐ3</vt:lpstr>
      <vt:lpstr>BH-HĐ4</vt:lpstr>
      <vt:lpstr>BH-HĐ5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2016-05-12T02:31:22Z</dcterms:created>
  <dcterms:modified xsi:type="dcterms:W3CDTF">2016-09-25T10:12:33Z</dcterms:modified>
</cp:coreProperties>
</file>