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4160" windowHeight="7245" tabRatio="873" activeTab="4"/>
  </bookViews>
  <sheets>
    <sheet name="Rau Cu" sheetId="54" r:id="rId1"/>
    <sheet name="bke rau" sheetId="44" r:id="rId2"/>
    <sheet name="BK trung" sheetId="53" r:id="rId3"/>
    <sheet name="Trứng" sheetId="45" r:id="rId4"/>
    <sheet name="Nước đá" sheetId="51" r:id="rId5"/>
  </sheets>
  <calcPr calcId="144525"/>
</workbook>
</file>

<file path=xl/calcChain.xml><?xml version="1.0" encoding="utf-8"?>
<calcChain xmlns="http://schemas.openxmlformats.org/spreadsheetml/2006/main">
  <c r="F28" i="44" l="1"/>
  <c r="F25" i="44"/>
  <c r="F26" i="44"/>
  <c r="F27" i="44"/>
  <c r="E25" i="44"/>
  <c r="E26" i="44"/>
  <c r="E27" i="44"/>
  <c r="G17" i="54"/>
  <c r="A19" i="45" l="1"/>
  <c r="F20" i="45"/>
  <c r="F19" i="45"/>
  <c r="E19" i="45"/>
  <c r="D19" i="45"/>
  <c r="G15" i="54" l="1"/>
  <c r="G12" i="54" l="1"/>
  <c r="G10" i="54" l="1"/>
  <c r="G7" i="54" l="1"/>
  <c r="E16" i="44" l="1"/>
  <c r="E17" i="44"/>
  <c r="E18" i="44"/>
  <c r="E19" i="44"/>
  <c r="E20" i="44"/>
  <c r="E21" i="44"/>
  <c r="E22" i="44"/>
  <c r="E23" i="44"/>
  <c r="E24" i="44"/>
  <c r="E15" i="44"/>
  <c r="D16" i="44"/>
  <c r="D17" i="44"/>
  <c r="D18" i="44"/>
  <c r="F18" i="44" s="1"/>
  <c r="D19" i="44"/>
  <c r="F19" i="44" s="1"/>
  <c r="D20" i="44"/>
  <c r="D21" i="44"/>
  <c r="D22" i="44"/>
  <c r="D23" i="44"/>
  <c r="F23" i="44" s="1"/>
  <c r="D24" i="44"/>
  <c r="D15" i="44"/>
  <c r="F24" i="44" l="1"/>
  <c r="F22" i="44"/>
  <c r="F21" i="44"/>
  <c r="F20" i="44"/>
  <c r="D29" i="54"/>
  <c r="D28" i="54"/>
  <c r="D27" i="54"/>
  <c r="D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28" i="54" s="1"/>
  <c r="E28" i="54" s="1"/>
  <c r="F8" i="54"/>
  <c r="F7" i="54"/>
  <c r="F25" i="54" s="1"/>
  <c r="A16" i="45"/>
  <c r="A17" i="45"/>
  <c r="A18" i="45"/>
  <c r="A15" i="45"/>
  <c r="F17" i="44"/>
  <c r="F16" i="44"/>
  <c r="F15" i="44"/>
  <c r="F27" i="54" l="1"/>
  <c r="E27" i="54" s="1"/>
  <c r="F29" i="54"/>
  <c r="E29" i="54" s="1"/>
  <c r="G25" i="54" l="1"/>
  <c r="F30" i="54"/>
  <c r="E16" i="45" l="1"/>
  <c r="E17" i="45"/>
  <c r="E18" i="45"/>
  <c r="E15" i="45"/>
  <c r="D16" i="45"/>
  <c r="D17" i="45"/>
  <c r="D18" i="45"/>
  <c r="D15" i="45"/>
  <c r="D14" i="53"/>
  <c r="F13" i="53"/>
  <c r="F12" i="53"/>
  <c r="F11" i="53"/>
  <c r="F10" i="53"/>
  <c r="A10" i="53"/>
  <c r="A11" i="53" s="1"/>
  <c r="A12" i="53" s="1"/>
  <c r="A13" i="53" s="1"/>
  <c r="F9" i="53"/>
  <c r="F14" i="53" l="1"/>
  <c r="F46" i="51"/>
  <c r="F47" i="51" l="1"/>
  <c r="F48" i="51" s="1"/>
  <c r="F18" i="45" l="1"/>
  <c r="F17" i="45"/>
  <c r="F16" i="45"/>
  <c r="F15" i="45"/>
  <c r="F22" i="45" l="1"/>
  <c r="F30" i="44" l="1"/>
</calcChain>
</file>

<file path=xl/sharedStrings.xml><?xml version="1.0" encoding="utf-8"?>
<sst xmlns="http://schemas.openxmlformats.org/spreadsheetml/2006/main" count="232" uniqueCount="66">
  <si>
    <t>Diễn giải</t>
  </si>
  <si>
    <t>ĐVT</t>
  </si>
  <si>
    <t>Đơn giá</t>
  </si>
  <si>
    <t>Thành tiền</t>
  </si>
  <si>
    <t>Kg</t>
  </si>
  <si>
    <t>kg</t>
  </si>
  <si>
    <t>Dâu</t>
  </si>
  <si>
    <t>STT</t>
  </si>
  <si>
    <t>TỔNG CỘNG</t>
  </si>
  <si>
    <t>TÊN HÀNG HÓA ,DỊCH VỤ</t>
  </si>
  <si>
    <t>SỐ
LƯỢNG</t>
  </si>
  <si>
    <t>ĐƠN GIÁ</t>
  </si>
  <si>
    <t>THÀNH TIỀN</t>
  </si>
  <si>
    <t>CỘNG TIỀN HÀNG</t>
  </si>
  <si>
    <t>10% VAT</t>
  </si>
  <si>
    <t>TỔNG TIỀN THANH TOÁN</t>
  </si>
  <si>
    <t>Người mua hàng</t>
  </si>
  <si>
    <t>Người bán hàng</t>
  </si>
  <si>
    <t>Ngày     tháng     năm 2017</t>
  </si>
  <si>
    <t>NGÀY</t>
  </si>
  <si>
    <t>BẢNG KÊ TRỨNG  THÁNG ……./2017</t>
  </si>
  <si>
    <t>Quả</t>
  </si>
  <si>
    <t>Trứng gà</t>
  </si>
  <si>
    <t>MST:   0306468814</t>
  </si>
  <si>
    <t>Kèm theo hóa đơn GTGT số               Ngày ……. tháng ……. năm 2017</t>
  </si>
  <si>
    <t xml:space="preserve">                                           Số: </t>
  </si>
  <si>
    <t>DNTN ĐOÀN SĨ</t>
  </si>
  <si>
    <t>Nước đá</t>
  </si>
  <si>
    <t>bao</t>
  </si>
  <si>
    <t>CH THỰC PHẨM THANH NIÊN</t>
  </si>
  <si>
    <t>11B Đồng Khởi, P.Tân Hiệp, TP.Biên Hòa, Đồng Nai</t>
  </si>
  <si>
    <t xml:space="preserve">MST:   </t>
  </si>
  <si>
    <r>
      <t xml:space="preserve">Khách hàng:  CN </t>
    </r>
    <r>
      <rPr>
        <b/>
        <sz val="12"/>
        <rFont val="Times New Roman"/>
        <family val="1"/>
      </rPr>
      <t>Công ty CP Bình Minh Toàn Cầu - CN Biên Hòa</t>
    </r>
  </si>
  <si>
    <t>MST:             0309554620-004</t>
  </si>
  <si>
    <t>Địa chỉ:L1-04, Tầng Trệt TTTM Vincom, 1096 Phạm Văn Thuận, KP 2, P.Tân Mai, TP.Biên Hòa, Tỉnh Đồng Nai</t>
  </si>
  <si>
    <t>BẢNG KÊ NƯỚC ĐÁ THÁNG ……./2017</t>
  </si>
  <si>
    <r>
      <t xml:space="preserve">Khách hàng:  CN </t>
    </r>
    <r>
      <rPr>
        <b/>
        <sz val="12"/>
        <rFont val="Times New Roman"/>
        <family val="1"/>
      </rPr>
      <t>Công ty CP Bình Minh Toàn Cầu-CN Biên Hòa</t>
    </r>
  </si>
  <si>
    <t>Kèm theo hóa đơn GTGT số                                         Ngày ……. tháng ……. năm 2017</t>
  </si>
  <si>
    <t>CỬA HÀNG BIÊN HÒA</t>
  </si>
  <si>
    <t>CỬA HÀNG THANH HƯƠNG</t>
  </si>
  <si>
    <t>Ngày</t>
  </si>
  <si>
    <t>SL</t>
  </si>
  <si>
    <t>Tổng cộng</t>
  </si>
  <si>
    <t>Ghi chú</t>
  </si>
  <si>
    <t xml:space="preserve">Nấm linh chi </t>
  </si>
  <si>
    <t>Chuối</t>
  </si>
  <si>
    <t>Total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</si>
  <si>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</si>
  <si>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</si>
  <si>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</si>
  <si>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 xml:space="preserve">BẢNG KÊ NHẬN TRỨNG GÀ </t>
  </si>
  <si>
    <t>DIỄN GIẢI</t>
  </si>
  <si>
    <t>SỐ LƯỢNG</t>
  </si>
  <si>
    <t>SỐ PHIẾU KIỂM DỊCH</t>
  </si>
  <si>
    <t>NGUYỄN THỊ THANH HƯƠNG</t>
  </si>
  <si>
    <t>sạp 9B Tôn Thất Đạm, phường Bến Nghé, Q1</t>
  </si>
  <si>
    <t>MST:   0301515242</t>
  </si>
  <si>
    <t>BẢNG KÊ CÁC MẶT HÀNG</t>
  </si>
  <si>
    <r>
      <t xml:space="preserve">Khách hàng:  </t>
    </r>
    <r>
      <rPr>
        <b/>
        <sz val="12"/>
        <rFont val="Times New Roman"/>
        <family val="1"/>
      </rPr>
      <t>Công ty CP Bình Minh Toàn Cầu</t>
    </r>
  </si>
  <si>
    <t>THÁNG 06/2017</t>
  </si>
  <si>
    <t>BẢNG KÊ NHẬP RAU CỦ BIÊN HÒA THÁNG 06/2017</t>
  </si>
  <si>
    <t>15/06/2017</t>
  </si>
  <si>
    <t>20/06/2017</t>
  </si>
  <si>
    <t>22/06/2017</t>
  </si>
  <si>
    <t>28/06/2017</t>
  </si>
  <si>
    <t>30/06/2017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</si>
</sst>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_ ;_ * \-#,##0_ ;_ * &quot;-&quot;??_ ;_ @_ "/>
    <numFmt numFmtId="165" formatCode="_(* #,##0_);_(* \(#,##0\);_(* &quot;-&quot;??_);_(@_)"/>
    <numFmt numFmtId="166" formatCode="_(* #,##0.0_);_(* \(#,##0.0\);_(* &quot;-&quot;??_);_(@_)"/>
    <numFmt numFmtId="167" formatCode="_-* #,##0\ _₫_-;\-* #,##0\ _₫_-;_-* &quot;-&quot;??\ _₫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2"/>
      <name val=".VnTime"/>
      <family val="2"/>
    </font>
    <font>
      <b/>
      <sz val="10"/>
      <name val="Times New Roman"/>
      <family val="1"/>
    </font>
    <font>
      <b/>
      <sz val="19"/>
      <color rgb="FFFF0000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2E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0" fillId="0" borderId="0"/>
  </cellStyleXfs>
  <cellXfs count="135">
    <xf numFmtId="0" fontId="0" fillId="0" borderId="0" xfId="0"/>
    <xf numFmtId="0" fontId="3" fillId="0" borderId="0" xfId="0" applyFont="1"/>
    <xf numFmtId="0" fontId="7" fillId="0" borderId="0" xfId="2" applyFont="1"/>
    <xf numFmtId="0" fontId="5" fillId="0" borderId="0" xfId="0" applyFont="1" applyFill="1" applyBorder="1" applyAlignment="1">
      <alignment horizontal="left" vertical="center" wrapText="1"/>
    </xf>
    <xf numFmtId="0" fontId="9" fillId="0" borderId="0" xfId="2" applyFont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 wrapText="1"/>
    </xf>
    <xf numFmtId="165" fontId="7" fillId="0" borderId="0" xfId="3" applyNumberFormat="1" applyFont="1"/>
    <xf numFmtId="0" fontId="5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37" fontId="11" fillId="3" borderId="1" xfId="0" applyNumberFormat="1" applyFont="1" applyFill="1" applyBorder="1" applyAlignment="1">
      <alignment horizontal="right" vertical="center" wrapText="1"/>
    </xf>
    <xf numFmtId="37" fontId="11" fillId="5" borderId="1" xfId="0" applyNumberFormat="1" applyFont="1" applyFill="1" applyBorder="1" applyAlignment="1">
      <alignment horizontal="right" vertical="center" wrapText="1"/>
    </xf>
    <xf numFmtId="37" fontId="4" fillId="0" borderId="1" xfId="0" applyNumberFormat="1" applyFont="1" applyFill="1" applyBorder="1" applyAlignment="1">
      <alignment horizontal="right" vertical="center" wrapText="1"/>
    </xf>
    <xf numFmtId="0" fontId="7" fillId="0" borderId="0" xfId="2" applyFont="1" applyBorder="1"/>
    <xf numFmtId="49" fontId="12" fillId="5" borderId="0" xfId="0" applyNumberFormat="1" applyFont="1" applyFill="1" applyBorder="1" applyAlignment="1">
      <alignment horizontal="left" vertical="center" wrapText="1"/>
    </xf>
    <xf numFmtId="0" fontId="9" fillId="0" borderId="0" xfId="2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13" fillId="0" borderId="0" xfId="0" applyFont="1"/>
    <xf numFmtId="0" fontId="14" fillId="0" borderId="0" xfId="0" applyFont="1"/>
    <xf numFmtId="3" fontId="14" fillId="0" borderId="0" xfId="0" applyNumberFormat="1" applyFont="1"/>
    <xf numFmtId="4" fontId="14" fillId="0" borderId="0" xfId="0" applyNumberFormat="1" applyFont="1"/>
    <xf numFmtId="0" fontId="14" fillId="0" borderId="0" xfId="0" applyFont="1" applyAlignment="1"/>
    <xf numFmtId="0" fontId="13" fillId="0" borderId="0" xfId="0" applyFont="1" applyAlignment="1"/>
    <xf numFmtId="3" fontId="14" fillId="0" borderId="0" xfId="0" applyNumberFormat="1" applyFont="1" applyAlignment="1"/>
    <xf numFmtId="3" fontId="14" fillId="0" borderId="0" xfId="1" applyNumberFormat="1" applyFont="1" applyAlignment="1"/>
    <xf numFmtId="4" fontId="14" fillId="0" borderId="0" xfId="1" applyNumberFormat="1" applyFont="1" applyAlignment="1"/>
    <xf numFmtId="164" fontId="15" fillId="0" borderId="0" xfId="1" applyNumberFormat="1" applyFont="1" applyAlignment="1"/>
    <xf numFmtId="0" fontId="14" fillId="2" borderId="1" xfId="0" applyFont="1" applyFill="1" applyBorder="1" applyAlignment="1">
      <alignment horizontal="center"/>
    </xf>
    <xf numFmtId="3" fontId="14" fillId="2" borderId="1" xfId="0" applyNumberFormat="1" applyFont="1" applyFill="1" applyBorder="1" applyAlignment="1">
      <alignment horizontal="center"/>
    </xf>
    <xf numFmtId="3" fontId="14" fillId="2" borderId="1" xfId="1" applyNumberFormat="1" applyFont="1" applyFill="1" applyBorder="1" applyAlignment="1">
      <alignment horizontal="center"/>
    </xf>
    <xf numFmtId="4" fontId="14" fillId="2" borderId="1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right"/>
    </xf>
    <xf numFmtId="164" fontId="14" fillId="0" borderId="1" xfId="1" applyNumberFormat="1" applyFont="1" applyBorder="1"/>
    <xf numFmtId="3" fontId="14" fillId="0" borderId="1" xfId="1" applyNumberFormat="1" applyFont="1" applyBorder="1"/>
    <xf numFmtId="0" fontId="16" fillId="0" borderId="1" xfId="0" applyFont="1" applyBorder="1" applyAlignment="1">
      <alignment vertical="center" wrapText="1"/>
    </xf>
    <xf numFmtId="3" fontId="14" fillId="3" borderId="1" xfId="1" applyNumberFormat="1" applyFont="1" applyFill="1" applyBorder="1"/>
    <xf numFmtId="0" fontId="16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/>
    </xf>
    <xf numFmtId="3" fontId="14" fillId="0" borderId="1" xfId="0" applyNumberFormat="1" applyFont="1" applyBorder="1"/>
    <xf numFmtId="0" fontId="16" fillId="0" borderId="1" xfId="0" applyFont="1" applyBorder="1" applyAlignment="1">
      <alignment horizontal="center" vertical="center"/>
    </xf>
    <xf numFmtId="14" fontId="14" fillId="0" borderId="1" xfId="0" quotePrefix="1" applyNumberFormat="1" applyFont="1" applyBorder="1" applyAlignment="1">
      <alignment horizontal="right"/>
    </xf>
    <xf numFmtId="164" fontId="15" fillId="3" borderId="1" xfId="1" applyNumberFormat="1" applyFont="1" applyFill="1" applyBorder="1"/>
    <xf numFmtId="14" fontId="14" fillId="3" borderId="1" xfId="0" quotePrefix="1" applyNumberFormat="1" applyFont="1" applyFill="1" applyBorder="1" applyAlignment="1">
      <alignment horizontal="right"/>
    </xf>
    <xf numFmtId="3" fontId="14" fillId="3" borderId="1" xfId="0" applyNumberFormat="1" applyFont="1" applyFill="1" applyBorder="1"/>
    <xf numFmtId="0" fontId="14" fillId="0" borderId="1" xfId="0" applyFont="1" applyBorder="1"/>
    <xf numFmtId="164" fontId="15" fillId="0" borderId="1" xfId="1" applyNumberFormat="1" applyFont="1" applyBorder="1"/>
    <xf numFmtId="14" fontId="14" fillId="6" borderId="1" xfId="0" quotePrefix="1" applyNumberFormat="1" applyFont="1" applyFill="1" applyBorder="1"/>
    <xf numFmtId="0" fontId="13" fillId="6" borderId="1" xfId="0" applyFont="1" applyFill="1" applyBorder="1" applyAlignment="1">
      <alignment horizontal="center"/>
    </xf>
    <xf numFmtId="0" fontId="14" fillId="6" borderId="1" xfId="0" applyFont="1" applyFill="1" applyBorder="1"/>
    <xf numFmtId="3" fontId="13" fillId="6" borderId="1" xfId="1" applyNumberFormat="1" applyFont="1" applyFill="1" applyBorder="1"/>
    <xf numFmtId="3" fontId="14" fillId="6" borderId="1" xfId="1" applyNumberFormat="1" applyFont="1" applyFill="1" applyBorder="1"/>
    <xf numFmtId="14" fontId="14" fillId="0" borderId="0" xfId="0" quotePrefix="1" applyNumberFormat="1" applyFont="1" applyBorder="1" applyAlignment="1">
      <alignment horizontal="right"/>
    </xf>
    <xf numFmtId="0" fontId="14" fillId="0" borderId="0" xfId="0" applyFont="1" applyBorder="1"/>
    <xf numFmtId="3" fontId="14" fillId="0" borderId="0" xfId="0" applyNumberFormat="1" applyFont="1" applyBorder="1"/>
    <xf numFmtId="3" fontId="14" fillId="0" borderId="0" xfId="1" applyNumberFormat="1" applyFont="1" applyBorder="1"/>
    <xf numFmtId="4" fontId="14" fillId="0" borderId="0" xfId="1" applyNumberFormat="1" applyFont="1" applyBorder="1"/>
    <xf numFmtId="164" fontId="15" fillId="0" borderId="0" xfId="1" applyNumberFormat="1" applyFont="1" applyBorder="1"/>
    <xf numFmtId="14" fontId="14" fillId="0" borderId="0" xfId="0" applyNumberFormat="1" applyFont="1" applyBorder="1"/>
    <xf numFmtId="166" fontId="14" fillId="0" borderId="1" xfId="1" applyNumberFormat="1" applyFont="1" applyBorder="1"/>
    <xf numFmtId="14" fontId="14" fillId="0" borderId="0" xfId="0" applyNumberFormat="1" applyFont="1" applyBorder="1" applyAlignment="1">
      <alignment horizontal="right"/>
    </xf>
    <xf numFmtId="3" fontId="18" fillId="7" borderId="0" xfId="1" applyNumberFormat="1" applyFont="1" applyFill="1" applyBorder="1"/>
    <xf numFmtId="14" fontId="14" fillId="0" borderId="0" xfId="0" quotePrefix="1" applyNumberFormat="1" applyFont="1" applyBorder="1" applyAlignment="1">
      <alignment horizontal="left"/>
    </xf>
    <xf numFmtId="14" fontId="14" fillId="0" borderId="0" xfId="0" applyNumberFormat="1" applyFont="1" applyBorder="1" applyAlignment="1">
      <alignment horizontal="left"/>
    </xf>
    <xf numFmtId="0" fontId="15" fillId="0" borderId="0" xfId="0" applyFont="1" applyBorder="1"/>
    <xf numFmtId="0" fontId="19" fillId="0" borderId="0" xfId="0" applyFont="1" applyBorder="1"/>
    <xf numFmtId="3" fontId="19" fillId="0" borderId="0" xfId="0" applyNumberFormat="1" applyFont="1" applyBorder="1"/>
    <xf numFmtId="0" fontId="14" fillId="0" borderId="0" xfId="0" applyFont="1" applyBorder="1" applyAlignment="1">
      <alignment horizontal="right"/>
    </xf>
    <xf numFmtId="3" fontId="15" fillId="0" borderId="0" xfId="1" applyNumberFormat="1" applyFont="1" applyBorder="1"/>
    <xf numFmtId="4" fontId="15" fillId="0" borderId="0" xfId="1" applyNumberFormat="1" applyFont="1" applyBorder="1"/>
    <xf numFmtId="165" fontId="14" fillId="0" borderId="0" xfId="1" applyNumberFormat="1" applyFont="1"/>
    <xf numFmtId="0" fontId="21" fillId="0" borderId="0" xfId="4" applyFont="1"/>
    <xf numFmtId="167" fontId="0" fillId="0" borderId="0" xfId="1" applyNumberFormat="1" applyFont="1"/>
    <xf numFmtId="0" fontId="22" fillId="0" borderId="0" xfId="0" applyFont="1"/>
    <xf numFmtId="0" fontId="23" fillId="0" borderId="1" xfId="4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167" fontId="24" fillId="0" borderId="1" xfId="1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14" fontId="25" fillId="0" borderId="1" xfId="0" applyNumberFormat="1" applyFont="1" applyBorder="1" applyAlignment="1">
      <alignment horizontal="right"/>
    </xf>
    <xf numFmtId="0" fontId="25" fillId="0" borderId="1" xfId="0" applyFont="1" applyBorder="1"/>
    <xf numFmtId="167" fontId="25" fillId="0" borderId="1" xfId="1" applyNumberFormat="1" applyFont="1" applyBorder="1"/>
    <xf numFmtId="0" fontId="25" fillId="0" borderId="0" xfId="0" applyFont="1"/>
    <xf numFmtId="0" fontId="26" fillId="0" borderId="1" xfId="0" applyFont="1" applyBorder="1" applyAlignment="1">
      <alignment horizontal="center"/>
    </xf>
    <xf numFmtId="167" fontId="26" fillId="0" borderId="1" xfId="1" applyNumberFormat="1" applyFont="1" applyBorder="1"/>
    <xf numFmtId="167" fontId="25" fillId="0" borderId="0" xfId="1" applyNumberFormat="1" applyFont="1" applyBorder="1"/>
    <xf numFmtId="0" fontId="25" fillId="0" borderId="0" xfId="0" applyFont="1" applyFill="1" applyBorder="1"/>
    <xf numFmtId="0" fontId="0" fillId="0" borderId="0" xfId="0" applyBorder="1"/>
    <xf numFmtId="167" fontId="27" fillId="0" borderId="0" xfId="1" applyNumberFormat="1" applyFont="1"/>
    <xf numFmtId="0" fontId="9" fillId="0" borderId="0" xfId="2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/>
    </xf>
    <xf numFmtId="0" fontId="7" fillId="0" borderId="0" xfId="2" applyFont="1" applyAlignment="1">
      <alignment horizontal="left"/>
    </xf>
    <xf numFmtId="0" fontId="5" fillId="4" borderId="1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49" fontId="17" fillId="5" borderId="1" xfId="0" applyNumberFormat="1" applyFont="1" applyFill="1" applyBorder="1" applyAlignment="1">
      <alignment horizontal="center" vertical="center" wrapText="1"/>
    </xf>
    <xf numFmtId="37" fontId="17" fillId="3" borderId="1" xfId="0" applyNumberFormat="1" applyFont="1" applyFill="1" applyBorder="1" applyAlignment="1">
      <alignment horizontal="right" vertical="center" wrapText="1"/>
    </xf>
    <xf numFmtId="37" fontId="17" fillId="5" borderId="1" xfId="0" applyNumberFormat="1" applyFont="1" applyFill="1" applyBorder="1" applyAlignment="1">
      <alignment horizontal="right" vertical="center" wrapText="1"/>
    </xf>
    <xf numFmtId="14" fontId="17" fillId="5" borderId="1" xfId="0" applyNumberFormat="1" applyFont="1" applyFill="1" applyBorder="1" applyAlignment="1">
      <alignment horizontal="right" vertical="center" wrapText="1"/>
    </xf>
    <xf numFmtId="0" fontId="28" fillId="4" borderId="1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14" fontId="14" fillId="0" borderId="8" xfId="0" quotePrefix="1" applyNumberFormat="1" applyFont="1" applyBorder="1" applyAlignment="1">
      <alignment horizontal="center" vertical="center"/>
    </xf>
    <xf numFmtId="14" fontId="14" fillId="0" borderId="9" xfId="0" quotePrefix="1" applyNumberFormat="1" applyFont="1" applyBorder="1" applyAlignment="1">
      <alignment horizontal="center" vertical="center"/>
    </xf>
    <xf numFmtId="14" fontId="14" fillId="0" borderId="10" xfId="0" quotePrefix="1" applyNumberFormat="1" applyFont="1" applyBorder="1" applyAlignment="1">
      <alignment horizontal="center" vertical="center"/>
    </xf>
    <xf numFmtId="164" fontId="15" fillId="0" borderId="8" xfId="1" applyNumberFormat="1" applyFont="1" applyBorder="1" applyAlignment="1">
      <alignment horizontal="center" vertical="center"/>
    </xf>
    <xf numFmtId="164" fontId="15" fillId="0" borderId="9" xfId="1" applyNumberFormat="1" applyFont="1" applyBorder="1" applyAlignment="1">
      <alignment horizontal="center" vertical="center"/>
    </xf>
    <xf numFmtId="164" fontId="15" fillId="0" borderId="10" xfId="1" applyNumberFormat="1" applyFont="1" applyBorder="1" applyAlignment="1">
      <alignment horizontal="center" vertical="center"/>
    </xf>
    <xf numFmtId="164" fontId="15" fillId="3" borderId="8" xfId="1" applyNumberFormat="1" applyFont="1" applyFill="1" applyBorder="1" applyAlignment="1">
      <alignment horizontal="center" vertical="center"/>
    </xf>
    <xf numFmtId="164" fontId="15" fillId="3" borderId="10" xfId="1" applyNumberFormat="1" applyFont="1" applyFill="1" applyBorder="1" applyAlignment="1">
      <alignment horizontal="center" vertical="center"/>
    </xf>
    <xf numFmtId="164" fontId="15" fillId="3" borderId="9" xfId="1" applyNumberFormat="1" applyFont="1" applyFill="1" applyBorder="1" applyAlignment="1">
      <alignment horizontal="center" vertical="center"/>
    </xf>
    <xf numFmtId="14" fontId="14" fillId="3" borderId="8" xfId="0" quotePrefix="1" applyNumberFormat="1" applyFont="1" applyFill="1" applyBorder="1" applyAlignment="1">
      <alignment horizontal="center" vertical="center"/>
    </xf>
    <xf numFmtId="14" fontId="14" fillId="3" borderId="10" xfId="0" quotePrefix="1" applyNumberFormat="1" applyFont="1" applyFill="1" applyBorder="1" applyAlignment="1">
      <alignment horizontal="center" vertical="center"/>
    </xf>
    <xf numFmtId="14" fontId="14" fillId="3" borderId="9" xfId="0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0" fillId="0" borderId="0" xfId="2" applyFont="1" applyBorder="1" applyAlignment="1">
      <alignment horizontal="left" vertical="center"/>
    </xf>
    <xf numFmtId="0" fontId="10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8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0" fontId="8" fillId="0" borderId="0" xfId="4" applyFont="1" applyFill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</cellXfs>
  <cellStyles count="5">
    <cellStyle name="Comma" xfId="1" builtinId="3"/>
    <cellStyle name="Comma 2" xfId="3"/>
    <cellStyle name="Normal" xfId="0" builtinId="0"/>
    <cellStyle name="Normal 2 3" xfId="4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4" workbookViewId="0">
      <selection activeCell="J16" sqref="J16"/>
    </sheetView>
  </sheetViews>
  <sheetFormatPr defaultColWidth="9.140625" defaultRowHeight="14.25" x14ac:dyDescent="0.2"/>
  <cols>
    <col min="1" max="1" width="11.5703125" style="22" customWidth="1"/>
    <col min="2" max="2" width="17.42578125" style="22" customWidth="1"/>
    <col min="3" max="3" width="5.42578125" style="22" customWidth="1"/>
    <col min="4" max="4" width="9.28515625" style="23" bestFit="1" customWidth="1"/>
    <col min="5" max="5" width="10.85546875" style="23" customWidth="1"/>
    <col min="6" max="6" width="11.5703125" style="24" customWidth="1"/>
    <col min="7" max="7" width="12.42578125" style="22" customWidth="1"/>
    <col min="8" max="8" width="8.7109375" style="22" customWidth="1"/>
    <col min="9" max="9" width="9.140625" style="22"/>
    <col min="10" max="10" width="11.5703125" style="76" bestFit="1" customWidth="1"/>
    <col min="11" max="16384" width="9.140625" style="22"/>
  </cols>
  <sheetData>
    <row r="1" spans="1:8" s="22" customFormat="1" ht="15" x14ac:dyDescent="0.25">
      <c r="A1" s="21" t="s">
        <v>38</v>
      </c>
      <c r="D1" s="23"/>
      <c r="E1" s="23"/>
      <c r="F1" s="24"/>
    </row>
    <row r="3" spans="1:8" s="22" customFormat="1" ht="15" x14ac:dyDescent="0.25">
      <c r="A3" s="107" t="s">
        <v>60</v>
      </c>
      <c r="B3" s="107"/>
      <c r="C3" s="107"/>
      <c r="D3" s="107"/>
      <c r="E3" s="107"/>
      <c r="F3" s="107"/>
      <c r="G3" s="107"/>
      <c r="H3" s="107"/>
    </row>
    <row r="4" spans="1:8" s="22" customFormat="1" ht="15" x14ac:dyDescent="0.25">
      <c r="A4" s="107" t="s">
        <v>39</v>
      </c>
      <c r="B4" s="107"/>
      <c r="C4" s="107"/>
      <c r="D4" s="107"/>
      <c r="E4" s="107"/>
      <c r="F4" s="107"/>
      <c r="G4" s="107"/>
      <c r="H4" s="107"/>
    </row>
    <row r="5" spans="1:8" s="22" customFormat="1" ht="15" x14ac:dyDescent="0.25">
      <c r="A5" s="25"/>
      <c r="B5" s="26"/>
      <c r="C5" s="25"/>
      <c r="D5" s="27"/>
      <c r="E5" s="28"/>
      <c r="F5" s="29"/>
      <c r="G5" s="30"/>
      <c r="H5" s="25"/>
    </row>
    <row r="6" spans="1:8" s="22" customFormat="1" ht="15" x14ac:dyDescent="0.25">
      <c r="A6" s="31" t="s">
        <v>40</v>
      </c>
      <c r="B6" s="31" t="s">
        <v>0</v>
      </c>
      <c r="C6" s="31" t="s">
        <v>1</v>
      </c>
      <c r="D6" s="32" t="s">
        <v>41</v>
      </c>
      <c r="E6" s="33" t="s">
        <v>2</v>
      </c>
      <c r="F6" s="34" t="s">
        <v>3</v>
      </c>
      <c r="G6" s="35" t="s">
        <v>42</v>
      </c>
      <c r="H6" s="31" t="s">
        <v>43</v>
      </c>
    </row>
    <row r="7" spans="1:8" s="22" customFormat="1" ht="14.25" customHeight="1" x14ac:dyDescent="0.2">
      <c r="A7" s="108">
        <v>42741</v>
      </c>
      <c r="B7" s="36" t="s">
        <v>44</v>
      </c>
      <c r="C7" s="37" t="s">
        <v>5</v>
      </c>
      <c r="D7" s="38">
        <v>5</v>
      </c>
      <c r="E7" s="39">
        <v>18000</v>
      </c>
      <c r="F7" s="40">
        <f>D7*E7</f>
        <v>90000</v>
      </c>
      <c r="G7" s="111">
        <f>F7+F8+F9</f>
        <v>377200</v>
      </c>
      <c r="H7" s="41"/>
    </row>
    <row r="8" spans="1:8" s="22" customFormat="1" ht="14.25" customHeight="1" x14ac:dyDescent="0.2">
      <c r="A8" s="109"/>
      <c r="B8" s="36" t="s">
        <v>45</v>
      </c>
      <c r="C8" s="37" t="s">
        <v>5</v>
      </c>
      <c r="D8" s="38">
        <v>1.7</v>
      </c>
      <c r="E8" s="39">
        <v>16000</v>
      </c>
      <c r="F8" s="40">
        <f t="shared" ref="F8:F24" si="0">D8*E8</f>
        <v>27200</v>
      </c>
      <c r="G8" s="112"/>
      <c r="H8" s="41"/>
    </row>
    <row r="9" spans="1:8" s="22" customFormat="1" ht="14.25" customHeight="1" x14ac:dyDescent="0.2">
      <c r="A9" s="110"/>
      <c r="B9" s="36" t="s">
        <v>6</v>
      </c>
      <c r="C9" s="37" t="s">
        <v>5</v>
      </c>
      <c r="D9" s="38">
        <v>2</v>
      </c>
      <c r="E9" s="39">
        <v>130000</v>
      </c>
      <c r="F9" s="40">
        <f t="shared" si="0"/>
        <v>260000</v>
      </c>
      <c r="G9" s="113"/>
      <c r="H9" s="41"/>
    </row>
    <row r="10" spans="1:8" s="22" customFormat="1" ht="14.25" customHeight="1" x14ac:dyDescent="0.2">
      <c r="A10" s="108">
        <v>42953</v>
      </c>
      <c r="B10" s="36" t="s">
        <v>45</v>
      </c>
      <c r="C10" s="37" t="s">
        <v>5</v>
      </c>
      <c r="D10" s="38">
        <v>1.5</v>
      </c>
      <c r="E10" s="39">
        <v>16000</v>
      </c>
      <c r="F10" s="40">
        <f t="shared" si="0"/>
        <v>24000</v>
      </c>
      <c r="G10" s="114">
        <f>F10+F11</f>
        <v>284000</v>
      </c>
      <c r="H10" s="41"/>
    </row>
    <row r="11" spans="1:8" s="22" customFormat="1" ht="14.25" customHeight="1" x14ac:dyDescent="0.2">
      <c r="A11" s="110"/>
      <c r="B11" s="36" t="s">
        <v>6</v>
      </c>
      <c r="C11" s="37" t="s">
        <v>5</v>
      </c>
      <c r="D11" s="38">
        <v>2</v>
      </c>
      <c r="E11" s="40">
        <v>130000</v>
      </c>
      <c r="F11" s="42">
        <f t="shared" si="0"/>
        <v>260000</v>
      </c>
      <c r="G11" s="115"/>
      <c r="H11" s="43"/>
    </row>
    <row r="12" spans="1:8" s="22" customFormat="1" ht="14.25" customHeight="1" x14ac:dyDescent="0.2">
      <c r="A12" s="108" t="s">
        <v>61</v>
      </c>
      <c r="B12" s="36" t="s">
        <v>44</v>
      </c>
      <c r="C12" s="37" t="s">
        <v>5</v>
      </c>
      <c r="D12" s="38">
        <v>5</v>
      </c>
      <c r="E12" s="40">
        <v>18000</v>
      </c>
      <c r="F12" s="40">
        <f t="shared" si="0"/>
        <v>90000</v>
      </c>
      <c r="G12" s="114">
        <f>F12+F13+F14</f>
        <v>366000</v>
      </c>
      <c r="H12" s="43"/>
    </row>
    <row r="13" spans="1:8" s="22" customFormat="1" ht="14.25" customHeight="1" x14ac:dyDescent="0.2">
      <c r="A13" s="109"/>
      <c r="B13" s="36" t="s">
        <v>45</v>
      </c>
      <c r="C13" s="37" t="s">
        <v>5</v>
      </c>
      <c r="D13" s="38">
        <v>1</v>
      </c>
      <c r="E13" s="39">
        <v>16000</v>
      </c>
      <c r="F13" s="40">
        <f t="shared" si="0"/>
        <v>16000</v>
      </c>
      <c r="G13" s="116"/>
      <c r="H13" s="43"/>
    </row>
    <row r="14" spans="1:8" s="22" customFormat="1" ht="14.25" customHeight="1" x14ac:dyDescent="0.2">
      <c r="A14" s="110"/>
      <c r="B14" s="36" t="s">
        <v>6</v>
      </c>
      <c r="C14" s="37" t="s">
        <v>5</v>
      </c>
      <c r="D14" s="38">
        <v>2</v>
      </c>
      <c r="E14" s="40">
        <v>130000</v>
      </c>
      <c r="F14" s="40">
        <f t="shared" si="0"/>
        <v>260000</v>
      </c>
      <c r="G14" s="115"/>
      <c r="H14" s="43"/>
    </row>
    <row r="15" spans="1:8" s="22" customFormat="1" ht="14.25" customHeight="1" x14ac:dyDescent="0.2">
      <c r="A15" s="117" t="s">
        <v>63</v>
      </c>
      <c r="B15" s="36" t="s">
        <v>45</v>
      </c>
      <c r="C15" s="37" t="s">
        <v>5</v>
      </c>
      <c r="D15" s="38">
        <v>2</v>
      </c>
      <c r="E15" s="40">
        <v>16000</v>
      </c>
      <c r="F15" s="40">
        <f t="shared" si="0"/>
        <v>32000</v>
      </c>
      <c r="G15" s="114">
        <f>F15+F16</f>
        <v>282000</v>
      </c>
      <c r="H15" s="43"/>
    </row>
    <row r="16" spans="1:8" s="22" customFormat="1" ht="14.25" customHeight="1" x14ac:dyDescent="0.2">
      <c r="A16" s="118"/>
      <c r="B16" s="36" t="s">
        <v>6</v>
      </c>
      <c r="C16" s="37" t="s">
        <v>5</v>
      </c>
      <c r="D16" s="38">
        <v>2</v>
      </c>
      <c r="E16" s="40">
        <v>125000</v>
      </c>
      <c r="F16" s="40">
        <f>D16*E16</f>
        <v>250000</v>
      </c>
      <c r="G16" s="115"/>
      <c r="H16" s="43"/>
    </row>
    <row r="17" spans="1:10" ht="15" customHeight="1" x14ac:dyDescent="0.2">
      <c r="A17" s="117" t="s">
        <v>65</v>
      </c>
      <c r="B17" s="36" t="s">
        <v>44</v>
      </c>
      <c r="C17" s="37" t="s">
        <v>5</v>
      </c>
      <c r="D17" s="38">
        <v>5</v>
      </c>
      <c r="E17" s="40">
        <v>18000</v>
      </c>
      <c r="F17" s="40">
        <f t="shared" si="0"/>
        <v>90000</v>
      </c>
      <c r="G17" s="114">
        <f>F17+F18+F19</f>
        <v>360400</v>
      </c>
      <c r="H17" s="43"/>
      <c r="J17" s="22"/>
    </row>
    <row r="18" spans="1:10" ht="15" customHeight="1" x14ac:dyDescent="0.2">
      <c r="A18" s="119"/>
      <c r="B18" s="36" t="s">
        <v>45</v>
      </c>
      <c r="C18" s="44" t="s">
        <v>4</v>
      </c>
      <c r="D18" s="38">
        <v>1.9</v>
      </c>
      <c r="E18" s="45">
        <v>16000</v>
      </c>
      <c r="F18" s="40">
        <f t="shared" si="0"/>
        <v>30400</v>
      </c>
      <c r="G18" s="116"/>
      <c r="H18" s="46"/>
      <c r="J18" s="22"/>
    </row>
    <row r="19" spans="1:10" ht="15" customHeight="1" x14ac:dyDescent="0.2">
      <c r="A19" s="118"/>
      <c r="B19" s="36" t="s">
        <v>6</v>
      </c>
      <c r="C19" s="44" t="s">
        <v>4</v>
      </c>
      <c r="D19" s="38">
        <v>2</v>
      </c>
      <c r="E19" s="45">
        <v>120000</v>
      </c>
      <c r="F19" s="40">
        <f t="shared" si="0"/>
        <v>240000</v>
      </c>
      <c r="G19" s="115"/>
      <c r="H19" s="43"/>
      <c r="J19" s="22"/>
    </row>
    <row r="20" spans="1:10" ht="15" x14ac:dyDescent="0.25">
      <c r="A20" s="47"/>
      <c r="B20" s="36"/>
      <c r="C20" s="44" t="s">
        <v>4</v>
      </c>
      <c r="D20" s="38"/>
      <c r="E20" s="45"/>
      <c r="F20" s="40">
        <f t="shared" si="0"/>
        <v>0</v>
      </c>
      <c r="G20" s="48"/>
      <c r="H20" s="43"/>
      <c r="J20" s="22"/>
    </row>
    <row r="21" spans="1:10" ht="15" x14ac:dyDescent="0.25">
      <c r="A21" s="49"/>
      <c r="B21" s="36"/>
      <c r="C21" s="37" t="s">
        <v>5</v>
      </c>
      <c r="D21" s="38"/>
      <c r="E21" s="45"/>
      <c r="F21" s="40">
        <f t="shared" si="0"/>
        <v>0</v>
      </c>
      <c r="G21" s="48"/>
      <c r="H21" s="43"/>
      <c r="J21" s="22"/>
    </row>
    <row r="22" spans="1:10" ht="15" x14ac:dyDescent="0.25">
      <c r="A22" s="49"/>
      <c r="B22" s="36"/>
      <c r="C22" s="37" t="s">
        <v>5</v>
      </c>
      <c r="D22" s="50"/>
      <c r="E22" s="45"/>
      <c r="F22" s="40">
        <f t="shared" si="0"/>
        <v>0</v>
      </c>
      <c r="G22" s="48"/>
      <c r="H22" s="46"/>
      <c r="J22" s="22"/>
    </row>
    <row r="23" spans="1:10" ht="15" x14ac:dyDescent="0.25">
      <c r="A23" s="47"/>
      <c r="B23" s="51"/>
      <c r="C23" s="37" t="s">
        <v>5</v>
      </c>
      <c r="D23" s="45"/>
      <c r="E23" s="40"/>
      <c r="F23" s="40">
        <f t="shared" si="0"/>
        <v>0</v>
      </c>
      <c r="G23" s="52"/>
      <c r="H23" s="51"/>
      <c r="J23" s="22"/>
    </row>
    <row r="24" spans="1:10" ht="15" x14ac:dyDescent="0.25">
      <c r="A24" s="47"/>
      <c r="B24" s="51"/>
      <c r="C24" s="37" t="s">
        <v>5</v>
      </c>
      <c r="D24" s="45"/>
      <c r="E24" s="40"/>
      <c r="F24" s="40">
        <f t="shared" si="0"/>
        <v>0</v>
      </c>
      <c r="G24" s="52"/>
      <c r="H24" s="51"/>
      <c r="J24" s="22"/>
    </row>
    <row r="25" spans="1:10" ht="15" x14ac:dyDescent="0.25">
      <c r="A25" s="53"/>
      <c r="B25" s="54" t="s">
        <v>46</v>
      </c>
      <c r="C25" s="55"/>
      <c r="D25" s="56">
        <f>SUBTOTAL(9,D7:D24)</f>
        <v>33.099999999999994</v>
      </c>
      <c r="E25" s="57"/>
      <c r="F25" s="56">
        <f>SUBTOTAL(9,F7:F24)</f>
        <v>1669600</v>
      </c>
      <c r="G25" s="56">
        <f>SUBTOTAL(9,G7:G24)</f>
        <v>1669600</v>
      </c>
      <c r="H25" s="55"/>
      <c r="J25" s="22"/>
    </row>
    <row r="26" spans="1:10" ht="15" x14ac:dyDescent="0.25">
      <c r="A26" s="58"/>
      <c r="B26" s="59"/>
      <c r="C26" s="59"/>
      <c r="D26" s="60"/>
      <c r="E26" s="61"/>
      <c r="F26" s="62"/>
      <c r="G26" s="63"/>
      <c r="H26" s="59"/>
      <c r="J26" s="22"/>
    </row>
    <row r="27" spans="1:10" ht="15" x14ac:dyDescent="0.25">
      <c r="A27" s="64"/>
      <c r="B27" s="36" t="s">
        <v>45</v>
      </c>
      <c r="C27" s="44" t="s">
        <v>4</v>
      </c>
      <c r="D27" s="65">
        <f t="shared" ref="D27:D29" si="1">SUMIF($B$7:$B$23,B27,$D$7:$D$23)</f>
        <v>8.1</v>
      </c>
      <c r="E27" s="40">
        <f>F27/D27</f>
        <v>16000</v>
      </c>
      <c r="F27" s="45">
        <f t="shared" ref="F27:F29" si="2">SUMIF($B$7:$B$23,B27,$F$7:$F$23)</f>
        <v>129600</v>
      </c>
      <c r="G27" s="63"/>
      <c r="H27" s="59"/>
      <c r="J27" s="22"/>
    </row>
    <row r="28" spans="1:10" ht="15" x14ac:dyDescent="0.25">
      <c r="A28" s="64"/>
      <c r="B28" s="36" t="s">
        <v>6</v>
      </c>
      <c r="C28" s="44" t="s">
        <v>4</v>
      </c>
      <c r="D28" s="65">
        <f t="shared" si="1"/>
        <v>10</v>
      </c>
      <c r="E28" s="40">
        <f>F28/D28</f>
        <v>127000</v>
      </c>
      <c r="F28" s="45">
        <f t="shared" si="2"/>
        <v>1270000</v>
      </c>
      <c r="G28" s="63"/>
      <c r="H28" s="59"/>
      <c r="J28" s="22"/>
    </row>
    <row r="29" spans="1:10" ht="15" x14ac:dyDescent="0.25">
      <c r="A29" s="64"/>
      <c r="B29" s="36" t="s">
        <v>44</v>
      </c>
      <c r="C29" s="44" t="s">
        <v>4</v>
      </c>
      <c r="D29" s="65">
        <f t="shared" si="1"/>
        <v>15</v>
      </c>
      <c r="E29" s="40">
        <f t="shared" ref="E29" si="3">F29/D29</f>
        <v>18000</v>
      </c>
      <c r="F29" s="45">
        <f t="shared" si="2"/>
        <v>270000</v>
      </c>
      <c r="G29" s="63"/>
      <c r="H29" s="59"/>
      <c r="J29" s="22"/>
    </row>
    <row r="30" spans="1:10" ht="15.75" x14ac:dyDescent="0.25">
      <c r="A30" s="66"/>
      <c r="B30" s="59"/>
      <c r="C30" s="59"/>
      <c r="D30" s="60"/>
      <c r="E30" s="61"/>
      <c r="F30" s="67">
        <f>SUM(F27:F29)</f>
        <v>1669600</v>
      </c>
      <c r="G30" s="63"/>
      <c r="H30" s="59"/>
      <c r="J30" s="22"/>
    </row>
    <row r="31" spans="1:10" ht="15" x14ac:dyDescent="0.25">
      <c r="A31" s="64"/>
      <c r="B31" s="59"/>
      <c r="C31" s="59"/>
      <c r="D31" s="60"/>
      <c r="E31" s="61"/>
      <c r="F31" s="62"/>
      <c r="G31" s="63"/>
      <c r="H31" s="59"/>
      <c r="J31" s="22"/>
    </row>
    <row r="32" spans="1:10" ht="15" x14ac:dyDescent="0.25">
      <c r="A32" s="68"/>
      <c r="B32" s="59"/>
      <c r="C32" s="59"/>
      <c r="D32" s="60"/>
      <c r="E32" s="61"/>
      <c r="F32" s="62"/>
      <c r="G32" s="63"/>
      <c r="H32" s="59"/>
      <c r="J32" s="22"/>
    </row>
    <row r="33" spans="1:10" ht="15" x14ac:dyDescent="0.25">
      <c r="A33" s="66"/>
      <c r="B33" s="59"/>
      <c r="C33" s="59"/>
      <c r="D33" s="60"/>
      <c r="E33" s="61"/>
      <c r="F33" s="62"/>
      <c r="G33" s="63"/>
      <c r="H33" s="59"/>
      <c r="J33" s="22"/>
    </row>
    <row r="34" spans="1:10" ht="15" x14ac:dyDescent="0.25">
      <c r="A34" s="64"/>
      <c r="B34" s="59"/>
      <c r="C34" s="59"/>
      <c r="D34" s="60"/>
      <c r="E34" s="61"/>
      <c r="F34" s="62"/>
      <c r="G34" s="63"/>
      <c r="H34" s="59"/>
      <c r="J34" s="22"/>
    </row>
    <row r="35" spans="1:10" ht="15" x14ac:dyDescent="0.25">
      <c r="A35" s="64"/>
      <c r="B35" s="59"/>
      <c r="C35" s="59"/>
      <c r="D35" s="60"/>
      <c r="E35" s="61"/>
      <c r="F35" s="62"/>
      <c r="G35" s="63"/>
      <c r="H35" s="59"/>
      <c r="J35" s="22"/>
    </row>
    <row r="36" spans="1:10" ht="15" x14ac:dyDescent="0.25">
      <c r="A36" s="64"/>
      <c r="B36" s="59"/>
      <c r="C36" s="59"/>
      <c r="D36" s="60"/>
      <c r="E36" s="61"/>
      <c r="F36" s="62"/>
      <c r="G36" s="63"/>
      <c r="H36" s="59"/>
      <c r="J36" s="22"/>
    </row>
    <row r="37" spans="1:10" ht="15" x14ac:dyDescent="0.25">
      <c r="A37" s="66"/>
      <c r="B37" s="59"/>
      <c r="C37" s="59"/>
      <c r="D37" s="60"/>
      <c r="E37" s="61"/>
      <c r="F37" s="62"/>
      <c r="G37" s="63"/>
      <c r="H37" s="59"/>
      <c r="J37" s="22"/>
    </row>
    <row r="38" spans="1:10" ht="15" x14ac:dyDescent="0.25">
      <c r="A38" s="69"/>
      <c r="B38" s="59"/>
      <c r="C38" s="59"/>
      <c r="D38" s="60"/>
      <c r="E38" s="61"/>
      <c r="F38" s="62"/>
      <c r="G38" s="63"/>
      <c r="H38" s="59"/>
      <c r="J38" s="22"/>
    </row>
    <row r="39" spans="1:10" ht="15" x14ac:dyDescent="0.25">
      <c r="A39" s="64"/>
      <c r="B39" s="59"/>
      <c r="C39" s="59"/>
      <c r="D39" s="60"/>
      <c r="E39" s="61"/>
      <c r="F39" s="62"/>
      <c r="G39" s="63"/>
      <c r="H39" s="59"/>
      <c r="J39" s="22"/>
    </row>
    <row r="40" spans="1:10" ht="15" x14ac:dyDescent="0.25">
      <c r="A40" s="66"/>
      <c r="B40" s="59"/>
      <c r="C40" s="59"/>
      <c r="D40" s="60"/>
      <c r="E40" s="61"/>
      <c r="F40" s="62"/>
      <c r="G40" s="63"/>
      <c r="H40" s="59"/>
      <c r="J40" s="22"/>
    </row>
    <row r="41" spans="1:10" ht="15" x14ac:dyDescent="0.25">
      <c r="A41" s="64"/>
      <c r="B41" s="59"/>
      <c r="C41" s="59"/>
      <c r="D41" s="60"/>
      <c r="E41" s="61"/>
      <c r="F41" s="62"/>
      <c r="G41" s="63"/>
      <c r="H41" s="59"/>
      <c r="J41" s="22"/>
    </row>
    <row r="42" spans="1:10" ht="15" x14ac:dyDescent="0.25">
      <c r="A42" s="64"/>
      <c r="B42" s="59"/>
      <c r="C42" s="59"/>
      <c r="D42" s="60"/>
      <c r="E42" s="61"/>
      <c r="F42" s="62"/>
      <c r="G42" s="63"/>
      <c r="H42" s="59"/>
      <c r="J42" s="22"/>
    </row>
    <row r="43" spans="1:10" ht="15" x14ac:dyDescent="0.25">
      <c r="A43" s="68"/>
      <c r="B43" s="59"/>
      <c r="C43" s="59"/>
      <c r="D43" s="60"/>
      <c r="E43" s="61"/>
      <c r="F43" s="62"/>
      <c r="G43" s="63"/>
      <c r="H43" s="59"/>
      <c r="J43" s="22"/>
    </row>
    <row r="44" spans="1:10" ht="15" x14ac:dyDescent="0.25">
      <c r="A44" s="64"/>
      <c r="B44" s="59"/>
      <c r="C44" s="59"/>
      <c r="D44" s="60"/>
      <c r="E44" s="61"/>
      <c r="F44" s="62"/>
      <c r="G44" s="63"/>
      <c r="H44" s="59"/>
      <c r="J44" s="22"/>
    </row>
    <row r="45" spans="1:10" ht="15" x14ac:dyDescent="0.25">
      <c r="A45" s="64"/>
      <c r="B45" s="59"/>
      <c r="C45" s="59"/>
      <c r="D45" s="60"/>
      <c r="E45" s="61"/>
      <c r="F45" s="62"/>
      <c r="G45" s="63"/>
      <c r="H45" s="59"/>
      <c r="J45" s="22"/>
    </row>
    <row r="46" spans="1:10" ht="15" x14ac:dyDescent="0.25">
      <c r="A46" s="66"/>
      <c r="B46" s="59"/>
      <c r="C46" s="59"/>
      <c r="D46" s="60"/>
      <c r="E46" s="61"/>
      <c r="F46" s="62"/>
      <c r="G46" s="63"/>
      <c r="H46" s="59"/>
      <c r="J46" s="22"/>
    </row>
    <row r="47" spans="1:10" ht="15" x14ac:dyDescent="0.25">
      <c r="A47" s="64"/>
      <c r="B47" s="59"/>
      <c r="C47" s="59"/>
      <c r="D47" s="60"/>
      <c r="E47" s="61"/>
      <c r="F47" s="62"/>
      <c r="G47" s="63"/>
      <c r="H47" s="59"/>
      <c r="J47" s="22"/>
    </row>
    <row r="48" spans="1:10" ht="15" x14ac:dyDescent="0.25">
      <c r="A48" s="64"/>
      <c r="B48" s="59"/>
      <c r="C48" s="59"/>
      <c r="D48" s="60"/>
      <c r="E48" s="61"/>
      <c r="F48" s="62"/>
      <c r="G48" s="63"/>
      <c r="H48" s="59"/>
      <c r="J48" s="22"/>
    </row>
    <row r="49" spans="1:10" ht="15" x14ac:dyDescent="0.25">
      <c r="A49" s="69"/>
      <c r="B49" s="59"/>
      <c r="C49" s="59"/>
      <c r="D49" s="60"/>
      <c r="E49" s="61"/>
      <c r="F49" s="62"/>
      <c r="G49" s="63"/>
      <c r="H49" s="59"/>
      <c r="J49" s="22"/>
    </row>
    <row r="50" spans="1:10" ht="15" x14ac:dyDescent="0.25">
      <c r="A50" s="64"/>
      <c r="B50" s="59"/>
      <c r="C50" s="59"/>
      <c r="D50" s="60"/>
      <c r="E50" s="61"/>
      <c r="F50" s="62"/>
      <c r="G50" s="63"/>
      <c r="H50" s="59"/>
      <c r="J50" s="22"/>
    </row>
    <row r="51" spans="1:10" ht="15" x14ac:dyDescent="0.25">
      <c r="A51" s="64"/>
      <c r="B51" s="59"/>
      <c r="C51" s="59"/>
      <c r="D51" s="60"/>
      <c r="E51" s="61"/>
      <c r="F51" s="62"/>
      <c r="G51" s="63"/>
      <c r="H51" s="59"/>
      <c r="J51" s="22"/>
    </row>
    <row r="52" spans="1:10" ht="15" x14ac:dyDescent="0.25">
      <c r="A52" s="66"/>
      <c r="B52" s="59"/>
      <c r="C52" s="59"/>
      <c r="D52" s="60"/>
      <c r="E52" s="61"/>
      <c r="F52" s="62"/>
      <c r="G52" s="63"/>
      <c r="H52" s="59"/>
      <c r="J52" s="22"/>
    </row>
    <row r="53" spans="1:10" ht="15" x14ac:dyDescent="0.25">
      <c r="A53" s="64"/>
      <c r="B53" s="59"/>
      <c r="C53" s="59"/>
      <c r="D53" s="60"/>
      <c r="E53" s="61"/>
      <c r="F53" s="62"/>
      <c r="G53" s="63"/>
      <c r="H53" s="59"/>
      <c r="J53" s="22"/>
    </row>
    <row r="54" spans="1:10" ht="15" x14ac:dyDescent="0.25">
      <c r="A54" s="66"/>
      <c r="B54" s="59"/>
      <c r="C54" s="59"/>
      <c r="D54" s="60"/>
      <c r="E54" s="61"/>
      <c r="F54" s="62"/>
      <c r="G54" s="63"/>
      <c r="H54" s="59"/>
      <c r="J54" s="22"/>
    </row>
    <row r="55" spans="1:10" ht="15" x14ac:dyDescent="0.25">
      <c r="A55" s="64"/>
      <c r="B55" s="59"/>
      <c r="C55" s="59"/>
      <c r="D55" s="60"/>
      <c r="E55" s="61"/>
      <c r="F55" s="62"/>
      <c r="G55" s="63"/>
      <c r="H55" s="59"/>
      <c r="J55" s="22"/>
    </row>
    <row r="56" spans="1:10" ht="15" x14ac:dyDescent="0.25">
      <c r="A56" s="64"/>
      <c r="B56" s="59"/>
      <c r="C56" s="59"/>
      <c r="D56" s="60"/>
      <c r="E56" s="61"/>
      <c r="F56" s="62"/>
      <c r="G56" s="63"/>
      <c r="H56" s="59"/>
      <c r="J56" s="22"/>
    </row>
    <row r="57" spans="1:10" ht="15" x14ac:dyDescent="0.25">
      <c r="A57" s="64"/>
      <c r="B57" s="59"/>
      <c r="C57" s="59"/>
      <c r="D57" s="60"/>
      <c r="E57" s="61"/>
      <c r="F57" s="62"/>
      <c r="G57" s="63"/>
      <c r="H57" s="59"/>
      <c r="J57" s="22"/>
    </row>
    <row r="58" spans="1:10" ht="15" x14ac:dyDescent="0.25">
      <c r="A58" s="64"/>
      <c r="B58" s="59"/>
      <c r="C58" s="59"/>
      <c r="D58" s="60"/>
      <c r="E58" s="61"/>
      <c r="F58" s="62"/>
      <c r="G58" s="63"/>
      <c r="H58" s="59"/>
      <c r="J58" s="22"/>
    </row>
    <row r="59" spans="1:10" ht="15" x14ac:dyDescent="0.25">
      <c r="A59" s="66"/>
      <c r="B59" s="59"/>
      <c r="C59" s="59"/>
      <c r="D59" s="60"/>
      <c r="E59" s="61"/>
      <c r="F59" s="62"/>
      <c r="G59" s="63"/>
      <c r="H59" s="59"/>
      <c r="J59" s="22"/>
    </row>
    <row r="60" spans="1:10" ht="15" x14ac:dyDescent="0.25">
      <c r="A60" s="64"/>
      <c r="B60" s="59"/>
      <c r="C60" s="59"/>
      <c r="D60" s="60"/>
      <c r="E60" s="61"/>
      <c r="F60" s="62"/>
      <c r="G60" s="63"/>
      <c r="H60" s="59"/>
      <c r="J60" s="22"/>
    </row>
    <row r="61" spans="1:10" ht="15" x14ac:dyDescent="0.25">
      <c r="A61" s="64"/>
      <c r="B61" s="59"/>
      <c r="C61" s="59"/>
      <c r="D61" s="60"/>
      <c r="E61" s="61"/>
      <c r="F61" s="62"/>
      <c r="G61" s="63"/>
      <c r="H61" s="59"/>
      <c r="J61" s="22"/>
    </row>
    <row r="62" spans="1:10" ht="15" x14ac:dyDescent="0.25">
      <c r="A62" s="66"/>
      <c r="B62" s="59"/>
      <c r="C62" s="59"/>
      <c r="D62" s="60"/>
      <c r="E62" s="61"/>
      <c r="F62" s="62"/>
      <c r="G62" s="63"/>
      <c r="H62" s="59"/>
      <c r="J62" s="22"/>
    </row>
    <row r="63" spans="1:10" ht="15" x14ac:dyDescent="0.25">
      <c r="A63" s="64"/>
      <c r="B63" s="59"/>
      <c r="C63" s="59"/>
      <c r="D63" s="60"/>
      <c r="E63" s="61"/>
      <c r="F63" s="62"/>
      <c r="G63" s="63"/>
      <c r="H63" s="59"/>
      <c r="J63" s="22"/>
    </row>
    <row r="64" spans="1:10" ht="15" x14ac:dyDescent="0.25">
      <c r="A64" s="66"/>
      <c r="B64" s="59"/>
      <c r="C64" s="59"/>
      <c r="D64" s="60"/>
      <c r="E64" s="61"/>
      <c r="F64" s="62"/>
      <c r="G64" s="63"/>
      <c r="H64" s="59"/>
      <c r="J64" s="22"/>
    </row>
    <row r="65" spans="1:10" ht="15" x14ac:dyDescent="0.25">
      <c r="A65" s="64"/>
      <c r="B65" s="59"/>
      <c r="C65" s="59"/>
      <c r="D65" s="60"/>
      <c r="E65" s="61"/>
      <c r="F65" s="62"/>
      <c r="G65" s="63"/>
      <c r="H65" s="59"/>
      <c r="J65" s="22"/>
    </row>
    <row r="66" spans="1:10" ht="15" x14ac:dyDescent="0.25">
      <c r="A66" s="64"/>
      <c r="B66" s="59"/>
      <c r="C66" s="59"/>
      <c r="D66" s="60"/>
      <c r="E66" s="61"/>
      <c r="F66" s="62"/>
      <c r="G66" s="63"/>
      <c r="H66" s="59"/>
      <c r="J66" s="22"/>
    </row>
    <row r="67" spans="1:10" ht="15" x14ac:dyDescent="0.25">
      <c r="A67" s="64"/>
      <c r="B67" s="59"/>
      <c r="C67" s="59"/>
      <c r="D67" s="60"/>
      <c r="E67" s="61"/>
      <c r="F67" s="62"/>
      <c r="G67" s="63"/>
      <c r="H67" s="59"/>
      <c r="J67" s="22"/>
    </row>
    <row r="68" spans="1:10" ht="15" x14ac:dyDescent="0.25">
      <c r="A68" s="64"/>
      <c r="B68" s="59"/>
      <c r="C68" s="59"/>
      <c r="D68" s="60"/>
      <c r="E68" s="61"/>
      <c r="F68" s="62"/>
      <c r="G68" s="63"/>
      <c r="H68" s="59"/>
      <c r="J68" s="22"/>
    </row>
    <row r="69" spans="1:10" ht="15" x14ac:dyDescent="0.25">
      <c r="A69" s="66"/>
      <c r="B69" s="59"/>
      <c r="C69" s="59"/>
      <c r="D69" s="60"/>
      <c r="E69" s="61"/>
      <c r="F69" s="62"/>
      <c r="G69" s="63"/>
      <c r="H69" s="59"/>
      <c r="J69" s="22"/>
    </row>
    <row r="70" spans="1:10" ht="15" x14ac:dyDescent="0.25">
      <c r="A70" s="64"/>
      <c r="B70" s="59"/>
      <c r="C70" s="59"/>
      <c r="D70" s="60"/>
      <c r="E70" s="61"/>
      <c r="F70" s="62"/>
      <c r="G70" s="63"/>
      <c r="H70" s="59"/>
      <c r="J70" s="22"/>
    </row>
    <row r="71" spans="1:10" ht="15" x14ac:dyDescent="0.25">
      <c r="A71" s="64"/>
      <c r="B71" s="59"/>
      <c r="C71" s="59"/>
      <c r="D71" s="60"/>
      <c r="E71" s="61"/>
      <c r="F71" s="62"/>
      <c r="G71" s="63"/>
      <c r="H71" s="59"/>
      <c r="J71" s="22"/>
    </row>
    <row r="72" spans="1:10" ht="15" x14ac:dyDescent="0.25">
      <c r="A72" s="64"/>
      <c r="B72" s="59"/>
      <c r="C72" s="59"/>
      <c r="D72" s="60"/>
      <c r="E72" s="61"/>
      <c r="F72" s="62"/>
      <c r="G72" s="63"/>
      <c r="H72" s="59"/>
      <c r="J72" s="22"/>
    </row>
    <row r="73" spans="1:10" ht="15" x14ac:dyDescent="0.25">
      <c r="A73" s="66"/>
      <c r="B73" s="59"/>
      <c r="C73" s="59"/>
      <c r="D73" s="60"/>
      <c r="E73" s="61"/>
      <c r="F73" s="62"/>
      <c r="G73" s="63"/>
      <c r="H73" s="59"/>
      <c r="J73" s="22"/>
    </row>
    <row r="74" spans="1:10" ht="15" x14ac:dyDescent="0.25">
      <c r="A74" s="66"/>
      <c r="B74" s="59"/>
      <c r="C74" s="59"/>
      <c r="D74" s="60"/>
      <c r="E74" s="61"/>
      <c r="F74" s="62"/>
      <c r="G74" s="63"/>
      <c r="H74" s="59"/>
      <c r="J74" s="22"/>
    </row>
    <row r="75" spans="1:10" ht="15" x14ac:dyDescent="0.25">
      <c r="A75" s="64"/>
      <c r="B75" s="59"/>
      <c r="C75" s="59"/>
      <c r="D75" s="60"/>
      <c r="E75" s="61"/>
      <c r="F75" s="62"/>
      <c r="G75" s="63"/>
      <c r="H75" s="59"/>
      <c r="J75" s="22"/>
    </row>
    <row r="76" spans="1:10" ht="15" x14ac:dyDescent="0.25">
      <c r="A76" s="64"/>
      <c r="B76" s="59"/>
      <c r="C76" s="59"/>
      <c r="D76" s="60"/>
      <c r="E76" s="61"/>
      <c r="F76" s="62"/>
      <c r="G76" s="63"/>
      <c r="H76" s="59"/>
      <c r="J76" s="22"/>
    </row>
    <row r="77" spans="1:10" ht="15" x14ac:dyDescent="0.25">
      <c r="A77" s="64"/>
      <c r="B77" s="59"/>
      <c r="C77" s="59"/>
      <c r="D77" s="60"/>
      <c r="E77" s="61"/>
      <c r="F77" s="62"/>
      <c r="G77" s="63"/>
      <c r="H77" s="59"/>
      <c r="J77" s="22"/>
    </row>
    <row r="78" spans="1:10" ht="15" x14ac:dyDescent="0.25">
      <c r="A78" s="64"/>
      <c r="B78" s="59"/>
      <c r="C78" s="59"/>
      <c r="D78" s="60"/>
      <c r="E78" s="61"/>
      <c r="F78" s="62"/>
      <c r="G78" s="63"/>
      <c r="H78" s="59"/>
      <c r="J78" s="22"/>
    </row>
    <row r="79" spans="1:10" ht="15" x14ac:dyDescent="0.25">
      <c r="A79" s="64"/>
      <c r="B79" s="59"/>
      <c r="C79" s="59"/>
      <c r="D79" s="60"/>
      <c r="E79" s="61"/>
      <c r="F79" s="62"/>
      <c r="G79" s="63"/>
      <c r="H79" s="59"/>
      <c r="J79" s="22"/>
    </row>
    <row r="80" spans="1:10" ht="15" x14ac:dyDescent="0.25">
      <c r="A80" s="66"/>
      <c r="B80" s="59"/>
      <c r="C80" s="59"/>
      <c r="D80" s="60"/>
      <c r="E80" s="61"/>
      <c r="F80" s="62"/>
      <c r="G80" s="63"/>
      <c r="H80" s="59"/>
      <c r="J80" s="22"/>
    </row>
    <row r="81" spans="1:10" ht="15" x14ac:dyDescent="0.25">
      <c r="A81" s="64"/>
      <c r="B81" s="59"/>
      <c r="C81" s="59"/>
      <c r="D81" s="60"/>
      <c r="E81" s="61"/>
      <c r="F81" s="62"/>
      <c r="G81" s="63"/>
      <c r="H81" s="59"/>
      <c r="J81" s="22"/>
    </row>
    <row r="82" spans="1:10" ht="15" x14ac:dyDescent="0.25">
      <c r="A82" s="64"/>
      <c r="B82" s="59"/>
      <c r="C82" s="59"/>
      <c r="D82" s="60"/>
      <c r="E82" s="61"/>
      <c r="F82" s="62"/>
      <c r="G82" s="63"/>
      <c r="H82" s="59"/>
      <c r="J82" s="22"/>
    </row>
    <row r="83" spans="1:10" ht="15" x14ac:dyDescent="0.25">
      <c r="A83" s="64"/>
      <c r="B83" s="59"/>
      <c r="C83" s="59"/>
      <c r="D83" s="60"/>
      <c r="E83" s="61"/>
      <c r="F83" s="62"/>
      <c r="G83" s="63"/>
      <c r="H83" s="59"/>
      <c r="J83" s="22"/>
    </row>
    <row r="84" spans="1:10" ht="15" x14ac:dyDescent="0.25">
      <c r="A84" s="64"/>
      <c r="B84" s="59"/>
      <c r="C84" s="59"/>
      <c r="D84" s="60"/>
      <c r="E84" s="61"/>
      <c r="F84" s="62"/>
      <c r="G84" s="63"/>
      <c r="H84" s="59"/>
      <c r="J84" s="22"/>
    </row>
    <row r="85" spans="1:10" ht="15" x14ac:dyDescent="0.25">
      <c r="A85" s="64"/>
      <c r="B85" s="59"/>
      <c r="C85" s="59"/>
      <c r="D85" s="60"/>
      <c r="E85" s="61"/>
      <c r="F85" s="62"/>
      <c r="G85" s="63"/>
      <c r="H85" s="59"/>
      <c r="J85" s="22"/>
    </row>
    <row r="86" spans="1:10" ht="15" x14ac:dyDescent="0.25">
      <c r="A86" s="66"/>
      <c r="B86" s="59"/>
      <c r="C86" s="59"/>
      <c r="D86" s="60"/>
      <c r="E86" s="61"/>
      <c r="F86" s="62"/>
      <c r="G86" s="63"/>
      <c r="H86" s="59"/>
      <c r="J86" s="22"/>
    </row>
    <row r="87" spans="1:10" ht="15" x14ac:dyDescent="0.25">
      <c r="A87" s="64"/>
      <c r="B87" s="59"/>
      <c r="C87" s="59"/>
      <c r="D87" s="60"/>
      <c r="E87" s="61"/>
      <c r="F87" s="62"/>
      <c r="G87" s="63"/>
      <c r="H87" s="59"/>
      <c r="J87" s="22"/>
    </row>
    <row r="88" spans="1:10" ht="15" x14ac:dyDescent="0.25">
      <c r="A88" s="64"/>
      <c r="B88" s="59"/>
      <c r="C88" s="59"/>
      <c r="D88" s="60"/>
      <c r="E88" s="61"/>
      <c r="F88" s="62"/>
      <c r="G88" s="63"/>
      <c r="H88" s="59"/>
      <c r="J88" s="22"/>
    </row>
    <row r="89" spans="1:10" ht="15" x14ac:dyDescent="0.25">
      <c r="A89" s="64"/>
      <c r="B89" s="59"/>
      <c r="C89" s="59"/>
      <c r="D89" s="60"/>
      <c r="E89" s="61"/>
      <c r="F89" s="62"/>
      <c r="G89" s="63"/>
      <c r="H89" s="59"/>
      <c r="J89" s="22"/>
    </row>
    <row r="90" spans="1:10" ht="15" x14ac:dyDescent="0.25">
      <c r="A90" s="70"/>
      <c r="B90" s="71"/>
      <c r="C90" s="59"/>
      <c r="D90" s="72"/>
      <c r="E90" s="61"/>
      <c r="F90" s="62"/>
      <c r="G90" s="70"/>
      <c r="H90" s="59"/>
      <c r="J90" s="22"/>
    </row>
    <row r="91" spans="1:10" ht="15" x14ac:dyDescent="0.25">
      <c r="A91" s="59"/>
      <c r="B91" s="59"/>
      <c r="C91" s="59"/>
      <c r="D91" s="60"/>
      <c r="E91" s="61"/>
      <c r="F91" s="62"/>
      <c r="G91" s="63"/>
      <c r="H91" s="59"/>
      <c r="J91" s="22"/>
    </row>
    <row r="92" spans="1:10" ht="15" x14ac:dyDescent="0.25">
      <c r="A92" s="73"/>
      <c r="B92" s="59"/>
      <c r="C92" s="59"/>
      <c r="D92" s="60"/>
      <c r="E92" s="61"/>
      <c r="F92" s="62"/>
      <c r="G92" s="63"/>
      <c r="H92" s="59"/>
      <c r="J92" s="22"/>
    </row>
    <row r="93" spans="1:10" ht="15" x14ac:dyDescent="0.25">
      <c r="A93" s="59"/>
      <c r="B93" s="59"/>
      <c r="C93" s="59"/>
      <c r="D93" s="60"/>
      <c r="E93" s="61"/>
      <c r="F93" s="62"/>
      <c r="G93" s="63"/>
      <c r="H93" s="59"/>
      <c r="J93" s="22"/>
    </row>
    <row r="94" spans="1:10" ht="15" x14ac:dyDescent="0.25">
      <c r="A94" s="59"/>
      <c r="B94" s="59"/>
      <c r="C94" s="59"/>
      <c r="D94" s="60"/>
      <c r="E94" s="61"/>
      <c r="F94" s="62"/>
      <c r="G94" s="63"/>
      <c r="H94" s="59"/>
      <c r="J94" s="22"/>
    </row>
    <row r="95" spans="1:10" ht="15" x14ac:dyDescent="0.25">
      <c r="A95" s="59"/>
      <c r="B95" s="59"/>
      <c r="C95" s="59"/>
      <c r="D95" s="60"/>
      <c r="E95" s="61"/>
      <c r="F95" s="62"/>
      <c r="G95" s="63"/>
      <c r="H95" s="59"/>
      <c r="J95" s="22"/>
    </row>
    <row r="96" spans="1:10" ht="15" x14ac:dyDescent="0.25">
      <c r="A96" s="59"/>
      <c r="B96" s="59"/>
      <c r="C96" s="59"/>
      <c r="D96" s="60"/>
      <c r="E96" s="61"/>
      <c r="F96" s="62"/>
      <c r="G96" s="63"/>
      <c r="H96" s="59"/>
      <c r="J96" s="22"/>
    </row>
    <row r="97" spans="1:10" ht="15" x14ac:dyDescent="0.25">
      <c r="A97" s="59"/>
      <c r="B97" s="59"/>
      <c r="C97" s="59"/>
      <c r="D97" s="60"/>
      <c r="E97" s="61"/>
      <c r="F97" s="62"/>
      <c r="G97" s="63"/>
      <c r="H97" s="59"/>
      <c r="J97" s="22"/>
    </row>
    <row r="98" spans="1:10" ht="15" x14ac:dyDescent="0.25">
      <c r="A98" s="73"/>
      <c r="B98" s="59"/>
      <c r="C98" s="59"/>
      <c r="D98" s="60"/>
      <c r="E98" s="61"/>
      <c r="F98" s="62"/>
      <c r="G98" s="63"/>
      <c r="H98" s="59"/>
      <c r="J98" s="22"/>
    </row>
    <row r="99" spans="1:10" ht="15" x14ac:dyDescent="0.25">
      <c r="A99" s="59"/>
      <c r="B99" s="59"/>
      <c r="C99" s="59"/>
      <c r="D99" s="60"/>
      <c r="E99" s="61"/>
      <c r="F99" s="62"/>
      <c r="G99" s="63"/>
      <c r="H99" s="59"/>
      <c r="J99" s="22"/>
    </row>
    <row r="100" spans="1:10" ht="15" x14ac:dyDescent="0.25">
      <c r="A100" s="59"/>
      <c r="B100" s="59"/>
      <c r="C100" s="59"/>
      <c r="D100" s="60"/>
      <c r="E100" s="61"/>
      <c r="F100" s="62"/>
      <c r="G100" s="63"/>
      <c r="H100" s="59"/>
      <c r="J100" s="22"/>
    </row>
    <row r="101" spans="1:10" ht="15" x14ac:dyDescent="0.25">
      <c r="A101" s="59"/>
      <c r="B101" s="59"/>
      <c r="C101" s="59"/>
      <c r="D101" s="60"/>
      <c r="E101" s="61"/>
      <c r="F101" s="62"/>
      <c r="G101" s="63"/>
      <c r="H101" s="59"/>
      <c r="J101" s="22"/>
    </row>
    <row r="102" spans="1:10" ht="15" x14ac:dyDescent="0.25">
      <c r="A102" s="59"/>
      <c r="B102" s="59"/>
      <c r="C102" s="59"/>
      <c r="D102" s="60"/>
      <c r="E102" s="61"/>
      <c r="F102" s="62"/>
      <c r="G102" s="63"/>
      <c r="H102" s="59"/>
      <c r="J102" s="22"/>
    </row>
    <row r="103" spans="1:10" ht="15" x14ac:dyDescent="0.25">
      <c r="A103" s="59"/>
      <c r="B103" s="59"/>
      <c r="C103" s="59"/>
      <c r="D103" s="60"/>
      <c r="E103" s="61"/>
      <c r="F103" s="62"/>
      <c r="G103" s="63"/>
      <c r="H103" s="59"/>
      <c r="J103" s="22"/>
    </row>
    <row r="104" spans="1:10" ht="15" x14ac:dyDescent="0.25">
      <c r="A104" s="59"/>
      <c r="B104" s="59"/>
      <c r="C104" s="59"/>
      <c r="D104" s="60"/>
      <c r="E104" s="61"/>
      <c r="F104" s="62"/>
      <c r="G104" s="63"/>
      <c r="H104" s="59"/>
      <c r="J104" s="22"/>
    </row>
    <row r="105" spans="1:10" ht="15" x14ac:dyDescent="0.25">
      <c r="A105" s="59"/>
      <c r="B105" s="59"/>
      <c r="C105" s="59"/>
      <c r="D105" s="60"/>
      <c r="E105" s="61"/>
      <c r="F105" s="62"/>
      <c r="G105" s="63"/>
      <c r="H105" s="59"/>
      <c r="J105" s="22"/>
    </row>
    <row r="106" spans="1:10" ht="15" x14ac:dyDescent="0.25">
      <c r="A106" s="59"/>
      <c r="B106" s="59"/>
      <c r="C106" s="59"/>
      <c r="D106" s="60"/>
      <c r="E106" s="61"/>
      <c r="F106" s="62"/>
      <c r="G106" s="63"/>
      <c r="H106" s="59"/>
      <c r="J106" s="22"/>
    </row>
    <row r="107" spans="1:10" ht="15" x14ac:dyDescent="0.25">
      <c r="A107" s="73"/>
      <c r="B107" s="59"/>
      <c r="C107" s="59"/>
      <c r="D107" s="60"/>
      <c r="E107" s="61"/>
      <c r="F107" s="62"/>
      <c r="G107" s="63"/>
      <c r="H107" s="59"/>
      <c r="J107" s="22"/>
    </row>
    <row r="108" spans="1:10" ht="15" x14ac:dyDescent="0.25">
      <c r="A108" s="59"/>
      <c r="B108" s="59"/>
      <c r="C108" s="59"/>
      <c r="D108" s="60"/>
      <c r="E108" s="61"/>
      <c r="F108" s="62"/>
      <c r="G108" s="63"/>
      <c r="H108" s="59"/>
      <c r="J108" s="22"/>
    </row>
    <row r="109" spans="1:10" ht="15" x14ac:dyDescent="0.25">
      <c r="A109" s="59"/>
      <c r="B109" s="59"/>
      <c r="C109" s="59"/>
      <c r="D109" s="60"/>
      <c r="E109" s="61"/>
      <c r="F109" s="62"/>
      <c r="G109" s="63"/>
      <c r="H109" s="59"/>
      <c r="J109" s="22"/>
    </row>
    <row r="110" spans="1:10" ht="15" x14ac:dyDescent="0.25">
      <c r="A110" s="59"/>
      <c r="B110" s="59"/>
      <c r="C110" s="59"/>
      <c r="D110" s="60"/>
      <c r="E110" s="61"/>
      <c r="F110" s="62"/>
      <c r="G110" s="63"/>
      <c r="H110" s="59"/>
      <c r="J110" s="22"/>
    </row>
    <row r="111" spans="1:10" ht="15" x14ac:dyDescent="0.25">
      <c r="A111" s="73"/>
      <c r="B111" s="59"/>
      <c r="C111" s="59"/>
      <c r="D111" s="60"/>
      <c r="E111" s="61"/>
      <c r="F111" s="62"/>
      <c r="G111" s="63"/>
      <c r="H111" s="59"/>
      <c r="J111" s="22"/>
    </row>
    <row r="112" spans="1:10" ht="15" x14ac:dyDescent="0.25">
      <c r="A112" s="59"/>
      <c r="B112" s="59"/>
      <c r="C112" s="59"/>
      <c r="D112" s="60"/>
      <c r="E112" s="61"/>
      <c r="F112" s="62"/>
      <c r="G112" s="63"/>
      <c r="H112" s="59"/>
      <c r="J112" s="22"/>
    </row>
    <row r="113" spans="1:10" ht="15" x14ac:dyDescent="0.25">
      <c r="A113" s="59"/>
      <c r="B113" s="59"/>
      <c r="C113" s="59"/>
      <c r="D113" s="60"/>
      <c r="E113" s="61"/>
      <c r="F113" s="62"/>
      <c r="G113" s="63"/>
      <c r="H113" s="59"/>
      <c r="J113" s="22"/>
    </row>
    <row r="114" spans="1:10" ht="15" x14ac:dyDescent="0.25">
      <c r="A114" s="59"/>
      <c r="B114" s="59"/>
      <c r="C114" s="59"/>
      <c r="D114" s="60"/>
      <c r="E114" s="61"/>
      <c r="F114" s="62"/>
      <c r="G114" s="63"/>
      <c r="H114" s="59"/>
      <c r="J114" s="22"/>
    </row>
    <row r="115" spans="1:10" ht="15" x14ac:dyDescent="0.25">
      <c r="A115" s="59"/>
      <c r="B115" s="59"/>
      <c r="C115" s="59"/>
      <c r="D115" s="60"/>
      <c r="E115" s="61"/>
      <c r="F115" s="62"/>
      <c r="G115" s="63"/>
      <c r="H115" s="59"/>
      <c r="J115" s="22"/>
    </row>
    <row r="116" spans="1:10" ht="15" x14ac:dyDescent="0.25">
      <c r="A116" s="59"/>
      <c r="B116" s="59"/>
      <c r="C116" s="59"/>
      <c r="D116" s="60"/>
      <c r="E116" s="61"/>
      <c r="F116" s="62"/>
      <c r="G116" s="63"/>
      <c r="H116" s="59"/>
      <c r="J116" s="22"/>
    </row>
    <row r="117" spans="1:10" ht="15" x14ac:dyDescent="0.25">
      <c r="A117" s="59"/>
      <c r="B117" s="59"/>
      <c r="C117" s="59"/>
      <c r="D117" s="60"/>
      <c r="E117" s="61"/>
      <c r="F117" s="62"/>
      <c r="G117" s="63"/>
      <c r="H117" s="59"/>
      <c r="J117" s="22"/>
    </row>
    <row r="118" spans="1:10" ht="15" x14ac:dyDescent="0.25">
      <c r="A118" s="59"/>
      <c r="B118" s="59"/>
      <c r="C118" s="59"/>
      <c r="D118" s="60"/>
      <c r="E118" s="61"/>
      <c r="F118" s="62"/>
      <c r="G118" s="63"/>
      <c r="H118" s="59"/>
      <c r="J118" s="22"/>
    </row>
    <row r="119" spans="1:10" ht="15" x14ac:dyDescent="0.25">
      <c r="A119" s="59"/>
      <c r="B119" s="59"/>
      <c r="C119" s="59"/>
      <c r="D119" s="60"/>
      <c r="E119" s="61"/>
      <c r="F119" s="62"/>
      <c r="G119" s="63"/>
      <c r="H119" s="59"/>
      <c r="J119" s="22"/>
    </row>
    <row r="120" spans="1:10" ht="15" x14ac:dyDescent="0.25">
      <c r="A120" s="59"/>
      <c r="B120" s="59"/>
      <c r="C120" s="59"/>
      <c r="D120" s="60"/>
      <c r="E120" s="61"/>
      <c r="F120" s="62"/>
      <c r="G120" s="63"/>
      <c r="H120" s="59"/>
      <c r="J120" s="22"/>
    </row>
    <row r="121" spans="1:10" ht="15" x14ac:dyDescent="0.25">
      <c r="A121" s="59"/>
      <c r="B121" s="59"/>
      <c r="C121" s="59"/>
      <c r="D121" s="60"/>
      <c r="E121" s="61"/>
      <c r="F121" s="62"/>
      <c r="G121" s="63"/>
      <c r="H121" s="59"/>
      <c r="J121" s="22"/>
    </row>
    <row r="122" spans="1:10" ht="15" x14ac:dyDescent="0.25">
      <c r="A122" s="59"/>
      <c r="B122" s="59"/>
      <c r="C122" s="59"/>
      <c r="D122" s="60"/>
      <c r="E122" s="61"/>
      <c r="F122" s="62"/>
      <c r="G122" s="63"/>
      <c r="H122" s="59"/>
      <c r="J122" s="22"/>
    </row>
    <row r="123" spans="1:10" ht="15" x14ac:dyDescent="0.25">
      <c r="A123" s="59"/>
      <c r="B123" s="59"/>
      <c r="C123" s="59"/>
      <c r="D123" s="60"/>
      <c r="E123" s="61"/>
      <c r="F123" s="62"/>
      <c r="G123" s="63"/>
      <c r="H123" s="59"/>
      <c r="J123" s="22"/>
    </row>
    <row r="124" spans="1:10" ht="15" x14ac:dyDescent="0.25">
      <c r="A124" s="59"/>
      <c r="B124" s="59"/>
      <c r="C124" s="59"/>
      <c r="D124" s="60"/>
      <c r="E124" s="61"/>
      <c r="F124" s="62"/>
      <c r="G124" s="63"/>
      <c r="H124" s="59"/>
      <c r="J124" s="22"/>
    </row>
    <row r="125" spans="1:10" ht="15" x14ac:dyDescent="0.25">
      <c r="A125" s="59"/>
      <c r="B125" s="59"/>
      <c r="C125" s="59"/>
      <c r="D125" s="60"/>
      <c r="E125" s="61"/>
      <c r="F125" s="62"/>
      <c r="G125" s="63"/>
      <c r="H125" s="59"/>
      <c r="J125" s="22"/>
    </row>
    <row r="126" spans="1:10" ht="15" x14ac:dyDescent="0.25">
      <c r="A126" s="59"/>
      <c r="B126" s="59"/>
      <c r="C126" s="59"/>
      <c r="D126" s="60"/>
      <c r="E126" s="61"/>
      <c r="F126" s="62"/>
      <c r="G126" s="63"/>
      <c r="H126" s="59"/>
      <c r="J126" s="22"/>
    </row>
    <row r="127" spans="1:10" ht="15" x14ac:dyDescent="0.25">
      <c r="A127" s="59"/>
      <c r="B127" s="59"/>
      <c r="C127" s="59"/>
      <c r="D127" s="60"/>
      <c r="E127" s="61"/>
      <c r="F127" s="62"/>
      <c r="G127" s="63"/>
      <c r="H127" s="59"/>
      <c r="J127" s="22"/>
    </row>
    <row r="128" spans="1:10" ht="15" x14ac:dyDescent="0.25">
      <c r="A128" s="59"/>
      <c r="B128" s="59"/>
      <c r="C128" s="59"/>
      <c r="D128" s="60"/>
      <c r="E128" s="61"/>
      <c r="F128" s="62"/>
      <c r="G128" s="63"/>
      <c r="H128" s="59"/>
      <c r="J128" s="22"/>
    </row>
    <row r="129" spans="1:10" ht="15" x14ac:dyDescent="0.25">
      <c r="A129" s="106"/>
      <c r="B129" s="106"/>
      <c r="C129" s="97"/>
      <c r="D129" s="74"/>
      <c r="E129" s="74"/>
      <c r="F129" s="75"/>
      <c r="G129" s="63"/>
      <c r="H129" s="70"/>
      <c r="J129" s="22"/>
    </row>
  </sheetData>
  <mergeCells count="13">
    <mergeCell ref="A129:B129"/>
    <mergeCell ref="A3:H3"/>
    <mergeCell ref="A4:H4"/>
    <mergeCell ref="A7:A9"/>
    <mergeCell ref="G7:G9"/>
    <mergeCell ref="A10:A11"/>
    <mergeCell ref="G10:G11"/>
    <mergeCell ref="A12:A14"/>
    <mergeCell ref="G12:G14"/>
    <mergeCell ref="A15:A16"/>
    <mergeCell ref="G15:G16"/>
    <mergeCell ref="A17:A19"/>
    <mergeCell ref="G17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H25" sqref="H25"/>
    </sheetView>
  </sheetViews>
  <sheetFormatPr defaultRowHeight="15.75" x14ac:dyDescent="0.25"/>
  <cols>
    <col min="1" max="1" width="13" style="2" customWidth="1"/>
    <col min="2" max="2" width="22" style="6" customWidth="1"/>
    <col min="3" max="3" width="9.140625" style="2" customWidth="1"/>
    <col min="4" max="4" width="8.42578125" style="2" customWidth="1"/>
    <col min="5" max="5" width="13.85546875" style="2" customWidth="1"/>
    <col min="6" max="6" width="35" style="2" customWidth="1"/>
    <col min="7" max="11" width="17.5703125" style="2" customWidth="1"/>
    <col min="12" max="16384" width="9.140625" style="2"/>
  </cols>
  <sheetData>
    <row r="1" spans="1:10" ht="14.25" customHeight="1" x14ac:dyDescent="0.25">
      <c r="A1" s="127" t="s">
        <v>54</v>
      </c>
      <c r="B1" s="127"/>
      <c r="C1" s="127"/>
      <c r="D1" s="127"/>
      <c r="E1" s="127"/>
    </row>
    <row r="2" spans="1:10" ht="14.25" customHeight="1" x14ac:dyDescent="0.25">
      <c r="A2" s="127" t="s">
        <v>55</v>
      </c>
      <c r="B2" s="127"/>
      <c r="C2" s="127"/>
      <c r="D2" s="127"/>
      <c r="E2" s="127"/>
    </row>
    <row r="3" spans="1:10" ht="14.25" customHeight="1" x14ac:dyDescent="0.25">
      <c r="A3" s="127" t="s">
        <v>56</v>
      </c>
      <c r="B3" s="127"/>
      <c r="C3" s="127"/>
      <c r="D3" s="127"/>
      <c r="E3" s="127"/>
    </row>
    <row r="4" spans="1:10" ht="14.25" customHeight="1" x14ac:dyDescent="0.25">
      <c r="A4" s="96"/>
      <c r="B4" s="3"/>
      <c r="C4" s="3"/>
      <c r="D4" s="3"/>
      <c r="E4" s="3"/>
    </row>
    <row r="5" spans="1:10" ht="21" customHeight="1" x14ac:dyDescent="0.25">
      <c r="A5" s="128" t="s">
        <v>57</v>
      </c>
      <c r="B5" s="128"/>
      <c r="C5" s="128"/>
      <c r="D5" s="128"/>
      <c r="E5" s="128"/>
      <c r="F5" s="128"/>
    </row>
    <row r="6" spans="1:10" ht="15.95" customHeight="1" x14ac:dyDescent="0.25">
      <c r="A6" s="129" t="s">
        <v>25</v>
      </c>
      <c r="B6" s="129"/>
      <c r="C6" s="129"/>
      <c r="D6" s="129"/>
      <c r="E6" s="129"/>
      <c r="F6" s="129"/>
    </row>
    <row r="7" spans="1:10" ht="15.95" customHeight="1" x14ac:dyDescent="0.25">
      <c r="A7" s="126" t="s">
        <v>24</v>
      </c>
      <c r="B7" s="126"/>
      <c r="C7" s="126"/>
      <c r="D7" s="126"/>
      <c r="E7" s="126"/>
      <c r="F7" s="126"/>
    </row>
    <row r="8" spans="1:10" ht="15.95" customHeight="1" x14ac:dyDescent="0.25">
      <c r="A8" s="95"/>
      <c r="B8" s="4"/>
      <c r="C8" s="4"/>
      <c r="D8" s="4"/>
      <c r="E8" s="4"/>
      <c r="F8" s="4"/>
    </row>
    <row r="9" spans="1:10" ht="15.95" customHeight="1" x14ac:dyDescent="0.25">
      <c r="A9" s="124" t="s">
        <v>58</v>
      </c>
      <c r="B9" s="124"/>
      <c r="C9" s="124"/>
      <c r="D9" s="124"/>
      <c r="E9" s="124"/>
      <c r="F9" s="124"/>
    </row>
    <row r="10" spans="1:10" ht="15.95" customHeight="1" x14ac:dyDescent="0.25">
      <c r="A10" s="124" t="s">
        <v>34</v>
      </c>
      <c r="B10" s="124"/>
      <c r="C10" s="124"/>
      <c r="D10" s="124"/>
      <c r="E10" s="124"/>
      <c r="F10" s="124"/>
    </row>
    <row r="11" spans="1:10" ht="15.95" customHeight="1" x14ac:dyDescent="0.25">
      <c r="A11" s="124" t="s">
        <v>33</v>
      </c>
      <c r="B11" s="124"/>
      <c r="C11" s="124"/>
      <c r="D11" s="124"/>
      <c r="E11" s="124"/>
      <c r="F11" s="124"/>
    </row>
    <row r="12" spans="1:10" ht="15.95" customHeight="1" x14ac:dyDescent="0.25">
      <c r="A12" s="125"/>
      <c r="B12" s="125"/>
      <c r="C12" s="125"/>
      <c r="D12" s="125"/>
      <c r="E12" s="125"/>
      <c r="F12" s="125"/>
    </row>
    <row r="13" spans="1:10" ht="14.25" customHeight="1" x14ac:dyDescent="0.25">
      <c r="A13" s="5"/>
    </row>
    <row r="14" spans="1:10" ht="24" x14ac:dyDescent="0.25">
      <c r="A14" s="99" t="s">
        <v>40</v>
      </c>
      <c r="B14" s="100" t="s">
        <v>9</v>
      </c>
      <c r="C14" s="99" t="s">
        <v>1</v>
      </c>
      <c r="D14" s="99" t="s">
        <v>10</v>
      </c>
      <c r="E14" s="99" t="s">
        <v>11</v>
      </c>
      <c r="F14" s="99" t="s">
        <v>12</v>
      </c>
    </row>
    <row r="15" spans="1:10" ht="15.95" customHeight="1" x14ac:dyDescent="0.25">
      <c r="A15" s="108">
        <v>42741</v>
      </c>
      <c r="B15" s="36" t="s">
        <v>44</v>
      </c>
      <c r="C15" s="37" t="s">
        <v>5</v>
      </c>
      <c r="D15" s="38">
        <f>'Rau Cu'!D7</f>
        <v>5</v>
      </c>
      <c r="E15" s="39">
        <f>'Rau Cu'!E7</f>
        <v>18000</v>
      </c>
      <c r="F15" s="40">
        <f>D15*E15</f>
        <v>90000</v>
      </c>
      <c r="J15" s="17"/>
    </row>
    <row r="16" spans="1:10" ht="15.95" customHeight="1" x14ac:dyDescent="0.25">
      <c r="A16" s="109"/>
      <c r="B16" s="36" t="s">
        <v>45</v>
      </c>
      <c r="C16" s="37" t="s">
        <v>5</v>
      </c>
      <c r="D16" s="38">
        <f>'Rau Cu'!D8</f>
        <v>1.7</v>
      </c>
      <c r="E16" s="39">
        <f>'Rau Cu'!E8</f>
        <v>16000</v>
      </c>
      <c r="F16" s="40">
        <f t="shared" ref="F16:F27" si="0">D16*E16</f>
        <v>27200</v>
      </c>
      <c r="J16" s="17"/>
    </row>
    <row r="17" spans="1:10" ht="15.95" customHeight="1" x14ac:dyDescent="0.25">
      <c r="A17" s="110"/>
      <c r="B17" s="36" t="s">
        <v>6</v>
      </c>
      <c r="C17" s="37" t="s">
        <v>5</v>
      </c>
      <c r="D17" s="38">
        <f>'Rau Cu'!D9</f>
        <v>2</v>
      </c>
      <c r="E17" s="39">
        <f>'Rau Cu'!E9</f>
        <v>130000</v>
      </c>
      <c r="F17" s="40">
        <f t="shared" si="0"/>
        <v>260000</v>
      </c>
      <c r="J17" s="17"/>
    </row>
    <row r="18" spans="1:10" ht="15.95" customHeight="1" x14ac:dyDescent="0.25">
      <c r="A18" s="108">
        <v>42953</v>
      </c>
      <c r="B18" s="36" t="s">
        <v>45</v>
      </c>
      <c r="C18" s="37" t="s">
        <v>5</v>
      </c>
      <c r="D18" s="38">
        <f>'Rau Cu'!D10</f>
        <v>1.5</v>
      </c>
      <c r="E18" s="39">
        <f>'Rau Cu'!E10</f>
        <v>16000</v>
      </c>
      <c r="F18" s="40">
        <f t="shared" si="0"/>
        <v>24000</v>
      </c>
      <c r="J18" s="17"/>
    </row>
    <row r="19" spans="1:10" ht="15.95" customHeight="1" x14ac:dyDescent="0.25">
      <c r="A19" s="110"/>
      <c r="B19" s="36" t="s">
        <v>6</v>
      </c>
      <c r="C19" s="37" t="s">
        <v>5</v>
      </c>
      <c r="D19" s="38">
        <f>'Rau Cu'!D11</f>
        <v>2</v>
      </c>
      <c r="E19" s="39">
        <f>'Rau Cu'!E11</f>
        <v>130000</v>
      </c>
      <c r="F19" s="40">
        <f t="shared" si="0"/>
        <v>260000</v>
      </c>
      <c r="J19" s="17"/>
    </row>
    <row r="20" spans="1:10" ht="15.95" customHeight="1" x14ac:dyDescent="0.25">
      <c r="A20" s="108" t="s">
        <v>61</v>
      </c>
      <c r="B20" s="36" t="s">
        <v>44</v>
      </c>
      <c r="C20" s="37" t="s">
        <v>5</v>
      </c>
      <c r="D20" s="38">
        <f>'Rau Cu'!D12</f>
        <v>5</v>
      </c>
      <c r="E20" s="39">
        <f>'Rau Cu'!E12</f>
        <v>18000</v>
      </c>
      <c r="F20" s="40">
        <f t="shared" si="0"/>
        <v>90000</v>
      </c>
      <c r="J20" s="17"/>
    </row>
    <row r="21" spans="1:10" ht="15.95" customHeight="1" x14ac:dyDescent="0.25">
      <c r="A21" s="109"/>
      <c r="B21" s="36" t="s">
        <v>45</v>
      </c>
      <c r="C21" s="37" t="s">
        <v>5</v>
      </c>
      <c r="D21" s="38">
        <f>'Rau Cu'!D13</f>
        <v>1</v>
      </c>
      <c r="E21" s="39">
        <f>'Rau Cu'!E13</f>
        <v>16000</v>
      </c>
      <c r="F21" s="40">
        <f t="shared" si="0"/>
        <v>16000</v>
      </c>
      <c r="J21" s="17"/>
    </row>
    <row r="22" spans="1:10" ht="15.95" customHeight="1" x14ac:dyDescent="0.25">
      <c r="A22" s="110"/>
      <c r="B22" s="36" t="s">
        <v>6</v>
      </c>
      <c r="C22" s="37" t="s">
        <v>5</v>
      </c>
      <c r="D22" s="38">
        <f>'Rau Cu'!D14</f>
        <v>2</v>
      </c>
      <c r="E22" s="39">
        <f>'Rau Cu'!E14</f>
        <v>130000</v>
      </c>
      <c r="F22" s="40">
        <f t="shared" si="0"/>
        <v>260000</v>
      </c>
      <c r="J22" s="17"/>
    </row>
    <row r="23" spans="1:10" ht="15.95" customHeight="1" x14ac:dyDescent="0.25">
      <c r="A23" s="117" t="s">
        <v>63</v>
      </c>
      <c r="B23" s="36" t="s">
        <v>45</v>
      </c>
      <c r="C23" s="37" t="s">
        <v>5</v>
      </c>
      <c r="D23" s="38">
        <f>'Rau Cu'!D15</f>
        <v>2</v>
      </c>
      <c r="E23" s="39">
        <f>'Rau Cu'!E15</f>
        <v>16000</v>
      </c>
      <c r="F23" s="40">
        <f t="shared" si="0"/>
        <v>32000</v>
      </c>
      <c r="J23" s="18"/>
    </row>
    <row r="24" spans="1:10" ht="15.95" customHeight="1" x14ac:dyDescent="0.25">
      <c r="A24" s="118"/>
      <c r="B24" s="36" t="s">
        <v>6</v>
      </c>
      <c r="C24" s="37" t="s">
        <v>5</v>
      </c>
      <c r="D24" s="38">
        <f>'Rau Cu'!D16</f>
        <v>2</v>
      </c>
      <c r="E24" s="39">
        <f>'Rau Cu'!E16</f>
        <v>125000</v>
      </c>
      <c r="F24" s="40">
        <f t="shared" si="0"/>
        <v>250000</v>
      </c>
      <c r="J24" s="18"/>
    </row>
    <row r="25" spans="1:10" ht="15.95" customHeight="1" x14ac:dyDescent="0.25">
      <c r="A25" s="108" t="s">
        <v>65</v>
      </c>
      <c r="B25" s="36" t="s">
        <v>44</v>
      </c>
      <c r="C25" s="37" t="s">
        <v>5</v>
      </c>
      <c r="D25" s="38">
        <v>5</v>
      </c>
      <c r="E25" s="39">
        <f>'Rau Cu'!E17</f>
        <v>18000</v>
      </c>
      <c r="F25" s="40">
        <f t="shared" si="0"/>
        <v>90000</v>
      </c>
      <c r="J25" s="18"/>
    </row>
    <row r="26" spans="1:10" ht="15.95" customHeight="1" x14ac:dyDescent="0.25">
      <c r="A26" s="109"/>
      <c r="B26" s="36" t="s">
        <v>45</v>
      </c>
      <c r="C26" s="37" t="s">
        <v>5</v>
      </c>
      <c r="D26" s="38">
        <v>1.9</v>
      </c>
      <c r="E26" s="39">
        <f>'Rau Cu'!E18</f>
        <v>16000</v>
      </c>
      <c r="F26" s="40">
        <f t="shared" si="0"/>
        <v>30400</v>
      </c>
      <c r="J26" s="18"/>
    </row>
    <row r="27" spans="1:10" ht="15.95" customHeight="1" x14ac:dyDescent="0.25">
      <c r="A27" s="110"/>
      <c r="B27" s="36" t="s">
        <v>6</v>
      </c>
      <c r="C27" s="37" t="s">
        <v>5</v>
      </c>
      <c r="D27" s="38">
        <v>2</v>
      </c>
      <c r="E27" s="39">
        <f>'Rau Cu'!E19</f>
        <v>120000</v>
      </c>
      <c r="F27" s="40">
        <f t="shared" si="0"/>
        <v>240000</v>
      </c>
      <c r="J27" s="18"/>
    </row>
    <row r="28" spans="1:10" ht="15.75" customHeight="1" x14ac:dyDescent="0.25">
      <c r="A28" s="120" t="s">
        <v>13</v>
      </c>
      <c r="B28" s="121"/>
      <c r="C28" s="121"/>
      <c r="D28" s="121"/>
      <c r="E28" s="122"/>
      <c r="F28" s="16">
        <f>SUM(F15:F27)</f>
        <v>1669600</v>
      </c>
      <c r="J28" s="17"/>
    </row>
    <row r="29" spans="1:10" ht="15.75" customHeight="1" x14ac:dyDescent="0.25">
      <c r="A29" s="120"/>
      <c r="B29" s="121"/>
      <c r="C29" s="121"/>
      <c r="D29" s="121"/>
      <c r="E29" s="122"/>
      <c r="F29" s="16"/>
      <c r="J29" s="17"/>
    </row>
    <row r="30" spans="1:10" ht="15.75" customHeight="1" x14ac:dyDescent="0.25">
      <c r="A30" s="120" t="s">
        <v>15</v>
      </c>
      <c r="B30" s="121"/>
      <c r="C30" s="121"/>
      <c r="D30" s="121"/>
      <c r="E30" s="122"/>
      <c r="F30" s="16">
        <f>F28+F29</f>
        <v>1669600</v>
      </c>
    </row>
    <row r="32" spans="1:10" x14ac:dyDescent="0.25">
      <c r="F32" s="2" t="s">
        <v>18</v>
      </c>
    </row>
    <row r="33" spans="1:6" ht="15.75" customHeight="1" x14ac:dyDescent="0.25">
      <c r="A33" s="123"/>
      <c r="B33" s="123"/>
      <c r="C33" s="6"/>
      <c r="E33" s="123" t="s">
        <v>17</v>
      </c>
      <c r="F33" s="123"/>
    </row>
  </sheetData>
  <mergeCells count="20">
    <mergeCell ref="A7:F7"/>
    <mergeCell ref="A1:E1"/>
    <mergeCell ref="A2:E2"/>
    <mergeCell ref="A3:E3"/>
    <mergeCell ref="A5:F5"/>
    <mergeCell ref="A6:F6"/>
    <mergeCell ref="A30:E30"/>
    <mergeCell ref="A33:B33"/>
    <mergeCell ref="E33:F33"/>
    <mergeCell ref="A9:F9"/>
    <mergeCell ref="A10:F10"/>
    <mergeCell ref="A11:F11"/>
    <mergeCell ref="A12:F12"/>
    <mergeCell ref="A28:E28"/>
    <mergeCell ref="A29:E29"/>
    <mergeCell ref="A15:A17"/>
    <mergeCell ref="A18:A19"/>
    <mergeCell ref="A20:A22"/>
    <mergeCell ref="A23:A24"/>
    <mergeCell ref="A25:A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85" zoomScaleNormal="85" workbookViewId="0">
      <selection activeCell="H22" sqref="H22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12.140625" style="78" customWidth="1"/>
    <col min="5" max="5" width="11.7109375" style="78" customWidth="1"/>
    <col min="6" max="6" width="19" style="78" customWidth="1"/>
    <col min="7" max="7" width="28.7109375" customWidth="1"/>
    <col min="10" max="10" width="10.28515625" bestFit="1" customWidth="1"/>
  </cols>
  <sheetData>
    <row r="1" spans="1:8" x14ac:dyDescent="0.25">
      <c r="A1" s="77" t="s">
        <v>47</v>
      </c>
    </row>
    <row r="2" spans="1:8" x14ac:dyDescent="0.25">
      <c r="A2" s="77" t="s">
        <v>48</v>
      </c>
    </row>
    <row r="3" spans="1:8" x14ac:dyDescent="0.25">
      <c r="A3" s="77" t="s">
        <v>49</v>
      </c>
    </row>
    <row r="4" spans="1:8" ht="24.75" x14ac:dyDescent="0.4">
      <c r="G4" s="79"/>
    </row>
    <row r="5" spans="1:8" ht="20.25" x14ac:dyDescent="0.3">
      <c r="A5" s="133" t="s">
        <v>50</v>
      </c>
      <c r="B5" s="133"/>
      <c r="C5" s="133"/>
      <c r="D5" s="133"/>
      <c r="E5" s="133"/>
      <c r="F5" s="133"/>
      <c r="G5" s="133"/>
    </row>
    <row r="6" spans="1:8" ht="20.25" x14ac:dyDescent="0.3">
      <c r="A6" s="133" t="s">
        <v>59</v>
      </c>
      <c r="B6" s="133"/>
      <c r="C6" s="133"/>
      <c r="D6" s="133"/>
      <c r="E6" s="133"/>
      <c r="F6" s="133"/>
      <c r="G6" s="133"/>
    </row>
    <row r="8" spans="1:8" s="83" customFormat="1" ht="17.25" x14ac:dyDescent="0.3">
      <c r="A8" s="80" t="s">
        <v>7</v>
      </c>
      <c r="B8" s="81" t="s">
        <v>19</v>
      </c>
      <c r="C8" s="81" t="s">
        <v>51</v>
      </c>
      <c r="D8" s="82" t="s">
        <v>52</v>
      </c>
      <c r="E8" s="82" t="s">
        <v>11</v>
      </c>
      <c r="F8" s="82" t="s">
        <v>12</v>
      </c>
      <c r="G8" s="81" t="s">
        <v>53</v>
      </c>
    </row>
    <row r="9" spans="1:8" s="88" customFormat="1" ht="17.25" x14ac:dyDescent="0.3">
      <c r="A9" s="84">
        <v>1</v>
      </c>
      <c r="B9" s="85">
        <v>42741</v>
      </c>
      <c r="C9" s="84" t="s">
        <v>22</v>
      </c>
      <c r="D9" s="87">
        <v>1500</v>
      </c>
      <c r="E9" s="87">
        <v>2100</v>
      </c>
      <c r="F9" s="87">
        <f>D9*E9</f>
        <v>3150000</v>
      </c>
      <c r="G9" s="86"/>
    </row>
    <row r="10" spans="1:8" s="88" customFormat="1" ht="17.25" x14ac:dyDescent="0.3">
      <c r="A10" s="84">
        <f>A9+1</f>
        <v>2</v>
      </c>
      <c r="B10" s="85">
        <v>42892</v>
      </c>
      <c r="C10" s="84" t="s">
        <v>22</v>
      </c>
      <c r="D10" s="87">
        <v>1500</v>
      </c>
      <c r="E10" s="87">
        <v>2050</v>
      </c>
      <c r="F10" s="87">
        <f>D10*E10</f>
        <v>3075000</v>
      </c>
      <c r="G10" s="86"/>
    </row>
    <row r="11" spans="1:8" s="88" customFormat="1" ht="17.25" x14ac:dyDescent="0.3">
      <c r="A11" s="84">
        <f t="shared" ref="A11:A13" si="0">A10+1</f>
        <v>3</v>
      </c>
      <c r="B11" s="85">
        <v>43075</v>
      </c>
      <c r="C11" s="84" t="s">
        <v>22</v>
      </c>
      <c r="D11" s="87">
        <v>1500</v>
      </c>
      <c r="E11" s="87">
        <v>2050</v>
      </c>
      <c r="F11" s="87">
        <f t="shared" ref="F11:F13" si="1">D11*E11</f>
        <v>3075000</v>
      </c>
      <c r="G11" s="86"/>
    </row>
    <row r="12" spans="1:8" s="88" customFormat="1" ht="17.25" x14ac:dyDescent="0.3">
      <c r="A12" s="84">
        <f t="shared" si="0"/>
        <v>4</v>
      </c>
      <c r="B12" s="85" t="s">
        <v>62</v>
      </c>
      <c r="C12" s="84" t="s">
        <v>22</v>
      </c>
      <c r="D12" s="87">
        <v>1500</v>
      </c>
      <c r="E12" s="87">
        <v>2050</v>
      </c>
      <c r="F12" s="87">
        <f t="shared" si="1"/>
        <v>3075000</v>
      </c>
      <c r="G12" s="86"/>
    </row>
    <row r="13" spans="1:8" s="88" customFormat="1" ht="17.25" x14ac:dyDescent="0.3">
      <c r="A13" s="84">
        <f t="shared" si="0"/>
        <v>5</v>
      </c>
      <c r="B13" s="85" t="s">
        <v>64</v>
      </c>
      <c r="C13" s="84" t="s">
        <v>22</v>
      </c>
      <c r="D13" s="87">
        <v>1500</v>
      </c>
      <c r="E13" s="87">
        <v>2050</v>
      </c>
      <c r="F13" s="87">
        <f t="shared" si="1"/>
        <v>3075000</v>
      </c>
      <c r="G13" s="86"/>
    </row>
    <row r="14" spans="1:8" s="88" customFormat="1" ht="17.25" x14ac:dyDescent="0.3">
      <c r="A14" s="86"/>
      <c r="B14" s="86"/>
      <c r="C14" s="89" t="s">
        <v>8</v>
      </c>
      <c r="D14" s="90">
        <f>SUM(D9:D13)</f>
        <v>7500</v>
      </c>
      <c r="E14" s="90"/>
      <c r="F14" s="90">
        <f>SUM(F9:F13)</f>
        <v>15450000</v>
      </c>
      <c r="G14" s="86"/>
    </row>
    <row r="15" spans="1:8" ht="17.25" x14ac:dyDescent="0.3">
      <c r="F15" s="91"/>
      <c r="G15" s="92"/>
      <c r="H15" s="93"/>
    </row>
    <row r="16" spans="1:8" x14ac:dyDescent="0.25">
      <c r="B16" s="130"/>
      <c r="C16" s="130"/>
      <c r="F16" s="132"/>
      <c r="G16" s="132"/>
    </row>
    <row r="17" spans="2:7" x14ac:dyDescent="0.25">
      <c r="B17" s="1"/>
      <c r="C17" s="1"/>
      <c r="F17" s="132"/>
      <c r="G17" s="132"/>
    </row>
    <row r="18" spans="2:7" x14ac:dyDescent="0.25">
      <c r="B18" s="1"/>
      <c r="C18" s="1"/>
      <c r="D18" s="94"/>
      <c r="E18" s="94"/>
      <c r="F18" s="94"/>
    </row>
    <row r="19" spans="2:7" x14ac:dyDescent="0.25">
      <c r="B19" s="1"/>
      <c r="C19" s="1"/>
    </row>
    <row r="20" spans="2:7" x14ac:dyDescent="0.25">
      <c r="B20" s="130"/>
      <c r="C20" s="130"/>
      <c r="F20" s="131"/>
      <c r="G20" s="132"/>
    </row>
    <row r="21" spans="2:7" x14ac:dyDescent="0.25">
      <c r="B21" s="1"/>
      <c r="C21" s="1"/>
    </row>
    <row r="22" spans="2:7" x14ac:dyDescent="0.25">
      <c r="B22" s="1"/>
      <c r="C22" s="1"/>
    </row>
  </sheetData>
  <mergeCells count="7">
    <mergeCell ref="B20:C20"/>
    <mergeCell ref="F20:G20"/>
    <mergeCell ref="A5:G5"/>
    <mergeCell ref="A6:G6"/>
    <mergeCell ref="B16:C16"/>
    <mergeCell ref="F16:G16"/>
    <mergeCell ref="F17:G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C24" sqref="C24"/>
    </sheetView>
  </sheetViews>
  <sheetFormatPr defaultRowHeight="15.75" x14ac:dyDescent="0.25"/>
  <cols>
    <col min="1" max="1" width="11" style="2" customWidth="1"/>
    <col min="2" max="2" width="24" style="6" customWidth="1"/>
    <col min="3" max="3" width="9.140625" style="2" customWidth="1"/>
    <col min="4" max="4" width="10.28515625" style="2" customWidth="1"/>
    <col min="5" max="5" width="13.85546875" style="2" customWidth="1"/>
    <col min="6" max="6" width="36.140625" style="2" customWidth="1"/>
    <col min="7" max="11" width="17.5703125" style="2" customWidth="1"/>
    <col min="12" max="16384" width="9.140625" style="2"/>
  </cols>
  <sheetData>
    <row r="1" spans="1:6" ht="14.25" customHeight="1" x14ac:dyDescent="0.25">
      <c r="A1" s="127" t="s">
        <v>29</v>
      </c>
      <c r="B1" s="134"/>
      <c r="C1" s="134"/>
      <c r="D1" s="134"/>
      <c r="E1" s="134"/>
    </row>
    <row r="2" spans="1:6" ht="14.25" customHeight="1" x14ac:dyDescent="0.25">
      <c r="A2" s="127" t="s">
        <v>30</v>
      </c>
      <c r="B2" s="134"/>
      <c r="C2" s="134"/>
      <c r="D2" s="134"/>
      <c r="E2" s="134"/>
    </row>
    <row r="3" spans="1:6" ht="14.25" customHeight="1" x14ac:dyDescent="0.25">
      <c r="A3" s="127" t="s">
        <v>31</v>
      </c>
      <c r="B3" s="134"/>
      <c r="C3" s="134"/>
      <c r="D3" s="134"/>
      <c r="E3" s="134"/>
    </row>
    <row r="4" spans="1:6" ht="14.25" customHeight="1" x14ac:dyDescent="0.25">
      <c r="A4" s="3"/>
      <c r="B4" s="3"/>
      <c r="C4" s="3"/>
      <c r="D4" s="3"/>
      <c r="E4" s="3"/>
    </row>
    <row r="5" spans="1:6" ht="21" customHeight="1" x14ac:dyDescent="0.25">
      <c r="A5" s="128" t="s">
        <v>20</v>
      </c>
      <c r="B5" s="128"/>
      <c r="C5" s="128"/>
      <c r="D5" s="128"/>
      <c r="E5" s="128"/>
      <c r="F5" s="128"/>
    </row>
    <row r="6" spans="1:6" ht="15.95" customHeight="1" x14ac:dyDescent="0.25">
      <c r="A6" s="129" t="s">
        <v>25</v>
      </c>
      <c r="B6" s="129"/>
      <c r="C6" s="129"/>
      <c r="D6" s="129"/>
      <c r="E6" s="129"/>
      <c r="F6" s="129"/>
    </row>
    <row r="7" spans="1:6" ht="15.95" customHeight="1" x14ac:dyDescent="0.25">
      <c r="A7" s="126" t="s">
        <v>37</v>
      </c>
      <c r="B7" s="126"/>
      <c r="C7" s="126"/>
      <c r="D7" s="126"/>
      <c r="E7" s="126"/>
      <c r="F7" s="126"/>
    </row>
    <row r="8" spans="1:6" ht="15.95" customHeight="1" x14ac:dyDescent="0.25">
      <c r="A8" s="4"/>
      <c r="B8" s="4"/>
      <c r="C8" s="4"/>
      <c r="D8" s="4"/>
      <c r="E8" s="4"/>
      <c r="F8" s="4"/>
    </row>
    <row r="9" spans="1:6" ht="15.95" customHeight="1" x14ac:dyDescent="0.25">
      <c r="A9" s="124" t="s">
        <v>32</v>
      </c>
      <c r="B9" s="124"/>
      <c r="C9" s="124"/>
      <c r="D9" s="124"/>
      <c r="E9" s="124"/>
      <c r="F9" s="124"/>
    </row>
    <row r="10" spans="1:6" ht="15.95" customHeight="1" x14ac:dyDescent="0.25">
      <c r="A10" s="124" t="s">
        <v>34</v>
      </c>
      <c r="B10" s="124"/>
      <c r="C10" s="124"/>
      <c r="D10" s="124"/>
      <c r="E10" s="124"/>
      <c r="F10" s="124"/>
    </row>
    <row r="11" spans="1:6" ht="15.95" customHeight="1" x14ac:dyDescent="0.25">
      <c r="A11" s="124" t="s">
        <v>33</v>
      </c>
      <c r="B11" s="124"/>
      <c r="C11" s="124"/>
      <c r="D11" s="124"/>
      <c r="E11" s="124"/>
      <c r="F11" s="124"/>
    </row>
    <row r="12" spans="1:6" ht="15.95" customHeight="1" x14ac:dyDescent="0.25">
      <c r="A12" s="125"/>
      <c r="B12" s="125"/>
      <c r="C12" s="125"/>
      <c r="D12" s="125"/>
      <c r="E12" s="125"/>
      <c r="F12" s="125"/>
    </row>
    <row r="13" spans="1:6" ht="14.25" customHeight="1" x14ac:dyDescent="0.25">
      <c r="A13" s="5"/>
    </row>
    <row r="14" spans="1:6" ht="25.5" x14ac:dyDescent="0.25">
      <c r="A14" s="105" t="s">
        <v>19</v>
      </c>
      <c r="B14" s="105" t="s">
        <v>9</v>
      </c>
      <c r="C14" s="105" t="s">
        <v>1</v>
      </c>
      <c r="D14" s="105" t="s">
        <v>10</v>
      </c>
      <c r="E14" s="105" t="s">
        <v>11</v>
      </c>
      <c r="F14" s="105" t="s">
        <v>12</v>
      </c>
    </row>
    <row r="15" spans="1:6" ht="15.95" customHeight="1" x14ac:dyDescent="0.25">
      <c r="A15" s="104">
        <f>'BK trung'!B9</f>
        <v>42741</v>
      </c>
      <c r="B15" s="101" t="s">
        <v>22</v>
      </c>
      <c r="C15" s="101" t="s">
        <v>21</v>
      </c>
      <c r="D15" s="102">
        <f>'BK trung'!D9</f>
        <v>1500</v>
      </c>
      <c r="E15" s="103">
        <f>'BK trung'!E9</f>
        <v>2100</v>
      </c>
      <c r="F15" s="103">
        <f>D15*E15</f>
        <v>3150000</v>
      </c>
    </row>
    <row r="16" spans="1:6" ht="15.95" customHeight="1" x14ac:dyDescent="0.25">
      <c r="A16" s="104">
        <f>'BK trung'!B10</f>
        <v>42892</v>
      </c>
      <c r="B16" s="101" t="s">
        <v>22</v>
      </c>
      <c r="C16" s="101" t="s">
        <v>21</v>
      </c>
      <c r="D16" s="102">
        <f>'BK trung'!D10</f>
        <v>1500</v>
      </c>
      <c r="E16" s="103">
        <f>'BK trung'!E10</f>
        <v>2050</v>
      </c>
      <c r="F16" s="103">
        <f t="shared" ref="F16:F19" si="0">D16*E16</f>
        <v>3075000</v>
      </c>
    </row>
    <row r="17" spans="1:10" ht="15.95" customHeight="1" x14ac:dyDescent="0.25">
      <c r="A17" s="104">
        <f>'BK trung'!B11</f>
        <v>43075</v>
      </c>
      <c r="B17" s="101" t="s">
        <v>22</v>
      </c>
      <c r="C17" s="101" t="s">
        <v>21</v>
      </c>
      <c r="D17" s="102">
        <f>'BK trung'!D11</f>
        <v>1500</v>
      </c>
      <c r="E17" s="103">
        <f>'BK trung'!E11</f>
        <v>2050</v>
      </c>
      <c r="F17" s="103">
        <f t="shared" si="0"/>
        <v>3075000</v>
      </c>
    </row>
    <row r="18" spans="1:10" ht="15.95" customHeight="1" x14ac:dyDescent="0.25">
      <c r="A18" s="104" t="str">
        <f>'BK trung'!B12</f>
        <v>20/06/2017</v>
      </c>
      <c r="B18" s="101" t="s">
        <v>22</v>
      </c>
      <c r="C18" s="101" t="s">
        <v>21</v>
      </c>
      <c r="D18" s="102">
        <f>'BK trung'!D12</f>
        <v>1500</v>
      </c>
      <c r="E18" s="103">
        <f>'BK trung'!E12</f>
        <v>2050</v>
      </c>
      <c r="F18" s="103">
        <f t="shared" si="0"/>
        <v>3075000</v>
      </c>
    </row>
    <row r="19" spans="1:10" ht="15.95" customHeight="1" x14ac:dyDescent="0.25">
      <c r="A19" s="104" t="str">
        <f>'BK trung'!B13</f>
        <v>28/06/2017</v>
      </c>
      <c r="B19" s="101" t="s">
        <v>22</v>
      </c>
      <c r="C19" s="101" t="s">
        <v>21</v>
      </c>
      <c r="D19" s="102">
        <f>'BK trung'!D13</f>
        <v>1500</v>
      </c>
      <c r="E19" s="103">
        <f>'BK trung'!E13</f>
        <v>2050</v>
      </c>
      <c r="F19" s="103">
        <f t="shared" si="0"/>
        <v>3075000</v>
      </c>
    </row>
    <row r="20" spans="1:10" ht="15.75" customHeight="1" x14ac:dyDescent="0.25">
      <c r="A20" s="120" t="s">
        <v>13</v>
      </c>
      <c r="B20" s="121"/>
      <c r="C20" s="121"/>
      <c r="D20" s="121"/>
      <c r="E20" s="122"/>
      <c r="F20" s="16">
        <f>SUM(F15:F19)</f>
        <v>15450000</v>
      </c>
      <c r="J20" s="17"/>
    </row>
    <row r="21" spans="1:10" ht="15.75" customHeight="1" x14ac:dyDescent="0.25">
      <c r="A21" s="120"/>
      <c r="B21" s="121"/>
      <c r="C21" s="121"/>
      <c r="D21" s="121"/>
      <c r="E21" s="122"/>
      <c r="F21" s="16"/>
      <c r="J21" s="17"/>
    </row>
    <row r="22" spans="1:10" ht="15.75" customHeight="1" x14ac:dyDescent="0.25">
      <c r="A22" s="120" t="s">
        <v>15</v>
      </c>
      <c r="B22" s="121"/>
      <c r="C22" s="121"/>
      <c r="D22" s="121"/>
      <c r="E22" s="122"/>
      <c r="F22" s="16">
        <f>F20+F21</f>
        <v>15450000</v>
      </c>
    </row>
    <row r="24" spans="1:10" x14ac:dyDescent="0.25">
      <c r="F24" s="98" t="s">
        <v>18</v>
      </c>
    </row>
    <row r="25" spans="1:10" ht="15.75" customHeight="1" x14ac:dyDescent="0.25">
      <c r="A25" s="123" t="s">
        <v>16</v>
      </c>
      <c r="B25" s="123"/>
      <c r="C25" s="6"/>
      <c r="E25" s="123" t="s">
        <v>17</v>
      </c>
      <c r="F25" s="123"/>
    </row>
  </sheetData>
  <mergeCells count="15">
    <mergeCell ref="A22:E22"/>
    <mergeCell ref="A25:B25"/>
    <mergeCell ref="E25:F25"/>
    <mergeCell ref="A9:F9"/>
    <mergeCell ref="A10:F10"/>
    <mergeCell ref="A11:F11"/>
    <mergeCell ref="A12:F12"/>
    <mergeCell ref="A20:E20"/>
    <mergeCell ref="A21:E21"/>
    <mergeCell ref="A7:F7"/>
    <mergeCell ref="A1:E1"/>
    <mergeCell ref="A2:E2"/>
    <mergeCell ref="A3:E3"/>
    <mergeCell ref="A5:F5"/>
    <mergeCell ref="A6:F6"/>
  </mergeCells>
  <pageMargins left="0.7" right="0.7" top="0.75" bottom="0.75" header="0.3" footer="0.3"/>
  <pageSetup scale="8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26" workbookViewId="0">
      <selection activeCell="F41" sqref="F41"/>
    </sheetView>
  </sheetViews>
  <sheetFormatPr defaultRowHeight="15.75" x14ac:dyDescent="0.25"/>
  <cols>
    <col min="1" max="1" width="9.42578125" style="2" customWidth="1"/>
    <col min="2" max="2" width="22" style="6" customWidth="1"/>
    <col min="3" max="3" width="9.140625" style="2" customWidth="1"/>
    <col min="4" max="4" width="10.28515625" style="2" customWidth="1"/>
    <col min="5" max="5" width="13.85546875" style="2" customWidth="1"/>
    <col min="6" max="6" width="36.7109375" style="2" customWidth="1"/>
    <col min="7" max="11" width="17.5703125" style="2" customWidth="1"/>
    <col min="12" max="16384" width="9.140625" style="2"/>
  </cols>
  <sheetData>
    <row r="1" spans="1:6" ht="14.25" customHeight="1" x14ac:dyDescent="0.25">
      <c r="A1" s="127" t="s">
        <v>26</v>
      </c>
      <c r="B1" s="134"/>
      <c r="C1" s="134"/>
      <c r="D1" s="134"/>
      <c r="E1" s="134"/>
    </row>
    <row r="2" spans="1:6" ht="14.25" customHeight="1" x14ac:dyDescent="0.25">
      <c r="A2" s="127"/>
      <c r="B2" s="134"/>
      <c r="C2" s="134"/>
      <c r="D2" s="134"/>
      <c r="E2" s="134"/>
    </row>
    <row r="3" spans="1:6" ht="14.25" customHeight="1" x14ac:dyDescent="0.25">
      <c r="A3" s="127" t="s">
        <v>23</v>
      </c>
      <c r="B3" s="134"/>
      <c r="C3" s="134"/>
      <c r="D3" s="134"/>
      <c r="E3" s="134"/>
    </row>
    <row r="4" spans="1:6" ht="14.25" customHeight="1" x14ac:dyDescent="0.25">
      <c r="A4" s="20"/>
      <c r="B4" s="20"/>
      <c r="C4" s="20"/>
      <c r="D4" s="20"/>
      <c r="E4" s="20"/>
    </row>
    <row r="5" spans="1:6" ht="21" customHeight="1" x14ac:dyDescent="0.25">
      <c r="A5" s="128" t="s">
        <v>35</v>
      </c>
      <c r="B5" s="128"/>
      <c r="C5" s="128"/>
      <c r="D5" s="128"/>
      <c r="E5" s="128"/>
      <c r="F5" s="128"/>
    </row>
    <row r="6" spans="1:6" ht="15.95" customHeight="1" x14ac:dyDescent="0.25">
      <c r="A6" s="129" t="s">
        <v>25</v>
      </c>
      <c r="B6" s="129"/>
      <c r="C6" s="129"/>
      <c r="D6" s="129"/>
      <c r="E6" s="129"/>
      <c r="F6" s="129"/>
    </row>
    <row r="7" spans="1:6" ht="15.95" customHeight="1" x14ac:dyDescent="0.25">
      <c r="A7" s="126" t="s">
        <v>24</v>
      </c>
      <c r="B7" s="126"/>
      <c r="C7" s="126"/>
      <c r="D7" s="126"/>
      <c r="E7" s="126"/>
      <c r="F7" s="126"/>
    </row>
    <row r="8" spans="1:6" ht="15.95" customHeight="1" x14ac:dyDescent="0.25">
      <c r="A8" s="19"/>
      <c r="B8" s="19"/>
      <c r="C8" s="19"/>
      <c r="D8" s="19"/>
      <c r="E8" s="19"/>
      <c r="F8" s="19"/>
    </row>
    <row r="9" spans="1:6" ht="15.95" customHeight="1" x14ac:dyDescent="0.25">
      <c r="A9" s="124" t="s">
        <v>36</v>
      </c>
      <c r="B9" s="124"/>
      <c r="C9" s="124"/>
      <c r="D9" s="124"/>
      <c r="E9" s="124"/>
      <c r="F9" s="124"/>
    </row>
    <row r="10" spans="1:6" ht="15.95" customHeight="1" x14ac:dyDescent="0.25">
      <c r="A10" s="124" t="s">
        <v>34</v>
      </c>
      <c r="B10" s="124"/>
      <c r="C10" s="124"/>
      <c r="D10" s="124"/>
      <c r="E10" s="124"/>
      <c r="F10" s="124"/>
    </row>
    <row r="11" spans="1:6" ht="15.95" customHeight="1" x14ac:dyDescent="0.25">
      <c r="A11" s="124" t="s">
        <v>33</v>
      </c>
      <c r="B11" s="124"/>
      <c r="C11" s="124"/>
      <c r="D11" s="124"/>
      <c r="E11" s="124"/>
      <c r="F11" s="124"/>
    </row>
    <row r="12" spans="1:6" ht="15.95" customHeight="1" x14ac:dyDescent="0.25">
      <c r="A12" s="125"/>
      <c r="B12" s="125"/>
      <c r="C12" s="125"/>
      <c r="D12" s="125"/>
      <c r="E12" s="125"/>
      <c r="F12" s="125"/>
    </row>
    <row r="13" spans="1:6" ht="14.25" customHeight="1" x14ac:dyDescent="0.25">
      <c r="A13" s="5"/>
    </row>
    <row r="14" spans="1:6" ht="24" x14ac:dyDescent="0.25">
      <c r="A14" s="7" t="s">
        <v>19</v>
      </c>
      <c r="B14" s="8" t="s">
        <v>9</v>
      </c>
      <c r="C14" s="9" t="s">
        <v>1</v>
      </c>
      <c r="D14" s="10" t="s">
        <v>10</v>
      </c>
      <c r="E14" s="9" t="s">
        <v>11</v>
      </c>
      <c r="F14" s="9" t="s">
        <v>12</v>
      </c>
    </row>
    <row r="15" spans="1:6" ht="15.95" customHeight="1" x14ac:dyDescent="0.25">
      <c r="A15" s="11">
        <v>1</v>
      </c>
      <c r="B15" s="12" t="s">
        <v>27</v>
      </c>
      <c r="C15" s="13" t="s">
        <v>28</v>
      </c>
      <c r="D15" s="14">
        <v>4</v>
      </c>
      <c r="E15" s="15"/>
      <c r="F15" s="15"/>
    </row>
    <row r="16" spans="1:6" ht="15.95" customHeight="1" x14ac:dyDescent="0.25">
      <c r="A16" s="11">
        <v>2</v>
      </c>
      <c r="B16" s="12" t="s">
        <v>27</v>
      </c>
      <c r="C16" s="13" t="s">
        <v>28</v>
      </c>
      <c r="D16" s="14">
        <v>3</v>
      </c>
      <c r="E16" s="15"/>
      <c r="F16" s="15"/>
    </row>
    <row r="17" spans="1:6" ht="15.95" customHeight="1" x14ac:dyDescent="0.25">
      <c r="A17" s="11">
        <v>3</v>
      </c>
      <c r="B17" s="12" t="s">
        <v>27</v>
      </c>
      <c r="C17" s="13" t="s">
        <v>28</v>
      </c>
      <c r="D17" s="14">
        <v>4</v>
      </c>
      <c r="E17" s="15"/>
      <c r="F17" s="15"/>
    </row>
    <row r="18" spans="1:6" ht="15.95" customHeight="1" x14ac:dyDescent="0.25">
      <c r="A18" s="11">
        <v>4</v>
      </c>
      <c r="B18" s="12" t="s">
        <v>27</v>
      </c>
      <c r="C18" s="13" t="s">
        <v>28</v>
      </c>
      <c r="D18" s="14">
        <v>4</v>
      </c>
      <c r="E18" s="15"/>
      <c r="F18" s="15"/>
    </row>
    <row r="19" spans="1:6" ht="15.95" customHeight="1" x14ac:dyDescent="0.25">
      <c r="A19" s="11">
        <v>5</v>
      </c>
      <c r="B19" s="12" t="s">
        <v>27</v>
      </c>
      <c r="C19" s="13" t="s">
        <v>28</v>
      </c>
      <c r="D19" s="14">
        <v>3</v>
      </c>
      <c r="E19" s="15"/>
      <c r="F19" s="15"/>
    </row>
    <row r="20" spans="1:6" ht="15.95" customHeight="1" x14ac:dyDescent="0.25">
      <c r="A20" s="11">
        <v>6</v>
      </c>
      <c r="B20" s="12" t="s">
        <v>27</v>
      </c>
      <c r="C20" s="13" t="s">
        <v>28</v>
      </c>
      <c r="D20" s="14">
        <v>3</v>
      </c>
      <c r="E20" s="15"/>
      <c r="F20" s="15"/>
    </row>
    <row r="21" spans="1:6" ht="15.95" customHeight="1" x14ac:dyDescent="0.25">
      <c r="A21" s="11">
        <v>7</v>
      </c>
      <c r="B21" s="12" t="s">
        <v>27</v>
      </c>
      <c r="C21" s="13" t="s">
        <v>28</v>
      </c>
      <c r="D21" s="14">
        <v>2</v>
      </c>
      <c r="E21" s="15"/>
      <c r="F21" s="15"/>
    </row>
    <row r="22" spans="1:6" ht="15.95" customHeight="1" x14ac:dyDescent="0.25">
      <c r="A22" s="11">
        <v>8</v>
      </c>
      <c r="B22" s="12" t="s">
        <v>27</v>
      </c>
      <c r="C22" s="13" t="s">
        <v>28</v>
      </c>
      <c r="D22" s="14">
        <v>3</v>
      </c>
      <c r="E22" s="15"/>
      <c r="F22" s="15"/>
    </row>
    <row r="23" spans="1:6" ht="15.95" customHeight="1" x14ac:dyDescent="0.25">
      <c r="A23" s="11">
        <v>9</v>
      </c>
      <c r="B23" s="12" t="s">
        <v>27</v>
      </c>
      <c r="C23" s="13" t="s">
        <v>28</v>
      </c>
      <c r="D23" s="14">
        <v>3</v>
      </c>
      <c r="E23" s="15"/>
      <c r="F23" s="15"/>
    </row>
    <row r="24" spans="1:6" ht="15.95" customHeight="1" x14ac:dyDescent="0.25">
      <c r="A24" s="11">
        <v>10</v>
      </c>
      <c r="B24" s="12" t="s">
        <v>27</v>
      </c>
      <c r="C24" s="13" t="s">
        <v>28</v>
      </c>
      <c r="D24" s="14">
        <v>3</v>
      </c>
      <c r="E24" s="15"/>
      <c r="F24" s="15"/>
    </row>
    <row r="25" spans="1:6" ht="15.95" customHeight="1" x14ac:dyDescent="0.25">
      <c r="A25" s="11">
        <v>11</v>
      </c>
      <c r="B25" s="12" t="s">
        <v>27</v>
      </c>
      <c r="C25" s="13" t="s">
        <v>28</v>
      </c>
      <c r="D25" s="14">
        <v>3</v>
      </c>
      <c r="E25" s="15"/>
      <c r="F25" s="15"/>
    </row>
    <row r="26" spans="1:6" ht="15.95" customHeight="1" x14ac:dyDescent="0.25">
      <c r="A26" s="11">
        <v>12</v>
      </c>
      <c r="B26" s="12" t="s">
        <v>27</v>
      </c>
      <c r="C26" s="13" t="s">
        <v>28</v>
      </c>
      <c r="D26" s="14">
        <v>3</v>
      </c>
      <c r="E26" s="15"/>
      <c r="F26" s="15"/>
    </row>
    <row r="27" spans="1:6" ht="15.95" customHeight="1" x14ac:dyDescent="0.25">
      <c r="A27" s="11">
        <v>13</v>
      </c>
      <c r="B27" s="12" t="s">
        <v>27</v>
      </c>
      <c r="C27" s="13" t="s">
        <v>28</v>
      </c>
      <c r="D27" s="14">
        <v>2</v>
      </c>
      <c r="E27" s="15"/>
      <c r="F27" s="15"/>
    </row>
    <row r="28" spans="1:6" ht="15.95" customHeight="1" x14ac:dyDescent="0.25">
      <c r="A28" s="11">
        <v>14</v>
      </c>
      <c r="B28" s="12" t="s">
        <v>27</v>
      </c>
      <c r="C28" s="13" t="s">
        <v>28</v>
      </c>
      <c r="D28" s="14">
        <v>3</v>
      </c>
      <c r="E28" s="15"/>
      <c r="F28" s="15"/>
    </row>
    <row r="29" spans="1:6" ht="15.95" customHeight="1" x14ac:dyDescent="0.25">
      <c r="A29" s="11">
        <v>15</v>
      </c>
      <c r="B29" s="12" t="s">
        <v>27</v>
      </c>
      <c r="C29" s="13" t="s">
        <v>28</v>
      </c>
      <c r="D29" s="14">
        <v>3</v>
      </c>
      <c r="E29" s="15"/>
      <c r="F29" s="15"/>
    </row>
    <row r="30" spans="1:6" ht="15.95" customHeight="1" x14ac:dyDescent="0.25">
      <c r="A30" s="11">
        <v>16</v>
      </c>
      <c r="B30" s="12" t="s">
        <v>27</v>
      </c>
      <c r="C30" s="13" t="s">
        <v>28</v>
      </c>
      <c r="D30" s="14">
        <v>3</v>
      </c>
      <c r="E30" s="15"/>
      <c r="F30" s="15"/>
    </row>
    <row r="31" spans="1:6" ht="15.95" customHeight="1" x14ac:dyDescent="0.25">
      <c r="A31" s="11">
        <v>17</v>
      </c>
      <c r="B31" s="12" t="s">
        <v>27</v>
      </c>
      <c r="C31" s="13" t="s">
        <v>28</v>
      </c>
      <c r="D31" s="14">
        <v>3</v>
      </c>
      <c r="E31" s="15"/>
      <c r="F31" s="15"/>
    </row>
    <row r="32" spans="1:6" ht="15.95" customHeight="1" x14ac:dyDescent="0.25">
      <c r="A32" s="11">
        <v>18</v>
      </c>
      <c r="B32" s="12" t="s">
        <v>27</v>
      </c>
      <c r="C32" s="13" t="s">
        <v>28</v>
      </c>
      <c r="D32" s="14">
        <v>4</v>
      </c>
      <c r="E32" s="15"/>
      <c r="F32" s="15"/>
    </row>
    <row r="33" spans="1:10" ht="15.95" customHeight="1" x14ac:dyDescent="0.25">
      <c r="A33" s="11">
        <v>19</v>
      </c>
      <c r="B33" s="12" t="s">
        <v>27</v>
      </c>
      <c r="C33" s="13" t="s">
        <v>28</v>
      </c>
      <c r="D33" s="14">
        <v>2</v>
      </c>
      <c r="E33" s="15"/>
      <c r="F33" s="15"/>
    </row>
    <row r="34" spans="1:10" ht="15.95" customHeight="1" x14ac:dyDescent="0.25">
      <c r="A34" s="11">
        <v>20</v>
      </c>
      <c r="B34" s="12" t="s">
        <v>27</v>
      </c>
      <c r="C34" s="13" t="s">
        <v>28</v>
      </c>
      <c r="D34" s="14">
        <v>3</v>
      </c>
      <c r="E34" s="15"/>
      <c r="F34" s="15"/>
    </row>
    <row r="35" spans="1:10" ht="15.95" customHeight="1" x14ac:dyDescent="0.25">
      <c r="A35" s="11">
        <v>21</v>
      </c>
      <c r="B35" s="12" t="s">
        <v>27</v>
      </c>
      <c r="C35" s="13" t="s">
        <v>28</v>
      </c>
      <c r="D35" s="14">
        <v>2</v>
      </c>
      <c r="E35" s="15"/>
      <c r="F35" s="15"/>
    </row>
    <row r="36" spans="1:10" ht="15.95" customHeight="1" x14ac:dyDescent="0.25">
      <c r="A36" s="11">
        <v>22</v>
      </c>
      <c r="B36" s="12" t="s">
        <v>27</v>
      </c>
      <c r="C36" s="13" t="s">
        <v>28</v>
      </c>
      <c r="D36" s="14">
        <v>2</v>
      </c>
      <c r="E36" s="15"/>
      <c r="F36" s="15"/>
    </row>
    <row r="37" spans="1:10" ht="15.95" customHeight="1" x14ac:dyDescent="0.25">
      <c r="A37" s="11">
        <v>23</v>
      </c>
      <c r="B37" s="12" t="s">
        <v>27</v>
      </c>
      <c r="C37" s="13" t="s">
        <v>28</v>
      </c>
      <c r="D37" s="14">
        <v>4</v>
      </c>
      <c r="E37" s="15"/>
      <c r="F37" s="15"/>
    </row>
    <row r="38" spans="1:10" ht="15.95" customHeight="1" x14ac:dyDescent="0.25">
      <c r="A38" s="11">
        <v>24</v>
      </c>
      <c r="B38" s="12" t="s">
        <v>27</v>
      </c>
      <c r="C38" s="13" t="s">
        <v>28</v>
      </c>
      <c r="D38" s="14">
        <v>3</v>
      </c>
      <c r="E38" s="15"/>
      <c r="F38" s="15"/>
    </row>
    <row r="39" spans="1:10" ht="15.95" customHeight="1" x14ac:dyDescent="0.25">
      <c r="A39" s="11">
        <v>25</v>
      </c>
      <c r="B39" s="12" t="s">
        <v>27</v>
      </c>
      <c r="C39" s="13" t="s">
        <v>28</v>
      </c>
      <c r="D39" s="14">
        <v>3</v>
      </c>
      <c r="E39" s="15"/>
      <c r="F39" s="15"/>
    </row>
    <row r="40" spans="1:10" ht="15.95" customHeight="1" x14ac:dyDescent="0.25">
      <c r="A40" s="11">
        <v>26</v>
      </c>
      <c r="B40" s="12" t="s">
        <v>27</v>
      </c>
      <c r="C40" s="13" t="s">
        <v>28</v>
      </c>
      <c r="D40" s="14">
        <v>3</v>
      </c>
      <c r="E40" s="15"/>
      <c r="F40" s="15"/>
    </row>
    <row r="41" spans="1:10" ht="15.95" customHeight="1" x14ac:dyDescent="0.25">
      <c r="A41" s="11">
        <v>27</v>
      </c>
      <c r="B41" s="12" t="s">
        <v>27</v>
      </c>
      <c r="C41" s="13" t="s">
        <v>28</v>
      </c>
      <c r="D41" s="14">
        <v>4</v>
      </c>
      <c r="E41" s="15"/>
      <c r="F41" s="15"/>
    </row>
    <row r="42" spans="1:10" ht="15.95" customHeight="1" x14ac:dyDescent="0.25">
      <c r="A42" s="11">
        <v>28</v>
      </c>
      <c r="B42" s="12" t="s">
        <v>27</v>
      </c>
      <c r="C42" s="13" t="s">
        <v>28</v>
      </c>
      <c r="D42" s="14">
        <v>3</v>
      </c>
      <c r="E42" s="15"/>
      <c r="F42" s="15"/>
    </row>
    <row r="43" spans="1:10" ht="15.95" customHeight="1" x14ac:dyDescent="0.25">
      <c r="A43" s="11">
        <v>29</v>
      </c>
      <c r="B43" s="12" t="s">
        <v>27</v>
      </c>
      <c r="C43" s="13" t="s">
        <v>28</v>
      </c>
      <c r="D43" s="14">
        <v>3</v>
      </c>
      <c r="E43" s="15"/>
      <c r="F43" s="15"/>
    </row>
    <row r="44" spans="1:10" ht="15.95" customHeight="1" x14ac:dyDescent="0.25">
      <c r="A44" s="11">
        <v>30</v>
      </c>
      <c r="B44" s="12" t="s">
        <v>27</v>
      </c>
      <c r="C44" s="13" t="s">
        <v>28</v>
      </c>
      <c r="D44" s="14">
        <v>3</v>
      </c>
      <c r="E44" s="15"/>
      <c r="F44" s="15"/>
    </row>
    <row r="45" spans="1:10" ht="15.95" customHeight="1" x14ac:dyDescent="0.25">
      <c r="A45" s="11">
        <v>31</v>
      </c>
      <c r="B45" s="12" t="s">
        <v>27</v>
      </c>
      <c r="C45" s="13" t="s">
        <v>28</v>
      </c>
      <c r="D45" s="14"/>
      <c r="E45" s="15"/>
      <c r="F45" s="15"/>
    </row>
    <row r="46" spans="1:10" ht="15.75" customHeight="1" x14ac:dyDescent="0.25">
      <c r="A46" s="120" t="s">
        <v>13</v>
      </c>
      <c r="B46" s="121"/>
      <c r="C46" s="121"/>
      <c r="D46" s="121"/>
      <c r="E46" s="122"/>
      <c r="F46" s="16">
        <f>SUM(F15:F45)</f>
        <v>0</v>
      </c>
      <c r="J46" s="17"/>
    </row>
    <row r="47" spans="1:10" ht="15.75" customHeight="1" x14ac:dyDescent="0.25">
      <c r="A47" s="120" t="s">
        <v>14</v>
      </c>
      <c r="B47" s="121"/>
      <c r="C47" s="121"/>
      <c r="D47" s="121"/>
      <c r="E47" s="122"/>
      <c r="F47" s="16">
        <f>F46*10%</f>
        <v>0</v>
      </c>
      <c r="J47" s="17"/>
    </row>
    <row r="48" spans="1:10" ht="15.75" customHeight="1" x14ac:dyDescent="0.25">
      <c r="A48" s="120" t="s">
        <v>15</v>
      </c>
      <c r="B48" s="121"/>
      <c r="C48" s="121"/>
      <c r="D48" s="121"/>
      <c r="E48" s="122"/>
      <c r="F48" s="16">
        <f>F46+F47</f>
        <v>0</v>
      </c>
    </row>
    <row r="50" spans="1:6" x14ac:dyDescent="0.25">
      <c r="E50" s="2" t="s">
        <v>18</v>
      </c>
    </row>
    <row r="51" spans="1:6" ht="15.75" customHeight="1" x14ac:dyDescent="0.25">
      <c r="A51" s="123" t="s">
        <v>16</v>
      </c>
      <c r="B51" s="123"/>
      <c r="C51" s="6"/>
      <c r="E51" s="123" t="s">
        <v>17</v>
      </c>
      <c r="F51" s="123"/>
    </row>
  </sheetData>
  <mergeCells count="15">
    <mergeCell ref="A48:E48"/>
    <mergeCell ref="A51:B51"/>
    <mergeCell ref="E51:F51"/>
    <mergeCell ref="A9:F9"/>
    <mergeCell ref="A10:F10"/>
    <mergeCell ref="A11:F11"/>
    <mergeCell ref="A12:F12"/>
    <mergeCell ref="A46:E46"/>
    <mergeCell ref="A47:E47"/>
    <mergeCell ref="A7:F7"/>
    <mergeCell ref="A1:E1"/>
    <mergeCell ref="A2:E2"/>
    <mergeCell ref="A3:E3"/>
    <mergeCell ref="A5:F5"/>
    <mergeCell ref="A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Rau Cu</vt:lpstr>
      <vt:lpstr>bke rau</vt:lpstr>
      <vt:lpstr>BK trung</vt:lpstr>
      <vt:lpstr>Trứng</vt:lpstr>
      <vt:lpstr>Nước đá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bienhoa</cp:lastModifiedBy>
  <cp:lastPrinted>2017-05-30T08:02:26Z</cp:lastPrinted>
  <dcterms:created xsi:type="dcterms:W3CDTF">2014-10-01T05:40:12Z</dcterms:created>
  <dcterms:modified xsi:type="dcterms:W3CDTF">2017-07-04T08:43:56Z</dcterms:modified>
</cp:coreProperties>
</file>