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AA486" i="2"/>
  <c r="AV486" i="2"/>
  <c r="CB486" i="2"/>
  <c r="CM486" i="2"/>
  <c r="DH486" i="2"/>
  <c r="DS486" i="2"/>
  <c r="S487" i="2"/>
  <c r="S486" i="2" s="1"/>
  <c r="T487" i="2"/>
  <c r="T486" i="2" s="1"/>
  <c r="W487" i="2"/>
  <c r="W486" i="2" s="1"/>
  <c r="X487" i="2"/>
  <c r="X486" i="2" s="1"/>
  <c r="AA487" i="2"/>
  <c r="AB487" i="2"/>
  <c r="AB486" i="2" s="1"/>
  <c r="AE487" i="2"/>
  <c r="AE486" i="2" s="1"/>
  <c r="AF487" i="2"/>
  <c r="AF486" i="2" s="1"/>
  <c r="AI487" i="2"/>
  <c r="AI486" i="2" s="1"/>
  <c r="AJ487" i="2"/>
  <c r="AJ486" i="2" s="1"/>
  <c r="AM487" i="2"/>
  <c r="AM486" i="2" s="1"/>
  <c r="AN487" i="2"/>
  <c r="AN486" i="2" s="1"/>
  <c r="AQ487" i="2"/>
  <c r="AQ486" i="2" s="1"/>
  <c r="AR487" i="2"/>
  <c r="AR486" i="2" s="1"/>
  <c r="AU487" i="2"/>
  <c r="AU486" i="2" s="1"/>
  <c r="AV487" i="2"/>
  <c r="AY487" i="2"/>
  <c r="AY486" i="2" s="1"/>
  <c r="AZ487" i="2"/>
  <c r="AZ486" i="2" s="1"/>
  <c r="BD487" i="2"/>
  <c r="BD486" i="2" s="1"/>
  <c r="BK487" i="2"/>
  <c r="BK486" i="2" s="1"/>
  <c r="BL487" i="2"/>
  <c r="BL486" i="2" s="1"/>
  <c r="BO487" i="2"/>
  <c r="BO486" i="2" s="1"/>
  <c r="BP487" i="2"/>
  <c r="BP486" i="2" s="1"/>
  <c r="BS487" i="2"/>
  <c r="BS486" i="2" s="1"/>
  <c r="BT487" i="2"/>
  <c r="BT486" i="2" s="1"/>
  <c r="BW487" i="2"/>
  <c r="BW486" i="2" s="1"/>
  <c r="BX487" i="2"/>
  <c r="BX486" i="2" s="1"/>
  <c r="CA487" i="2"/>
  <c r="CA486" i="2" s="1"/>
  <c r="CB487" i="2"/>
  <c r="CE487" i="2"/>
  <c r="CE486" i="2" s="1"/>
  <c r="CF487" i="2"/>
  <c r="CF486" i="2" s="1"/>
  <c r="CI487" i="2"/>
  <c r="CI486" i="2" s="1"/>
  <c r="CJ487" i="2"/>
  <c r="CJ486" i="2" s="1"/>
  <c r="CM487" i="2"/>
  <c r="CN487" i="2"/>
  <c r="CN486" i="2" s="1"/>
  <c r="CQ487" i="2"/>
  <c r="CQ486" i="2" s="1"/>
  <c r="CR487" i="2"/>
  <c r="CR486" i="2" s="1"/>
  <c r="CU487" i="2"/>
  <c r="CU486" i="2" s="1"/>
  <c r="CV487" i="2"/>
  <c r="CV486" i="2" s="1"/>
  <c r="CY487" i="2"/>
  <c r="CY486" i="2" s="1"/>
  <c r="CZ487" i="2"/>
  <c r="CZ486" i="2" s="1"/>
  <c r="DC487" i="2"/>
  <c r="DC486" i="2" s="1"/>
  <c r="DD487" i="2"/>
  <c r="DD486" i="2" s="1"/>
  <c r="DG487" i="2"/>
  <c r="DG486" i="2" s="1"/>
  <c r="DH487" i="2"/>
  <c r="DK487" i="2"/>
  <c r="DK486" i="2" s="1"/>
  <c r="DL487" i="2"/>
  <c r="DL486" i="2" s="1"/>
  <c r="DO487" i="2"/>
  <c r="DO486" i="2" s="1"/>
  <c r="DP487" i="2"/>
  <c r="DP486" i="2" s="1"/>
  <c r="DS487" i="2"/>
  <c r="DT487" i="2"/>
  <c r="DT486" i="2" s="1"/>
  <c r="DW487" i="2"/>
  <c r="DW486" i="2" s="1"/>
  <c r="DX487" i="2"/>
  <c r="DX486" i="2" s="1"/>
  <c r="EA487" i="2"/>
  <c r="EA486" i="2" s="1"/>
  <c r="EB487" i="2"/>
  <c r="EB486" i="2" s="1"/>
  <c r="EE487" i="2"/>
  <c r="EE486" i="2" s="1"/>
  <c r="EF487" i="2"/>
  <c r="EF486" i="2" s="1"/>
  <c r="EI487" i="2"/>
  <c r="EI486" i="2" s="1"/>
  <c r="EJ487" i="2"/>
  <c r="EJ486" i="2" s="1"/>
  <c r="S488" i="2"/>
  <c r="T488" i="2"/>
  <c r="W488" i="2"/>
  <c r="X488" i="2"/>
  <c r="AA488" i="2"/>
  <c r="AB488" i="2"/>
  <c r="AE488" i="2"/>
  <c r="AF488" i="2"/>
  <c r="AI488" i="2"/>
  <c r="AJ488" i="2"/>
  <c r="AM488" i="2"/>
  <c r="AN488" i="2"/>
  <c r="AQ488" i="2"/>
  <c r="AR488" i="2"/>
  <c r="AU488" i="2"/>
  <c r="AV488" i="2"/>
  <c r="AY488" i="2"/>
  <c r="AZ488" i="2"/>
  <c r="BD488" i="2"/>
  <c r="BK488" i="2"/>
  <c r="BL488" i="2"/>
  <c r="BO488" i="2"/>
  <c r="BP488" i="2"/>
  <c r="BS488" i="2"/>
  <c r="BT488" i="2"/>
  <c r="BW488" i="2"/>
  <c r="BX488" i="2"/>
  <c r="CA488" i="2"/>
  <c r="CB488" i="2"/>
  <c r="CE488" i="2"/>
  <c r="CF488" i="2"/>
  <c r="CI488" i="2"/>
  <c r="CJ488" i="2"/>
  <c r="CM488" i="2"/>
  <c r="CN488" i="2"/>
  <c r="CQ488" i="2"/>
  <c r="CR488" i="2"/>
  <c r="CU488" i="2"/>
  <c r="CV488" i="2"/>
  <c r="CY488" i="2"/>
  <c r="CZ488" i="2"/>
  <c r="DC488" i="2"/>
  <c r="DD488" i="2"/>
  <c r="DG488" i="2"/>
  <c r="DH488" i="2"/>
  <c r="DK488" i="2"/>
  <c r="DL488" i="2"/>
  <c r="DO488" i="2"/>
  <c r="DP488" i="2"/>
  <c r="DS488" i="2"/>
  <c r="DT488" i="2"/>
  <c r="DW488" i="2"/>
  <c r="DX488" i="2"/>
  <c r="EA488" i="2"/>
  <c r="EB488" i="2"/>
  <c r="EE488" i="2"/>
  <c r="EF488" i="2"/>
  <c r="EI488" i="2"/>
  <c r="EJ488" i="2"/>
  <c r="S489" i="2"/>
  <c r="T489" i="2"/>
  <c r="W489" i="2"/>
  <c r="X489" i="2"/>
  <c r="AA489" i="2"/>
  <c r="AB489" i="2"/>
  <c r="AE489" i="2"/>
  <c r="AF489" i="2"/>
  <c r="AI489" i="2"/>
  <c r="AJ489" i="2"/>
  <c r="AM489" i="2"/>
  <c r="AN489" i="2"/>
  <c r="AQ489" i="2"/>
  <c r="AR489" i="2"/>
  <c r="AU489" i="2"/>
  <c r="AV489" i="2"/>
  <c r="AY489" i="2"/>
  <c r="AZ489" i="2"/>
  <c r="BD489" i="2"/>
  <c r="BK489" i="2"/>
  <c r="BL489" i="2"/>
  <c r="BO489" i="2"/>
  <c r="BP489" i="2"/>
  <c r="BS489" i="2"/>
  <c r="BT489" i="2"/>
  <c r="BW489" i="2"/>
  <c r="BX489" i="2"/>
  <c r="CA489" i="2"/>
  <c r="CB489" i="2"/>
  <c r="CE489" i="2"/>
  <c r="CF489" i="2"/>
  <c r="CI489" i="2"/>
  <c r="CJ489" i="2"/>
  <c r="CM489" i="2"/>
  <c r="CN489" i="2"/>
  <c r="CQ489" i="2"/>
  <c r="CR489" i="2"/>
  <c r="CU489" i="2"/>
  <c r="CV489" i="2"/>
  <c r="CY489" i="2"/>
  <c r="CZ489" i="2"/>
  <c r="DC489" i="2"/>
  <c r="DD489" i="2"/>
  <c r="DG489" i="2"/>
  <c r="DH489" i="2"/>
  <c r="DK489" i="2"/>
  <c r="DL489" i="2"/>
  <c r="DO489" i="2"/>
  <c r="DP489" i="2"/>
  <c r="DS489" i="2"/>
  <c r="DT489" i="2"/>
  <c r="DW489" i="2"/>
  <c r="DX489" i="2"/>
  <c r="EA489" i="2"/>
  <c r="EB489" i="2"/>
  <c r="EE489" i="2"/>
  <c r="EF489" i="2"/>
  <c r="EI489" i="2"/>
  <c r="EJ489" i="2"/>
  <c r="S490" i="2"/>
  <c r="T490" i="2"/>
  <c r="W490" i="2"/>
  <c r="X490" i="2"/>
  <c r="AA490" i="2"/>
  <c r="AB490" i="2"/>
  <c r="AE490" i="2"/>
  <c r="AF490" i="2"/>
  <c r="AI490" i="2"/>
  <c r="AJ490" i="2"/>
  <c r="AM490" i="2"/>
  <c r="AN490" i="2"/>
  <c r="AQ490" i="2"/>
  <c r="AR490" i="2"/>
  <c r="AU490" i="2"/>
  <c r="AV490" i="2"/>
  <c r="AY490" i="2"/>
  <c r="AZ490" i="2"/>
  <c r="BD490" i="2"/>
  <c r="BK490" i="2"/>
  <c r="BL490" i="2"/>
  <c r="BO490" i="2"/>
  <c r="BP490" i="2"/>
  <c r="BS490" i="2"/>
  <c r="BT490" i="2"/>
  <c r="BW490" i="2"/>
  <c r="BX490" i="2"/>
  <c r="CA490" i="2"/>
  <c r="CB490" i="2"/>
  <c r="CE490" i="2"/>
  <c r="CF490" i="2"/>
  <c r="CI490" i="2"/>
  <c r="CJ490" i="2"/>
  <c r="CM490" i="2"/>
  <c r="CN490" i="2"/>
  <c r="CQ490" i="2"/>
  <c r="CR490" i="2"/>
  <c r="CU490" i="2"/>
  <c r="CV490" i="2"/>
  <c r="CY490" i="2"/>
  <c r="CZ490" i="2"/>
  <c r="DC490" i="2"/>
  <c r="DD490" i="2"/>
  <c r="DG490" i="2"/>
  <c r="DH490" i="2"/>
  <c r="DK490" i="2"/>
  <c r="DL490" i="2"/>
  <c r="DO490" i="2"/>
  <c r="DP490" i="2"/>
  <c r="DS490" i="2"/>
  <c r="DT490" i="2"/>
  <c r="DW490" i="2"/>
  <c r="DX490" i="2"/>
  <c r="EA490" i="2"/>
  <c r="EB490" i="2"/>
  <c r="EE490" i="2"/>
  <c r="EF490" i="2"/>
  <c r="EI490" i="2"/>
  <c r="EJ490" i="2"/>
  <c r="S491" i="2"/>
  <c r="T491" i="2"/>
  <c r="W491" i="2"/>
  <c r="X491" i="2"/>
  <c r="AA491" i="2"/>
  <c r="AB491" i="2"/>
  <c r="AE491" i="2"/>
  <c r="AF491" i="2"/>
  <c r="AI491" i="2"/>
  <c r="AJ491" i="2"/>
  <c r="AM491" i="2"/>
  <c r="AN491" i="2"/>
  <c r="AQ491" i="2"/>
  <c r="AR491" i="2"/>
  <c r="AU491" i="2"/>
  <c r="AV491" i="2"/>
  <c r="AY491" i="2"/>
  <c r="AZ491" i="2"/>
  <c r="BD491" i="2"/>
  <c r="BK491" i="2"/>
  <c r="BL491" i="2"/>
  <c r="BO491" i="2"/>
  <c r="BP491" i="2"/>
  <c r="BS491" i="2"/>
  <c r="BT491" i="2"/>
  <c r="BW491" i="2"/>
  <c r="BX491" i="2"/>
  <c r="CA491" i="2"/>
  <c r="CB491" i="2"/>
  <c r="CE491" i="2"/>
  <c r="CF491" i="2"/>
  <c r="CI491" i="2"/>
  <c r="CJ491" i="2"/>
  <c r="CM491" i="2"/>
  <c r="CN491" i="2"/>
  <c r="CQ491" i="2"/>
  <c r="CR491" i="2"/>
  <c r="CU491" i="2"/>
  <c r="CV491" i="2"/>
  <c r="CY491" i="2"/>
  <c r="CZ491" i="2"/>
  <c r="DC491" i="2"/>
  <c r="DD491" i="2"/>
  <c r="DG491" i="2"/>
  <c r="DH491" i="2"/>
  <c r="DK491" i="2"/>
  <c r="DL491" i="2"/>
  <c r="DO491" i="2"/>
  <c r="DP491" i="2"/>
  <c r="DS491" i="2"/>
  <c r="DT491" i="2"/>
  <c r="DW491" i="2"/>
  <c r="DX491" i="2"/>
  <c r="EA491" i="2"/>
  <c r="EB491" i="2"/>
  <c r="EE491" i="2"/>
  <c r="EF491" i="2"/>
  <c r="EI491" i="2"/>
  <c r="EJ491" i="2"/>
  <c r="S493" i="2"/>
  <c r="T493" i="2"/>
  <c r="W493" i="2"/>
  <c r="X493" i="2"/>
  <c r="AA493" i="2"/>
  <c r="AB493" i="2"/>
  <c r="AE493" i="2"/>
  <c r="AF493" i="2"/>
  <c r="AI493" i="2"/>
  <c r="AJ493" i="2"/>
  <c r="AM493" i="2"/>
  <c r="AN493" i="2"/>
  <c r="AQ493" i="2"/>
  <c r="AR493" i="2"/>
  <c r="AU493" i="2"/>
  <c r="AV493" i="2"/>
  <c r="AY493" i="2"/>
  <c r="AZ493" i="2"/>
  <c r="BD493" i="2"/>
  <c r="BK493" i="2"/>
  <c r="BL493" i="2"/>
  <c r="BO493" i="2"/>
  <c r="BP493" i="2"/>
  <c r="BS493" i="2"/>
  <c r="BT493" i="2"/>
  <c r="BW493" i="2"/>
  <c r="BX493" i="2"/>
  <c r="CA493" i="2"/>
  <c r="CB493" i="2"/>
  <c r="CE493" i="2"/>
  <c r="CF493" i="2"/>
  <c r="CI493" i="2"/>
  <c r="CJ493" i="2"/>
  <c r="CM493" i="2"/>
  <c r="CN493" i="2"/>
  <c r="CQ493" i="2"/>
  <c r="CR493" i="2"/>
  <c r="CU493" i="2"/>
  <c r="CV493" i="2"/>
  <c r="CY493" i="2"/>
  <c r="CZ493" i="2"/>
  <c r="DC493" i="2"/>
  <c r="DD493" i="2"/>
  <c r="DG493" i="2"/>
  <c r="DH493" i="2"/>
  <c r="DK493" i="2"/>
  <c r="DL493" i="2"/>
  <c r="DO493" i="2"/>
  <c r="DP493" i="2"/>
  <c r="DS493" i="2"/>
  <c r="DT493" i="2"/>
  <c r="DW493" i="2"/>
  <c r="DX493" i="2"/>
  <c r="EA493" i="2"/>
  <c r="EB493" i="2"/>
  <c r="EE493" i="2"/>
  <c r="EF493" i="2"/>
  <c r="EI493" i="2"/>
  <c r="EJ493" i="2"/>
  <c r="S494" i="2"/>
  <c r="T494" i="2"/>
  <c r="W494" i="2"/>
  <c r="X494" i="2"/>
  <c r="AA494" i="2"/>
  <c r="AB494" i="2"/>
  <c r="AE494" i="2"/>
  <c r="AF494" i="2"/>
  <c r="AI494" i="2"/>
  <c r="AJ494" i="2"/>
  <c r="AM494" i="2"/>
  <c r="AN494" i="2"/>
  <c r="AQ494" i="2"/>
  <c r="AR494" i="2"/>
  <c r="AU494" i="2"/>
  <c r="AV494" i="2"/>
  <c r="AY494" i="2"/>
  <c r="AZ494" i="2"/>
  <c r="BD494" i="2"/>
  <c r="BK494" i="2"/>
  <c r="BL494" i="2"/>
  <c r="BO494" i="2"/>
  <c r="BP494" i="2"/>
  <c r="BS494" i="2"/>
  <c r="BT494" i="2"/>
  <c r="BW494" i="2"/>
  <c r="BX494" i="2"/>
  <c r="CA494" i="2"/>
  <c r="CB494" i="2"/>
  <c r="CE494" i="2"/>
  <c r="CF494" i="2"/>
  <c r="CI494" i="2"/>
  <c r="CJ494" i="2"/>
  <c r="CM494" i="2"/>
  <c r="CN494" i="2"/>
  <c r="CQ494" i="2"/>
  <c r="CR494" i="2"/>
  <c r="CU494" i="2"/>
  <c r="CV494" i="2"/>
  <c r="CY494" i="2"/>
  <c r="CZ494" i="2"/>
  <c r="DC494" i="2"/>
  <c r="DD494" i="2"/>
  <c r="DG494" i="2"/>
  <c r="DH494" i="2"/>
  <c r="DK494" i="2"/>
  <c r="DL494" i="2"/>
  <c r="DO494" i="2"/>
  <c r="DP494" i="2"/>
  <c r="DS494" i="2"/>
  <c r="DT494" i="2"/>
  <c r="DW494" i="2"/>
  <c r="DX494" i="2"/>
  <c r="EA494" i="2"/>
  <c r="EB494" i="2"/>
  <c r="EE494" i="2"/>
  <c r="EF494" i="2"/>
  <c r="EI494" i="2"/>
  <c r="EJ494" i="2"/>
  <c r="S495" i="2"/>
  <c r="T495" i="2"/>
  <c r="W495" i="2"/>
  <c r="X495" i="2"/>
  <c r="AA495" i="2"/>
  <c r="AB495" i="2"/>
  <c r="AE495" i="2"/>
  <c r="AF495" i="2"/>
  <c r="AI495" i="2"/>
  <c r="AJ495" i="2"/>
  <c r="AM495" i="2"/>
  <c r="AN495" i="2"/>
  <c r="AQ495" i="2"/>
  <c r="AR495" i="2"/>
  <c r="AU495" i="2"/>
  <c r="AV495" i="2"/>
  <c r="AY495" i="2"/>
  <c r="AZ495" i="2"/>
  <c r="BD495" i="2"/>
  <c r="BK495" i="2"/>
  <c r="BL495" i="2"/>
  <c r="BO495" i="2"/>
  <c r="BP495" i="2"/>
  <c r="BS495" i="2"/>
  <c r="BT495" i="2"/>
  <c r="BW495" i="2"/>
  <c r="BX495" i="2"/>
  <c r="CA495" i="2"/>
  <c r="CB495" i="2"/>
  <c r="CE495" i="2"/>
  <c r="CF495" i="2"/>
  <c r="CI495" i="2"/>
  <c r="CJ495" i="2"/>
  <c r="CM495" i="2"/>
  <c r="CN495" i="2"/>
  <c r="CQ495" i="2"/>
  <c r="CR495" i="2"/>
  <c r="CU495" i="2"/>
  <c r="CV495" i="2"/>
  <c r="CY495" i="2"/>
  <c r="CZ495" i="2"/>
  <c r="DC495" i="2"/>
  <c r="DD495" i="2"/>
  <c r="DG495" i="2"/>
  <c r="DH495" i="2"/>
  <c r="DK495" i="2"/>
  <c r="DL495" i="2"/>
  <c r="DO495" i="2"/>
  <c r="DP495" i="2"/>
  <c r="DS495" i="2"/>
  <c r="DT495" i="2"/>
  <c r="DW495" i="2"/>
  <c r="DX495" i="2"/>
  <c r="EA495" i="2"/>
  <c r="EB495" i="2"/>
  <c r="EE495" i="2"/>
  <c r="EF495" i="2"/>
  <c r="EI495" i="2"/>
  <c r="EJ495" i="2"/>
  <c r="S496" i="2"/>
  <c r="T496" i="2"/>
  <c r="W496" i="2"/>
  <c r="X496" i="2"/>
  <c r="AA496" i="2"/>
  <c r="AB496" i="2"/>
  <c r="AE496" i="2"/>
  <c r="AF496" i="2"/>
  <c r="AI496" i="2"/>
  <c r="AJ496" i="2"/>
  <c r="AM496" i="2"/>
  <c r="AN496" i="2"/>
  <c r="AQ496" i="2"/>
  <c r="AR496" i="2"/>
  <c r="AU496" i="2"/>
  <c r="AV496" i="2"/>
  <c r="AY496" i="2"/>
  <c r="AZ496" i="2"/>
  <c r="BD496" i="2"/>
  <c r="BK496" i="2"/>
  <c r="BL496" i="2"/>
  <c r="BO496" i="2"/>
  <c r="BP496" i="2"/>
  <c r="BS496" i="2"/>
  <c r="BT496" i="2"/>
  <c r="BW496" i="2"/>
  <c r="BX496" i="2"/>
  <c r="CA496" i="2"/>
  <c r="CB496" i="2"/>
  <c r="CE496" i="2"/>
  <c r="CF496" i="2"/>
  <c r="CI496" i="2"/>
  <c r="CJ496" i="2"/>
  <c r="CM496" i="2"/>
  <c r="CN496" i="2"/>
  <c r="CQ496" i="2"/>
  <c r="CR496" i="2"/>
  <c r="CU496" i="2"/>
  <c r="CV496" i="2"/>
  <c r="CY496" i="2"/>
  <c r="CZ496" i="2"/>
  <c r="DC496" i="2"/>
  <c r="DD496" i="2"/>
  <c r="DG496" i="2"/>
  <c r="DH496" i="2"/>
  <c r="DK496" i="2"/>
  <c r="DL496" i="2"/>
  <c r="DO496" i="2"/>
  <c r="DP496" i="2"/>
  <c r="DS496" i="2"/>
  <c r="DT496" i="2"/>
  <c r="DW496" i="2"/>
  <c r="DX496" i="2"/>
  <c r="EA496" i="2"/>
  <c r="EB496" i="2"/>
  <c r="EE496" i="2"/>
  <c r="EF496" i="2"/>
  <c r="EI496" i="2"/>
  <c r="EJ496" i="2"/>
  <c r="S498" i="2"/>
  <c r="T498" i="2"/>
  <c r="W498" i="2"/>
  <c r="X498" i="2"/>
  <c r="AA498" i="2"/>
  <c r="AB498" i="2"/>
  <c r="AE498" i="2"/>
  <c r="AF498" i="2"/>
  <c r="AI498" i="2"/>
  <c r="AJ498" i="2"/>
  <c r="AM498" i="2"/>
  <c r="AN498" i="2"/>
  <c r="AQ498" i="2"/>
  <c r="AR498" i="2"/>
  <c r="AU498" i="2"/>
  <c r="AV498" i="2"/>
  <c r="AY498" i="2"/>
  <c r="AZ498" i="2"/>
  <c r="BD498" i="2"/>
  <c r="BK498" i="2"/>
  <c r="BL498" i="2"/>
  <c r="BO498" i="2"/>
  <c r="BP498" i="2"/>
  <c r="BS498" i="2"/>
  <c r="BT498" i="2"/>
  <c r="BW498" i="2"/>
  <c r="BX498" i="2"/>
  <c r="CA498" i="2"/>
  <c r="CB498" i="2"/>
  <c r="CE498" i="2"/>
  <c r="CF498" i="2"/>
  <c r="CI498" i="2"/>
  <c r="CJ498" i="2"/>
  <c r="CM498" i="2"/>
  <c r="CN498" i="2"/>
  <c r="CQ498" i="2"/>
  <c r="CR498" i="2"/>
  <c r="CU498" i="2"/>
  <c r="CV498" i="2"/>
  <c r="CY498" i="2"/>
  <c r="CZ498" i="2"/>
  <c r="DC498" i="2"/>
  <c r="DD498" i="2"/>
  <c r="DG498" i="2"/>
  <c r="DH498" i="2"/>
  <c r="DK498" i="2"/>
  <c r="DL498" i="2"/>
  <c r="DO498" i="2"/>
  <c r="DP498" i="2"/>
  <c r="DS498" i="2"/>
  <c r="DT498" i="2"/>
  <c r="DW498" i="2"/>
  <c r="DX498" i="2"/>
  <c r="EA498" i="2"/>
  <c r="EB498" i="2"/>
  <c r="EE498" i="2"/>
  <c r="EF498" i="2"/>
  <c r="EI498" i="2"/>
  <c r="EJ498" i="2"/>
  <c r="S499" i="2"/>
  <c r="T499" i="2"/>
  <c r="W499" i="2"/>
  <c r="X499" i="2"/>
  <c r="AA499" i="2"/>
  <c r="AB499" i="2"/>
  <c r="AE499" i="2"/>
  <c r="AF499" i="2"/>
  <c r="AI499" i="2"/>
  <c r="AJ499" i="2"/>
  <c r="AM499" i="2"/>
  <c r="AN499" i="2"/>
  <c r="AQ499" i="2"/>
  <c r="AR499" i="2"/>
  <c r="AU499" i="2"/>
  <c r="AV499" i="2"/>
  <c r="AY499" i="2"/>
  <c r="AZ499" i="2"/>
  <c r="BD499" i="2"/>
  <c r="BK499" i="2"/>
  <c r="BL499" i="2"/>
  <c r="BO499" i="2"/>
  <c r="BP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U499" i="2"/>
  <c r="CV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EA499" i="2"/>
  <c r="EB499" i="2"/>
  <c r="EE499" i="2"/>
  <c r="EF499" i="2"/>
  <c r="EI499" i="2"/>
  <c r="EJ499" i="2"/>
  <c r="S500" i="2"/>
  <c r="T500" i="2"/>
  <c r="W500" i="2"/>
  <c r="X500" i="2"/>
  <c r="AA500" i="2"/>
  <c r="AB500" i="2"/>
  <c r="AE500" i="2"/>
  <c r="AF500" i="2"/>
  <c r="AI500" i="2"/>
  <c r="AJ500" i="2"/>
  <c r="AM500" i="2"/>
  <c r="AN500" i="2"/>
  <c r="AQ500" i="2"/>
  <c r="AR500" i="2"/>
  <c r="AU500" i="2"/>
  <c r="AV500" i="2"/>
  <c r="AY500" i="2"/>
  <c r="AZ500" i="2"/>
  <c r="BD500" i="2"/>
  <c r="BK500" i="2"/>
  <c r="BL500" i="2"/>
  <c r="BO500" i="2"/>
  <c r="BP500" i="2"/>
  <c r="BS500" i="2"/>
  <c r="BT500" i="2"/>
  <c r="BW500" i="2"/>
  <c r="BX500" i="2"/>
  <c r="CA500" i="2"/>
  <c r="CB500" i="2"/>
  <c r="CE500" i="2"/>
  <c r="CF500" i="2"/>
  <c r="CI500" i="2"/>
  <c r="CJ500" i="2"/>
  <c r="CM500" i="2"/>
  <c r="CN500" i="2"/>
  <c r="CQ500" i="2"/>
  <c r="CR500" i="2"/>
  <c r="CU500" i="2"/>
  <c r="CV500" i="2"/>
  <c r="CY500" i="2"/>
  <c r="CZ500" i="2"/>
  <c r="DC500" i="2"/>
  <c r="DD500" i="2"/>
  <c r="DG500" i="2"/>
  <c r="DH500" i="2"/>
  <c r="DK500" i="2"/>
  <c r="DL500" i="2"/>
  <c r="DO500" i="2"/>
  <c r="DP500" i="2"/>
  <c r="DS500" i="2"/>
  <c r="DT500" i="2"/>
  <c r="DW500" i="2"/>
  <c r="DX500" i="2"/>
  <c r="EA500" i="2"/>
  <c r="EB500" i="2"/>
  <c r="EE500" i="2"/>
  <c r="EF500" i="2"/>
  <c r="EI500" i="2"/>
  <c r="EJ500" i="2"/>
  <c r="S501" i="2"/>
  <c r="T501" i="2"/>
  <c r="W501" i="2"/>
  <c r="X501" i="2"/>
  <c r="AA501" i="2"/>
  <c r="AB501" i="2"/>
  <c r="AE501" i="2"/>
  <c r="AF501" i="2"/>
  <c r="AI501" i="2"/>
  <c r="AJ501" i="2"/>
  <c r="AM501" i="2"/>
  <c r="AN501" i="2"/>
  <c r="AQ501" i="2"/>
  <c r="AR501" i="2"/>
  <c r="AU501" i="2"/>
  <c r="AV501" i="2"/>
  <c r="AY501" i="2"/>
  <c r="AZ501" i="2"/>
  <c r="BD501" i="2"/>
  <c r="BK501" i="2"/>
  <c r="BL501" i="2"/>
  <c r="BO501" i="2"/>
  <c r="BP501" i="2"/>
  <c r="BS501" i="2"/>
  <c r="BT501" i="2"/>
  <c r="BW501" i="2"/>
  <c r="BX501" i="2"/>
  <c r="CA501" i="2"/>
  <c r="CB501" i="2"/>
  <c r="CE501" i="2"/>
  <c r="CF501" i="2"/>
  <c r="CI501" i="2"/>
  <c r="CJ501" i="2"/>
  <c r="CM501" i="2"/>
  <c r="CN501" i="2"/>
  <c r="CQ501" i="2"/>
  <c r="CR501" i="2"/>
  <c r="CU501" i="2"/>
  <c r="CV501" i="2"/>
  <c r="CY501" i="2"/>
  <c r="CZ501" i="2"/>
  <c r="DC501" i="2"/>
  <c r="DD501" i="2"/>
  <c r="DG501" i="2"/>
  <c r="DH501" i="2"/>
  <c r="DK501" i="2"/>
  <c r="DL501" i="2"/>
  <c r="DO501" i="2"/>
  <c r="DP501" i="2"/>
  <c r="DS501" i="2"/>
  <c r="DT501" i="2"/>
  <c r="DW501" i="2"/>
  <c r="DX501" i="2"/>
  <c r="EA501" i="2"/>
  <c r="EB501" i="2"/>
  <c r="EE501" i="2"/>
  <c r="EF501" i="2"/>
  <c r="EI501" i="2"/>
  <c r="EJ501" i="2"/>
  <c r="S502" i="2"/>
  <c r="T502" i="2"/>
  <c r="W502" i="2"/>
  <c r="X502" i="2"/>
  <c r="AA502" i="2"/>
  <c r="AB502" i="2"/>
  <c r="AE502" i="2"/>
  <c r="AF502" i="2"/>
  <c r="AI502" i="2"/>
  <c r="AJ502" i="2"/>
  <c r="AM502" i="2"/>
  <c r="AN502" i="2"/>
  <c r="AQ502" i="2"/>
  <c r="AR502" i="2"/>
  <c r="AU502" i="2"/>
  <c r="AV502" i="2"/>
  <c r="AY502" i="2"/>
  <c r="AZ502" i="2"/>
  <c r="BD502" i="2"/>
  <c r="BK502" i="2"/>
  <c r="BL502" i="2"/>
  <c r="BO502" i="2"/>
  <c r="BP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U502" i="2"/>
  <c r="CV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EA502" i="2"/>
  <c r="EB502" i="2"/>
  <c r="EE502" i="2"/>
  <c r="EF502" i="2"/>
  <c r="EI502" i="2"/>
  <c r="EJ502" i="2"/>
  <c r="S503" i="2"/>
  <c r="T503" i="2"/>
  <c r="W503" i="2"/>
  <c r="X503" i="2"/>
  <c r="AA503" i="2"/>
  <c r="AB503" i="2"/>
  <c r="AE503" i="2"/>
  <c r="AF503" i="2"/>
  <c r="AI503" i="2"/>
  <c r="AJ503" i="2"/>
  <c r="AM503" i="2"/>
  <c r="AN503" i="2"/>
  <c r="AQ503" i="2"/>
  <c r="AR503" i="2"/>
  <c r="AU503" i="2"/>
  <c r="AV503" i="2"/>
  <c r="AY503" i="2"/>
  <c r="AZ503" i="2"/>
  <c r="BD503" i="2"/>
  <c r="BK503" i="2"/>
  <c r="BL503" i="2"/>
  <c r="BO503" i="2"/>
  <c r="BP503" i="2"/>
  <c r="BS503" i="2"/>
  <c r="BT503" i="2"/>
  <c r="BW503" i="2"/>
  <c r="BX503" i="2"/>
  <c r="CA503" i="2"/>
  <c r="CB503" i="2"/>
  <c r="CE503" i="2"/>
  <c r="CF503" i="2"/>
  <c r="CI503" i="2"/>
  <c r="CJ503" i="2"/>
  <c r="CM503" i="2"/>
  <c r="CN503" i="2"/>
  <c r="CQ503" i="2"/>
  <c r="CR503" i="2"/>
  <c r="CU503" i="2"/>
  <c r="CV503" i="2"/>
  <c r="CY503" i="2"/>
  <c r="CZ503" i="2"/>
  <c r="DC503" i="2"/>
  <c r="DD503" i="2"/>
  <c r="DG503" i="2"/>
  <c r="DH503" i="2"/>
  <c r="DK503" i="2"/>
  <c r="DL503" i="2"/>
  <c r="DO503" i="2"/>
  <c r="DP503" i="2"/>
  <c r="DS503" i="2"/>
  <c r="DT503" i="2"/>
  <c r="DW503" i="2"/>
  <c r="DX503" i="2"/>
  <c r="EA503" i="2"/>
  <c r="EB503" i="2"/>
  <c r="EE503" i="2"/>
  <c r="EF503" i="2"/>
  <c r="EI503" i="2"/>
  <c r="EJ503" i="2"/>
  <c r="S504" i="2"/>
  <c r="T504" i="2"/>
  <c r="W504" i="2"/>
  <c r="X504" i="2"/>
  <c r="AA504" i="2"/>
  <c r="AB504" i="2"/>
  <c r="AE504" i="2"/>
  <c r="AF504" i="2"/>
  <c r="AI504" i="2"/>
  <c r="AJ504" i="2"/>
  <c r="AM504" i="2"/>
  <c r="AN504" i="2"/>
  <c r="AQ504" i="2"/>
  <c r="AR504" i="2"/>
  <c r="AU504" i="2"/>
  <c r="AV504" i="2"/>
  <c r="AY504" i="2"/>
  <c r="AZ504" i="2"/>
  <c r="BD504" i="2"/>
  <c r="BK504" i="2"/>
  <c r="BL504" i="2"/>
  <c r="BO504" i="2"/>
  <c r="BP504" i="2"/>
  <c r="BS504" i="2"/>
  <c r="BT504" i="2"/>
  <c r="BW504" i="2"/>
  <c r="BX504" i="2"/>
  <c r="CA504" i="2"/>
  <c r="CB504" i="2"/>
  <c r="CE504" i="2"/>
  <c r="CF504" i="2"/>
  <c r="CI504" i="2"/>
  <c r="CJ504" i="2"/>
  <c r="CM504" i="2"/>
  <c r="CN504" i="2"/>
  <c r="CQ504" i="2"/>
  <c r="CR504" i="2"/>
  <c r="CU504" i="2"/>
  <c r="CV504" i="2"/>
  <c r="CY504" i="2"/>
  <c r="CZ504" i="2"/>
  <c r="DC504" i="2"/>
  <c r="DD504" i="2"/>
  <c r="DG504" i="2"/>
  <c r="DH504" i="2"/>
  <c r="DK504" i="2"/>
  <c r="DL504" i="2"/>
  <c r="DO504" i="2"/>
  <c r="DP504" i="2"/>
  <c r="DS504" i="2"/>
  <c r="DT504" i="2"/>
  <c r="DW504" i="2"/>
  <c r="DX504" i="2"/>
  <c r="EA504" i="2"/>
  <c r="EB504" i="2"/>
  <c r="EE504" i="2"/>
  <c r="EF504" i="2"/>
  <c r="EI504" i="2"/>
  <c r="EJ504" i="2"/>
  <c r="S505" i="2"/>
  <c r="T505" i="2"/>
  <c r="W505" i="2"/>
  <c r="X505" i="2"/>
  <c r="AA505" i="2"/>
  <c r="AB505" i="2"/>
  <c r="AE505" i="2"/>
  <c r="AF505" i="2"/>
  <c r="AI505" i="2"/>
  <c r="AJ505" i="2"/>
  <c r="AM505" i="2"/>
  <c r="AN505" i="2"/>
  <c r="AQ505" i="2"/>
  <c r="AR505" i="2"/>
  <c r="AU505" i="2"/>
  <c r="AV505" i="2"/>
  <c r="AY505" i="2"/>
  <c r="AZ505" i="2"/>
  <c r="BD505" i="2"/>
  <c r="BK505" i="2"/>
  <c r="BL505" i="2"/>
  <c r="BO505" i="2"/>
  <c r="BP505" i="2"/>
  <c r="BS505" i="2"/>
  <c r="BT505" i="2"/>
  <c r="BW505" i="2"/>
  <c r="BX505" i="2"/>
  <c r="CA505" i="2"/>
  <c r="CB505" i="2"/>
  <c r="CE505" i="2"/>
  <c r="CF505" i="2"/>
  <c r="CI505" i="2"/>
  <c r="CJ505" i="2"/>
  <c r="CM505" i="2"/>
  <c r="CN505" i="2"/>
  <c r="CQ505" i="2"/>
  <c r="CR505" i="2"/>
  <c r="CU505" i="2"/>
  <c r="CV505" i="2"/>
  <c r="CY505" i="2"/>
  <c r="CZ505" i="2"/>
  <c r="DC505" i="2"/>
  <c r="DD505" i="2"/>
  <c r="DG505" i="2"/>
  <c r="DH505" i="2"/>
  <c r="DK505" i="2"/>
  <c r="DL505" i="2"/>
  <c r="DO505" i="2"/>
  <c r="DP505" i="2"/>
  <c r="DS505" i="2"/>
  <c r="DT505" i="2"/>
  <c r="DW505" i="2"/>
  <c r="DX505" i="2"/>
  <c r="EA505" i="2"/>
  <c r="EB505" i="2"/>
  <c r="EE505" i="2"/>
  <c r="EF505" i="2"/>
  <c r="EI505" i="2"/>
  <c r="EJ505" i="2"/>
  <c r="F251" i="2" l="1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HC106" i="2" s="1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FT149" i="2" s="1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EL39" i="2" s="1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J235" i="2" s="1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FU284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N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FU102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FU131" i="2" l="1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IK48" i="2" s="1"/>
  <c r="M50" i="2"/>
  <c r="Q50" i="2" s="1"/>
  <c r="HC50" i="2"/>
  <c r="P50" i="2"/>
  <c r="M49" i="2"/>
  <c r="Q49" i="2" s="1"/>
  <c r="P49" i="2"/>
  <c r="HC49" i="2"/>
  <c r="N48" i="2"/>
  <c r="EM48" i="2"/>
  <c r="IK18" i="2" l="1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EL232" i="2" s="1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D347" i="2"/>
  <c r="EA347" i="2"/>
  <c r="DY348" i="2"/>
  <c r="DX347" i="2"/>
  <c r="DV347" i="2"/>
  <c r="DS347" i="2"/>
  <c r="DQ348" i="2"/>
  <c r="DP347" i="2"/>
  <c r="DN347" i="2"/>
  <c r="DK347" i="2"/>
  <c r="DI348" i="2"/>
  <c r="DH347" i="2"/>
  <c r="DF347" i="2"/>
  <c r="DC347" i="2"/>
  <c r="DA348" i="2"/>
  <c r="CZ347" i="2"/>
  <c r="CX347" i="2"/>
  <c r="CU347" i="2"/>
  <c r="CS348" i="2"/>
  <c r="CR347" i="2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C348" i="2"/>
  <c r="EB347" i="2"/>
  <c r="FQ348" i="2"/>
  <c r="DZ347" i="2"/>
  <c r="DW347" i="2"/>
  <c r="DU348" i="2"/>
  <c r="DT347" i="2"/>
  <c r="FO348" i="2"/>
  <c r="DR347" i="2"/>
  <c r="DO347" i="2"/>
  <c r="DQ347" i="2" s="1"/>
  <c r="DM348" i="2"/>
  <c r="DL347" i="2"/>
  <c r="FM348" i="2"/>
  <c r="DJ347" i="2"/>
  <c r="DG347" i="2"/>
  <c r="DE348" i="2"/>
  <c r="DD347" i="2"/>
  <c r="FK348" i="2"/>
  <c r="DB347" i="2"/>
  <c r="CY347" i="2"/>
  <c r="CW348" i="2"/>
  <c r="CV347" i="2"/>
  <c r="FI348" i="2"/>
  <c r="CT347" i="2"/>
  <c r="CQ347" i="2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EJ497" i="2" s="1"/>
  <c r="FS308" i="2"/>
  <c r="FS307" i="2" s="1"/>
  <c r="EH307" i="2"/>
  <c r="EE307" i="2"/>
  <c r="EE497" i="2" s="1"/>
  <c r="EB307" i="2"/>
  <c r="EB497" i="2" s="1"/>
  <c r="FQ308" i="2"/>
  <c r="FQ307" i="2" s="1"/>
  <c r="DZ307" i="2"/>
  <c r="DW307" i="2"/>
  <c r="DW497" i="2" s="1"/>
  <c r="DT307" i="2"/>
  <c r="FO308" i="2"/>
  <c r="FO307" i="2" s="1"/>
  <c r="DR307" i="2"/>
  <c r="DO307" i="2"/>
  <c r="DO497" i="2" s="1"/>
  <c r="DL307" i="2"/>
  <c r="DL497" i="2" s="1"/>
  <c r="FM308" i="2"/>
  <c r="FM307" i="2" s="1"/>
  <c r="DJ307" i="2"/>
  <c r="DG307" i="2"/>
  <c r="DG497" i="2" s="1"/>
  <c r="DD307" i="2"/>
  <c r="DD497" i="2" s="1"/>
  <c r="FK308" i="2"/>
  <c r="FK307" i="2" s="1"/>
  <c r="DB307" i="2"/>
  <c r="CY307" i="2"/>
  <c r="CY497" i="2" s="1"/>
  <c r="CV307" i="2"/>
  <c r="CV497" i="2" s="1"/>
  <c r="FI308" i="2"/>
  <c r="FI307" i="2" s="1"/>
  <c r="CT307" i="2"/>
  <c r="CQ307" i="2"/>
  <c r="CQ497" i="2" s="1"/>
  <c r="CN307" i="2"/>
  <c r="FG308" i="2"/>
  <c r="FG307" i="2" s="1"/>
  <c r="CL307" i="2"/>
  <c r="CI307" i="2"/>
  <c r="CI497" i="2" s="1"/>
  <c r="CF307" i="2"/>
  <c r="CF497" i="2" s="1"/>
  <c r="FE308" i="2"/>
  <c r="FE307" i="2" s="1"/>
  <c r="CD307" i="2"/>
  <c r="CA307" i="2"/>
  <c r="CA497" i="2" s="1"/>
  <c r="BX307" i="2"/>
  <c r="BX497" i="2" s="1"/>
  <c r="FC308" i="2"/>
  <c r="BV307" i="2"/>
  <c r="BS307" i="2"/>
  <c r="BS497" i="2" s="1"/>
  <c r="BP307" i="2"/>
  <c r="BP497" i="2" s="1"/>
  <c r="FA308" i="2"/>
  <c r="BN307" i="2"/>
  <c r="BK307" i="2"/>
  <c r="BK497" i="2" s="1"/>
  <c r="BH307" i="2"/>
  <c r="BH497" i="2" s="1"/>
  <c r="EY308" i="2"/>
  <c r="BF307" i="2"/>
  <c r="BC307" i="2"/>
  <c r="BC497" i="2" s="1"/>
  <c r="AZ307" i="2"/>
  <c r="AZ497" i="2" s="1"/>
  <c r="EW308" i="2"/>
  <c r="AX307" i="2"/>
  <c r="AU307" i="2"/>
  <c r="AU497" i="2" s="1"/>
  <c r="AR307" i="2"/>
  <c r="AR497" i="2" s="1"/>
  <c r="EU308" i="2"/>
  <c r="AP307" i="2"/>
  <c r="AM307" i="2"/>
  <c r="AM497" i="2" s="1"/>
  <c r="AJ307" i="2"/>
  <c r="AJ497" i="2" s="1"/>
  <c r="ES308" i="2"/>
  <c r="AH307" i="2"/>
  <c r="AE307" i="2"/>
  <c r="AE497" i="2" s="1"/>
  <c r="AB307" i="2"/>
  <c r="AB497" i="2" s="1"/>
  <c r="EQ308" i="2"/>
  <c r="Z307" i="2"/>
  <c r="W307" i="2"/>
  <c r="W497" i="2" s="1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I497" i="2" s="1"/>
  <c r="EG308" i="2"/>
  <c r="EF307" i="2"/>
  <c r="EF497" i="2" s="1"/>
  <c r="ED307" i="2"/>
  <c r="EA307" i="2"/>
  <c r="EA497" i="2" s="1"/>
  <c r="DY308" i="2"/>
  <c r="DX307" i="2"/>
  <c r="DX497" i="2" s="1"/>
  <c r="DV307" i="2"/>
  <c r="DS307" i="2"/>
  <c r="DS497" i="2" s="1"/>
  <c r="DQ308" i="2"/>
  <c r="DP307" i="2"/>
  <c r="DP497" i="2" s="1"/>
  <c r="DN307" i="2"/>
  <c r="DK307" i="2"/>
  <c r="DK497" i="2" s="1"/>
  <c r="DI308" i="2"/>
  <c r="DH307" i="2"/>
  <c r="DH497" i="2" s="1"/>
  <c r="DF307" i="2"/>
  <c r="DC307" i="2"/>
  <c r="DC497" i="2" s="1"/>
  <c r="DA308" i="2"/>
  <c r="CZ307" i="2"/>
  <c r="CZ497" i="2" s="1"/>
  <c r="CX307" i="2"/>
  <c r="CU307" i="2"/>
  <c r="CU497" i="2" s="1"/>
  <c r="CS308" i="2"/>
  <c r="CR307" i="2"/>
  <c r="CR497" i="2" s="1"/>
  <c r="CP307" i="2"/>
  <c r="CM307" i="2"/>
  <c r="CK308" i="2"/>
  <c r="CJ307" i="2"/>
  <c r="CJ497" i="2" s="1"/>
  <c r="CH307" i="2"/>
  <c r="CE307" i="2"/>
  <c r="CE497" i="2" s="1"/>
  <c r="CC308" i="2"/>
  <c r="CB307" i="2"/>
  <c r="CB497" i="2" s="1"/>
  <c r="BZ307" i="2"/>
  <c r="BW307" i="2"/>
  <c r="BW497" i="2" s="1"/>
  <c r="BU308" i="2"/>
  <c r="BT307" i="2"/>
  <c r="BT497" i="2" s="1"/>
  <c r="BR307" i="2"/>
  <c r="BO307" i="2"/>
  <c r="BO497" i="2" s="1"/>
  <c r="BM308" i="2"/>
  <c r="BL307" i="2"/>
  <c r="BL497" i="2" s="1"/>
  <c r="BJ307" i="2"/>
  <c r="BG307" i="2"/>
  <c r="BG497" i="2" s="1"/>
  <c r="BE308" i="2"/>
  <c r="BD307" i="2"/>
  <c r="BD497" i="2" s="1"/>
  <c r="BB307" i="2"/>
  <c r="AY307" i="2"/>
  <c r="AY497" i="2" s="1"/>
  <c r="AW308" i="2"/>
  <c r="AV307" i="2"/>
  <c r="AV497" i="2" s="1"/>
  <c r="AT307" i="2"/>
  <c r="AQ307" i="2"/>
  <c r="AQ497" i="2" s="1"/>
  <c r="AO308" i="2"/>
  <c r="AN307" i="2"/>
  <c r="AN497" i="2" s="1"/>
  <c r="AL307" i="2"/>
  <c r="AI307" i="2"/>
  <c r="AI497" i="2" s="1"/>
  <c r="AG308" i="2"/>
  <c r="AF307" i="2"/>
  <c r="AF497" i="2" s="1"/>
  <c r="AD307" i="2"/>
  <c r="AA307" i="2"/>
  <c r="AA497" i="2" s="1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X497" i="2" s="1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K308" i="2"/>
  <c r="O308" i="2" s="1"/>
  <c r="S307" i="2"/>
  <c r="S497" i="2" s="1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T497" i="2" s="1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EI492" i="2" s="1"/>
  <c r="EI485" i="2" s="1"/>
  <c r="DD181" i="2"/>
  <c r="DD492" i="2" s="1"/>
  <c r="DD485" i="2" s="1"/>
  <c r="EO9" i="2"/>
  <c r="R8" i="2"/>
  <c r="S8" i="2"/>
  <c r="FW9" i="2"/>
  <c r="T8" i="2"/>
  <c r="HE9" i="2"/>
  <c r="P327" i="2"/>
  <c r="HD327" i="2" s="1"/>
  <c r="HC463" i="2"/>
  <c r="U9" i="2"/>
  <c r="I9" i="2"/>
  <c r="IJ337" i="2" l="1"/>
  <c r="F430" i="2"/>
  <c r="F307" i="2"/>
  <c r="G307" i="2"/>
  <c r="BZ181" i="2"/>
  <c r="DF181" i="2"/>
  <c r="DV181" i="2"/>
  <c r="CN181" i="2"/>
  <c r="CN492" i="2" s="1"/>
  <c r="CN485" i="2" s="1"/>
  <c r="CN497" i="2"/>
  <c r="DT181" i="2"/>
  <c r="DT492" i="2" s="1"/>
  <c r="DT485" i="2" s="1"/>
  <c r="DT497" i="2"/>
  <c r="F358" i="2"/>
  <c r="F449" i="2"/>
  <c r="FT347" i="2"/>
  <c r="CM181" i="2"/>
  <c r="CM492" i="2" s="1"/>
  <c r="CM485" i="2" s="1"/>
  <c r="CM497" i="2"/>
  <c r="IW14" i="2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AM492" i="2" s="1"/>
  <c r="AM485" i="2" s="1"/>
  <c r="BS181" i="2"/>
  <c r="BS492" i="2" s="1"/>
  <c r="BS485" i="2" s="1"/>
  <c r="CA181" i="2"/>
  <c r="CA492" i="2" s="1"/>
  <c r="CA485" i="2" s="1"/>
  <c r="CI181" i="2"/>
  <c r="CI492" i="2" s="1"/>
  <c r="CI485" i="2" s="1"/>
  <c r="CQ181" i="2"/>
  <c r="CQ492" i="2" s="1"/>
  <c r="CQ485" i="2" s="1"/>
  <c r="DG181" i="2"/>
  <c r="DG492" i="2" s="1"/>
  <c r="DG485" i="2" s="1"/>
  <c r="DO181" i="2"/>
  <c r="DO492" i="2" s="1"/>
  <c r="DO485" i="2" s="1"/>
  <c r="DW181" i="2"/>
  <c r="DW492" i="2" s="1"/>
  <c r="DW485" i="2" s="1"/>
  <c r="EE181" i="2"/>
  <c r="EE492" i="2" s="1"/>
  <c r="EE485" i="2" s="1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BX492" i="2" s="1"/>
  <c r="BX485" i="2" s="1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492" i="2" s="1"/>
  <c r="T485" i="2" s="1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AR492" i="2" s="1"/>
  <c r="AR485" i="2" s="1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I492" i="2" s="1"/>
  <c r="AI485" i="2" s="1"/>
  <c r="AG192" i="2"/>
  <c r="AD182" i="2"/>
  <c r="AD181" i="2" s="1"/>
  <c r="FY192" i="2"/>
  <c r="IO192" i="2" s="1"/>
  <c r="K192" i="2"/>
  <c r="Y192" i="2"/>
  <c r="X182" i="2"/>
  <c r="X181" i="2" s="1"/>
  <c r="X492" i="2" s="1"/>
  <c r="X485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S492" i="2" s="1"/>
  <c r="S485" i="2" s="1"/>
  <c r="AT181" i="2"/>
  <c r="BJ181" i="2"/>
  <c r="AU181" i="2"/>
  <c r="AU492" i="2" s="1"/>
  <c r="AU485" i="2" s="1"/>
  <c r="BC181" i="2"/>
  <c r="BK181" i="2"/>
  <c r="BK492" i="2" s="1"/>
  <c r="BK485" i="2" s="1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O492" i="2" s="1"/>
  <c r="BO485" i="2" s="1"/>
  <c r="BW181" i="2"/>
  <c r="CE181" i="2"/>
  <c r="CU181" i="2"/>
  <c r="DK181" i="2"/>
  <c r="DS181" i="2"/>
  <c r="EA181" i="2"/>
  <c r="BP181" i="2"/>
  <c r="BP492" i="2" s="1"/>
  <c r="BP485" i="2" s="1"/>
  <c r="CF181" i="2"/>
  <c r="CV181" i="2"/>
  <c r="DL181" i="2"/>
  <c r="DL492" i="2" s="1"/>
  <c r="DL485" i="2" s="1"/>
  <c r="EB181" i="2"/>
  <c r="EJ181" i="2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V497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CZ181" i="2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Q492" i="2" s="1"/>
  <c r="AQ485" i="2" s="1"/>
  <c r="AY181" i="2"/>
  <c r="AY492" i="2" s="1"/>
  <c r="AY485" i="2" s="1"/>
  <c r="AZ181" i="2"/>
  <c r="AZ492" i="2" s="1"/>
  <c r="AZ485" i="2" s="1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AM506" i="2" s="1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F492" i="2" s="1"/>
  <c r="AF485" i="2" s="1"/>
  <c r="AN181" i="2"/>
  <c r="AV181" i="2"/>
  <c r="AV492" i="2" s="1"/>
  <c r="AV485" i="2" s="1"/>
  <c r="BD181" i="2"/>
  <c r="BD492" i="2" s="1"/>
  <c r="BD485" i="2" s="1"/>
  <c r="BL181" i="2"/>
  <c r="BL492" i="2" s="1"/>
  <c r="BL485" i="2" s="1"/>
  <c r="BT181" i="2"/>
  <c r="CB181" i="2"/>
  <c r="CJ181" i="2"/>
  <c r="CJ492" i="2" s="1"/>
  <c r="CJ485" i="2" s="1"/>
  <c r="CR181" i="2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BS506" i="2" s="1"/>
  <c r="HS423" i="2"/>
  <c r="EG422" i="2"/>
  <c r="DA357" i="2"/>
  <c r="CI478" i="2"/>
  <c r="CI506" i="2" s="1"/>
  <c r="CA478" i="2"/>
  <c r="CA506" i="2" s="1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DD506" i="2" s="1"/>
  <c r="CN478" i="2"/>
  <c r="CN506" i="2" s="1"/>
  <c r="IZ9" i="2"/>
  <c r="FC357" i="2"/>
  <c r="BY8" i="2"/>
  <c r="DA422" i="2"/>
  <c r="CK422" i="2"/>
  <c r="DO478" i="2"/>
  <c r="DO506" i="2" s="1"/>
  <c r="EI478" i="2"/>
  <c r="EI506" i="2" s="1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EE506" i="2" s="1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BR497" i="2" s="1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AA492" i="2" s="1"/>
  <c r="AA485" i="2" s="1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CY492" i="2" s="1"/>
  <c r="CY485" i="2" s="1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AE492" i="2" s="1"/>
  <c r="AE485" i="2" s="1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N497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DZ497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CQ506" i="2" s="1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DW478" i="2"/>
  <c r="DW506" i="2" s="1"/>
  <c r="DG478" i="2"/>
  <c r="DG506" i="2" s="1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T478" i="2"/>
  <c r="DT506" i="2" s="1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CD497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D506" i="2" s="1"/>
  <c r="BE7" i="2"/>
  <c r="BU7" i="2"/>
  <c r="BX478" i="2"/>
  <c r="BX506" i="2" s="1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DL506" i="2" l="1"/>
  <c r="DN487" i="2"/>
  <c r="DN486" i="2" s="1"/>
  <c r="DN488" i="2"/>
  <c r="DN489" i="2"/>
  <c r="DN490" i="2"/>
  <c r="DN491" i="2"/>
  <c r="DN493" i="2"/>
  <c r="DN492" i="2" s="1"/>
  <c r="DN494" i="2"/>
  <c r="DN495" i="2"/>
  <c r="DN496" i="2"/>
  <c r="DN498" i="2"/>
  <c r="DN500" i="2"/>
  <c r="DN499" i="2" s="1"/>
  <c r="DN501" i="2"/>
  <c r="DN503" i="2"/>
  <c r="DN502" i="2" s="1"/>
  <c r="DN504" i="2"/>
  <c r="DN505" i="2"/>
  <c r="ED480" i="2"/>
  <c r="ED487" i="2"/>
  <c r="ED486" i="2" s="1"/>
  <c r="ED488" i="2"/>
  <c r="ED489" i="2"/>
  <c r="ED490" i="2"/>
  <c r="ED491" i="2"/>
  <c r="ED493" i="2"/>
  <c r="ED492" i="2" s="1"/>
  <c r="ED494" i="2"/>
  <c r="ED495" i="2"/>
  <c r="ED496" i="2"/>
  <c r="ED498" i="2"/>
  <c r="ED500" i="2"/>
  <c r="ED499" i="2" s="1"/>
  <c r="ED501" i="2"/>
  <c r="ED503" i="2"/>
  <c r="ED502" i="2" s="1"/>
  <c r="ED504" i="2"/>
  <c r="ED505" i="2"/>
  <c r="EH487" i="2"/>
  <c r="EH486" i="2" s="1"/>
  <c r="EH488" i="2"/>
  <c r="EH489" i="2"/>
  <c r="EH490" i="2"/>
  <c r="EH491" i="2"/>
  <c r="EH500" i="2"/>
  <c r="EH499" i="2" s="1"/>
  <c r="EH501" i="2"/>
  <c r="EH493" i="2"/>
  <c r="EH492" i="2" s="1"/>
  <c r="EH494" i="2"/>
  <c r="EH495" i="2"/>
  <c r="EH496" i="2"/>
  <c r="EH498" i="2"/>
  <c r="EH503" i="2"/>
  <c r="EH502" i="2" s="1"/>
  <c r="EH504" i="2"/>
  <c r="EH505" i="2"/>
  <c r="DJ487" i="2"/>
  <c r="DJ486" i="2" s="1"/>
  <c r="DJ488" i="2"/>
  <c r="DJ489" i="2"/>
  <c r="DJ490" i="2"/>
  <c r="DJ491" i="2"/>
  <c r="DJ500" i="2"/>
  <c r="DJ499" i="2" s="1"/>
  <c r="DJ501" i="2"/>
  <c r="DJ493" i="2"/>
  <c r="DJ492" i="2" s="1"/>
  <c r="DJ494" i="2"/>
  <c r="DJ495" i="2"/>
  <c r="DJ496" i="2"/>
  <c r="DJ498" i="2"/>
  <c r="DJ503" i="2"/>
  <c r="DJ502" i="2" s="1"/>
  <c r="DJ504" i="2"/>
  <c r="DJ505" i="2"/>
  <c r="CT487" i="2"/>
  <c r="CT486" i="2" s="1"/>
  <c r="CT488" i="2"/>
  <c r="CT489" i="2"/>
  <c r="CT490" i="2"/>
  <c r="CT491" i="2"/>
  <c r="CT500" i="2"/>
  <c r="CT499" i="2" s="1"/>
  <c r="CT501" i="2"/>
  <c r="CT493" i="2"/>
  <c r="CT492" i="2" s="1"/>
  <c r="CT494" i="2"/>
  <c r="CT495" i="2"/>
  <c r="CT496" i="2"/>
  <c r="CT498" i="2"/>
  <c r="CT503" i="2"/>
  <c r="CT502" i="2" s="1"/>
  <c r="CT504" i="2"/>
  <c r="CT505" i="2"/>
  <c r="BV487" i="2"/>
  <c r="BV486" i="2" s="1"/>
  <c r="BV488" i="2"/>
  <c r="BV489" i="2"/>
  <c r="BV490" i="2"/>
  <c r="BV491" i="2"/>
  <c r="BV500" i="2"/>
  <c r="BV499" i="2" s="1"/>
  <c r="BV501" i="2"/>
  <c r="BV493" i="2"/>
  <c r="BV492" i="2" s="1"/>
  <c r="BV494" i="2"/>
  <c r="BV495" i="2"/>
  <c r="BV496" i="2"/>
  <c r="BV498" i="2"/>
  <c r="BV503" i="2"/>
  <c r="BV502" i="2" s="1"/>
  <c r="BV504" i="2"/>
  <c r="BV505" i="2"/>
  <c r="AX487" i="2"/>
  <c r="AX486" i="2" s="1"/>
  <c r="AX488" i="2"/>
  <c r="AX489" i="2"/>
  <c r="AX490" i="2"/>
  <c r="AX491" i="2"/>
  <c r="AX493" i="2"/>
  <c r="AX492" i="2" s="1"/>
  <c r="AX494" i="2"/>
  <c r="AX495" i="2"/>
  <c r="AX496" i="2"/>
  <c r="AX498" i="2"/>
  <c r="AX503" i="2"/>
  <c r="AX502" i="2" s="1"/>
  <c r="AX500" i="2"/>
  <c r="AX499" i="2" s="1"/>
  <c r="AX501" i="2"/>
  <c r="AX504" i="2"/>
  <c r="AX505" i="2"/>
  <c r="EG181" i="2"/>
  <c r="EF492" i="2"/>
  <c r="EF485" i="2" s="1"/>
  <c r="CS181" i="2"/>
  <c r="CR492" i="2"/>
  <c r="CR485" i="2" s="1"/>
  <c r="CC181" i="2"/>
  <c r="CB492" i="2"/>
  <c r="CB485" i="2" s="1"/>
  <c r="CH487" i="2"/>
  <c r="CH486" i="2" s="1"/>
  <c r="CH488" i="2"/>
  <c r="CH489" i="2"/>
  <c r="CH490" i="2"/>
  <c r="CH491" i="2"/>
  <c r="CH493" i="2"/>
  <c r="CH492" i="2" s="1"/>
  <c r="CH494" i="2"/>
  <c r="CH495" i="2"/>
  <c r="CH496" i="2"/>
  <c r="CH498" i="2"/>
  <c r="CH503" i="2"/>
  <c r="CH502" i="2" s="1"/>
  <c r="CH500" i="2"/>
  <c r="CH499" i="2" s="1"/>
  <c r="CH501" i="2"/>
  <c r="CH504" i="2"/>
  <c r="CH505" i="2"/>
  <c r="DQ181" i="2"/>
  <c r="DP492" i="2"/>
  <c r="DP485" i="2" s="1"/>
  <c r="BZ487" i="2"/>
  <c r="BZ486" i="2" s="1"/>
  <c r="BZ488" i="2"/>
  <c r="BZ489" i="2"/>
  <c r="BZ490" i="2"/>
  <c r="BZ491" i="2"/>
  <c r="BZ493" i="2"/>
  <c r="BZ492" i="2" s="1"/>
  <c r="BZ494" i="2"/>
  <c r="BZ495" i="2"/>
  <c r="BZ496" i="2"/>
  <c r="BZ498" i="2"/>
  <c r="BZ503" i="2"/>
  <c r="BZ502" i="2" s="1"/>
  <c r="BZ500" i="2"/>
  <c r="BZ499" i="2" s="1"/>
  <c r="BZ501" i="2"/>
  <c r="BZ504" i="2"/>
  <c r="BZ505" i="2"/>
  <c r="EK181" i="2"/>
  <c r="EJ492" i="2"/>
  <c r="EJ485" i="2" s="1"/>
  <c r="CG181" i="2"/>
  <c r="CF492" i="2"/>
  <c r="CF485" i="2" s="1"/>
  <c r="CF506" i="2" s="1"/>
  <c r="EA478" i="2"/>
  <c r="EA492" i="2"/>
  <c r="EA485" i="2" s="1"/>
  <c r="DK478" i="2"/>
  <c r="DK492" i="2"/>
  <c r="DK485" i="2" s="1"/>
  <c r="CE478" i="2"/>
  <c r="CE492" i="2"/>
  <c r="CE485" i="2" s="1"/>
  <c r="DJ497" i="2"/>
  <c r="CT497" i="2"/>
  <c r="DN497" i="2"/>
  <c r="BZ497" i="2"/>
  <c r="CD487" i="2"/>
  <c r="CD486" i="2" s="1"/>
  <c r="CD488" i="2"/>
  <c r="CD489" i="2"/>
  <c r="CD490" i="2"/>
  <c r="CD491" i="2"/>
  <c r="CD500" i="2"/>
  <c r="CD499" i="2" s="1"/>
  <c r="CD501" i="2"/>
  <c r="CD493" i="2"/>
  <c r="CD492" i="2" s="1"/>
  <c r="CD494" i="2"/>
  <c r="CD495" i="2"/>
  <c r="CD496" i="2"/>
  <c r="CD498" i="2"/>
  <c r="CD503" i="2"/>
  <c r="CD502" i="2" s="1"/>
  <c r="CD504" i="2"/>
  <c r="CD505" i="2"/>
  <c r="EJ506" i="2"/>
  <c r="DZ487" i="2"/>
  <c r="DZ486" i="2" s="1"/>
  <c r="DZ488" i="2"/>
  <c r="DZ489" i="2"/>
  <c r="DZ490" i="2"/>
  <c r="DZ491" i="2"/>
  <c r="DZ500" i="2"/>
  <c r="DZ499" i="2" s="1"/>
  <c r="DZ501" i="2"/>
  <c r="DZ493" i="2"/>
  <c r="DZ492" i="2" s="1"/>
  <c r="DZ494" i="2"/>
  <c r="DZ495" i="2"/>
  <c r="DZ496" i="2"/>
  <c r="DZ498" i="2"/>
  <c r="DZ503" i="2"/>
  <c r="DZ502" i="2" s="1"/>
  <c r="DZ505" i="2"/>
  <c r="DZ504" i="2"/>
  <c r="DB487" i="2"/>
  <c r="DB486" i="2" s="1"/>
  <c r="DB488" i="2"/>
  <c r="DB489" i="2"/>
  <c r="DB490" i="2"/>
  <c r="DB491" i="2"/>
  <c r="DB500" i="2"/>
  <c r="DB499" i="2" s="1"/>
  <c r="DB501" i="2"/>
  <c r="DB493" i="2"/>
  <c r="DB492" i="2" s="1"/>
  <c r="DB494" i="2"/>
  <c r="DB495" i="2"/>
  <c r="DB496" i="2"/>
  <c r="DB498" i="2"/>
  <c r="DB503" i="2"/>
  <c r="DB502" i="2" s="1"/>
  <c r="DB504" i="2"/>
  <c r="DB505" i="2"/>
  <c r="CL487" i="2"/>
  <c r="CL486" i="2" s="1"/>
  <c r="CL488" i="2"/>
  <c r="CL489" i="2"/>
  <c r="CL490" i="2"/>
  <c r="CL491" i="2"/>
  <c r="CL500" i="2"/>
  <c r="CL499" i="2" s="1"/>
  <c r="CL501" i="2"/>
  <c r="CL493" i="2"/>
  <c r="CL492" i="2" s="1"/>
  <c r="CL494" i="2"/>
  <c r="CL495" i="2"/>
  <c r="CL496" i="2"/>
  <c r="CL498" i="2"/>
  <c r="CL503" i="2"/>
  <c r="CL502" i="2" s="1"/>
  <c r="CL504" i="2"/>
  <c r="CL505" i="2"/>
  <c r="BN487" i="2"/>
  <c r="BN486" i="2" s="1"/>
  <c r="BN488" i="2"/>
  <c r="BN489" i="2"/>
  <c r="BN490" i="2"/>
  <c r="BN491" i="2"/>
  <c r="BN500" i="2"/>
  <c r="BN499" i="2" s="1"/>
  <c r="BN501" i="2"/>
  <c r="BN493" i="2"/>
  <c r="BN492" i="2" s="1"/>
  <c r="BN494" i="2"/>
  <c r="BN495" i="2"/>
  <c r="BN496" i="2"/>
  <c r="BN498" i="2"/>
  <c r="BN503" i="2"/>
  <c r="BN502" i="2" s="1"/>
  <c r="BN504" i="2"/>
  <c r="BN505" i="2"/>
  <c r="CX487" i="2"/>
  <c r="CX486" i="2" s="1"/>
  <c r="CX488" i="2"/>
  <c r="CX489" i="2"/>
  <c r="CX490" i="2"/>
  <c r="CX491" i="2"/>
  <c r="CX493" i="2"/>
  <c r="CX492" i="2" s="1"/>
  <c r="CX494" i="2"/>
  <c r="CX495" i="2"/>
  <c r="CX496" i="2"/>
  <c r="CX498" i="2"/>
  <c r="CX500" i="2"/>
  <c r="CX499" i="2" s="1"/>
  <c r="CX501" i="2"/>
  <c r="CX503" i="2"/>
  <c r="CX502" i="2" s="1"/>
  <c r="CX504" i="2"/>
  <c r="CX505" i="2"/>
  <c r="DE181" i="2"/>
  <c r="DC492" i="2"/>
  <c r="DC485" i="2" s="1"/>
  <c r="BR487" i="2"/>
  <c r="BR486" i="2" s="1"/>
  <c r="BR488" i="2"/>
  <c r="BR489" i="2"/>
  <c r="BR490" i="2"/>
  <c r="BR491" i="2"/>
  <c r="BR493" i="2"/>
  <c r="BR492" i="2" s="1"/>
  <c r="BR494" i="2"/>
  <c r="BR495" i="2"/>
  <c r="BR496" i="2"/>
  <c r="BR498" i="2"/>
  <c r="BR503" i="2"/>
  <c r="BR502" i="2" s="1"/>
  <c r="BR500" i="2"/>
  <c r="BR499" i="2" s="1"/>
  <c r="BR501" i="2"/>
  <c r="BR504" i="2"/>
  <c r="BR505" i="2"/>
  <c r="DR487" i="2"/>
  <c r="DR486" i="2" s="1"/>
  <c r="DR488" i="2"/>
  <c r="DR489" i="2"/>
  <c r="DR490" i="2"/>
  <c r="DR491" i="2"/>
  <c r="DR500" i="2"/>
  <c r="DR499" i="2" s="1"/>
  <c r="DR501" i="2"/>
  <c r="DR493" i="2"/>
  <c r="DR492" i="2" s="1"/>
  <c r="DR494" i="2"/>
  <c r="DR495" i="2"/>
  <c r="DR496" i="2"/>
  <c r="DR498" i="2"/>
  <c r="DR503" i="2"/>
  <c r="DR502" i="2" s="1"/>
  <c r="DR504" i="2"/>
  <c r="DR505" i="2"/>
  <c r="BU181" i="2"/>
  <c r="BT492" i="2"/>
  <c r="BT485" i="2" s="1"/>
  <c r="AO181" i="2"/>
  <c r="AN492" i="2"/>
  <c r="AN485" i="2" s="1"/>
  <c r="CZ478" i="2"/>
  <c r="CZ492" i="2"/>
  <c r="CZ485" i="2" s="1"/>
  <c r="DV487" i="2"/>
  <c r="DV486" i="2" s="1"/>
  <c r="DV488" i="2"/>
  <c r="DV489" i="2"/>
  <c r="DV490" i="2"/>
  <c r="DV491" i="2"/>
  <c r="DV493" i="2"/>
  <c r="DV492" i="2" s="1"/>
  <c r="DV494" i="2"/>
  <c r="DV495" i="2"/>
  <c r="DV496" i="2"/>
  <c r="DV498" i="2"/>
  <c r="DV500" i="2"/>
  <c r="DV499" i="2" s="1"/>
  <c r="DV501" i="2"/>
  <c r="DV503" i="2"/>
  <c r="DV502" i="2" s="1"/>
  <c r="DV504" i="2"/>
  <c r="DV505" i="2"/>
  <c r="DF487" i="2"/>
  <c r="DF486" i="2" s="1"/>
  <c r="DF488" i="2"/>
  <c r="DF489" i="2"/>
  <c r="DF490" i="2"/>
  <c r="DF491" i="2"/>
  <c r="DF493" i="2"/>
  <c r="DF492" i="2" s="1"/>
  <c r="DF494" i="2"/>
  <c r="DF495" i="2"/>
  <c r="DF496" i="2"/>
  <c r="DF498" i="2"/>
  <c r="DF500" i="2"/>
  <c r="DF499" i="2" s="1"/>
  <c r="DF501" i="2"/>
  <c r="DF503" i="2"/>
  <c r="DF502" i="2" s="1"/>
  <c r="DF504" i="2"/>
  <c r="DF505" i="2"/>
  <c r="EB478" i="2"/>
  <c r="EB492" i="2"/>
  <c r="EB485" i="2" s="1"/>
  <c r="CV478" i="2"/>
  <c r="CV492" i="2"/>
  <c r="CV485" i="2" s="1"/>
  <c r="DU181" i="2"/>
  <c r="DS492" i="2"/>
  <c r="DS485" i="2" s="1"/>
  <c r="CU478" i="2"/>
  <c r="CU492" i="2"/>
  <c r="CU485" i="2" s="1"/>
  <c r="BY181" i="2"/>
  <c r="BW492" i="2"/>
  <c r="BW485" i="2" s="1"/>
  <c r="DY181" i="2"/>
  <c r="DX492" i="2"/>
  <c r="DX485" i="2" s="1"/>
  <c r="DI181" i="2"/>
  <c r="DH492" i="2"/>
  <c r="DH485" i="2" s="1"/>
  <c r="EH497" i="2"/>
  <c r="DR497" i="2"/>
  <c r="DB497" i="2"/>
  <c r="CL497" i="2"/>
  <c r="BV497" i="2"/>
  <c r="AX497" i="2"/>
  <c r="ED497" i="2"/>
  <c r="DF497" i="2"/>
  <c r="CX497" i="2"/>
  <c r="CH497" i="2"/>
  <c r="IK290" i="2"/>
  <c r="IK467" i="2"/>
  <c r="IK419" i="2"/>
  <c r="IK456" i="2"/>
  <c r="IK443" i="2"/>
  <c r="IK118" i="2"/>
  <c r="IK64" i="2"/>
  <c r="IK260" i="2"/>
  <c r="IK17" i="2"/>
  <c r="BC478" i="2"/>
  <c r="BC492" i="2"/>
  <c r="BC486" i="2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P107" i="2"/>
  <c r="DM181" i="2"/>
  <c r="IK69" i="2"/>
  <c r="F478" i="2"/>
  <c r="F480" i="2" s="1"/>
  <c r="HL357" i="2"/>
  <c r="GI8" i="2"/>
  <c r="GI7" i="2" s="1"/>
  <c r="HL449" i="2"/>
  <c r="HL422" i="2" s="1"/>
  <c r="GP357" i="2"/>
  <c r="AN478" i="2"/>
  <c r="AN506" i="2" s="1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BL506" i="2" s="1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AR506" i="2" s="1"/>
  <c r="IK59" i="2"/>
  <c r="IK55" i="2"/>
  <c r="IK53" i="2"/>
  <c r="IK25" i="2"/>
  <c r="IK21" i="2"/>
  <c r="IK20" i="2"/>
  <c r="IP401" i="2"/>
  <c r="EQ307" i="2"/>
  <c r="AZ478" i="2"/>
  <c r="AZ506" i="2" s="1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BO506" i="2" s="1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S506" i="2" s="1"/>
  <c r="M9" i="2"/>
  <c r="Q9" i="2" s="1"/>
  <c r="IK16" i="2"/>
  <c r="AJ181" i="2"/>
  <c r="AJ492" i="2" s="1"/>
  <c r="AJ485" i="2" s="1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AQ506" i="2" s="1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HF158" i="2"/>
  <c r="BU357" i="2"/>
  <c r="BT478" i="2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DX506" i="2" s="1"/>
  <c r="AW7" i="2"/>
  <c r="AV478" i="2"/>
  <c r="AV506" i="2" s="1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AD482" i="2" s="1"/>
  <c r="GI181" i="2"/>
  <c r="GI478" i="2" s="1"/>
  <c r="IK193" i="2"/>
  <c r="GJ181" i="2"/>
  <c r="AB181" i="2"/>
  <c r="AB492" i="2" s="1"/>
  <c r="AB485" i="2" s="1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AU478" i="2"/>
  <c r="AU506" i="2" s="1"/>
  <c r="IT181" i="2"/>
  <c r="F505" i="2"/>
  <c r="BF480" i="2"/>
  <c r="F491" i="2"/>
  <c r="F504" i="2"/>
  <c r="CL482" i="2"/>
  <c r="F497" i="2"/>
  <c r="F490" i="2"/>
  <c r="GE181" i="2"/>
  <c r="DH478" i="2"/>
  <c r="BM181" i="2"/>
  <c r="AW181" i="2"/>
  <c r="DS478" i="2"/>
  <c r="DP478" i="2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CB506" i="2" s="1"/>
  <c r="GY181" i="2"/>
  <c r="Y182" i="2"/>
  <c r="HD13" i="2"/>
  <c r="JB269" i="2"/>
  <c r="JB181" i="2" s="1"/>
  <c r="IP335" i="2"/>
  <c r="JN269" i="2"/>
  <c r="JN181" i="2" s="1"/>
  <c r="BW478" i="2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AA506" i="2" s="1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IL318" i="2" s="1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EM243" i="2"/>
  <c r="EM181" i="2" s="1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IL85" i="2" s="1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AE506" i="2" s="1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CV506" i="2" l="1"/>
  <c r="CU506" i="2"/>
  <c r="EB506" i="2"/>
  <c r="CZ506" i="2"/>
  <c r="CK478" i="2"/>
  <c r="CJ506" i="2"/>
  <c r="DU478" i="2"/>
  <c r="DS506" i="2"/>
  <c r="R487" i="2"/>
  <c r="R486" i="2" s="1"/>
  <c r="R488" i="2"/>
  <c r="R489" i="2"/>
  <c r="R490" i="2"/>
  <c r="R491" i="2"/>
  <c r="R494" i="2"/>
  <c r="R495" i="2"/>
  <c r="R496" i="2"/>
  <c r="R498" i="2"/>
  <c r="R503" i="2"/>
  <c r="R502" i="2" s="1"/>
  <c r="R493" i="2"/>
  <c r="R492" i="2" s="1"/>
  <c r="R500" i="2"/>
  <c r="R499" i="2" s="1"/>
  <c r="R501" i="2"/>
  <c r="R504" i="2"/>
  <c r="R505" i="2"/>
  <c r="R497" i="2"/>
  <c r="EG478" i="2"/>
  <c r="EF506" i="2"/>
  <c r="V487" i="2"/>
  <c r="V486" i="2" s="1"/>
  <c r="V488" i="2"/>
  <c r="V489" i="2"/>
  <c r="V490" i="2"/>
  <c r="V491" i="2"/>
  <c r="V493" i="2"/>
  <c r="V492" i="2" s="1"/>
  <c r="V500" i="2"/>
  <c r="V499" i="2" s="1"/>
  <c r="V501" i="2"/>
  <c r="V494" i="2"/>
  <c r="V495" i="2"/>
  <c r="V496" i="2"/>
  <c r="V498" i="2"/>
  <c r="V503" i="2"/>
  <c r="V502" i="2" s="1"/>
  <c r="V504" i="2"/>
  <c r="V505" i="2"/>
  <c r="V497" i="2"/>
  <c r="Z487" i="2"/>
  <c r="Z486" i="2" s="1"/>
  <c r="Z488" i="2"/>
  <c r="Z489" i="2"/>
  <c r="Z490" i="2"/>
  <c r="Z491" i="2"/>
  <c r="Z493" i="2"/>
  <c r="Z492" i="2" s="1"/>
  <c r="Z494" i="2"/>
  <c r="Z495" i="2"/>
  <c r="Z496" i="2"/>
  <c r="Z498" i="2"/>
  <c r="Z503" i="2"/>
  <c r="Z502" i="2" s="1"/>
  <c r="Z500" i="2"/>
  <c r="Z499" i="2" s="1"/>
  <c r="Z501" i="2"/>
  <c r="Z504" i="2"/>
  <c r="Z505" i="2"/>
  <c r="Z497" i="2"/>
  <c r="BU478" i="2"/>
  <c r="BT506" i="2"/>
  <c r="AT487" i="2"/>
  <c r="AT486" i="2" s="1"/>
  <c r="AT488" i="2"/>
  <c r="AT489" i="2"/>
  <c r="AT490" i="2"/>
  <c r="AT491" i="2"/>
  <c r="AT500" i="2"/>
  <c r="AT499" i="2" s="1"/>
  <c r="AT501" i="2"/>
  <c r="AT493" i="2"/>
  <c r="AT492" i="2" s="1"/>
  <c r="AT494" i="2"/>
  <c r="AT495" i="2"/>
  <c r="AT496" i="2"/>
  <c r="AT498" i="2"/>
  <c r="AT503" i="2"/>
  <c r="AT502" i="2" s="1"/>
  <c r="AT504" i="2"/>
  <c r="AT505" i="2"/>
  <c r="AT497" i="2"/>
  <c r="BJ487" i="2"/>
  <c r="BJ486" i="2" s="1"/>
  <c r="BJ488" i="2"/>
  <c r="BJ489" i="2"/>
  <c r="BJ490" i="2"/>
  <c r="BJ491" i="2"/>
  <c r="BJ493" i="2"/>
  <c r="BJ492" i="2" s="1"/>
  <c r="BJ494" i="2"/>
  <c r="BJ495" i="2"/>
  <c r="BJ496" i="2"/>
  <c r="BJ498" i="2"/>
  <c r="BJ503" i="2"/>
  <c r="BJ502" i="2" s="1"/>
  <c r="BJ500" i="2"/>
  <c r="BJ499" i="2" s="1"/>
  <c r="BJ501" i="2"/>
  <c r="BJ504" i="2"/>
  <c r="BJ505" i="2"/>
  <c r="BJ497" i="2"/>
  <c r="AP487" i="2"/>
  <c r="AP486" i="2" s="1"/>
  <c r="AP488" i="2"/>
  <c r="AP489" i="2"/>
  <c r="AP490" i="2"/>
  <c r="AP491" i="2"/>
  <c r="AP493" i="2"/>
  <c r="AP492" i="2" s="1"/>
  <c r="AP494" i="2"/>
  <c r="AP495" i="2"/>
  <c r="AP496" i="2"/>
  <c r="AP498" i="2"/>
  <c r="AP503" i="2"/>
  <c r="AP502" i="2" s="1"/>
  <c r="AP500" i="2"/>
  <c r="AP499" i="2" s="1"/>
  <c r="AP501" i="2"/>
  <c r="AP504" i="2"/>
  <c r="AP505" i="2"/>
  <c r="AP497" i="2"/>
  <c r="G478" i="2"/>
  <c r="I478" i="2" s="1"/>
  <c r="BC485" i="2"/>
  <c r="DF485" i="2"/>
  <c r="DR485" i="2"/>
  <c r="CX485" i="2"/>
  <c r="CL485" i="2"/>
  <c r="DZ485" i="2"/>
  <c r="CD485" i="2"/>
  <c r="CE506" i="2"/>
  <c r="DK506" i="2"/>
  <c r="EA506" i="2"/>
  <c r="CH485" i="2"/>
  <c r="AX485" i="2"/>
  <c r="CT485" i="2"/>
  <c r="EH485" i="2"/>
  <c r="DA478" i="2"/>
  <c r="CY506" i="2"/>
  <c r="DE478" i="2"/>
  <c r="DC506" i="2"/>
  <c r="U478" i="2"/>
  <c r="T506" i="2"/>
  <c r="BY478" i="2"/>
  <c r="BW506" i="2"/>
  <c r="DQ478" i="2"/>
  <c r="DP506" i="2"/>
  <c r="DI478" i="2"/>
  <c r="DH506" i="2"/>
  <c r="BM478" i="2"/>
  <c r="BK506" i="2"/>
  <c r="CS478" i="2"/>
  <c r="CR506" i="2"/>
  <c r="W478" i="2"/>
  <c r="W492" i="2"/>
  <c r="W485" i="2" s="1"/>
  <c r="AD487" i="2"/>
  <c r="AD486" i="2" s="1"/>
  <c r="AD488" i="2"/>
  <c r="AD489" i="2"/>
  <c r="AD490" i="2"/>
  <c r="AD491" i="2"/>
  <c r="AD500" i="2"/>
  <c r="AD499" i="2" s="1"/>
  <c r="AD501" i="2"/>
  <c r="AD493" i="2"/>
  <c r="AD492" i="2" s="1"/>
  <c r="AD494" i="2"/>
  <c r="AD495" i="2"/>
  <c r="AD496" i="2"/>
  <c r="AD498" i="2"/>
  <c r="AD503" i="2"/>
  <c r="AD502" i="2" s="1"/>
  <c r="AD504" i="2"/>
  <c r="AD505" i="2"/>
  <c r="AD497" i="2"/>
  <c r="CP487" i="2"/>
  <c r="CP486" i="2" s="1"/>
  <c r="CP488" i="2"/>
  <c r="CP489" i="2"/>
  <c r="CP490" i="2"/>
  <c r="CP491" i="2"/>
  <c r="CP493" i="2"/>
  <c r="CP492" i="2" s="1"/>
  <c r="CP494" i="2"/>
  <c r="CP495" i="2"/>
  <c r="CP496" i="2"/>
  <c r="CP498" i="2"/>
  <c r="CP500" i="2"/>
  <c r="CP499" i="2" s="1"/>
  <c r="CP501" i="2"/>
  <c r="CP503" i="2"/>
  <c r="CP502" i="2" s="1"/>
  <c r="CP504" i="2"/>
  <c r="CP505" i="2"/>
  <c r="CP497" i="2"/>
  <c r="BQ478" i="2"/>
  <c r="BP506" i="2"/>
  <c r="CO478" i="2"/>
  <c r="CM506" i="2"/>
  <c r="AH487" i="2"/>
  <c r="AH486" i="2" s="1"/>
  <c r="AH488" i="2"/>
  <c r="AH489" i="2"/>
  <c r="AH490" i="2"/>
  <c r="AH491" i="2"/>
  <c r="AH493" i="2"/>
  <c r="AH492" i="2" s="1"/>
  <c r="AH494" i="2"/>
  <c r="AH495" i="2"/>
  <c r="AH496" i="2"/>
  <c r="AH498" i="2"/>
  <c r="AH503" i="2"/>
  <c r="AH502" i="2" s="1"/>
  <c r="AH500" i="2"/>
  <c r="AH499" i="2" s="1"/>
  <c r="AH501" i="2"/>
  <c r="AH504" i="2"/>
  <c r="AH505" i="2"/>
  <c r="AH497" i="2"/>
  <c r="AL487" i="2"/>
  <c r="AL486" i="2" s="1"/>
  <c r="AL488" i="2"/>
  <c r="AL489" i="2"/>
  <c r="AL490" i="2"/>
  <c r="AL491" i="2"/>
  <c r="AL500" i="2"/>
  <c r="AL499" i="2" s="1"/>
  <c r="AL501" i="2"/>
  <c r="AL493" i="2"/>
  <c r="AL492" i="2" s="1"/>
  <c r="AL494" i="2"/>
  <c r="AL495" i="2"/>
  <c r="AL496" i="2"/>
  <c r="AL498" i="2"/>
  <c r="AL503" i="2"/>
  <c r="AL502" i="2" s="1"/>
  <c r="AL504" i="2"/>
  <c r="AL505" i="2"/>
  <c r="AL497" i="2"/>
  <c r="BA478" i="2"/>
  <c r="AY506" i="2"/>
  <c r="DV485" i="2"/>
  <c r="BR485" i="2"/>
  <c r="BN485" i="2"/>
  <c r="DB485" i="2"/>
  <c r="BZ485" i="2"/>
  <c r="BV485" i="2"/>
  <c r="DJ485" i="2"/>
  <c r="ED485" i="2"/>
  <c r="DN485" i="2"/>
  <c r="DM478" i="2"/>
  <c r="O8" i="2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I506" i="2" s="1"/>
  <c r="AC7" i="2"/>
  <c r="AB478" i="2"/>
  <c r="AJ478" i="2"/>
  <c r="AJ506" i="2" s="1"/>
  <c r="AK7" i="2"/>
  <c r="HH181" i="2"/>
  <c r="JH478" i="2"/>
  <c r="AF478" i="2"/>
  <c r="AG7" i="2"/>
  <c r="X478" i="2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FV182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IL359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Q182" i="2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FV8" i="2"/>
  <c r="FV7" i="2" s="1"/>
  <c r="EN474" i="2"/>
  <c r="K422" i="2"/>
  <c r="K502" i="2" s="1"/>
  <c r="M449" i="2"/>
  <c r="EM449" i="2"/>
  <c r="EM422" i="2" s="1"/>
  <c r="EM478" i="2" s="1"/>
  <c r="AC478" i="2" l="1"/>
  <c r="AB506" i="2"/>
  <c r="Y478" i="2"/>
  <c r="X506" i="2"/>
  <c r="AG478" i="2"/>
  <c r="AF506" i="2"/>
  <c r="AL485" i="2"/>
  <c r="AH485" i="2"/>
  <c r="CP485" i="2"/>
  <c r="AD485" i="2"/>
  <c r="W506" i="2"/>
  <c r="AP485" i="2"/>
  <c r="BJ485" i="2"/>
  <c r="AT485" i="2"/>
  <c r="Z485" i="2"/>
  <c r="V485" i="2"/>
  <c r="R485" i="2"/>
  <c r="EN7" i="2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FU478" i="2"/>
  <c r="Q357" i="2"/>
  <c r="EN269" i="2"/>
  <c r="HD269" i="2"/>
  <c r="IL280" i="2"/>
  <c r="IN478" i="2"/>
  <c r="IL307" i="2"/>
  <c r="IL9" i="2"/>
  <c r="AK478" i="2"/>
  <c r="IP478" i="2"/>
  <c r="IL358" i="2"/>
  <c r="IL357" i="2" s="1"/>
  <c r="Q8" i="2"/>
  <c r="IL476" i="2"/>
  <c r="IL182" i="2"/>
  <c r="EN181" i="2"/>
  <c r="IL282" i="2"/>
  <c r="FV269" i="2"/>
  <c r="FV181" i="2" s="1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HC478" i="2"/>
  <c r="M422" i="2"/>
  <c r="N422" i="2"/>
  <c r="N478" i="2" s="1"/>
  <c r="N505" i="2" s="1"/>
  <c r="J503" i="2"/>
  <c r="IL472" i="2"/>
  <c r="FV449" i="2"/>
  <c r="FV422" i="2" s="1"/>
  <c r="EN449" i="2"/>
  <c r="EN422" i="2" s="1"/>
  <c r="J505" i="2"/>
  <c r="O422" i="2"/>
  <c r="Q449" i="2"/>
  <c r="J504" i="2" l="1"/>
  <c r="L506" i="2"/>
  <c r="J488" i="2"/>
  <c r="EN478" i="2"/>
  <c r="J495" i="2"/>
  <c r="J482" i="2"/>
  <c r="J494" i="2"/>
  <c r="J496" i="2"/>
  <c r="J501" i="2"/>
  <c r="J487" i="2"/>
  <c r="J500" i="2"/>
  <c r="J499" i="2" s="1"/>
  <c r="J480" i="2"/>
  <c r="J484" i="2"/>
  <c r="J493" i="2"/>
  <c r="J498" i="2"/>
  <c r="J490" i="2"/>
  <c r="J491" i="2"/>
  <c r="HD181" i="2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<sst xmlns="http://schemas.openxmlformats.org/spreadsheetml/2006/main" count="1344" uniqueCount="564">
  <si>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</si>
  <si>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</si>
  <si>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</si>
  <si>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</si>
  <si>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</si>
  <si>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</si>
  <si>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</si>
  <si>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</si>
  <si>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</si>
  <si>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</si>
  <si>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</si>
  <si>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</si>
  <si>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</si>
  <si>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</si>
  <si>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</si>
  <si>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</si>
  <si>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</si>
  <si>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</si>
  <si>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</si>
  <si>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</si>
  <si>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</si>
  <si>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</si>
  <si>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</si>
  <si>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</si>
  <si>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</si>
  <si>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</si>
  <si>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</si>
  <si>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</si>
  <si>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</si>
  <si>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</si>
  <si>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</si>
  <si>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</si>
  <si>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</si>
  <si>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</si>
  <si>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</si>
  <si>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</si>
  <si>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</si>
  <si>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</si>
  <si>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</si>
  <si>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</si>
  <si>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</si>
  <si>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</si>
  <si>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</si>
  <si>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</si>
  <si>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</si>
  <si>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</si>
  <si>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</si>
  <si>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</si>
  <si>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</si>
  <si>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</si>
  <si>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</si>
  <si>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</si>
  <si>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</si>
  <si>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</si>
  <si>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</si>
  <si>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</si>
  <si>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</si>
  <si>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</si>
  <si>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</si>
  <si>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</si>
  <si>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</si>
  <si>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</si>
  <si>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</si>
  <si>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</si>
  <si>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</si>
  <si>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</si>
  <si>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</si>
  <si>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</si>
  <si>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</si>
  <si>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</si>
  <si>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</si>
  <si>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</si>
  <si>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</si>
  <si>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</si>
  <si>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</si>
  <si>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</si>
  <si>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</si>
  <si>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</si>
  <si>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</si>
  <si>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</si>
  <si>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</si>
  <si>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</si>
  <si>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</si>
  <si>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</si>
  <si>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</si>
  <si>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</si>
  <si>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</si>
  <si>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</si>
  <si>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</si>
  <si>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</si>
  <si>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</si>
  <si>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</si>
  <si>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</si>
  <si>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</si>
  <si>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</si>
  <si>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</si>
  <si>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</si>
  <si>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</si>
  <si>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</si>
  <si>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</si>
  <si>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</si>
  <si>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</si>
  <si>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</si>
  <si>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</si>
  <si>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</si>
  <si>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</si>
  <si>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</si>
  <si>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</si>
  <si>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</si>
  <si>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</si>
  <si>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</si>
  <si>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</si>
  <si>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</si>
  <si>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</si>
  <si>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</si>
  <si>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</si>
  <si>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</si>
  <si>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</si>
  <si>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</si>
  <si>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</si>
  <si>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</si>
  <si>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</si>
  <si>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</si>
  <si>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</si>
  <si>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</si>
  <si>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</si>
  <si>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</si>
  <si>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</si>
  <si>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</si>
  <si>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</si>
  <si>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</si>
  <si>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</si>
  <si>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</si>
  <si>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</si>
  <si>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</si>
  <si>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</si>
  <si>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</si>
  <si>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</si>
  <si>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</si>
  <si>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</si>
  <si>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</si>
  <si>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</si>
  <si>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</si>
  <si>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</si>
  <si>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</si>
  <si>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</si>
  <si>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</si>
  <si>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</si>
  <si>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</si>
  <si>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</si>
  <si>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</si>
  <si>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</si>
  <si>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</si>
  <si>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</si>
  <si>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</si>
  <si>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</si>
  <si>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</si>
  <si>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</si>
  <si>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</si>
  <si>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</si>
  <si>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</si>
  <si>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</si>
  <si>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</si>
  <si>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</si>
  <si>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</si>
  <si>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</si>
  <si>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</si>
  <si>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</si>
  <si>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</si>
  <si>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</si>
  <si>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</si>
  <si>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</si>
  <si>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</si>
  <si>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</si>
  <si>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</si>
  <si>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</si>
  <si>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</si>
  <si>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</si>
  <si>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</si>
  <si>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</si>
  <si>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</si>
  <si>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</si>
  <si>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</si>
  <si>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</si>
  <si>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</si>
  <si>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</si>
  <si>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</si>
  <si>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</si>
  <si>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</si>
  <si>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</si>
  <si>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</si>
  <si>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</si>
  <si>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</si>
  <si>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</si>
  <si>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</si>
  <si>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</si>
  <si>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</si>
  <si>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</si>
  <si>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</si>
  <si>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</si>
  <si>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</si>
  <si>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</si>
  <si>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</si>
  <si>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</si>
  <si>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</si>
  <si>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</si>
  <si>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</si>
  <si>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</si>
  <si>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</si>
  <si>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</si>
  <si>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</si>
  <si>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</si>
  <si>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</si>
  <si>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</si>
  <si>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</si>
  <si>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</si>
  <si>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</si>
  <si>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</si>
  <si>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</si>
  <si>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</si>
  <si>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</si>
  <si>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</si>
  <si>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</si>
  <si>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</si>
  <si>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</si>
  <si>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</si>
  <si>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</si>
  <si>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</si>
  <si>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</si>
  <si>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</si>
  <si>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</si>
  <si>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</si>
  <si>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</si>
  <si>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</si>
  <si>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</si>
  <si>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</si>
  <si>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</si>
  <si>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</si>
  <si>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</si>
  <si>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</si>
  <si>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</si>
  <si>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</si>
  <si>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</si>
  <si>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</si>
  <si>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</si>
  <si>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</si>
  <si>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</si>
  <si>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</si>
  <si>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</si>
  <si>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</si>
  <si>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</si>
  <si>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</si>
  <si>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</si>
  <si>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</si>
  <si>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</si>
  <si>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</si>
  <si>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</si>
  <si>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</si>
  <si>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</si>
  <si>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</si>
  <si>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</si>
  <si>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</si>
  <si>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</si>
  <si>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</si>
  <si>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</si>
  <si>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</si>
  <si>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</si>
  <si>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</si>
  <si>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</si>
  <si>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</si>
  <si>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</si>
  <si>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</si>
  <si>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</si>
  <si>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</si>
  <si>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</si>
  <si>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</si>
  <si>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</si>
  <si>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</si>
  <si>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</si>
  <si>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</si>
  <si>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</si>
  <si>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</si>
  <si>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</si>
  <si>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</si>
  <si>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</si>
  <si>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</si>
  <si>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</si>
  <si>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</si>
  <si>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</si>
  <si>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</si>
  <si>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</si>
  <si>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</si>
  <si>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</si>
  <si>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</si>
  <si>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</si>
  <si>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</si>
  <si>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</si>
  <si>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</si>
  <si>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</si>
  <si>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</si>
  <si>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</si>
  <si>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</si>
  <si>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</si>
  <si>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</si>
  <si>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</si>
  <si>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</si>
  <si>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</si>
  <si>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</si>
  <si>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</si>
  <si>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</si>
  <si>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</si>
  <si>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</si>
  <si>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</si>
  <si>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</si>
  <si>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</si>
  <si>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</si>
  <si>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</si>
  <si>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</si>
  <si>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</si>
  <si>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</si>
  <si>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</si>
  <si>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</si>
  <si>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</si>
  <si>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</si>
  <si>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</si>
  <si>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</si>
  <si>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</si>
  <si>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</si>
  <si>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</si>
  <si>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</si>
  <si>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</si>
  <si>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</si>
  <si>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</si>
  <si>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</si>
  <si>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</si>
  <si>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</si>
  <si>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</si>
  <si>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</si>
  <si>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</si>
  <si>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</si>
  <si>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</si>
  <si>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</si>
  <si>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</si>
  <si>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</si>
  <si>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</si>
  <si>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</si>
  <si>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</si>
  <si>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</si>
  <si>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</si>
  <si>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</si>
  <si>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</si>
  <si>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</si>
  <si>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</si>
  <si>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</si>
  <si>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</si>
  <si>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</si>
  <si>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</si>
  <si>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</si>
  <si>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</si>
  <si>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</si>
  <si>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</si>
  <si>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</si>
  <si>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</si>
  <si>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</si>
  <si>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</si>
  <si>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</si>
  <si>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</si>
  <si>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</si>
  <si>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</si>
  <si>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</si>
  <si>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</si>
  <si>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</si>
  <si>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</si>
  <si>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</si>
  <si>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</si>
  <si>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</si>
  <si>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</si>
  <si>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</si>
  <si>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</si>
  <si>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</si>
  <si>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</si>
  <si>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</si>
  <si>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</si>
  <si>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</si>
  <si>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</si>
  <si>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</si>
  <si>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</si>
  <si>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</si>
  <si>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</si>
  <si>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</si>
  <si>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</si>
  <si>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</si>
  <si>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</si>
  <si>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</si>
  <si>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</si>
  <si>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</si>
  <si>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</si>
  <si>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</si>
  <si>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</si>
  <si>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</si>
  <si>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</si>
  <si>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</si>
  <si>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</si>
  <si>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</si>
  <si>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</si>
  <si>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</si>
  <si>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</si>
  <si>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</si>
  <si>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</si>
  <si>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</si>
  <si>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</si>
  <si>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</si>
  <si>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</si>
  <si>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</si>
  <si>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</si>
  <si>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</si>
  <si>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</si>
  <si>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</si>
  <si>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</si>
  <si>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</si>
  <si>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</si>
  <si>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</si>
  <si>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</si>
  <si>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</si>
  <si>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</si>
  <si>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</si>
  <si>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</si>
  <si>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</si>
  <si>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</si>
  <si>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</si>
  <si>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</si>
  <si>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</si>
  <si>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</si>
  <si>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</si>
  <si>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</si>
  <si>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</si>
  <si>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</si>
  <si>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</si>
  <si>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</si>
  <si>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</si>
  <si>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</si>
  <si>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</si>
  <si>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</si>
  <si>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</si>
  <si>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</si>
  <si>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</si>
  <si>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</si>
  <si>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</si>
  <si>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</si>
  <si>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</si>
  <si>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</si>
  <si>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</si>
  <si>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</si>
  <si>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</si>
  <si>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</si>
  <si>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</si>
  <si>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</si>
  <si>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</si>
  <si>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</si>
  <si>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</si>
  <si>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</si>
  <si>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</si>
  <si>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</si>
  <si>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</si>
  <si>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</si>
  <si>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</si>
  <si>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</si>
  <si>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</si>
  <si>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</si>
  <si>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</si>
  <si>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</si>
  <si>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</si>
  <si>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</si>
  <si>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</si>
  <si>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</si>
  <si>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</si>
  <si>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</si>
  <si>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</si>
  <si>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</si>
  <si>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</si>
  <si>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</si>
  <si>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</si>
  <si>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</si>
  <si>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</si>
  <si>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</si>
  <si>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</si>
  <si>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</si>
  <si>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</si>
  <si>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</si>
  <si>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</si>
  <si>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</si>
  <si>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</si>
  <si>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</si>
  <si>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</si>
  <si>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</si>
  <si>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</si>
  <si>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</si>
  <si>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</si>
  <si>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</si>
  <si>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</si>
  <si>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</si>
  <si>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</si>
  <si>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</si>
  <si>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</si>
  <si>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</si>
  <si>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</si>
  <si>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</si>
  <si>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</si>
  <si>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</si>
  <si>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</si>
  <si>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</si>
  <si>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</si>
  <si>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</si>
  <si>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</si>
  <si>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</si>
  <si>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</si>
  <si>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</si>
  <si>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</si>
  <si>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</si>
  <si>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</si>
  <si>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</si>
  <si>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</si>
  <si>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</si>
  <si>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</si>
  <si>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</si>
  <si>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</si>
  <si>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</si>
  <si>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</si>
  <si>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</si>
  <si>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</si>
  <si>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</si>
  <si>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</si>
  <si>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</si>
  <si>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</si>
  <si>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</si>
  <si>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</si>
  <si>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</si>
  <si>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</si>
  <si>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Mã</t>
  </si>
  <si>
    <t>Stt</t>
  </si>
  <si>
    <t>Mini Rainbow Donut</t>
  </si>
  <si>
    <t>Mini Sugar Donut</t>
  </si>
  <si>
    <t>Mini Wht Choco Donut</t>
  </si>
  <si>
    <t>Mini Blue Choco Donut</t>
  </si>
  <si>
    <t>Mini Coffee Donut</t>
  </si>
  <si>
    <t>Mini Matcha Donut</t>
  </si>
  <si>
    <t>Mini Strawberry Donut</t>
  </si>
  <si>
    <t>Oh!Konomiyaki</t>
  </si>
  <si>
    <t>Tuna Chikuwa</t>
  </si>
  <si>
    <t>Berry Blossom</t>
  </si>
  <si>
    <t>Golden Lava Crois 3pcs</t>
  </si>
  <si>
    <t>Golden Lava Crois 5pcs</t>
  </si>
  <si>
    <t>Golden Lava Crois</t>
  </si>
  <si>
    <t>Tuna Edamame</t>
  </si>
  <si>
    <t>C Lemon Cheese</t>
  </si>
  <si>
    <t>C Les Opera</t>
  </si>
  <si>
    <t>Hai!Cheese</t>
  </si>
  <si>
    <t>SR Honey Marble</t>
  </si>
  <si>
    <t>SR Parmesan Cheese</t>
  </si>
  <si>
    <t>M5 MC Tropical Emerald</t>
  </si>
  <si>
    <t>M7 Hana Kisses</t>
  </si>
  <si>
    <t>Other Disc</t>
  </si>
  <si>
    <t>Net Sales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</si>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</sst>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4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  <xf numFmtId="164" fontId="0" fillId="8" borderId="15" xfId="1" applyNumberFormat="1" applyFont="1" applyFill="1" applyBorder="1"/>
    <xf numFmtId="0" fontId="31" fillId="0" borderId="46" xfId="0" applyFont="1" applyBorder="1" applyAlignment="1">
      <alignment horizontal="right" vertical="top" wrapText="1" readingOrder="1"/>
    </xf>
    <xf numFmtId="3" fontId="31" fillId="0" borderId="46" xfId="0" applyNumberFormat="1" applyFont="1" applyBorder="1" applyAlignment="1">
      <alignment horizontal="right" vertical="top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5" activePane="bottomRight" state="frozen"/>
      <selection pane="topRight" activeCell="H1" sqref="H1"/>
      <selection pane="bottomLeft" activeCell="A5" sqref="A5"/>
      <selection pane="bottomRight" activeCell="BZ5" sqref="BZ5:CF113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8</v>
      </c>
      <c r="CC5" s="184">
        <v>28000</v>
      </c>
      <c r="CD5" s="184">
        <v>224000</v>
      </c>
      <c r="CE5" s="184">
        <v>0</v>
      </c>
      <c r="CF5" s="184">
        <v>224000</v>
      </c>
    </row>
    <row r="6" spans="1:224" x14ac:dyDescent="0.2">
      <c r="BZ6" s="181">
        <v>1500002</v>
      </c>
      <c r="CA6" s="182" t="s">
        <v>41</v>
      </c>
      <c r="CB6" s="183">
        <v>5</v>
      </c>
      <c r="CC6" s="184">
        <v>19000</v>
      </c>
      <c r="CD6" s="184">
        <v>95000</v>
      </c>
      <c r="CE6" s="184">
        <v>0</v>
      </c>
      <c r="CF6" s="184">
        <v>95000</v>
      </c>
    </row>
    <row r="7" spans="1:224" x14ac:dyDescent="0.2">
      <c r="BZ7" s="181">
        <v>1500004</v>
      </c>
      <c r="CA7" s="182" t="s">
        <v>43</v>
      </c>
      <c r="CB7" s="183">
        <v>7</v>
      </c>
      <c r="CC7" s="184">
        <v>28000</v>
      </c>
      <c r="CD7" s="184">
        <v>196000</v>
      </c>
      <c r="CE7" s="184">
        <v>0</v>
      </c>
      <c r="CF7" s="184">
        <v>196000</v>
      </c>
    </row>
    <row r="8" spans="1:224" ht="22.5" x14ac:dyDescent="0.2">
      <c r="BZ8" s="181">
        <v>1500005</v>
      </c>
      <c r="CA8" s="182" t="s">
        <v>44</v>
      </c>
      <c r="CB8" s="183">
        <v>18</v>
      </c>
      <c r="CC8" s="184">
        <v>34000</v>
      </c>
      <c r="CD8" s="184">
        <v>612000</v>
      </c>
      <c r="CE8" s="184">
        <v>0</v>
      </c>
      <c r="CF8" s="184">
        <v>612000</v>
      </c>
    </row>
    <row r="9" spans="1:224" ht="22.5" x14ac:dyDescent="0.2">
      <c r="BZ9" s="181">
        <v>1500006</v>
      </c>
      <c r="CA9" s="182" t="s">
        <v>45</v>
      </c>
      <c r="CB9" s="183">
        <v>2</v>
      </c>
      <c r="CC9" s="184">
        <v>27000</v>
      </c>
      <c r="CD9" s="184">
        <v>54000</v>
      </c>
      <c r="CE9" s="184">
        <v>0</v>
      </c>
      <c r="CF9" s="184">
        <v>54000</v>
      </c>
    </row>
    <row r="10" spans="1:224" x14ac:dyDescent="0.2">
      <c r="BZ10" s="181">
        <v>1500008</v>
      </c>
      <c r="CA10" s="182" t="s">
        <v>47</v>
      </c>
      <c r="CB10" s="183">
        <v>2</v>
      </c>
      <c r="CC10" s="184">
        <v>22000</v>
      </c>
      <c r="CD10" s="184">
        <v>44000</v>
      </c>
      <c r="CE10" s="184">
        <v>0</v>
      </c>
      <c r="CF10" s="184">
        <v>44000</v>
      </c>
    </row>
    <row r="11" spans="1:224" x14ac:dyDescent="0.2">
      <c r="BZ11" s="181">
        <v>1500010</v>
      </c>
      <c r="CA11" s="182" t="s">
        <v>48</v>
      </c>
      <c r="CB11" s="183">
        <v>5</v>
      </c>
      <c r="CC11" s="184">
        <v>20000</v>
      </c>
      <c r="CD11" s="184">
        <v>100000</v>
      </c>
      <c r="CE11" s="184">
        <v>0</v>
      </c>
      <c r="CF11" s="184">
        <v>100000</v>
      </c>
    </row>
    <row r="12" spans="1:224" x14ac:dyDescent="0.2">
      <c r="BZ12" s="181">
        <v>1500013</v>
      </c>
      <c r="CA12" s="182" t="s">
        <v>49</v>
      </c>
      <c r="CB12" s="183">
        <v>14</v>
      </c>
      <c r="CC12" s="184">
        <v>28000</v>
      </c>
      <c r="CD12" s="184">
        <v>392000</v>
      </c>
      <c r="CE12" s="184">
        <v>0</v>
      </c>
      <c r="CF12" s="184">
        <v>392000</v>
      </c>
    </row>
    <row r="13" spans="1:224" x14ac:dyDescent="0.2">
      <c r="BZ13" s="181">
        <v>1500021</v>
      </c>
      <c r="CA13" s="182" t="s">
        <v>51</v>
      </c>
      <c r="CB13" s="183">
        <v>6</v>
      </c>
      <c r="CC13" s="184">
        <v>19000</v>
      </c>
      <c r="CD13" s="184">
        <v>114000</v>
      </c>
      <c r="CE13" s="184">
        <v>0</v>
      </c>
      <c r="CF13" s="184">
        <v>114000</v>
      </c>
    </row>
    <row r="14" spans="1:224" x14ac:dyDescent="0.2">
      <c r="BZ14" s="181">
        <v>1500022</v>
      </c>
      <c r="CA14" s="182" t="s">
        <v>52</v>
      </c>
      <c r="CB14" s="183">
        <v>7</v>
      </c>
      <c r="CC14" s="184">
        <v>19000</v>
      </c>
      <c r="CD14" s="184">
        <v>133000</v>
      </c>
      <c r="CE14" s="184">
        <v>0</v>
      </c>
      <c r="CF14" s="184">
        <v>133000</v>
      </c>
    </row>
    <row r="15" spans="1:224" x14ac:dyDescent="0.2">
      <c r="BZ15" s="181">
        <v>1500023</v>
      </c>
      <c r="CA15" s="182" t="s">
        <v>53</v>
      </c>
      <c r="CB15" s="183">
        <v>4</v>
      </c>
      <c r="CC15" s="184">
        <v>17000</v>
      </c>
      <c r="CD15" s="184">
        <v>68000</v>
      </c>
      <c r="CE15" s="184">
        <v>0</v>
      </c>
      <c r="CF15" s="184">
        <v>68000</v>
      </c>
    </row>
    <row r="16" spans="1:224" x14ac:dyDescent="0.2">
      <c r="BZ16" s="181">
        <v>1500024</v>
      </c>
      <c r="CA16" s="182" t="s">
        <v>54</v>
      </c>
      <c r="CB16" s="183">
        <v>2</v>
      </c>
      <c r="CC16" s="184">
        <v>21000</v>
      </c>
      <c r="CD16" s="184">
        <v>42000</v>
      </c>
      <c r="CE16" s="184">
        <v>0</v>
      </c>
      <c r="CF16" s="184">
        <v>42000</v>
      </c>
    </row>
    <row r="17" spans="78:224" x14ac:dyDescent="0.2">
      <c r="BZ17" s="181">
        <v>1500026</v>
      </c>
      <c r="CA17" s="182" t="s">
        <v>55</v>
      </c>
      <c r="CB17" s="183">
        <v>7</v>
      </c>
      <c r="CC17" s="184">
        <v>21000</v>
      </c>
      <c r="CD17" s="184">
        <v>147000</v>
      </c>
      <c r="CE17" s="184">
        <v>0</v>
      </c>
      <c r="CF17" s="184">
        <v>147000</v>
      </c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>
        <v>1500028</v>
      </c>
      <c r="CA18" s="182" t="s">
        <v>56</v>
      </c>
      <c r="CB18" s="183">
        <v>5</v>
      </c>
      <c r="CC18" s="184">
        <v>21000</v>
      </c>
      <c r="CD18" s="184">
        <v>105000</v>
      </c>
      <c r="CE18" s="184">
        <v>0</v>
      </c>
      <c r="CF18" s="184">
        <v>105000</v>
      </c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>
        <v>1500081</v>
      </c>
      <c r="CA19" s="182" t="s">
        <v>58</v>
      </c>
      <c r="CB19" s="183">
        <v>3</v>
      </c>
      <c r="CC19" s="184">
        <v>25000</v>
      </c>
      <c r="CD19" s="184">
        <v>75000</v>
      </c>
      <c r="CE19" s="184">
        <v>0</v>
      </c>
      <c r="CF19" s="184">
        <v>75000</v>
      </c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>
        <v>1500088</v>
      </c>
      <c r="CA20" s="182" t="s">
        <v>60</v>
      </c>
      <c r="CB20" s="183">
        <v>4</v>
      </c>
      <c r="CC20" s="184">
        <v>21000</v>
      </c>
      <c r="CD20" s="184">
        <v>84000</v>
      </c>
      <c r="CE20" s="184">
        <v>0</v>
      </c>
      <c r="CF20" s="184">
        <v>84000</v>
      </c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>
        <v>1500089</v>
      </c>
      <c r="CA21" s="182" t="s">
        <v>61</v>
      </c>
      <c r="CB21" s="183">
        <v>5</v>
      </c>
      <c r="CC21" s="184">
        <v>20000</v>
      </c>
      <c r="CD21" s="184">
        <v>100000</v>
      </c>
      <c r="CE21" s="184">
        <v>0</v>
      </c>
      <c r="CF21" s="184">
        <v>100000</v>
      </c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>
        <v>1500228</v>
      </c>
      <c r="CA22" s="182" t="s">
        <v>65</v>
      </c>
      <c r="CB22" s="183">
        <v>5</v>
      </c>
      <c r="CC22" s="184">
        <v>18000</v>
      </c>
      <c r="CD22" s="184">
        <v>90000</v>
      </c>
      <c r="CE22" s="184">
        <v>0</v>
      </c>
      <c r="CF22" s="184">
        <v>90000</v>
      </c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>
        <v>1500300</v>
      </c>
      <c r="CA23" s="182" t="s">
        <v>67</v>
      </c>
      <c r="CB23" s="183">
        <v>5</v>
      </c>
      <c r="CC23" s="184">
        <v>25000</v>
      </c>
      <c r="CD23" s="184">
        <v>125000</v>
      </c>
      <c r="CE23" s="184">
        <v>0</v>
      </c>
      <c r="CF23" s="184">
        <v>125000</v>
      </c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>
        <v>1500301</v>
      </c>
      <c r="CA24" s="182" t="s">
        <v>68</v>
      </c>
      <c r="CB24" s="183">
        <v>3</v>
      </c>
      <c r="CC24" s="184">
        <v>20000</v>
      </c>
      <c r="CD24" s="184">
        <v>60000</v>
      </c>
      <c r="CE24" s="184">
        <v>0</v>
      </c>
      <c r="CF24" s="184">
        <v>60000</v>
      </c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>
        <v>1500303</v>
      </c>
      <c r="CA25" s="182" t="s">
        <v>70</v>
      </c>
      <c r="CB25" s="183">
        <v>2</v>
      </c>
      <c r="CC25" s="184">
        <v>20000</v>
      </c>
      <c r="CD25" s="184">
        <v>40000</v>
      </c>
      <c r="CE25" s="184">
        <v>0</v>
      </c>
      <c r="CF25" s="184">
        <v>40000</v>
      </c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>
        <v>1500304</v>
      </c>
      <c r="CA26" s="182" t="s">
        <v>71</v>
      </c>
      <c r="CB26" s="183">
        <v>3</v>
      </c>
      <c r="CC26" s="184">
        <v>18000</v>
      </c>
      <c r="CD26" s="184">
        <v>54000</v>
      </c>
      <c r="CE26" s="184">
        <v>0</v>
      </c>
      <c r="CF26" s="184">
        <v>54000</v>
      </c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>
        <v>1500327</v>
      </c>
      <c r="CA27" s="182" t="s">
        <v>540</v>
      </c>
      <c r="CB27" s="183">
        <v>4</v>
      </c>
      <c r="CC27" s="184">
        <v>13000</v>
      </c>
      <c r="CD27" s="184">
        <v>52000</v>
      </c>
      <c r="CE27" s="184">
        <v>-13000</v>
      </c>
      <c r="CF27" s="184">
        <v>39000</v>
      </c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>
        <v>1500330</v>
      </c>
      <c r="CA28" s="182" t="s">
        <v>541</v>
      </c>
      <c r="CB28" s="183">
        <v>4</v>
      </c>
      <c r="CC28" s="184">
        <v>13000</v>
      </c>
      <c r="CD28" s="184">
        <v>52000</v>
      </c>
      <c r="CE28" s="184">
        <v>-26000</v>
      </c>
      <c r="CF28" s="184">
        <v>26000</v>
      </c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>
        <v>1500331</v>
      </c>
      <c r="CA29" s="182" t="s">
        <v>542</v>
      </c>
      <c r="CB29" s="183">
        <v>4</v>
      </c>
      <c r="CC29" s="184">
        <v>13000</v>
      </c>
      <c r="CD29" s="184">
        <v>52000</v>
      </c>
      <c r="CE29" s="184">
        <v>-13000</v>
      </c>
      <c r="CF29" s="184">
        <v>39000</v>
      </c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>
        <v>1500375</v>
      </c>
      <c r="CA30" s="182" t="s">
        <v>543</v>
      </c>
      <c r="CB30" s="183">
        <v>4</v>
      </c>
      <c r="CC30" s="184">
        <v>13000</v>
      </c>
      <c r="CD30" s="184">
        <v>52000</v>
      </c>
      <c r="CE30" s="184">
        <v>0</v>
      </c>
      <c r="CF30" s="184">
        <v>52000</v>
      </c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>
        <v>1500376</v>
      </c>
      <c r="CA31" s="182" t="s">
        <v>544</v>
      </c>
      <c r="CB31" s="183">
        <v>4</v>
      </c>
      <c r="CC31" s="184">
        <v>13000</v>
      </c>
      <c r="CD31" s="184">
        <v>52000</v>
      </c>
      <c r="CE31" s="184">
        <v>0</v>
      </c>
      <c r="CF31" s="184">
        <v>52000</v>
      </c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>
        <v>1500377</v>
      </c>
      <c r="CA32" s="182" t="s">
        <v>545</v>
      </c>
      <c r="CB32" s="183">
        <v>4</v>
      </c>
      <c r="CC32" s="184">
        <v>13000</v>
      </c>
      <c r="CD32" s="184">
        <v>52000</v>
      </c>
      <c r="CE32" s="184">
        <v>0</v>
      </c>
      <c r="CF32" s="184">
        <v>52000</v>
      </c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>
        <v>1500378</v>
      </c>
      <c r="CA33" s="182" t="s">
        <v>546</v>
      </c>
      <c r="CB33" s="183">
        <v>4</v>
      </c>
      <c r="CC33" s="184">
        <v>13000</v>
      </c>
      <c r="CD33" s="184">
        <v>52000</v>
      </c>
      <c r="CE33" s="184">
        <v>0</v>
      </c>
      <c r="CF33" s="184">
        <v>52000</v>
      </c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>
        <v>1502011</v>
      </c>
      <c r="CA34" s="182" t="s">
        <v>85</v>
      </c>
      <c r="CB34" s="183">
        <v>3</v>
      </c>
      <c r="CC34" s="184">
        <v>18000</v>
      </c>
      <c r="CD34" s="184">
        <v>54000</v>
      </c>
      <c r="CE34" s="184">
        <v>0</v>
      </c>
      <c r="CF34" s="184">
        <v>54000</v>
      </c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>
        <v>1502012</v>
      </c>
      <c r="CA35" s="182" t="s">
        <v>86</v>
      </c>
      <c r="CB35" s="183">
        <v>3</v>
      </c>
      <c r="CC35" s="184">
        <v>19000</v>
      </c>
      <c r="CD35" s="184">
        <v>57000</v>
      </c>
      <c r="CE35" s="184">
        <v>0</v>
      </c>
      <c r="CF35" s="184">
        <v>57000</v>
      </c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>
        <v>1502021</v>
      </c>
      <c r="CA36" s="182" t="s">
        <v>87</v>
      </c>
      <c r="CB36" s="183">
        <v>1</v>
      </c>
      <c r="CC36" s="184">
        <v>22000</v>
      </c>
      <c r="CD36" s="184">
        <v>22000</v>
      </c>
      <c r="CE36" s="184">
        <v>0</v>
      </c>
      <c r="CF36" s="184">
        <v>22000</v>
      </c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>
        <v>1503039</v>
      </c>
      <c r="CA37" s="182" t="s">
        <v>525</v>
      </c>
      <c r="CB37" s="183">
        <v>5</v>
      </c>
      <c r="CC37" s="184">
        <v>29000</v>
      </c>
      <c r="CD37" s="184">
        <v>145000</v>
      </c>
      <c r="CE37" s="184">
        <v>0</v>
      </c>
      <c r="CF37" s="184">
        <v>145000</v>
      </c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>
        <v>1503040</v>
      </c>
      <c r="CA38" s="182" t="s">
        <v>547</v>
      </c>
      <c r="CB38" s="183">
        <v>3</v>
      </c>
      <c r="CC38" s="184">
        <v>32000</v>
      </c>
      <c r="CD38" s="184">
        <v>96000</v>
      </c>
      <c r="CE38" s="184">
        <v>0</v>
      </c>
      <c r="CF38" s="184">
        <v>96000</v>
      </c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>
        <v>1503041</v>
      </c>
      <c r="CA39" s="182" t="s">
        <v>548</v>
      </c>
      <c r="CB39" s="183">
        <v>1</v>
      </c>
      <c r="CC39" s="184">
        <v>45000</v>
      </c>
      <c r="CD39" s="184">
        <v>45000</v>
      </c>
      <c r="CE39" s="184">
        <v>0</v>
      </c>
      <c r="CF39" s="184">
        <v>45000</v>
      </c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>
        <v>1503042</v>
      </c>
      <c r="CA40" s="182" t="s">
        <v>549</v>
      </c>
      <c r="CB40" s="183">
        <v>5</v>
      </c>
      <c r="CC40" s="184">
        <v>25000</v>
      </c>
      <c r="CD40" s="184">
        <v>125000</v>
      </c>
      <c r="CE40" s="184">
        <v>-25000</v>
      </c>
      <c r="CF40" s="184">
        <v>100000</v>
      </c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>
        <v>1510002</v>
      </c>
      <c r="CA41" s="182" t="s">
        <v>95</v>
      </c>
      <c r="CB41" s="183">
        <v>2</v>
      </c>
      <c r="CC41" s="184">
        <v>30000</v>
      </c>
      <c r="CD41" s="184">
        <v>60000</v>
      </c>
      <c r="CE41" s="184">
        <v>0</v>
      </c>
      <c r="CF41" s="184">
        <v>60000</v>
      </c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>
        <v>1510018</v>
      </c>
      <c r="CA42" s="182" t="s">
        <v>101</v>
      </c>
      <c r="CB42" s="183">
        <v>2</v>
      </c>
      <c r="CC42" s="184">
        <v>60000</v>
      </c>
      <c r="CD42" s="184">
        <v>120000</v>
      </c>
      <c r="CE42" s="184">
        <v>0</v>
      </c>
      <c r="CF42" s="184">
        <v>120000</v>
      </c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>
        <v>1510021</v>
      </c>
      <c r="CA43" s="182" t="s">
        <v>102</v>
      </c>
      <c r="CB43" s="183">
        <v>1</v>
      </c>
      <c r="CC43" s="184">
        <v>38000</v>
      </c>
      <c r="CD43" s="184">
        <v>38000</v>
      </c>
      <c r="CE43" s="184">
        <v>0</v>
      </c>
      <c r="CF43" s="184">
        <v>38000</v>
      </c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>
        <v>1510053</v>
      </c>
      <c r="CA44" s="182" t="s">
        <v>109</v>
      </c>
      <c r="CB44" s="183">
        <v>6</v>
      </c>
      <c r="CC44" s="184">
        <v>35000</v>
      </c>
      <c r="CD44" s="184">
        <v>210000</v>
      </c>
      <c r="CE44" s="184">
        <v>0</v>
      </c>
      <c r="CF44" s="184">
        <v>210000</v>
      </c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>
        <v>1510060</v>
      </c>
      <c r="CA45" s="182" t="s">
        <v>493</v>
      </c>
      <c r="CB45" s="183">
        <v>2</v>
      </c>
      <c r="CC45" s="184">
        <v>50000</v>
      </c>
      <c r="CD45" s="184">
        <v>100000</v>
      </c>
      <c r="CE45" s="184">
        <v>0</v>
      </c>
      <c r="CF45" s="184">
        <v>100000</v>
      </c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>
        <v>1520004</v>
      </c>
      <c r="CA46" s="182" t="s">
        <v>113</v>
      </c>
      <c r="CB46" s="183">
        <v>3</v>
      </c>
      <c r="CC46" s="184">
        <v>22000</v>
      </c>
      <c r="CD46" s="184">
        <v>66000</v>
      </c>
      <c r="CE46" s="184">
        <v>0</v>
      </c>
      <c r="CF46" s="184">
        <v>66000</v>
      </c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>
        <v>1520005</v>
      </c>
      <c r="CA47" s="182" t="s">
        <v>114</v>
      </c>
      <c r="CB47" s="183">
        <v>1</v>
      </c>
      <c r="CC47" s="184">
        <v>22000</v>
      </c>
      <c r="CD47" s="184">
        <v>22000</v>
      </c>
      <c r="CE47" s="184">
        <v>0</v>
      </c>
      <c r="CF47" s="184">
        <v>22000</v>
      </c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>
        <v>1520020</v>
      </c>
      <c r="CA48" s="182" t="s">
        <v>116</v>
      </c>
      <c r="CB48" s="183">
        <v>5</v>
      </c>
      <c r="CC48" s="184">
        <v>22000</v>
      </c>
      <c r="CD48" s="184">
        <v>110000</v>
      </c>
      <c r="CE48" s="184">
        <v>0</v>
      </c>
      <c r="CF48" s="184">
        <v>110000</v>
      </c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>
        <v>1520050</v>
      </c>
      <c r="CA49" s="182" t="s">
        <v>550</v>
      </c>
      <c r="CB49" s="183">
        <v>3</v>
      </c>
      <c r="CC49" s="184">
        <v>35000</v>
      </c>
      <c r="CD49" s="184">
        <v>105000</v>
      </c>
      <c r="CE49" s="184">
        <v>0</v>
      </c>
      <c r="CF49" s="184">
        <v>105000</v>
      </c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>
        <v>1520051</v>
      </c>
      <c r="CA50" s="182" t="s">
        <v>551</v>
      </c>
      <c r="CB50" s="183">
        <v>5</v>
      </c>
      <c r="CC50" s="184">
        <v>50000</v>
      </c>
      <c r="CD50" s="184">
        <v>250000</v>
      </c>
      <c r="CE50" s="184">
        <v>0</v>
      </c>
      <c r="CF50" s="184">
        <v>250000</v>
      </c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>
        <v>1520062</v>
      </c>
      <c r="CA51" s="182" t="s">
        <v>494</v>
      </c>
      <c r="CB51" s="183">
        <v>19</v>
      </c>
      <c r="CC51" s="184">
        <v>13000</v>
      </c>
      <c r="CD51" s="184">
        <v>247000</v>
      </c>
      <c r="CE51" s="184">
        <v>0</v>
      </c>
      <c r="CF51" s="184">
        <v>247000</v>
      </c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>
        <v>1523008</v>
      </c>
      <c r="CA52" s="182" t="s">
        <v>552</v>
      </c>
      <c r="CB52" s="183">
        <v>6</v>
      </c>
      <c r="CC52" s="184">
        <v>13000</v>
      </c>
      <c r="CD52" s="184">
        <v>78000</v>
      </c>
      <c r="CE52" s="184">
        <v>0</v>
      </c>
      <c r="CF52" s="184">
        <v>78000</v>
      </c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>
        <v>1523011</v>
      </c>
      <c r="CA53" s="182" t="s">
        <v>495</v>
      </c>
      <c r="CB53" s="183">
        <v>14</v>
      </c>
      <c r="CC53" s="184">
        <v>20000</v>
      </c>
      <c r="CD53" s="184">
        <v>280000</v>
      </c>
      <c r="CE53" s="184">
        <v>0</v>
      </c>
      <c r="CF53" s="184">
        <v>280000</v>
      </c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>
        <v>1523012</v>
      </c>
      <c r="CA54" s="182" t="s">
        <v>496</v>
      </c>
      <c r="CB54" s="183">
        <v>7</v>
      </c>
      <c r="CC54" s="184">
        <v>20000</v>
      </c>
      <c r="CD54" s="184">
        <v>140000</v>
      </c>
      <c r="CE54" s="184">
        <v>0</v>
      </c>
      <c r="CF54" s="184">
        <v>140000</v>
      </c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BZ55" s="181">
        <v>1523089</v>
      </c>
      <c r="CA55" s="182" t="s">
        <v>553</v>
      </c>
      <c r="CB55" s="183">
        <v>2</v>
      </c>
      <c r="CC55" s="184">
        <v>25000</v>
      </c>
      <c r="CD55" s="184">
        <v>50000</v>
      </c>
      <c r="CE55" s="184">
        <v>0</v>
      </c>
      <c r="CF55" s="184">
        <v>50000</v>
      </c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>
        <v>1560006</v>
      </c>
      <c r="CA56" s="182" t="s">
        <v>134</v>
      </c>
      <c r="CB56" s="183">
        <v>2</v>
      </c>
      <c r="CC56" s="184">
        <v>28000</v>
      </c>
      <c r="CD56" s="184">
        <v>56000</v>
      </c>
      <c r="CE56" s="184">
        <v>0</v>
      </c>
      <c r="CF56" s="184">
        <v>56000</v>
      </c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>
        <v>1560008</v>
      </c>
      <c r="CA57" s="182" t="s">
        <v>135</v>
      </c>
      <c r="CB57" s="183">
        <v>3</v>
      </c>
      <c r="CC57" s="184">
        <v>28000</v>
      </c>
      <c r="CD57" s="184">
        <v>84000</v>
      </c>
      <c r="CE57" s="184">
        <v>0</v>
      </c>
      <c r="CF57" s="184">
        <v>84000</v>
      </c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>
        <v>1560048</v>
      </c>
      <c r="CA58" s="182" t="s">
        <v>262</v>
      </c>
      <c r="CB58" s="183">
        <v>7</v>
      </c>
      <c r="CC58" s="184">
        <v>28000</v>
      </c>
      <c r="CD58" s="184">
        <v>196000</v>
      </c>
      <c r="CE58" s="184">
        <v>0</v>
      </c>
      <c r="CF58" s="184">
        <v>196000</v>
      </c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x14ac:dyDescent="0.2">
      <c r="BZ59" s="181">
        <v>3500019</v>
      </c>
      <c r="CA59" s="182" t="s">
        <v>554</v>
      </c>
      <c r="CB59" s="183">
        <v>1</v>
      </c>
      <c r="CC59" s="184">
        <v>350000</v>
      </c>
      <c r="CD59" s="184">
        <v>350000</v>
      </c>
      <c r="CE59" s="184">
        <v>0</v>
      </c>
      <c r="CF59" s="184">
        <v>350000</v>
      </c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>
        <v>3500142</v>
      </c>
      <c r="CA60" s="182" t="s">
        <v>555</v>
      </c>
      <c r="CB60" s="183">
        <v>1</v>
      </c>
      <c r="CC60" s="184">
        <v>390000</v>
      </c>
      <c r="CD60" s="184">
        <v>390000</v>
      </c>
      <c r="CE60" s="184">
        <v>0</v>
      </c>
      <c r="CF60" s="184">
        <v>390000</v>
      </c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BZ61" s="181">
        <v>3500144</v>
      </c>
      <c r="CA61" s="182" t="s">
        <v>138</v>
      </c>
      <c r="CB61" s="183">
        <v>2</v>
      </c>
      <c r="CC61" s="184">
        <v>260000</v>
      </c>
      <c r="CD61" s="184">
        <v>520000</v>
      </c>
      <c r="CE61" s="184">
        <v>0</v>
      </c>
      <c r="CF61" s="184">
        <v>520000</v>
      </c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>
        <v>3510004</v>
      </c>
      <c r="CA62" s="182" t="s">
        <v>142</v>
      </c>
      <c r="CB62" s="183">
        <v>7</v>
      </c>
      <c r="CC62" s="184">
        <v>43000</v>
      </c>
      <c r="CD62" s="184">
        <v>301000</v>
      </c>
      <c r="CE62" s="184">
        <v>0</v>
      </c>
      <c r="CF62" s="184">
        <v>301000</v>
      </c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BZ63" s="181">
        <v>3510012</v>
      </c>
      <c r="CA63" s="182" t="s">
        <v>144</v>
      </c>
      <c r="CB63" s="183">
        <v>1</v>
      </c>
      <c r="CC63" s="184">
        <v>43000</v>
      </c>
      <c r="CD63" s="184">
        <v>43000</v>
      </c>
      <c r="CE63" s="184">
        <v>0</v>
      </c>
      <c r="CF63" s="184">
        <v>43000</v>
      </c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>
        <v>3510067</v>
      </c>
      <c r="CA64" s="182" t="s">
        <v>146</v>
      </c>
      <c r="CB64" s="183">
        <v>4</v>
      </c>
      <c r="CC64" s="184">
        <v>43000</v>
      </c>
      <c r="CD64" s="184">
        <v>172000</v>
      </c>
      <c r="CE64" s="184">
        <v>0</v>
      </c>
      <c r="CF64" s="184">
        <v>172000</v>
      </c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x14ac:dyDescent="0.2">
      <c r="BZ65" s="181">
        <v>3510076</v>
      </c>
      <c r="CA65" s="182" t="s">
        <v>150</v>
      </c>
      <c r="CB65" s="183">
        <v>1</v>
      </c>
      <c r="CC65" s="184">
        <v>45000</v>
      </c>
      <c r="CD65" s="184">
        <v>45000</v>
      </c>
      <c r="CE65" s="184">
        <v>0</v>
      </c>
      <c r="CF65" s="184">
        <v>45000</v>
      </c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>
        <v>3510107</v>
      </c>
      <c r="CA66" s="182" t="s">
        <v>556</v>
      </c>
      <c r="CB66" s="183">
        <v>3</v>
      </c>
      <c r="CC66" s="184">
        <v>49000</v>
      </c>
      <c r="CD66" s="184">
        <v>147000</v>
      </c>
      <c r="CE66" s="184">
        <v>0</v>
      </c>
      <c r="CF66" s="184">
        <v>147000</v>
      </c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>
        <v>3512008</v>
      </c>
      <c r="CA67" s="182" t="s">
        <v>310</v>
      </c>
      <c r="CB67" s="183">
        <v>2</v>
      </c>
      <c r="CC67" s="184">
        <v>44000</v>
      </c>
      <c r="CD67" s="184">
        <v>88000</v>
      </c>
      <c r="CE67" s="184">
        <v>0</v>
      </c>
      <c r="CF67" s="184">
        <v>88000</v>
      </c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>
        <v>3530009</v>
      </c>
      <c r="CA68" s="182" t="s">
        <v>557</v>
      </c>
      <c r="CB68" s="183">
        <v>5</v>
      </c>
      <c r="CC68" s="184">
        <v>20000</v>
      </c>
      <c r="CD68" s="184">
        <v>100000</v>
      </c>
      <c r="CE68" s="184">
        <v>0</v>
      </c>
      <c r="CF68" s="184">
        <v>100000</v>
      </c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>
        <v>3530010</v>
      </c>
      <c r="CA69" s="182" t="s">
        <v>153</v>
      </c>
      <c r="CB69" s="183">
        <v>2</v>
      </c>
      <c r="CC69" s="184">
        <v>108000</v>
      </c>
      <c r="CD69" s="184">
        <v>216000</v>
      </c>
      <c r="CE69" s="184">
        <v>0</v>
      </c>
      <c r="CF69" s="184">
        <v>216000</v>
      </c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>
        <v>3530087</v>
      </c>
      <c r="CA70" s="182" t="s">
        <v>158</v>
      </c>
      <c r="CB70" s="183">
        <v>4</v>
      </c>
      <c r="CC70" s="184">
        <v>20000</v>
      </c>
      <c r="CD70" s="184">
        <v>80000</v>
      </c>
      <c r="CE70" s="184">
        <v>0</v>
      </c>
      <c r="CF70" s="184">
        <v>80000</v>
      </c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>
        <v>3530088</v>
      </c>
      <c r="CA71" s="182" t="s">
        <v>558</v>
      </c>
      <c r="CB71" s="183">
        <v>6</v>
      </c>
      <c r="CC71" s="184">
        <v>22000</v>
      </c>
      <c r="CD71" s="184">
        <v>132000</v>
      </c>
      <c r="CE71" s="184">
        <v>0</v>
      </c>
      <c r="CF71" s="184">
        <v>132000</v>
      </c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>
        <v>3550005</v>
      </c>
      <c r="CA72" s="182" t="s">
        <v>167</v>
      </c>
      <c r="CB72" s="183">
        <v>1</v>
      </c>
      <c r="CC72" s="184">
        <v>20000</v>
      </c>
      <c r="CD72" s="184">
        <v>20000</v>
      </c>
      <c r="CE72" s="184">
        <v>0</v>
      </c>
      <c r="CF72" s="184">
        <v>20000</v>
      </c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>
        <v>5500044</v>
      </c>
      <c r="CA73" s="182" t="s">
        <v>172</v>
      </c>
      <c r="CB73" s="183">
        <v>2</v>
      </c>
      <c r="CC73" s="184">
        <v>28000</v>
      </c>
      <c r="CD73" s="184">
        <v>56000</v>
      </c>
      <c r="CE73" s="184">
        <v>0</v>
      </c>
      <c r="CF73" s="184">
        <v>56000</v>
      </c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>
        <v>5500045</v>
      </c>
      <c r="CA74" s="182" t="s">
        <v>173</v>
      </c>
      <c r="CB74" s="183">
        <v>5</v>
      </c>
      <c r="CC74" s="184">
        <v>30000</v>
      </c>
      <c r="CD74" s="184">
        <v>150000</v>
      </c>
      <c r="CE74" s="184">
        <v>0</v>
      </c>
      <c r="CF74" s="184">
        <v>150000</v>
      </c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>
        <v>5500063</v>
      </c>
      <c r="CA75" s="182" t="s">
        <v>394</v>
      </c>
      <c r="CB75" s="183">
        <v>4</v>
      </c>
      <c r="CC75" s="184">
        <v>21000</v>
      </c>
      <c r="CD75" s="184">
        <v>84000</v>
      </c>
      <c r="CE75" s="184">
        <v>0</v>
      </c>
      <c r="CF75" s="184">
        <v>84000</v>
      </c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>
        <v>5510070</v>
      </c>
      <c r="CA76" s="182" t="s">
        <v>180</v>
      </c>
      <c r="CB76" s="183">
        <v>2</v>
      </c>
      <c r="CC76" s="184">
        <v>28000</v>
      </c>
      <c r="CD76" s="184">
        <v>56000</v>
      </c>
      <c r="CE76" s="184">
        <v>0</v>
      </c>
      <c r="CF76" s="184">
        <v>56000</v>
      </c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>
        <v>5510072</v>
      </c>
      <c r="CA77" s="182" t="s">
        <v>181</v>
      </c>
      <c r="CB77" s="183">
        <v>2</v>
      </c>
      <c r="CC77" s="184">
        <v>29000</v>
      </c>
      <c r="CD77" s="184">
        <v>58000</v>
      </c>
      <c r="CE77" s="184">
        <v>0</v>
      </c>
      <c r="CF77" s="184">
        <v>58000</v>
      </c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>
        <v>5510105</v>
      </c>
      <c r="CA78" s="182" t="s">
        <v>183</v>
      </c>
      <c r="CB78" s="183">
        <v>1</v>
      </c>
      <c r="CC78" s="184">
        <v>10000</v>
      </c>
      <c r="CD78" s="184">
        <v>10000</v>
      </c>
      <c r="CE78" s="184">
        <v>0</v>
      </c>
      <c r="CF78" s="184">
        <v>10000</v>
      </c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>
        <v>5520005</v>
      </c>
      <c r="CA79" s="182" t="s">
        <v>391</v>
      </c>
      <c r="CB79" s="183">
        <v>5</v>
      </c>
      <c r="CC79" s="184">
        <v>19000</v>
      </c>
      <c r="CD79" s="184">
        <v>95000</v>
      </c>
      <c r="CE79" s="184">
        <v>0</v>
      </c>
      <c r="CF79" s="184">
        <v>95000</v>
      </c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>
        <v>5530008</v>
      </c>
      <c r="CA80" s="182" t="s">
        <v>370</v>
      </c>
      <c r="CB80" s="183">
        <v>1</v>
      </c>
      <c r="CC80" s="184">
        <v>29000</v>
      </c>
      <c r="CD80" s="184">
        <v>29000</v>
      </c>
      <c r="CE80" s="184">
        <v>0</v>
      </c>
      <c r="CF80" s="184">
        <v>29000</v>
      </c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>
        <v>5530015</v>
      </c>
      <c r="CA81" s="182" t="s">
        <v>187</v>
      </c>
      <c r="CB81" s="183">
        <v>5</v>
      </c>
      <c r="CC81" s="184">
        <v>32000</v>
      </c>
      <c r="CD81" s="184">
        <v>160000</v>
      </c>
      <c r="CE81" s="184">
        <v>0</v>
      </c>
      <c r="CF81" s="184">
        <v>160000</v>
      </c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>
        <v>5530016</v>
      </c>
      <c r="CA82" s="182" t="s">
        <v>188</v>
      </c>
      <c r="CB82" s="183">
        <v>5</v>
      </c>
      <c r="CC82" s="184">
        <v>32000</v>
      </c>
      <c r="CD82" s="184">
        <v>160000</v>
      </c>
      <c r="CE82" s="184">
        <v>0</v>
      </c>
      <c r="CF82" s="184">
        <v>160000</v>
      </c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>
        <v>5540001</v>
      </c>
      <c r="CA83" s="182" t="s">
        <v>192</v>
      </c>
      <c r="CB83" s="183">
        <v>3</v>
      </c>
      <c r="CC83" s="184">
        <v>20000</v>
      </c>
      <c r="CD83" s="184">
        <v>60000</v>
      </c>
      <c r="CE83" s="184">
        <v>0</v>
      </c>
      <c r="CF83" s="184">
        <v>60000</v>
      </c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>
        <v>5540003</v>
      </c>
      <c r="CA84" s="182" t="s">
        <v>193</v>
      </c>
      <c r="CB84" s="183">
        <v>1</v>
      </c>
      <c r="CC84" s="184">
        <v>20000</v>
      </c>
      <c r="CD84" s="184">
        <v>20000</v>
      </c>
      <c r="CE84" s="184">
        <v>0</v>
      </c>
      <c r="CF84" s="184">
        <v>20000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>
        <v>5540017</v>
      </c>
      <c r="CA85" s="182" t="s">
        <v>194</v>
      </c>
      <c r="CB85" s="183">
        <v>2</v>
      </c>
      <c r="CC85" s="184">
        <v>25000</v>
      </c>
      <c r="CD85" s="184">
        <v>50000</v>
      </c>
      <c r="CE85" s="184">
        <v>0</v>
      </c>
      <c r="CF85" s="184">
        <v>50000</v>
      </c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>
        <v>5540018</v>
      </c>
      <c r="CA86" s="182" t="s">
        <v>195</v>
      </c>
      <c r="CB86" s="183">
        <v>3</v>
      </c>
      <c r="CC86" s="184">
        <v>32000</v>
      </c>
      <c r="CD86" s="184">
        <v>96000</v>
      </c>
      <c r="CE86" s="184">
        <v>0</v>
      </c>
      <c r="CF86" s="184">
        <v>96000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>
        <v>5540019</v>
      </c>
      <c r="CA87" s="182" t="s">
        <v>400</v>
      </c>
      <c r="CB87" s="183">
        <v>1</v>
      </c>
      <c r="CC87" s="184">
        <v>39000</v>
      </c>
      <c r="CD87" s="184">
        <v>39000</v>
      </c>
      <c r="CE87" s="184">
        <v>0</v>
      </c>
      <c r="CF87" s="184">
        <v>39000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>
        <v>5540020</v>
      </c>
      <c r="CA88" s="182" t="s">
        <v>196</v>
      </c>
      <c r="CB88" s="183">
        <v>1</v>
      </c>
      <c r="CC88" s="184">
        <v>40000</v>
      </c>
      <c r="CD88" s="184">
        <v>40000</v>
      </c>
      <c r="CE88" s="184">
        <v>0</v>
      </c>
      <c r="CF88" s="184">
        <v>40000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x14ac:dyDescent="0.2">
      <c r="BZ89" s="181">
        <v>5540029</v>
      </c>
      <c r="CA89" s="182" t="s">
        <v>198</v>
      </c>
      <c r="CB89" s="183">
        <v>1</v>
      </c>
      <c r="CC89" s="184">
        <v>20000</v>
      </c>
      <c r="CD89" s="184">
        <v>20000</v>
      </c>
      <c r="CE89" s="184">
        <v>0</v>
      </c>
      <c r="CF89" s="184">
        <v>20000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x14ac:dyDescent="0.2">
      <c r="BZ90" s="181">
        <v>5540030</v>
      </c>
      <c r="CA90" s="182" t="s">
        <v>199</v>
      </c>
      <c r="CB90" s="183">
        <v>1</v>
      </c>
      <c r="CC90" s="184">
        <v>22000</v>
      </c>
      <c r="CD90" s="184">
        <v>22000</v>
      </c>
      <c r="CE90" s="184">
        <v>0</v>
      </c>
      <c r="CF90" s="184">
        <v>22000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x14ac:dyDescent="0.2">
      <c r="BZ91" s="181">
        <v>5540031</v>
      </c>
      <c r="CA91" s="182" t="s">
        <v>200</v>
      </c>
      <c r="CB91" s="183">
        <v>2</v>
      </c>
      <c r="CC91" s="184">
        <v>22000</v>
      </c>
      <c r="CD91" s="184">
        <v>44000</v>
      </c>
      <c r="CE91" s="184">
        <v>0</v>
      </c>
      <c r="CF91" s="184">
        <v>44000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1">
        <v>5540032</v>
      </c>
      <c r="CA92" s="182" t="s">
        <v>201</v>
      </c>
      <c r="CB92" s="183">
        <v>4</v>
      </c>
      <c r="CC92" s="184">
        <v>18000</v>
      </c>
      <c r="CD92" s="184">
        <v>72000</v>
      </c>
      <c r="CE92" s="184">
        <v>0</v>
      </c>
      <c r="CF92" s="184">
        <v>72000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>
        <v>7550006</v>
      </c>
      <c r="CA93" s="182" t="s">
        <v>207</v>
      </c>
      <c r="CB93" s="183">
        <v>1</v>
      </c>
      <c r="CC93" s="184">
        <v>12000</v>
      </c>
      <c r="CD93" s="184">
        <v>12000</v>
      </c>
      <c r="CE93" s="184">
        <v>0</v>
      </c>
      <c r="CF93" s="184">
        <v>12000</v>
      </c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x14ac:dyDescent="0.2">
      <c r="BZ94" s="181">
        <v>7550019</v>
      </c>
      <c r="CA94" s="182" t="s">
        <v>217</v>
      </c>
      <c r="CB94" s="183">
        <v>6</v>
      </c>
      <c r="CC94" s="184">
        <v>14000</v>
      </c>
      <c r="CD94" s="184">
        <v>84000</v>
      </c>
      <c r="CE94" s="184">
        <v>0</v>
      </c>
      <c r="CF94" s="184">
        <v>84000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x14ac:dyDescent="0.2">
      <c r="BZ95" s="181">
        <v>7550026</v>
      </c>
      <c r="CA95" s="182" t="s">
        <v>219</v>
      </c>
      <c r="CB95" s="183">
        <v>3</v>
      </c>
      <c r="CC95" s="184">
        <v>26000</v>
      </c>
      <c r="CD95" s="184">
        <v>78000</v>
      </c>
      <c r="CE95" s="184">
        <v>0</v>
      </c>
      <c r="CF95" s="184">
        <v>78000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x14ac:dyDescent="0.2">
      <c r="BZ96" s="181">
        <v>7560084</v>
      </c>
      <c r="CA96" s="182" t="s">
        <v>483</v>
      </c>
      <c r="CB96" s="183">
        <v>8</v>
      </c>
      <c r="CC96" s="184">
        <v>50000</v>
      </c>
      <c r="CD96" s="184">
        <v>400000</v>
      </c>
      <c r="CE96" s="184">
        <v>0</v>
      </c>
      <c r="CF96" s="184">
        <v>400000</v>
      </c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1">
        <v>8500008</v>
      </c>
      <c r="CA97" s="182" t="s">
        <v>331</v>
      </c>
      <c r="CB97" s="183">
        <v>1</v>
      </c>
      <c r="CC97" s="184">
        <v>149000</v>
      </c>
      <c r="CD97" s="184">
        <v>149000</v>
      </c>
      <c r="CE97" s="184">
        <v>0</v>
      </c>
      <c r="CF97" s="184">
        <v>149000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BZ98" s="181">
        <v>8500009</v>
      </c>
      <c r="CA98" s="182" t="s">
        <v>332</v>
      </c>
      <c r="CB98" s="183">
        <v>2</v>
      </c>
      <c r="CC98" s="184">
        <v>139000</v>
      </c>
      <c r="CD98" s="184">
        <v>278000</v>
      </c>
      <c r="CE98" s="184">
        <v>0</v>
      </c>
      <c r="CF98" s="184">
        <v>278000</v>
      </c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ht="22.5" x14ac:dyDescent="0.2">
      <c r="BZ99" s="181">
        <v>8500010</v>
      </c>
      <c r="CA99" s="182" t="s">
        <v>335</v>
      </c>
      <c r="CB99" s="183">
        <v>1</v>
      </c>
      <c r="CC99" s="184">
        <v>125000</v>
      </c>
      <c r="CD99" s="184">
        <v>125000</v>
      </c>
      <c r="CE99" s="184">
        <v>0</v>
      </c>
      <c r="CF99" s="184">
        <v>125000</v>
      </c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BZ100" s="181">
        <v>8500034</v>
      </c>
      <c r="CA100" s="182" t="s">
        <v>344</v>
      </c>
      <c r="CB100" s="183">
        <v>1</v>
      </c>
      <c r="CC100" s="184">
        <v>209000</v>
      </c>
      <c r="CD100" s="184">
        <v>209000</v>
      </c>
      <c r="CE100" s="184">
        <v>0</v>
      </c>
      <c r="CF100" s="184">
        <v>209000</v>
      </c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>
        <v>8500035</v>
      </c>
      <c r="CA101" s="182" t="s">
        <v>345</v>
      </c>
      <c r="CB101" s="183">
        <v>1</v>
      </c>
      <c r="CC101" s="184">
        <v>175000</v>
      </c>
      <c r="CD101" s="184">
        <v>175000</v>
      </c>
      <c r="CE101" s="184">
        <v>0</v>
      </c>
      <c r="CF101" s="184">
        <v>175000</v>
      </c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BZ102" s="181">
        <v>8500036</v>
      </c>
      <c r="CA102" s="182" t="s">
        <v>346</v>
      </c>
      <c r="CB102" s="183">
        <v>1</v>
      </c>
      <c r="CC102" s="184">
        <v>165000</v>
      </c>
      <c r="CD102" s="184">
        <v>165000</v>
      </c>
      <c r="CE102" s="184">
        <v>0</v>
      </c>
      <c r="CF102" s="184">
        <v>165000</v>
      </c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ht="22.5" x14ac:dyDescent="0.2">
      <c r="BZ103" s="181">
        <v>8500038</v>
      </c>
      <c r="CA103" s="182" t="s">
        <v>349</v>
      </c>
      <c r="CB103" s="183">
        <v>1</v>
      </c>
      <c r="CC103" s="184">
        <v>149000</v>
      </c>
      <c r="CD103" s="184">
        <v>149000</v>
      </c>
      <c r="CE103" s="184">
        <v>0</v>
      </c>
      <c r="CF103" s="184">
        <v>149000</v>
      </c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ht="22.5" x14ac:dyDescent="0.2">
      <c r="H104" s="144"/>
      <c r="I104" s="144"/>
      <c r="J104" s="145"/>
      <c r="K104" s="145"/>
      <c r="L104" s="145"/>
      <c r="M104" s="145"/>
      <c r="N104" s="145"/>
      <c r="BZ104" s="181">
        <v>8500039</v>
      </c>
      <c r="CA104" s="182" t="s">
        <v>348</v>
      </c>
      <c r="CB104" s="183">
        <v>1</v>
      </c>
      <c r="CC104" s="184">
        <v>139000</v>
      </c>
      <c r="CD104" s="184">
        <v>139000</v>
      </c>
      <c r="CE104" s="184">
        <v>0</v>
      </c>
      <c r="CF104" s="184">
        <v>139000</v>
      </c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>
        <v>8500040</v>
      </c>
      <c r="CA105" s="182" t="s">
        <v>350</v>
      </c>
      <c r="CB105" s="183">
        <v>1</v>
      </c>
      <c r="CC105" s="184">
        <v>149000</v>
      </c>
      <c r="CD105" s="184">
        <v>149000</v>
      </c>
      <c r="CE105" s="184">
        <v>0</v>
      </c>
      <c r="CF105" s="184">
        <v>149000</v>
      </c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BZ106" s="181">
        <v>8500054</v>
      </c>
      <c r="CA106" s="182" t="s">
        <v>559</v>
      </c>
      <c r="CB106" s="183">
        <v>2</v>
      </c>
      <c r="CC106" s="184">
        <v>168000</v>
      </c>
      <c r="CD106" s="184">
        <v>336000</v>
      </c>
      <c r="CE106" s="184">
        <v>0</v>
      </c>
      <c r="CF106" s="184">
        <v>336000</v>
      </c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>
        <v>8500057</v>
      </c>
      <c r="CA107" s="182" t="s">
        <v>560</v>
      </c>
      <c r="CB107" s="183">
        <v>1</v>
      </c>
      <c r="CC107" s="184">
        <v>168000</v>
      </c>
      <c r="CD107" s="184">
        <v>168000</v>
      </c>
      <c r="CE107" s="184">
        <v>0</v>
      </c>
      <c r="CF107" s="184">
        <v>168000</v>
      </c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>
        <v>9500002</v>
      </c>
      <c r="CA108" s="182" t="s">
        <v>414</v>
      </c>
      <c r="CB108" s="183">
        <v>1</v>
      </c>
      <c r="CC108" s="184">
        <v>4000</v>
      </c>
      <c r="CD108" s="184">
        <v>4000</v>
      </c>
      <c r="CE108" s="184">
        <v>0</v>
      </c>
      <c r="CF108" s="184">
        <v>4000</v>
      </c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5"/>
      <c r="CA109" s="185"/>
      <c r="CB109" s="186">
        <v>384</v>
      </c>
      <c r="CC109" s="185"/>
      <c r="CD109" s="187">
        <v>12619000</v>
      </c>
      <c r="CE109" s="187">
        <v>-77000</v>
      </c>
      <c r="CF109" s="187">
        <v>12542000</v>
      </c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5"/>
      <c r="CA110" s="185"/>
      <c r="CB110" s="185"/>
      <c r="CC110" s="185"/>
      <c r="CD110" s="185"/>
      <c r="CE110" s="180" t="s">
        <v>561</v>
      </c>
      <c r="CF110" s="187">
        <v>0</v>
      </c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5"/>
      <c r="CA111" s="185"/>
      <c r="CB111" s="185"/>
      <c r="CC111" s="185"/>
      <c r="CD111" s="185"/>
      <c r="CE111" s="185"/>
      <c r="CF111" s="185"/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5"/>
      <c r="CA112" s="185"/>
      <c r="CB112" s="185"/>
      <c r="CC112" s="185"/>
      <c r="CD112" s="185"/>
      <c r="CE112" s="242" t="s">
        <v>562</v>
      </c>
      <c r="CF112" s="243">
        <v>12542000</v>
      </c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5"/>
      <c r="CA113" s="185"/>
      <c r="CB113" s="185"/>
      <c r="CC113" s="185"/>
      <c r="CD113" s="185"/>
      <c r="CE113" s="185"/>
      <c r="CF113" s="185"/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1"/>
      <c r="CA114" s="182"/>
      <c r="CB114" s="183"/>
      <c r="CC114" s="184"/>
      <c r="CD114" s="184"/>
      <c r="CE114" s="184"/>
      <c r="CF114" s="184"/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1"/>
      <c r="CA115" s="182"/>
      <c r="CB115" s="183"/>
      <c r="CC115" s="184"/>
      <c r="CD115" s="184"/>
      <c r="CE115" s="184"/>
      <c r="CF115" s="184"/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/>
      <c r="CA116" s="182"/>
      <c r="CB116" s="183"/>
      <c r="CC116" s="184"/>
      <c r="CD116" s="184"/>
      <c r="CE116" s="184"/>
      <c r="CF116" s="184"/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/>
      <c r="CA117" s="182"/>
      <c r="CB117" s="183"/>
      <c r="CC117" s="184"/>
      <c r="CD117" s="184"/>
      <c r="CE117" s="184"/>
      <c r="CF117" s="184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/>
      <c r="CA118" s="182"/>
      <c r="CB118" s="183"/>
      <c r="CC118" s="184"/>
      <c r="CD118" s="184"/>
      <c r="CE118" s="184"/>
      <c r="CF118" s="184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/>
      <c r="CA119" s="182"/>
      <c r="CB119" s="183"/>
      <c r="CC119" s="184"/>
      <c r="CD119" s="184"/>
      <c r="CE119" s="184"/>
      <c r="CF119" s="184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/>
      <c r="CA120" s="182"/>
      <c r="CB120" s="183"/>
      <c r="CC120" s="184"/>
      <c r="CD120" s="184"/>
      <c r="CE120" s="184"/>
      <c r="CF120" s="184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/>
      <c r="CA121" s="182"/>
      <c r="CB121" s="183"/>
      <c r="CC121" s="184"/>
      <c r="CD121" s="184"/>
      <c r="CE121" s="184"/>
      <c r="CF121" s="184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/>
      <c r="CA122" s="182"/>
      <c r="CB122" s="183"/>
      <c r="CC122" s="184"/>
      <c r="CD122" s="184"/>
      <c r="CE122" s="184"/>
      <c r="CF122" s="184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/>
      <c r="CA123" s="182"/>
      <c r="CB123" s="183"/>
      <c r="CC123" s="184"/>
      <c r="CD123" s="184"/>
      <c r="CE123" s="184"/>
      <c r="CF123" s="184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/>
      <c r="CA124" s="182"/>
      <c r="CB124" s="183"/>
      <c r="CC124" s="184"/>
      <c r="CD124" s="184"/>
      <c r="CE124" s="184"/>
      <c r="CF124" s="184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/>
      <c r="CA125" s="182"/>
      <c r="CB125" s="183"/>
      <c r="CC125" s="184"/>
      <c r="CD125" s="184"/>
      <c r="CE125" s="184"/>
      <c r="CF125" s="184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/>
      <c r="CA126" s="182"/>
      <c r="CB126" s="183"/>
      <c r="CC126" s="184"/>
      <c r="CD126" s="184"/>
      <c r="CE126" s="184"/>
      <c r="CF126" s="184"/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/>
      <c r="CA127" s="182"/>
      <c r="CB127" s="183"/>
      <c r="CC127" s="184"/>
      <c r="CD127" s="184"/>
      <c r="CE127" s="184"/>
      <c r="CF127" s="184"/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/>
      <c r="CA128" s="182"/>
      <c r="CB128" s="183"/>
      <c r="CC128" s="184"/>
      <c r="CD128" s="184"/>
      <c r="CE128" s="184"/>
      <c r="CF128" s="184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Z5" sqref="BZ5:CD36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1500002</v>
      </c>
      <c r="CA5" s="182" t="s">
        <v>41</v>
      </c>
      <c r="CB5" s="183">
        <v>1</v>
      </c>
      <c r="CC5" s="184">
        <v>0</v>
      </c>
      <c r="CD5" s="184">
        <v>0</v>
      </c>
    </row>
    <row r="6" spans="1:224" x14ac:dyDescent="0.2">
      <c r="BZ6" s="181">
        <v>1500003</v>
      </c>
      <c r="CA6" s="182" t="s">
        <v>42</v>
      </c>
      <c r="CB6" s="183">
        <v>4</v>
      </c>
      <c r="CC6" s="184">
        <v>0</v>
      </c>
      <c r="CD6" s="184">
        <v>0</v>
      </c>
    </row>
    <row r="7" spans="1:224" ht="22.5" x14ac:dyDescent="0.2">
      <c r="BZ7" s="181">
        <v>1500006</v>
      </c>
      <c r="CA7" s="182" t="s">
        <v>45</v>
      </c>
      <c r="CB7" s="183">
        <v>2</v>
      </c>
      <c r="CC7" s="184">
        <v>0</v>
      </c>
      <c r="CD7" s="184">
        <v>0</v>
      </c>
    </row>
    <row r="8" spans="1:224" x14ac:dyDescent="0.2">
      <c r="BZ8" s="181">
        <v>1500008</v>
      </c>
      <c r="CA8" s="182" t="s">
        <v>47</v>
      </c>
      <c r="CB8" s="183">
        <v>2</v>
      </c>
      <c r="CC8" s="184">
        <v>0</v>
      </c>
      <c r="CD8" s="184">
        <v>0</v>
      </c>
    </row>
    <row r="9" spans="1:224" x14ac:dyDescent="0.2">
      <c r="BZ9" s="181">
        <v>1500010</v>
      </c>
      <c r="CA9" s="182" t="s">
        <v>48</v>
      </c>
      <c r="CB9" s="183">
        <v>1</v>
      </c>
      <c r="CC9" s="184">
        <v>0</v>
      </c>
      <c r="CD9" s="184">
        <v>0</v>
      </c>
    </row>
    <row r="10" spans="1:224" x14ac:dyDescent="0.2">
      <c r="BZ10" s="181">
        <v>1500013</v>
      </c>
      <c r="CA10" s="182" t="s">
        <v>49</v>
      </c>
      <c r="CB10" s="183">
        <v>2</v>
      </c>
      <c r="CC10" s="184">
        <v>0</v>
      </c>
      <c r="CD10" s="184">
        <v>0</v>
      </c>
    </row>
    <row r="11" spans="1:224" x14ac:dyDescent="0.2">
      <c r="BZ11" s="181">
        <v>1500022</v>
      </c>
      <c r="CA11" s="182" t="s">
        <v>52</v>
      </c>
      <c r="CB11" s="183">
        <v>1</v>
      </c>
      <c r="CC11" s="184">
        <v>0</v>
      </c>
      <c r="CD11" s="184">
        <v>0</v>
      </c>
    </row>
    <row r="12" spans="1:224" x14ac:dyDescent="0.2">
      <c r="BZ12" s="181">
        <v>1500081</v>
      </c>
      <c r="CA12" s="182" t="s">
        <v>58</v>
      </c>
      <c r="CB12" s="183">
        <v>1</v>
      </c>
      <c r="CC12" s="184">
        <v>0</v>
      </c>
      <c r="CD12" s="184">
        <v>0</v>
      </c>
    </row>
    <row r="13" spans="1:224" x14ac:dyDescent="0.2">
      <c r="BZ13" s="181">
        <v>1500089</v>
      </c>
      <c r="CA13" s="182" t="s">
        <v>61</v>
      </c>
      <c r="CB13" s="183">
        <v>1</v>
      </c>
      <c r="CC13" s="184">
        <v>0</v>
      </c>
      <c r="CD13" s="184">
        <v>0</v>
      </c>
    </row>
    <row r="14" spans="1:224" x14ac:dyDescent="0.2">
      <c r="BZ14" s="181">
        <v>1500134</v>
      </c>
      <c r="CA14" s="182" t="s">
        <v>64</v>
      </c>
      <c r="CB14" s="183">
        <v>4</v>
      </c>
      <c r="CC14" s="184">
        <v>0</v>
      </c>
      <c r="CD14" s="184">
        <v>0</v>
      </c>
    </row>
    <row r="15" spans="1:224" x14ac:dyDescent="0.2">
      <c r="BZ15" s="181">
        <v>1500228</v>
      </c>
      <c r="CA15" s="182" t="s">
        <v>65</v>
      </c>
      <c r="CB15" s="183">
        <v>1</v>
      </c>
      <c r="CC15" s="184">
        <v>0</v>
      </c>
      <c r="CD15" s="184">
        <v>0</v>
      </c>
    </row>
    <row r="16" spans="1:224" x14ac:dyDescent="0.2">
      <c r="BZ16" s="181">
        <v>1500300</v>
      </c>
      <c r="CA16" s="182" t="s">
        <v>67</v>
      </c>
      <c r="CB16" s="183">
        <v>1</v>
      </c>
      <c r="CC16" s="184">
        <v>0</v>
      </c>
      <c r="CD16" s="184">
        <v>0</v>
      </c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>
        <v>1500301</v>
      </c>
      <c r="CA17" s="182" t="s">
        <v>68</v>
      </c>
      <c r="CB17" s="183">
        <v>1</v>
      </c>
      <c r="CC17" s="184">
        <v>0</v>
      </c>
      <c r="CD17" s="184">
        <v>0</v>
      </c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>
        <v>1500303</v>
      </c>
      <c r="CA18" s="182" t="s">
        <v>70</v>
      </c>
      <c r="CB18" s="183">
        <v>2</v>
      </c>
      <c r="CC18" s="184">
        <v>0</v>
      </c>
      <c r="CD18" s="184">
        <v>0</v>
      </c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>
        <v>1500304</v>
      </c>
      <c r="CA19" s="182" t="s">
        <v>71</v>
      </c>
      <c r="CB19" s="183">
        <v>1</v>
      </c>
      <c r="CC19" s="184">
        <v>0</v>
      </c>
      <c r="CD19" s="184">
        <v>0</v>
      </c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>
        <v>1502011</v>
      </c>
      <c r="CA20" s="182" t="s">
        <v>85</v>
      </c>
      <c r="CB20" s="183">
        <v>1</v>
      </c>
      <c r="CC20" s="184">
        <v>0</v>
      </c>
      <c r="CD20" s="184">
        <v>0</v>
      </c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>
        <v>1502012</v>
      </c>
      <c r="CA21" s="182" t="s">
        <v>86</v>
      </c>
      <c r="CB21" s="183">
        <v>1</v>
      </c>
      <c r="CC21" s="184">
        <v>0</v>
      </c>
      <c r="CD21" s="184">
        <v>0</v>
      </c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>
        <v>1502021</v>
      </c>
      <c r="CA22" s="182" t="s">
        <v>87</v>
      </c>
      <c r="CB22" s="183">
        <v>3</v>
      </c>
      <c r="CC22" s="184">
        <v>0</v>
      </c>
      <c r="CD22" s="184">
        <v>0</v>
      </c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>
        <v>1503039</v>
      </c>
      <c r="CA23" s="182" t="s">
        <v>525</v>
      </c>
      <c r="CB23" s="183">
        <v>1</v>
      </c>
      <c r="CC23" s="184">
        <v>0</v>
      </c>
      <c r="CD23" s="184">
        <v>0</v>
      </c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>
        <v>1503040</v>
      </c>
      <c r="CA24" s="182" t="s">
        <v>547</v>
      </c>
      <c r="CB24" s="183">
        <v>3</v>
      </c>
      <c r="CC24" s="184">
        <v>0</v>
      </c>
      <c r="CD24" s="184">
        <v>0</v>
      </c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>
        <v>1503041</v>
      </c>
      <c r="CA25" s="182" t="s">
        <v>548</v>
      </c>
      <c r="CB25" s="183">
        <v>5</v>
      </c>
      <c r="CC25" s="184">
        <v>0</v>
      </c>
      <c r="CD25" s="184">
        <v>0</v>
      </c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>
        <v>1503042</v>
      </c>
      <c r="CA26" s="182" t="s">
        <v>549</v>
      </c>
      <c r="CB26" s="183">
        <v>1</v>
      </c>
      <c r="CC26" s="184">
        <v>0</v>
      </c>
      <c r="CD26" s="184">
        <v>0</v>
      </c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>
        <v>1510040</v>
      </c>
      <c r="CA27" s="182" t="s">
        <v>106</v>
      </c>
      <c r="CB27" s="183">
        <v>2</v>
      </c>
      <c r="CC27" s="184">
        <v>0</v>
      </c>
      <c r="CD27" s="184">
        <v>0</v>
      </c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>
        <v>1520004</v>
      </c>
      <c r="CA28" s="182" t="s">
        <v>113</v>
      </c>
      <c r="CB28" s="183">
        <v>1</v>
      </c>
      <c r="CC28" s="184">
        <v>0</v>
      </c>
      <c r="CD28" s="184">
        <v>0</v>
      </c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>
        <v>1520005</v>
      </c>
      <c r="CA29" s="182" t="s">
        <v>114</v>
      </c>
      <c r="CB29" s="183">
        <v>3</v>
      </c>
      <c r="CC29" s="184">
        <v>0</v>
      </c>
      <c r="CD29" s="184">
        <v>0</v>
      </c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>
        <v>1520020</v>
      </c>
      <c r="CA30" s="182" t="s">
        <v>116</v>
      </c>
      <c r="CB30" s="183">
        <v>1</v>
      </c>
      <c r="CC30" s="184">
        <v>0</v>
      </c>
      <c r="CD30" s="184">
        <v>0</v>
      </c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>
        <v>1520062</v>
      </c>
      <c r="CA31" s="182" t="s">
        <v>494</v>
      </c>
      <c r="CB31" s="183">
        <v>1</v>
      </c>
      <c r="CC31" s="184">
        <v>0</v>
      </c>
      <c r="CD31" s="184">
        <v>0</v>
      </c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>
        <v>1523012</v>
      </c>
      <c r="CA32" s="182" t="s">
        <v>496</v>
      </c>
      <c r="CB32" s="183">
        <v>1</v>
      </c>
      <c r="CC32" s="184">
        <v>0</v>
      </c>
      <c r="CD32" s="184">
        <v>0</v>
      </c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>
        <v>1523088</v>
      </c>
      <c r="CA33" s="182" t="s">
        <v>526</v>
      </c>
      <c r="CB33" s="183">
        <v>8</v>
      </c>
      <c r="CC33" s="184">
        <v>0</v>
      </c>
      <c r="CD33" s="184">
        <v>0</v>
      </c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>
        <v>1523089</v>
      </c>
      <c r="CA34" s="182" t="s">
        <v>553</v>
      </c>
      <c r="CB34" s="183">
        <v>4</v>
      </c>
      <c r="CC34" s="184">
        <v>0</v>
      </c>
      <c r="CD34" s="184">
        <v>0</v>
      </c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>
        <v>1560008</v>
      </c>
      <c r="CA35" s="182" t="s">
        <v>135</v>
      </c>
      <c r="CB35" s="183">
        <v>1</v>
      </c>
      <c r="CC35" s="184">
        <v>0</v>
      </c>
      <c r="CD35" s="184">
        <v>0</v>
      </c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 t="s">
        <v>563</v>
      </c>
      <c r="CB36" s="186">
        <v>62</v>
      </c>
      <c r="CC36" s="187">
        <v>0</v>
      </c>
      <c r="CD36" s="187">
        <v>0</v>
      </c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F232" activePane="bottomRight" state="frozen"/>
      <selection pane="topRight" activeCell="F1" sqref="F1"/>
      <selection pane="bottomLeft" activeCell="A7" sqref="A7"/>
      <selection pane="bottomRight" activeCell="J251" activeCellId="5" sqref="J111 J106 J105 J104 J103 J251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5469000</v>
      </c>
      <c r="K7" s="60">
        <f>+K8+K108+K134+K144</f>
        <v>248</v>
      </c>
      <c r="L7" s="60">
        <f>+L8+L108+L134+L144</f>
        <v>60</v>
      </c>
      <c r="M7" s="123">
        <f t="shared" ref="M7:M8" si="0">L7/K7</f>
        <v>0.24193548387096775</v>
      </c>
      <c r="N7" s="95">
        <f>+N8+N108+N134+N144</f>
        <v>5469000</v>
      </c>
      <c r="O7" s="60">
        <f>+O8+O108+O134+O144</f>
        <v>248</v>
      </c>
      <c r="P7" s="60">
        <f>+P8+P108+P134+P144</f>
        <v>60</v>
      </c>
      <c r="Q7" s="96">
        <f t="shared" ref="Q7:Q8" si="1">P7/O7</f>
        <v>0.24193548387096775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5469000</v>
      </c>
      <c r="BG7" s="60">
        <f>+BG8+BG108+BG134+BG144</f>
        <v>248</v>
      </c>
      <c r="BH7" s="60">
        <f>+BH8+BH108+BH134+BH144</f>
        <v>60</v>
      </c>
      <c r="BI7" s="49">
        <f t="shared" ref="BI7:BI8" si="12">BH7/BG7</f>
        <v>0.24193548387096775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5469000</v>
      </c>
      <c r="EN7" s="60">
        <f t="shared" si="33"/>
        <v>5469000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5469000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248</v>
      </c>
      <c r="FV7" s="60">
        <f t="shared" si="34"/>
        <v>248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248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60</v>
      </c>
      <c r="HD7" s="60">
        <f t="shared" si="35"/>
        <v>60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60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308</v>
      </c>
      <c r="IL7" s="60">
        <f t="shared" si="36"/>
        <v>308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308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3785000</v>
      </c>
      <c r="K8" s="61">
        <f>SUM(K9:K107)</f>
        <v>171</v>
      </c>
      <c r="L8" s="61">
        <f>SUM(L9:L107)</f>
        <v>40</v>
      </c>
      <c r="M8" s="124">
        <f t="shared" si="0"/>
        <v>0.23391812865497075</v>
      </c>
      <c r="N8" s="97">
        <f>SUM(N9:N107)</f>
        <v>3785000</v>
      </c>
      <c r="O8" s="61">
        <f>SUM(O9:O107)</f>
        <v>171</v>
      </c>
      <c r="P8" s="61">
        <f>SUM(P9:P107)</f>
        <v>40</v>
      </c>
      <c r="Q8" s="98">
        <f t="shared" si="1"/>
        <v>0.23391812865497075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3785000</v>
      </c>
      <c r="BG8" s="61">
        <f>SUM(BG9:BG107)</f>
        <v>171</v>
      </c>
      <c r="BH8" s="61">
        <f>SUM(BH9:BH107)</f>
        <v>40</v>
      </c>
      <c r="BI8" s="34">
        <f t="shared" si="12"/>
        <v>0.23391812865497075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3785000</v>
      </c>
      <c r="EN8" s="61">
        <f t="shared" si="38"/>
        <v>3785000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3785000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171</v>
      </c>
      <c r="FV8" s="61">
        <f t="shared" si="39"/>
        <v>171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171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40</v>
      </c>
      <c r="HD8" s="61">
        <f t="shared" si="40"/>
        <v>40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40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211</v>
      </c>
      <c r="IL8" s="61">
        <f t="shared" si="41"/>
        <v>211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211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125000</v>
      </c>
      <c r="K10" s="62">
        <f t="shared" ref="K10:K84" si="78">+S10+W10+AA10+AE10+AI10+AM10+AQ10+AU10+AY10+BC10+BG10+BK10+BO10+BS10+BW10+CA10+CE10+CI10+CM10+CQ10+CU10+CY10+DC10+DG10+DK10+DO10+DS10+DW10+EA10+EE10+EI10</f>
        <v>5</v>
      </c>
      <c r="L10" s="62">
        <f t="shared" ref="L10:L84" si="79">+T10+X10+AB10+AF10+AJ10+AN10+AR10+AV10+AZ10+BD10+BH10+BL10+BP10+BT10+BX10+CB10+CF10+CJ10+CN10+CR10+CV10+CZ10+DD10+DH10+DL10+DP10+DT10+DX10+EB10+EF10+EJ10</f>
        <v>1</v>
      </c>
      <c r="M10" s="57">
        <f t="shared" ref="M10:M84" si="80">L10/K10</f>
        <v>0.2</v>
      </c>
      <c r="N10" s="115">
        <f t="shared" ref="N10:N84" si="81">J10/$N$4</f>
        <v>125000</v>
      </c>
      <c r="O10" s="64">
        <f t="shared" ref="O10:O84" si="82">K10/$N$4</f>
        <v>5</v>
      </c>
      <c r="P10" s="64">
        <f t="shared" ref="P10:P84" si="83">L10/$N$4</f>
        <v>1</v>
      </c>
      <c r="Q10" s="127">
        <f t="shared" ref="Q10:Q84" si="84">M10</f>
        <v>0.2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125000</v>
      </c>
      <c r="BG10" s="62">
        <f>IFERROR(VLOOKUP($C10,Sales!$BZ$5:$CF$300,3,0),0)</f>
        <v>5</v>
      </c>
      <c r="BH10" s="62">
        <f>IFERROR(VLOOKUP($C10,Waste!$BZ$5:$CF$200,3,0),0)</f>
        <v>1</v>
      </c>
      <c r="BI10" s="63">
        <f t="shared" ref="BI10:BI84" si="95">BH10/BG10</f>
        <v>0.2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125000</v>
      </c>
      <c r="EN10" s="64">
        <f t="shared" ref="EN10:EN84" si="118">N10</f>
        <v>125000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125000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5</v>
      </c>
      <c r="FV10" s="64">
        <f t="shared" ref="FV10:FV84" si="152">O10</f>
        <v>5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5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1</v>
      </c>
      <c r="HD10" s="64">
        <f t="shared" ref="HD10:HD84" si="186">P10</f>
        <v>1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1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6</v>
      </c>
      <c r="IL10" s="64">
        <f t="shared" ref="IL10:IL84" si="220">+FV10+HD10</f>
        <v>6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6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54000</v>
      </c>
      <c r="K12" s="62">
        <f t="shared" si="78"/>
        <v>3</v>
      </c>
      <c r="L12" s="62">
        <f t="shared" si="79"/>
        <v>1</v>
      </c>
      <c r="M12" s="57">
        <f t="shared" si="80"/>
        <v>0.33333333333333331</v>
      </c>
      <c r="N12" s="115">
        <f t="shared" si="81"/>
        <v>54000</v>
      </c>
      <c r="O12" s="64">
        <f t="shared" si="82"/>
        <v>3</v>
      </c>
      <c r="P12" s="64">
        <f t="shared" si="83"/>
        <v>1</v>
      </c>
      <c r="Q12" s="127">
        <f t="shared" si="84"/>
        <v>0.33333333333333331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54000</v>
      </c>
      <c r="BG12" s="62">
        <f>IFERROR(VLOOKUP($C12,Sales!$BZ$5:$CF$300,3,0),0)</f>
        <v>3</v>
      </c>
      <c r="BH12" s="62">
        <f>IFERROR(VLOOKUP($C12,Waste!$BZ$5:$CF$200,3,0),0)</f>
        <v>1</v>
      </c>
      <c r="BI12" s="63">
        <f t="shared" si="95"/>
        <v>0.33333333333333331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54000</v>
      </c>
      <c r="EN12" s="64">
        <f t="shared" si="118"/>
        <v>54000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54000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3</v>
      </c>
      <c r="FV12" s="64">
        <f t="shared" si="152"/>
        <v>3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3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1</v>
      </c>
      <c r="HD12" s="64">
        <f t="shared" si="186"/>
        <v>1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1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4</v>
      </c>
      <c r="IL12" s="64">
        <f t="shared" si="220"/>
        <v>4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4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68000</v>
      </c>
      <c r="K13" s="62">
        <f t="shared" si="78"/>
        <v>4</v>
      </c>
      <c r="L13" s="62">
        <f t="shared" si="79"/>
        <v>0</v>
      </c>
      <c r="M13" s="57">
        <f t="shared" si="80"/>
        <v>0</v>
      </c>
      <c r="N13" s="115">
        <f t="shared" si="81"/>
        <v>68000</v>
      </c>
      <c r="O13" s="64">
        <f t="shared" si="82"/>
        <v>4</v>
      </c>
      <c r="P13" s="64">
        <f t="shared" si="83"/>
        <v>0</v>
      </c>
      <c r="Q13" s="127">
        <f t="shared" si="84"/>
        <v>0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68000</v>
      </c>
      <c r="BG13" s="62">
        <f>IFERROR(VLOOKUP($C13,Sales!$BZ$5:$CF$300,3,0),0)</f>
        <v>4</v>
      </c>
      <c r="BH13" s="62">
        <f>IFERROR(VLOOKUP($C13,Waste!$BZ$5:$CF$200,3,0),0)</f>
        <v>0</v>
      </c>
      <c r="BI13" s="63">
        <f t="shared" si="95"/>
        <v>0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68000</v>
      </c>
      <c r="EN13" s="64">
        <f t="shared" si="118"/>
        <v>68000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68000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4</v>
      </c>
      <c r="FV13" s="64">
        <f t="shared" si="152"/>
        <v>4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4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0</v>
      </c>
      <c r="HD13" s="64">
        <f t="shared" si="186"/>
        <v>0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0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4</v>
      </c>
      <c r="IL13" s="64">
        <f t="shared" si="220"/>
        <v>4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4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133000</v>
      </c>
      <c r="K14" s="62">
        <f t="shared" si="78"/>
        <v>7</v>
      </c>
      <c r="L14" s="62">
        <f t="shared" si="79"/>
        <v>1</v>
      </c>
      <c r="M14" s="57">
        <f t="shared" si="80"/>
        <v>0.14285714285714285</v>
      </c>
      <c r="N14" s="115">
        <f t="shared" si="81"/>
        <v>133000</v>
      </c>
      <c r="O14" s="64">
        <f t="shared" si="82"/>
        <v>7</v>
      </c>
      <c r="P14" s="64">
        <f t="shared" si="83"/>
        <v>1</v>
      </c>
      <c r="Q14" s="127">
        <f t="shared" si="84"/>
        <v>0.14285714285714285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133000</v>
      </c>
      <c r="BG14" s="62">
        <f>IFERROR(VLOOKUP($C14,Sales!$BZ$5:$CF$300,3,0),0)</f>
        <v>7</v>
      </c>
      <c r="BH14" s="62">
        <f>IFERROR(VLOOKUP($C14,Waste!$BZ$5:$CF$200,3,0),0)</f>
        <v>1</v>
      </c>
      <c r="BI14" s="63">
        <f t="shared" si="95"/>
        <v>0.14285714285714285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133000</v>
      </c>
      <c r="EN14" s="64">
        <f t="shared" si="118"/>
        <v>133000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133000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7</v>
      </c>
      <c r="FV14" s="64">
        <f t="shared" si="152"/>
        <v>7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7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1</v>
      </c>
      <c r="HD14" s="64">
        <f t="shared" si="186"/>
        <v>1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1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8</v>
      </c>
      <c r="IL14" s="64">
        <f t="shared" si="220"/>
        <v>8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8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0</v>
      </c>
      <c r="K16" s="62">
        <f t="shared" si="78"/>
        <v>0</v>
      </c>
      <c r="L16" s="62">
        <f t="shared" si="79"/>
        <v>4</v>
      </c>
      <c r="M16" s="57" t="e">
        <f t="shared" si="80"/>
        <v>#DIV/0!</v>
      </c>
      <c r="N16" s="115">
        <f t="shared" si="81"/>
        <v>0</v>
      </c>
      <c r="O16" s="64">
        <f t="shared" si="82"/>
        <v>0</v>
      </c>
      <c r="P16" s="64">
        <f t="shared" si="83"/>
        <v>4</v>
      </c>
      <c r="Q16" s="127" t="e">
        <f t="shared" si="84"/>
        <v>#DIV/0!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0</v>
      </c>
      <c r="BG16" s="62">
        <f>IFERROR(VLOOKUP($C16,Sales!$BZ$5:$CF$300,3,0),0)</f>
        <v>0</v>
      </c>
      <c r="BH16" s="62">
        <f>IFERROR(VLOOKUP($C16,Waste!$BZ$5:$CF$200,3,0),0)</f>
        <v>4</v>
      </c>
      <c r="BI16" s="63" t="e">
        <f t="shared" si="95"/>
        <v>#DIV/0!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0</v>
      </c>
      <c r="EN16" s="64">
        <f t="shared" si="118"/>
        <v>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0</v>
      </c>
      <c r="FV16" s="64">
        <f t="shared" si="152"/>
        <v>0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0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4</v>
      </c>
      <c r="HD16" s="64">
        <f t="shared" si="186"/>
        <v>4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4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4</v>
      </c>
      <c r="IL16" s="64">
        <f t="shared" si="220"/>
        <v>4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4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0</v>
      </c>
      <c r="K17" s="62">
        <f t="shared" si="78"/>
        <v>0</v>
      </c>
      <c r="L17" s="62">
        <f t="shared" si="79"/>
        <v>4</v>
      </c>
      <c r="M17" s="57" t="e">
        <f t="shared" si="80"/>
        <v>#DIV/0!</v>
      </c>
      <c r="N17" s="115">
        <f t="shared" si="81"/>
        <v>0</v>
      </c>
      <c r="O17" s="64">
        <f t="shared" si="82"/>
        <v>0</v>
      </c>
      <c r="P17" s="64">
        <f t="shared" si="83"/>
        <v>4</v>
      </c>
      <c r="Q17" s="127" t="e">
        <f t="shared" si="84"/>
        <v>#DIV/0!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0</v>
      </c>
      <c r="BG17" s="62">
        <f>IFERROR(VLOOKUP($C17,Sales!$BZ$5:$CF$300,3,0),0)</f>
        <v>0</v>
      </c>
      <c r="BH17" s="62">
        <f>IFERROR(VLOOKUP($C17,Waste!$BZ$5:$CF$200,3,0),0)</f>
        <v>4</v>
      </c>
      <c r="BI17" s="63" t="e">
        <f t="shared" si="95"/>
        <v>#DIV/0!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0</v>
      </c>
      <c r="EN17" s="64">
        <f t="shared" si="118"/>
        <v>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0</v>
      </c>
      <c r="FV17" s="64">
        <f t="shared" si="152"/>
        <v>0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0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4</v>
      </c>
      <c r="HD17" s="64">
        <f t="shared" si="186"/>
        <v>4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4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4</v>
      </c>
      <c r="IL17" s="64">
        <f t="shared" si="220"/>
        <v>4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4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75000</v>
      </c>
      <c r="K19" s="62">
        <f t="shared" si="78"/>
        <v>3</v>
      </c>
      <c r="L19" s="62">
        <f t="shared" si="79"/>
        <v>1</v>
      </c>
      <c r="M19" s="57">
        <f t="shared" si="80"/>
        <v>0.33333333333333331</v>
      </c>
      <c r="N19" s="115">
        <f t="shared" si="81"/>
        <v>75000</v>
      </c>
      <c r="O19" s="64">
        <f t="shared" si="82"/>
        <v>3</v>
      </c>
      <c r="P19" s="64">
        <f t="shared" si="83"/>
        <v>1</v>
      </c>
      <c r="Q19" s="127">
        <f t="shared" si="84"/>
        <v>0.33333333333333331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75000</v>
      </c>
      <c r="BG19" s="62">
        <f>IFERROR(VLOOKUP($C19,Sales!$BZ$5:$CF$300,3,0),0)</f>
        <v>3</v>
      </c>
      <c r="BH19" s="62">
        <f>IFERROR(VLOOKUP($C19,Waste!$BZ$5:$CF$200,3,0),0)</f>
        <v>1</v>
      </c>
      <c r="BI19" s="63">
        <f t="shared" si="95"/>
        <v>0.33333333333333331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75000</v>
      </c>
      <c r="EN19" s="64">
        <f t="shared" si="118"/>
        <v>75000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75000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3</v>
      </c>
      <c r="FV19" s="64">
        <f t="shared" si="152"/>
        <v>3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3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1</v>
      </c>
      <c r="HD19" s="64">
        <f t="shared" si="186"/>
        <v>1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1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4</v>
      </c>
      <c r="IL19" s="64">
        <f t="shared" si="220"/>
        <v>4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4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44000</v>
      </c>
      <c r="K21" s="62">
        <f t="shared" si="78"/>
        <v>2</v>
      </c>
      <c r="L21" s="62">
        <f t="shared" si="79"/>
        <v>2</v>
      </c>
      <c r="M21" s="57">
        <f t="shared" si="80"/>
        <v>1</v>
      </c>
      <c r="N21" s="115">
        <f t="shared" si="81"/>
        <v>44000</v>
      </c>
      <c r="O21" s="64">
        <f t="shared" si="82"/>
        <v>2</v>
      </c>
      <c r="P21" s="64">
        <f t="shared" si="83"/>
        <v>2</v>
      </c>
      <c r="Q21" s="127">
        <f t="shared" si="84"/>
        <v>1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44000</v>
      </c>
      <c r="BG21" s="62">
        <f>IFERROR(VLOOKUP($C21,Sales!$BZ$5:$CF$300,3,0),0)</f>
        <v>2</v>
      </c>
      <c r="BH21" s="62">
        <f>IFERROR(VLOOKUP($C21,Waste!$BZ$5:$CF$200,3,0),0)</f>
        <v>2</v>
      </c>
      <c r="BI21" s="63">
        <f t="shared" si="95"/>
        <v>1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44000</v>
      </c>
      <c r="EN21" s="64">
        <f t="shared" si="118"/>
        <v>44000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44000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2</v>
      </c>
      <c r="FV21" s="64">
        <f t="shared" si="152"/>
        <v>2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2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2</v>
      </c>
      <c r="HD21" s="64">
        <f t="shared" si="186"/>
        <v>2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2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4</v>
      </c>
      <c r="IL21" s="64">
        <f t="shared" si="220"/>
        <v>4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4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42000</v>
      </c>
      <c r="K25" s="62">
        <f t="shared" si="78"/>
        <v>2</v>
      </c>
      <c r="L25" s="62">
        <f t="shared" si="79"/>
        <v>0</v>
      </c>
      <c r="M25" s="57">
        <f t="shared" si="80"/>
        <v>0</v>
      </c>
      <c r="N25" s="115">
        <f t="shared" si="81"/>
        <v>42000</v>
      </c>
      <c r="O25" s="64">
        <f t="shared" si="82"/>
        <v>2</v>
      </c>
      <c r="P25" s="64">
        <f t="shared" si="83"/>
        <v>0</v>
      </c>
      <c r="Q25" s="127">
        <f t="shared" si="84"/>
        <v>0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42000</v>
      </c>
      <c r="BG25" s="62">
        <f>IFERROR(VLOOKUP($C25,Sales!$BZ$5:$CF$300,3,0),0)</f>
        <v>2</v>
      </c>
      <c r="BH25" s="62">
        <f>IFERROR(VLOOKUP($C25,Waste!$BZ$5:$CF$200,3,0),0)</f>
        <v>0</v>
      </c>
      <c r="BI25" s="63">
        <f t="shared" si="95"/>
        <v>0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42000</v>
      </c>
      <c r="EN25" s="64">
        <f t="shared" si="118"/>
        <v>42000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42000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2</v>
      </c>
      <c r="FV25" s="64">
        <f t="shared" si="152"/>
        <v>2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2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2</v>
      </c>
      <c r="IL25" s="64">
        <f t="shared" si="220"/>
        <v>2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2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54000</v>
      </c>
      <c r="K27" s="62">
        <f t="shared" si="78"/>
        <v>3</v>
      </c>
      <c r="L27" s="62">
        <f t="shared" si="79"/>
        <v>1</v>
      </c>
      <c r="M27" s="57">
        <f t="shared" si="80"/>
        <v>0.33333333333333331</v>
      </c>
      <c r="N27" s="115">
        <f t="shared" si="81"/>
        <v>54000</v>
      </c>
      <c r="O27" s="64">
        <f t="shared" si="82"/>
        <v>3</v>
      </c>
      <c r="P27" s="64">
        <f t="shared" si="83"/>
        <v>1</v>
      </c>
      <c r="Q27" s="127">
        <f t="shared" si="84"/>
        <v>0.33333333333333331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54000</v>
      </c>
      <c r="BG27" s="62">
        <f>IFERROR(VLOOKUP($C27,Sales!$BZ$5:$CF$300,3,0),0)</f>
        <v>3</v>
      </c>
      <c r="BH27" s="62">
        <f>IFERROR(VLOOKUP($C27,Waste!$BZ$5:$CF$200,3,0),0)</f>
        <v>1</v>
      </c>
      <c r="BI27" s="63">
        <f t="shared" si="95"/>
        <v>0.33333333333333331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54000</v>
      </c>
      <c r="EN27" s="64">
        <f t="shared" si="118"/>
        <v>54000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54000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3</v>
      </c>
      <c r="FV27" s="64">
        <f t="shared" si="152"/>
        <v>3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3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1</v>
      </c>
      <c r="HD27" s="64">
        <f t="shared" si="186"/>
        <v>1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1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4</v>
      </c>
      <c r="IL27" s="64">
        <f t="shared" si="220"/>
        <v>4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4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100000</v>
      </c>
      <c r="K30" s="62">
        <f t="shared" si="78"/>
        <v>5</v>
      </c>
      <c r="L30" s="62">
        <f t="shared" si="79"/>
        <v>1</v>
      </c>
      <c r="M30" s="57">
        <f t="shared" si="80"/>
        <v>0.2</v>
      </c>
      <c r="N30" s="115">
        <f t="shared" si="81"/>
        <v>100000</v>
      </c>
      <c r="O30" s="64">
        <f t="shared" si="82"/>
        <v>5</v>
      </c>
      <c r="P30" s="64">
        <f t="shared" si="83"/>
        <v>1</v>
      </c>
      <c r="Q30" s="127">
        <f t="shared" si="84"/>
        <v>0.2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100000</v>
      </c>
      <c r="BG30" s="62">
        <f>IFERROR(VLOOKUP($C30,Sales!$BZ$5:$CF$300,3,0),0)</f>
        <v>5</v>
      </c>
      <c r="BH30" s="62">
        <f>IFERROR(VLOOKUP($C30,Waste!$BZ$5:$CF$200,3,0),0)</f>
        <v>1</v>
      </c>
      <c r="BI30" s="63">
        <f t="shared" si="95"/>
        <v>0.2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100000</v>
      </c>
      <c r="EN30" s="64">
        <f t="shared" si="118"/>
        <v>100000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100000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5</v>
      </c>
      <c r="FV30" s="64">
        <f t="shared" si="152"/>
        <v>5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5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1</v>
      </c>
      <c r="HD30" s="64">
        <f t="shared" si="186"/>
        <v>1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1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6</v>
      </c>
      <c r="IL30" s="64">
        <f t="shared" si="220"/>
        <v>6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6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612000</v>
      </c>
      <c r="K31" s="62">
        <f t="shared" si="78"/>
        <v>18</v>
      </c>
      <c r="L31" s="62">
        <f t="shared" si="79"/>
        <v>0</v>
      </c>
      <c r="M31" s="57">
        <f t="shared" si="80"/>
        <v>0</v>
      </c>
      <c r="N31" s="115">
        <f t="shared" si="81"/>
        <v>612000</v>
      </c>
      <c r="O31" s="64">
        <f t="shared" si="82"/>
        <v>18</v>
      </c>
      <c r="P31" s="64">
        <f t="shared" si="83"/>
        <v>0</v>
      </c>
      <c r="Q31" s="127">
        <f t="shared" si="84"/>
        <v>0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612000</v>
      </c>
      <c r="BG31" s="62">
        <f>IFERROR(VLOOKUP($C31,Sales!$BZ$5:$CF$300,3,0),0)</f>
        <v>18</v>
      </c>
      <c r="BH31" s="62">
        <f>IFERROR(VLOOKUP($C31,Waste!$BZ$5:$CF$200,3,0),0)</f>
        <v>0</v>
      </c>
      <c r="BI31" s="63">
        <f t="shared" si="95"/>
        <v>0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612000</v>
      </c>
      <c r="EN31" s="64">
        <f t="shared" si="118"/>
        <v>612000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612000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18</v>
      </c>
      <c r="FV31" s="64">
        <f t="shared" si="152"/>
        <v>18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18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18</v>
      </c>
      <c r="IL31" s="64">
        <f t="shared" si="220"/>
        <v>18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18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57000</v>
      </c>
      <c r="K34" s="62">
        <f t="shared" si="78"/>
        <v>3</v>
      </c>
      <c r="L34" s="62">
        <f t="shared" si="79"/>
        <v>1</v>
      </c>
      <c r="M34" s="57">
        <f t="shared" si="80"/>
        <v>0.33333333333333331</v>
      </c>
      <c r="N34" s="115">
        <f t="shared" si="81"/>
        <v>57000</v>
      </c>
      <c r="O34" s="64">
        <f t="shared" si="82"/>
        <v>3</v>
      </c>
      <c r="P34" s="64">
        <f t="shared" si="83"/>
        <v>1</v>
      </c>
      <c r="Q34" s="127">
        <f t="shared" si="84"/>
        <v>0.33333333333333331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57000</v>
      </c>
      <c r="BG34" s="62">
        <f>IFERROR(VLOOKUP($C34,Sales!$BZ$5:$CF$300,3,0),0)</f>
        <v>3</v>
      </c>
      <c r="BH34" s="62">
        <f>IFERROR(VLOOKUP($C34,Waste!$BZ$5:$CF$200,3,0),0)</f>
        <v>1</v>
      </c>
      <c r="BI34" s="63">
        <f t="shared" si="95"/>
        <v>0.33333333333333331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57000</v>
      </c>
      <c r="EN34" s="64">
        <f t="shared" si="118"/>
        <v>57000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57000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3</v>
      </c>
      <c r="FV34" s="64">
        <f t="shared" si="152"/>
        <v>3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3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1</v>
      </c>
      <c r="HD34" s="64">
        <f t="shared" si="186"/>
        <v>1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1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4</v>
      </c>
      <c r="IL34" s="64">
        <f t="shared" si="220"/>
        <v>4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4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52000</v>
      </c>
      <c r="K35" s="62">
        <f t="shared" ref="K35:K41" si="606">+S35+W35+AA35+AE35+AI35+AM35+AQ35+AU35+AY35+BC35+BG35+BK35+BO35+BS35+BW35+CA35+CE35+CI35+CM35+CQ35+CU35+CY35+DC35+DG35+DK35+DO35+DS35+DW35+EA35+EE35+EI35</f>
        <v>4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>
        <f t="shared" ref="M35:M41" si="608">L35/K35</f>
        <v>0</v>
      </c>
      <c r="N35" s="115">
        <f t="shared" ref="N35:N41" si="609">J35/$N$4</f>
        <v>52000</v>
      </c>
      <c r="O35" s="64">
        <f t="shared" ref="O35:O41" si="610">K35/$N$4</f>
        <v>4</v>
      </c>
      <c r="P35" s="64">
        <f t="shared" ref="P35:P41" si="611">L35/$N$4</f>
        <v>0</v>
      </c>
      <c r="Q35" s="127">
        <f t="shared" ref="Q35:Q41" si="612">M35</f>
        <v>0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52000</v>
      </c>
      <c r="BG35" s="62">
        <f>IFERROR(VLOOKUP($C35,Sales!$BZ$5:$CF$300,3,0),0)</f>
        <v>4</v>
      </c>
      <c r="BH35" s="62">
        <f>IFERROR(VLOOKUP($C35,Waste!$BZ$5:$CF$200,3,0),0)</f>
        <v>0</v>
      </c>
      <c r="BI35" s="63">
        <f t="shared" ref="BI35:BI41" si="623">BH35/BG35</f>
        <v>0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52000</v>
      </c>
      <c r="EN35" s="64">
        <f t="shared" ref="EN35:EN41" si="646">N35</f>
        <v>52000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52000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4</v>
      </c>
      <c r="FV35" s="64">
        <f t="shared" ref="FV35:FV41" si="680">O35</f>
        <v>4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4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4</v>
      </c>
      <c r="IL35" s="64">
        <f t="shared" ref="IL35:IL41" si="748">+FV35+HD35</f>
        <v>4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4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52000</v>
      </c>
      <c r="K36" s="62">
        <f t="shared" si="606"/>
        <v>4</v>
      </c>
      <c r="L36" s="62">
        <f t="shared" si="607"/>
        <v>0</v>
      </c>
      <c r="M36" s="57">
        <f t="shared" si="608"/>
        <v>0</v>
      </c>
      <c r="N36" s="115">
        <f t="shared" si="609"/>
        <v>52000</v>
      </c>
      <c r="O36" s="64">
        <f t="shared" si="610"/>
        <v>4</v>
      </c>
      <c r="P36" s="64">
        <f t="shared" si="611"/>
        <v>0</v>
      </c>
      <c r="Q36" s="127">
        <f t="shared" si="612"/>
        <v>0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52000</v>
      </c>
      <c r="BG36" s="62">
        <f>IFERROR(VLOOKUP($C36,Sales!$BZ$5:$CF$300,3,0),0)</f>
        <v>4</v>
      </c>
      <c r="BH36" s="62">
        <f>IFERROR(VLOOKUP($C36,Waste!$BZ$5:$CF$200,3,0),0)</f>
        <v>0</v>
      </c>
      <c r="BI36" s="63">
        <f t="shared" si="623"/>
        <v>0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52000</v>
      </c>
      <c r="EN36" s="64">
        <f t="shared" si="646"/>
        <v>52000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52000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4</v>
      </c>
      <c r="FV36" s="64">
        <f t="shared" si="680"/>
        <v>4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4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0</v>
      </c>
      <c r="HD36" s="64">
        <f t="shared" si="714"/>
        <v>0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0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4</v>
      </c>
      <c r="IL36" s="64">
        <f t="shared" si="748"/>
        <v>4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4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52000</v>
      </c>
      <c r="K37" s="62">
        <f t="shared" si="606"/>
        <v>4</v>
      </c>
      <c r="L37" s="62">
        <f t="shared" si="607"/>
        <v>0</v>
      </c>
      <c r="M37" s="57">
        <f t="shared" si="608"/>
        <v>0</v>
      </c>
      <c r="N37" s="115">
        <f t="shared" si="609"/>
        <v>52000</v>
      </c>
      <c r="O37" s="64">
        <f t="shared" si="610"/>
        <v>4</v>
      </c>
      <c r="P37" s="64">
        <f t="shared" si="611"/>
        <v>0</v>
      </c>
      <c r="Q37" s="127">
        <f t="shared" si="612"/>
        <v>0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52000</v>
      </c>
      <c r="BG37" s="62">
        <f>IFERROR(VLOOKUP($C37,Sales!$BZ$5:$CF$300,3,0),0)</f>
        <v>4</v>
      </c>
      <c r="BH37" s="62">
        <f>IFERROR(VLOOKUP($C37,Waste!$BZ$5:$CF$200,3,0),0)</f>
        <v>0</v>
      </c>
      <c r="BI37" s="63">
        <f t="shared" si="623"/>
        <v>0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52000</v>
      </c>
      <c r="EN37" s="64">
        <f t="shared" si="646"/>
        <v>52000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52000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4</v>
      </c>
      <c r="FV37" s="64">
        <f t="shared" si="680"/>
        <v>4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4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0</v>
      </c>
      <c r="HD37" s="64">
        <f t="shared" si="714"/>
        <v>0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4</v>
      </c>
      <c r="IL37" s="64">
        <f t="shared" si="748"/>
        <v>4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4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39000</v>
      </c>
      <c r="K38" s="62">
        <f t="shared" si="606"/>
        <v>4</v>
      </c>
      <c r="L38" s="62">
        <f t="shared" si="607"/>
        <v>0</v>
      </c>
      <c r="M38" s="57">
        <f t="shared" si="608"/>
        <v>0</v>
      </c>
      <c r="N38" s="115">
        <f t="shared" si="609"/>
        <v>39000</v>
      </c>
      <c r="O38" s="64">
        <f t="shared" si="610"/>
        <v>4</v>
      </c>
      <c r="P38" s="64">
        <f t="shared" si="611"/>
        <v>0</v>
      </c>
      <c r="Q38" s="127">
        <f t="shared" si="612"/>
        <v>0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39000</v>
      </c>
      <c r="BG38" s="62">
        <f>IFERROR(VLOOKUP($C38,Sales!$BZ$5:$CF$300,3,0),0)</f>
        <v>4</v>
      </c>
      <c r="BH38" s="62">
        <f>IFERROR(VLOOKUP($C38,Waste!$BZ$5:$CF$200,3,0),0)</f>
        <v>0</v>
      </c>
      <c r="BI38" s="63">
        <f t="shared" si="623"/>
        <v>0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39000</v>
      </c>
      <c r="EN38" s="64">
        <f t="shared" si="646"/>
        <v>39000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39000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4</v>
      </c>
      <c r="FV38" s="64">
        <f t="shared" si="680"/>
        <v>4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4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4</v>
      </c>
      <c r="IL38" s="64">
        <f t="shared" si="748"/>
        <v>4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4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52000</v>
      </c>
      <c r="K39" s="62">
        <f t="shared" si="606"/>
        <v>4</v>
      </c>
      <c r="L39" s="62">
        <f t="shared" si="607"/>
        <v>0</v>
      </c>
      <c r="M39" s="57">
        <f t="shared" si="608"/>
        <v>0</v>
      </c>
      <c r="N39" s="115">
        <f t="shared" si="609"/>
        <v>52000</v>
      </c>
      <c r="O39" s="64">
        <f t="shared" si="610"/>
        <v>4</v>
      </c>
      <c r="P39" s="64">
        <f t="shared" si="611"/>
        <v>0</v>
      </c>
      <c r="Q39" s="127">
        <f t="shared" si="612"/>
        <v>0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52000</v>
      </c>
      <c r="BG39" s="62">
        <f>IFERROR(VLOOKUP($C39,Sales!$BZ$5:$CF$300,3,0),0)</f>
        <v>4</v>
      </c>
      <c r="BH39" s="62">
        <f>IFERROR(VLOOKUP($C39,Waste!$BZ$5:$CF$200,3,0),0)</f>
        <v>0</v>
      </c>
      <c r="BI39" s="63">
        <f t="shared" si="623"/>
        <v>0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52000</v>
      </c>
      <c r="EN39" s="64">
        <f t="shared" si="646"/>
        <v>52000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52000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4</v>
      </c>
      <c r="FV39" s="64">
        <f t="shared" si="680"/>
        <v>4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4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4</v>
      </c>
      <c r="IL39" s="64">
        <f t="shared" si="748"/>
        <v>4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4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26000</v>
      </c>
      <c r="K40" s="62">
        <f t="shared" si="606"/>
        <v>4</v>
      </c>
      <c r="L40" s="62">
        <f t="shared" si="607"/>
        <v>0</v>
      </c>
      <c r="M40" s="57">
        <f t="shared" si="608"/>
        <v>0</v>
      </c>
      <c r="N40" s="115">
        <f t="shared" si="609"/>
        <v>26000</v>
      </c>
      <c r="O40" s="64">
        <f t="shared" si="610"/>
        <v>4</v>
      </c>
      <c r="P40" s="64">
        <f t="shared" si="611"/>
        <v>0</v>
      </c>
      <c r="Q40" s="127">
        <f t="shared" si="612"/>
        <v>0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26000</v>
      </c>
      <c r="BG40" s="62">
        <f>IFERROR(VLOOKUP($C40,Sales!$BZ$5:$CF$300,3,0),0)</f>
        <v>4</v>
      </c>
      <c r="BH40" s="62">
        <f>IFERROR(VLOOKUP($C40,Waste!$BZ$5:$CF$200,3,0),0)</f>
        <v>0</v>
      </c>
      <c r="BI40" s="63">
        <f t="shared" si="623"/>
        <v>0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26000</v>
      </c>
      <c r="EN40" s="64">
        <f t="shared" si="646"/>
        <v>26000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26000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4</v>
      </c>
      <c r="FV40" s="64">
        <f t="shared" si="680"/>
        <v>4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4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0</v>
      </c>
      <c r="HD40" s="64">
        <f t="shared" si="714"/>
        <v>0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4</v>
      </c>
      <c r="IL40" s="64">
        <f t="shared" si="748"/>
        <v>4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4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39000</v>
      </c>
      <c r="K41" s="62">
        <f t="shared" si="606"/>
        <v>4</v>
      </c>
      <c r="L41" s="62">
        <f t="shared" si="607"/>
        <v>0</v>
      </c>
      <c r="M41" s="57">
        <f t="shared" si="608"/>
        <v>0</v>
      </c>
      <c r="N41" s="115">
        <f t="shared" si="609"/>
        <v>39000</v>
      </c>
      <c r="O41" s="64">
        <f t="shared" si="610"/>
        <v>4</v>
      </c>
      <c r="P41" s="64">
        <f t="shared" si="611"/>
        <v>0</v>
      </c>
      <c r="Q41" s="127">
        <f t="shared" si="612"/>
        <v>0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39000</v>
      </c>
      <c r="BG41" s="62">
        <f>IFERROR(VLOOKUP($C41,Sales!$BZ$5:$CF$300,3,0),0)</f>
        <v>4</v>
      </c>
      <c r="BH41" s="62">
        <f>IFERROR(VLOOKUP($C41,Waste!$BZ$5:$CF$200,3,0),0)</f>
        <v>0</v>
      </c>
      <c r="BI41" s="63">
        <f t="shared" si="623"/>
        <v>0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39000</v>
      </c>
      <c r="EN41" s="64">
        <f t="shared" si="646"/>
        <v>39000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39000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4</v>
      </c>
      <c r="FV41" s="64">
        <f t="shared" si="680"/>
        <v>4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4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0</v>
      </c>
      <c r="HD41" s="64">
        <f t="shared" si="714"/>
        <v>0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4</v>
      </c>
      <c r="IL41" s="64">
        <f t="shared" si="748"/>
        <v>4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4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90000</v>
      </c>
      <c r="K42" s="62">
        <f t="shared" si="78"/>
        <v>5</v>
      </c>
      <c r="L42" s="62">
        <f t="shared" si="79"/>
        <v>1</v>
      </c>
      <c r="M42" s="57">
        <f t="shared" si="80"/>
        <v>0.2</v>
      </c>
      <c r="N42" s="115">
        <f t="shared" si="81"/>
        <v>90000</v>
      </c>
      <c r="O42" s="64">
        <f t="shared" si="82"/>
        <v>5</v>
      </c>
      <c r="P42" s="64">
        <f t="shared" si="83"/>
        <v>1</v>
      </c>
      <c r="Q42" s="127">
        <f t="shared" si="84"/>
        <v>0.2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90000</v>
      </c>
      <c r="BG42" s="62">
        <f>IFERROR(VLOOKUP($C42,Sales!$BZ$5:$CF$300,3,0),0)</f>
        <v>5</v>
      </c>
      <c r="BH42" s="62">
        <f>IFERROR(VLOOKUP($C42,Waste!$BZ$5:$CF$200,3,0),0)</f>
        <v>1</v>
      </c>
      <c r="BI42" s="63">
        <f t="shared" si="95"/>
        <v>0.2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90000</v>
      </c>
      <c r="EN42" s="64">
        <f t="shared" si="118"/>
        <v>90000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90000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5</v>
      </c>
      <c r="FV42" s="64">
        <f t="shared" si="152"/>
        <v>5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5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1</v>
      </c>
      <c r="HD42" s="64">
        <f t="shared" si="186"/>
        <v>1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1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6</v>
      </c>
      <c r="IL42" s="64">
        <f t="shared" si="220"/>
        <v>6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6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196000</v>
      </c>
      <c r="K43" s="62">
        <f t="shared" si="78"/>
        <v>7</v>
      </c>
      <c r="L43" s="62">
        <f t="shared" si="79"/>
        <v>0</v>
      </c>
      <c r="M43" s="57">
        <f t="shared" si="80"/>
        <v>0</v>
      </c>
      <c r="N43" s="115">
        <f t="shared" si="81"/>
        <v>196000</v>
      </c>
      <c r="O43" s="64">
        <f t="shared" si="82"/>
        <v>7</v>
      </c>
      <c r="P43" s="64">
        <f t="shared" si="83"/>
        <v>0</v>
      </c>
      <c r="Q43" s="127">
        <f t="shared" si="84"/>
        <v>0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196000</v>
      </c>
      <c r="BG43" s="62">
        <f>IFERROR(VLOOKUP($C43,Sales!$BZ$5:$CF$300,3,0),0)</f>
        <v>7</v>
      </c>
      <c r="BH43" s="62">
        <f>IFERROR(VLOOKUP($C43,Waste!$BZ$5:$CF$200,3,0),0)</f>
        <v>0</v>
      </c>
      <c r="BI43" s="63">
        <f t="shared" si="95"/>
        <v>0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196000</v>
      </c>
      <c r="EN43" s="64">
        <f t="shared" si="118"/>
        <v>196000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196000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7</v>
      </c>
      <c r="FV43" s="64">
        <f t="shared" si="152"/>
        <v>7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7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0</v>
      </c>
      <c r="HD43" s="64">
        <f t="shared" si="186"/>
        <v>0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7</v>
      </c>
      <c r="IL43" s="64">
        <f t="shared" si="220"/>
        <v>7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7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224000</v>
      </c>
      <c r="K44" s="62">
        <f t="shared" si="78"/>
        <v>8</v>
      </c>
      <c r="L44" s="62">
        <f t="shared" si="79"/>
        <v>0</v>
      </c>
      <c r="M44" s="57">
        <f t="shared" si="80"/>
        <v>0</v>
      </c>
      <c r="N44" s="115">
        <f t="shared" si="81"/>
        <v>224000</v>
      </c>
      <c r="O44" s="64">
        <f t="shared" si="82"/>
        <v>8</v>
      </c>
      <c r="P44" s="64">
        <f t="shared" si="83"/>
        <v>0</v>
      </c>
      <c r="Q44" s="127">
        <f t="shared" si="84"/>
        <v>0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224000</v>
      </c>
      <c r="BG44" s="62">
        <f>IFERROR(VLOOKUP($C44,Sales!$BZ$5:$CF$300,3,0),0)</f>
        <v>8</v>
      </c>
      <c r="BH44" s="62">
        <f>IFERROR(VLOOKUP($C44,Waste!$BZ$5:$CF$200,3,0),0)</f>
        <v>0</v>
      </c>
      <c r="BI44" s="63">
        <f t="shared" si="95"/>
        <v>0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224000</v>
      </c>
      <c r="EN44" s="64">
        <f t="shared" si="118"/>
        <v>224000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224000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8</v>
      </c>
      <c r="FV44" s="64">
        <f t="shared" si="152"/>
        <v>8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8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0</v>
      </c>
      <c r="HD44" s="64">
        <f t="shared" si="186"/>
        <v>0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0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8</v>
      </c>
      <c r="IL44" s="64">
        <f t="shared" si="220"/>
        <v>8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8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147000</v>
      </c>
      <c r="K45" s="62">
        <f t="shared" si="78"/>
        <v>7</v>
      </c>
      <c r="L45" s="62">
        <f t="shared" si="79"/>
        <v>0</v>
      </c>
      <c r="M45" s="57">
        <f t="shared" si="80"/>
        <v>0</v>
      </c>
      <c r="N45" s="115">
        <f t="shared" si="81"/>
        <v>147000</v>
      </c>
      <c r="O45" s="64">
        <f t="shared" si="82"/>
        <v>7</v>
      </c>
      <c r="P45" s="64">
        <f t="shared" si="83"/>
        <v>0</v>
      </c>
      <c r="Q45" s="127">
        <f t="shared" si="84"/>
        <v>0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147000</v>
      </c>
      <c r="BG45" s="62">
        <f>IFERROR(VLOOKUP($C45,Sales!$BZ$5:$CF$300,3,0),0)</f>
        <v>7</v>
      </c>
      <c r="BH45" s="62">
        <f>IFERROR(VLOOKUP($C45,Waste!$BZ$5:$CF$200,3,0),0)</f>
        <v>0</v>
      </c>
      <c r="BI45" s="63">
        <f t="shared" si="95"/>
        <v>0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147000</v>
      </c>
      <c r="EN45" s="64">
        <f t="shared" si="118"/>
        <v>147000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147000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7</v>
      </c>
      <c r="FV45" s="64">
        <f t="shared" si="152"/>
        <v>7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7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0</v>
      </c>
      <c r="HD45" s="64">
        <f t="shared" si="186"/>
        <v>0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0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7</v>
      </c>
      <c r="IL45" s="64">
        <f t="shared" si="220"/>
        <v>7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7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0</v>
      </c>
      <c r="K52" s="62">
        <f t="shared" si="78"/>
        <v>0</v>
      </c>
      <c r="L52" s="62">
        <f t="shared" si="79"/>
        <v>0</v>
      </c>
      <c r="M52" s="57" t="e">
        <f t="shared" si="80"/>
        <v>#DIV/0!</v>
      </c>
      <c r="N52" s="115">
        <f t="shared" si="81"/>
        <v>0</v>
      </c>
      <c r="O52" s="64">
        <f t="shared" si="82"/>
        <v>0</v>
      </c>
      <c r="P52" s="64">
        <f t="shared" si="83"/>
        <v>0</v>
      </c>
      <c r="Q52" s="127" t="e">
        <f t="shared" si="84"/>
        <v>#DIV/0!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0</v>
      </c>
      <c r="BG52" s="62">
        <f>IFERROR(VLOOKUP($C52,Sales!$BZ$5:$CF$300,3,0),0)</f>
        <v>0</v>
      </c>
      <c r="BH52" s="62">
        <f>IFERROR(VLOOKUP($C52,Waste!$BZ$5:$CF$200,3,0),0)</f>
        <v>0</v>
      </c>
      <c r="BI52" s="63" t="e">
        <f t="shared" si="95"/>
        <v>#DIV/0!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0</v>
      </c>
      <c r="EN52" s="64">
        <f t="shared" si="118"/>
        <v>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0</v>
      </c>
      <c r="FV52" s="64">
        <f t="shared" si="152"/>
        <v>0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0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0</v>
      </c>
      <c r="IL52" s="64">
        <f t="shared" si="220"/>
        <v>0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0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22000</v>
      </c>
      <c r="K59" s="62">
        <f t="shared" si="78"/>
        <v>1</v>
      </c>
      <c r="L59" s="62">
        <f t="shared" si="79"/>
        <v>3</v>
      </c>
      <c r="M59" s="57">
        <f t="shared" si="80"/>
        <v>3</v>
      </c>
      <c r="N59" s="115">
        <f t="shared" si="81"/>
        <v>22000</v>
      </c>
      <c r="O59" s="64">
        <f t="shared" si="82"/>
        <v>1</v>
      </c>
      <c r="P59" s="64">
        <f t="shared" si="83"/>
        <v>3</v>
      </c>
      <c r="Q59" s="127">
        <f t="shared" si="84"/>
        <v>3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22000</v>
      </c>
      <c r="BG59" s="62">
        <f>IFERROR(VLOOKUP($C59,Sales!$BZ$5:$CF$300,3,0),0)</f>
        <v>1</v>
      </c>
      <c r="BH59" s="62">
        <f>IFERROR(VLOOKUP($C59,Waste!$BZ$5:$CF$200,3,0),0)</f>
        <v>3</v>
      </c>
      <c r="BI59" s="63">
        <f t="shared" si="95"/>
        <v>3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22000</v>
      </c>
      <c r="EN59" s="64">
        <f t="shared" si="118"/>
        <v>22000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22000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1</v>
      </c>
      <c r="FV59" s="64">
        <f t="shared" si="152"/>
        <v>1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1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3</v>
      </c>
      <c r="HD59" s="64">
        <f t="shared" si="186"/>
        <v>3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3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4</v>
      </c>
      <c r="IL59" s="64">
        <f t="shared" si="220"/>
        <v>4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4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40000</v>
      </c>
      <c r="K60" s="62">
        <f t="shared" si="78"/>
        <v>2</v>
      </c>
      <c r="L60" s="62">
        <f t="shared" si="79"/>
        <v>2</v>
      </c>
      <c r="M60" s="57">
        <f t="shared" si="80"/>
        <v>1</v>
      </c>
      <c r="N60" s="115">
        <f t="shared" si="81"/>
        <v>40000</v>
      </c>
      <c r="O60" s="64">
        <f t="shared" si="82"/>
        <v>2</v>
      </c>
      <c r="P60" s="64">
        <f t="shared" si="83"/>
        <v>2</v>
      </c>
      <c r="Q60" s="127">
        <f t="shared" si="84"/>
        <v>1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40000</v>
      </c>
      <c r="BG60" s="62">
        <f>IFERROR(VLOOKUP($C60,Sales!$BZ$5:$CF$300,3,0),0)</f>
        <v>2</v>
      </c>
      <c r="BH60" s="62">
        <f>IFERROR(VLOOKUP($C60,Waste!$BZ$5:$CF$200,3,0),0)</f>
        <v>2</v>
      </c>
      <c r="BI60" s="63">
        <f t="shared" si="95"/>
        <v>1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40000</v>
      </c>
      <c r="EN60" s="64">
        <f t="shared" si="118"/>
        <v>40000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40000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2</v>
      </c>
      <c r="FV60" s="64">
        <f t="shared" si="152"/>
        <v>2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2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2</v>
      </c>
      <c r="HD60" s="64">
        <f t="shared" si="186"/>
        <v>2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2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4</v>
      </c>
      <c r="IL60" s="64">
        <f t="shared" si="220"/>
        <v>4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4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84000</v>
      </c>
      <c r="K67" s="62">
        <f t="shared" si="78"/>
        <v>4</v>
      </c>
      <c r="L67" s="62">
        <f t="shared" si="79"/>
        <v>0</v>
      </c>
      <c r="M67" s="57">
        <f t="shared" si="80"/>
        <v>0</v>
      </c>
      <c r="N67" s="115">
        <f t="shared" si="81"/>
        <v>84000</v>
      </c>
      <c r="O67" s="64">
        <f t="shared" si="82"/>
        <v>4</v>
      </c>
      <c r="P67" s="64">
        <f t="shared" si="83"/>
        <v>0</v>
      </c>
      <c r="Q67" s="127">
        <f t="shared" si="84"/>
        <v>0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84000</v>
      </c>
      <c r="BG67" s="62">
        <f>IFERROR(VLOOKUP($C67,Sales!$BZ$5:$CF$300,3,0),0)</f>
        <v>4</v>
      </c>
      <c r="BH67" s="62">
        <f>IFERROR(VLOOKUP($C67,Waste!$BZ$5:$CF$200,3,0),0)</f>
        <v>0</v>
      </c>
      <c r="BI67" s="63">
        <f t="shared" si="95"/>
        <v>0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84000</v>
      </c>
      <c r="EN67" s="64">
        <f t="shared" si="118"/>
        <v>84000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84000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4</v>
      </c>
      <c r="FV67" s="64">
        <f t="shared" si="152"/>
        <v>4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4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0</v>
      </c>
      <c r="HD67" s="64">
        <f t="shared" si="186"/>
        <v>0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0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4</v>
      </c>
      <c r="IL67" s="64">
        <f t="shared" si="220"/>
        <v>4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4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114000</v>
      </c>
      <c r="K68" s="62">
        <f t="shared" si="78"/>
        <v>6</v>
      </c>
      <c r="L68" s="62">
        <f t="shared" si="79"/>
        <v>0</v>
      </c>
      <c r="M68" s="57">
        <f t="shared" si="80"/>
        <v>0</v>
      </c>
      <c r="N68" s="115">
        <f t="shared" si="81"/>
        <v>114000</v>
      </c>
      <c r="O68" s="64">
        <f t="shared" si="82"/>
        <v>6</v>
      </c>
      <c r="P68" s="64">
        <f t="shared" si="83"/>
        <v>0</v>
      </c>
      <c r="Q68" s="127">
        <f t="shared" si="84"/>
        <v>0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114000</v>
      </c>
      <c r="BG68" s="62">
        <f>IFERROR(VLOOKUP($C68,Sales!$BZ$5:$CF$300,3,0),0)</f>
        <v>6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114000</v>
      </c>
      <c r="EN68" s="64">
        <f t="shared" si="118"/>
        <v>114000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114000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6</v>
      </c>
      <c r="FV68" s="64">
        <f t="shared" si="152"/>
        <v>6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6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6</v>
      </c>
      <c r="IL68" s="64">
        <f t="shared" si="220"/>
        <v>6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6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60000</v>
      </c>
      <c r="K70" s="62">
        <f t="shared" si="78"/>
        <v>3</v>
      </c>
      <c r="L70" s="62">
        <f t="shared" si="79"/>
        <v>1</v>
      </c>
      <c r="M70" s="57">
        <f t="shared" si="80"/>
        <v>0.33333333333333331</v>
      </c>
      <c r="N70" s="115">
        <f t="shared" si="81"/>
        <v>60000</v>
      </c>
      <c r="O70" s="64">
        <f t="shared" si="82"/>
        <v>3</v>
      </c>
      <c r="P70" s="64">
        <f t="shared" si="83"/>
        <v>1</v>
      </c>
      <c r="Q70" s="127">
        <f t="shared" si="84"/>
        <v>0.33333333333333331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60000</v>
      </c>
      <c r="BG70" s="62">
        <f>IFERROR(VLOOKUP($C70,Sales!$BZ$5:$CF$300,3,0),0)</f>
        <v>3</v>
      </c>
      <c r="BH70" s="62">
        <f>IFERROR(VLOOKUP($C70,Waste!$BZ$5:$CF$200,3,0),0)</f>
        <v>1</v>
      </c>
      <c r="BI70" s="63">
        <f t="shared" si="95"/>
        <v>0.33333333333333331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60000</v>
      </c>
      <c r="EN70" s="64">
        <f t="shared" si="118"/>
        <v>60000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60000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3</v>
      </c>
      <c r="FV70" s="64">
        <f t="shared" si="152"/>
        <v>3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3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1</v>
      </c>
      <c r="HD70" s="64">
        <f t="shared" si="186"/>
        <v>1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1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4</v>
      </c>
      <c r="IL70" s="64">
        <f t="shared" si="220"/>
        <v>4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4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0</v>
      </c>
      <c r="K71" s="62">
        <f t="shared" si="78"/>
        <v>0</v>
      </c>
      <c r="L71" s="62">
        <f t="shared" si="79"/>
        <v>0</v>
      </c>
      <c r="M71" s="57" t="e">
        <f t="shared" si="80"/>
        <v>#DIV/0!</v>
      </c>
      <c r="N71" s="115">
        <f t="shared" si="81"/>
        <v>0</v>
      </c>
      <c r="O71" s="64">
        <f t="shared" si="82"/>
        <v>0</v>
      </c>
      <c r="P71" s="64">
        <f t="shared" si="83"/>
        <v>0</v>
      </c>
      <c r="Q71" s="127" t="e">
        <f t="shared" si="84"/>
        <v>#DIV/0!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0</v>
      </c>
      <c r="BG71" s="62">
        <f>IFERROR(VLOOKUP($C71,Sales!$BZ$5:$CF$300,3,0),0)</f>
        <v>0</v>
      </c>
      <c r="BH71" s="62">
        <f>IFERROR(VLOOKUP($C71,Waste!$BZ$5:$CF$200,3,0),0)</f>
        <v>0</v>
      </c>
      <c r="BI71" s="63" t="e">
        <f t="shared" si="95"/>
        <v>#DIV/0!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0</v>
      </c>
      <c r="EN71" s="64">
        <f t="shared" si="118"/>
        <v>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0</v>
      </c>
      <c r="FV71" s="64">
        <f t="shared" si="152"/>
        <v>0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0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0</v>
      </c>
      <c r="HD71" s="64">
        <f t="shared" si="186"/>
        <v>0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0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0</v>
      </c>
      <c r="IL71" s="64">
        <f t="shared" si="220"/>
        <v>0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0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100000</v>
      </c>
      <c r="K74" s="62">
        <f t="shared" si="78"/>
        <v>5</v>
      </c>
      <c r="L74" s="62">
        <f t="shared" si="79"/>
        <v>1</v>
      </c>
      <c r="M74" s="57">
        <f t="shared" si="80"/>
        <v>0.2</v>
      </c>
      <c r="N74" s="115">
        <f t="shared" si="81"/>
        <v>100000</v>
      </c>
      <c r="O74" s="64">
        <f t="shared" si="82"/>
        <v>5</v>
      </c>
      <c r="P74" s="64">
        <f t="shared" si="83"/>
        <v>1</v>
      </c>
      <c r="Q74" s="127">
        <f t="shared" si="84"/>
        <v>0.2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100000</v>
      </c>
      <c r="BG74" s="62">
        <f>IFERROR(VLOOKUP($C74,Sales!$BZ$5:$CF$300,3,0),0)</f>
        <v>5</v>
      </c>
      <c r="BH74" s="62">
        <f>IFERROR(VLOOKUP($C74,Waste!$BZ$5:$CF$200,3,0),0)</f>
        <v>1</v>
      </c>
      <c r="BI74" s="63">
        <f t="shared" si="95"/>
        <v>0.2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100000</v>
      </c>
      <c r="EN74" s="64">
        <f t="shared" si="118"/>
        <v>100000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100000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5</v>
      </c>
      <c r="FV74" s="64">
        <f t="shared" si="152"/>
        <v>5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5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1</v>
      </c>
      <c r="HD74" s="64">
        <f t="shared" si="186"/>
        <v>1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1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6</v>
      </c>
      <c r="IL74" s="64">
        <f t="shared" si="220"/>
        <v>6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6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95000</v>
      </c>
      <c r="K77" s="62">
        <f t="shared" si="78"/>
        <v>5</v>
      </c>
      <c r="L77" s="62">
        <f t="shared" si="79"/>
        <v>1</v>
      </c>
      <c r="M77" s="57">
        <f t="shared" si="80"/>
        <v>0.2</v>
      </c>
      <c r="N77" s="115">
        <f t="shared" si="81"/>
        <v>95000</v>
      </c>
      <c r="O77" s="64">
        <f t="shared" si="82"/>
        <v>5</v>
      </c>
      <c r="P77" s="64">
        <f t="shared" si="83"/>
        <v>1</v>
      </c>
      <c r="Q77" s="127">
        <f t="shared" si="84"/>
        <v>0.2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95000</v>
      </c>
      <c r="BG77" s="62">
        <f>IFERROR(VLOOKUP($C77,Sales!$BZ$5:$CF$300,3,0),0)</f>
        <v>5</v>
      </c>
      <c r="BH77" s="62">
        <f>IFERROR(VLOOKUP($C77,Waste!$BZ$5:$CF$200,3,0),0)</f>
        <v>1</v>
      </c>
      <c r="BI77" s="63">
        <f t="shared" si="95"/>
        <v>0.2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95000</v>
      </c>
      <c r="EN77" s="64">
        <f t="shared" si="118"/>
        <v>95000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95000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5</v>
      </c>
      <c r="FV77" s="64">
        <f t="shared" si="152"/>
        <v>5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5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1</v>
      </c>
      <c r="HD77" s="64">
        <f t="shared" si="186"/>
        <v>1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1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6</v>
      </c>
      <c r="IL77" s="64">
        <f t="shared" si="220"/>
        <v>6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6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105000</v>
      </c>
      <c r="K78" s="62">
        <f t="shared" si="78"/>
        <v>5</v>
      </c>
      <c r="L78" s="62">
        <f t="shared" si="79"/>
        <v>0</v>
      </c>
      <c r="M78" s="57">
        <f t="shared" si="80"/>
        <v>0</v>
      </c>
      <c r="N78" s="115">
        <f t="shared" si="81"/>
        <v>105000</v>
      </c>
      <c r="O78" s="64">
        <f t="shared" si="82"/>
        <v>5</v>
      </c>
      <c r="P78" s="64">
        <f t="shared" si="83"/>
        <v>0</v>
      </c>
      <c r="Q78" s="127">
        <f t="shared" si="84"/>
        <v>0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105000</v>
      </c>
      <c r="BG78" s="62">
        <f>IFERROR(VLOOKUP($C78,Sales!$BZ$5:$CF$300,3,0),0)</f>
        <v>5</v>
      </c>
      <c r="BH78" s="62">
        <f>IFERROR(VLOOKUP($C78,Waste!$BZ$5:$CF$200,3,0),0)</f>
        <v>0</v>
      </c>
      <c r="BI78" s="63">
        <f t="shared" si="95"/>
        <v>0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105000</v>
      </c>
      <c r="EN78" s="64">
        <f t="shared" si="118"/>
        <v>105000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105000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5</v>
      </c>
      <c r="FV78" s="64">
        <f t="shared" si="152"/>
        <v>5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5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0</v>
      </c>
      <c r="HD78" s="64">
        <f t="shared" si="186"/>
        <v>0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0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5</v>
      </c>
      <c r="IL78" s="64">
        <f t="shared" si="220"/>
        <v>5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5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392000</v>
      </c>
      <c r="K81" s="62">
        <f t="shared" si="78"/>
        <v>14</v>
      </c>
      <c r="L81" s="62">
        <f t="shared" si="79"/>
        <v>2</v>
      </c>
      <c r="M81" s="57">
        <f t="shared" si="80"/>
        <v>0.14285714285714285</v>
      </c>
      <c r="N81" s="115">
        <f t="shared" si="81"/>
        <v>392000</v>
      </c>
      <c r="O81" s="64">
        <f t="shared" si="82"/>
        <v>14</v>
      </c>
      <c r="P81" s="64">
        <f t="shared" si="83"/>
        <v>2</v>
      </c>
      <c r="Q81" s="127">
        <f t="shared" si="84"/>
        <v>0.14285714285714285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392000</v>
      </c>
      <c r="BG81" s="62">
        <f>IFERROR(VLOOKUP($C81,Sales!$BZ$5:$CF$300,3,0),0)</f>
        <v>14</v>
      </c>
      <c r="BH81" s="62">
        <f>IFERROR(VLOOKUP($C81,Waste!$BZ$5:$CF$200,3,0),0)</f>
        <v>2</v>
      </c>
      <c r="BI81" s="63">
        <f t="shared" si="95"/>
        <v>0.14285714285714285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392000</v>
      </c>
      <c r="EN81" s="64">
        <f t="shared" si="118"/>
        <v>392000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392000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14</v>
      </c>
      <c r="FV81" s="64">
        <f t="shared" si="152"/>
        <v>14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14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2</v>
      </c>
      <c r="HD81" s="64">
        <f t="shared" si="186"/>
        <v>2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2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16</v>
      </c>
      <c r="IL81" s="64">
        <f t="shared" si="220"/>
        <v>16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16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54000</v>
      </c>
      <c r="K85" s="62">
        <f t="shared" ref="K85:K167" si="958">+S85+W85+AA85+AE85+AI85+AM85+AQ85+AU85+AY85+BC85+BG85+BK85+BO85+BS85+BW85+CA85+CE85+CI85+CM85+CQ85+CU85+CY85+DC85+DG85+DK85+DO85+DS85+DW85+EA85+EE85+EI85</f>
        <v>2</v>
      </c>
      <c r="L85" s="62">
        <f t="shared" ref="L85:L167" si="959">+T85+X85+AB85+AF85+AJ85+AN85+AR85+AV85+AZ85+BD85+BH85+BL85+BP85+BT85+BX85+CB85+CF85+CJ85+CN85+CR85+CV85+CZ85+DD85+DH85+DL85+DP85+DT85+DX85+EB85+EF85+EJ85</f>
        <v>2</v>
      </c>
      <c r="M85" s="57">
        <f t="shared" ref="M85:M167" si="960">L85/K85</f>
        <v>1</v>
      </c>
      <c r="N85" s="115">
        <f t="shared" ref="N85:N167" si="961">J85/$N$4</f>
        <v>54000</v>
      </c>
      <c r="O85" s="64">
        <f t="shared" ref="O85:O167" si="962">K85/$N$4</f>
        <v>2</v>
      </c>
      <c r="P85" s="64">
        <f t="shared" ref="P85:P167" si="963">L85/$N$4</f>
        <v>2</v>
      </c>
      <c r="Q85" s="127">
        <f t="shared" ref="Q85:Q167" si="964">M85</f>
        <v>1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54000</v>
      </c>
      <c r="BG85" s="62">
        <f>IFERROR(VLOOKUP($C85,Sales!$BZ$5:$CF$300,3,0),0)</f>
        <v>2</v>
      </c>
      <c r="BH85" s="62">
        <f>IFERROR(VLOOKUP($C85,Waste!$BZ$5:$CF$200,3,0),0)</f>
        <v>2</v>
      </c>
      <c r="BI85" s="63">
        <f t="shared" ref="BI85:BI167" si="975">BH85/BG85</f>
        <v>1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54000</v>
      </c>
      <c r="EN85" s="64">
        <f t="shared" ref="EN85:EN167" si="998">N85</f>
        <v>54000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54000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2</v>
      </c>
      <c r="FV85" s="64">
        <f t="shared" ref="FV85:FV167" si="1032">O85</f>
        <v>2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2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2</v>
      </c>
      <c r="HD85" s="64">
        <f t="shared" ref="HD85:HD167" si="1066">P85</f>
        <v>2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2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4</v>
      </c>
      <c r="IL85" s="64">
        <f t="shared" ref="IL85:IL107" si="1100">+FV85+HD85</f>
        <v>4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4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100000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5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1</v>
      </c>
      <c r="M103" s="57">
        <f t="shared" ref="M103:M106" si="1488">L103/K103</f>
        <v>0.2</v>
      </c>
      <c r="N103" s="115">
        <f t="shared" ref="N103:N106" si="1489">J103/$N$4</f>
        <v>100000</v>
      </c>
      <c r="O103" s="64">
        <f t="shared" ref="O103:O106" si="1490">K103/$N$4</f>
        <v>5</v>
      </c>
      <c r="P103" s="64">
        <f t="shared" ref="P103:P106" si="1491">L103/$N$4</f>
        <v>1</v>
      </c>
      <c r="Q103" s="127">
        <f t="shared" ref="Q103:Q106" si="1492">M103</f>
        <v>0.2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100000</v>
      </c>
      <c r="BG103" s="62">
        <f>IFERROR(VLOOKUP($C103,Sales!$BZ$5:$CF$300,3,0),0)</f>
        <v>5</v>
      </c>
      <c r="BH103" s="62">
        <f>IFERROR(VLOOKUP($C103,Waste!$BZ$5:$CF$200,3,0),0)</f>
        <v>1</v>
      </c>
      <c r="BI103" s="63">
        <f t="shared" ref="BI103:BI106" si="1503">BH103/BG103</f>
        <v>0.2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100000</v>
      </c>
      <c r="EN103" s="64">
        <f t="shared" ref="EN103:EN106" si="1526">N103</f>
        <v>100000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100000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5</v>
      </c>
      <c r="FV103" s="64">
        <f t="shared" ref="FV103:FV106" si="1560">O103</f>
        <v>5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5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1</v>
      </c>
      <c r="HD103" s="64">
        <f t="shared" ref="HD103:HD106" si="1594">P103</f>
        <v>1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1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6</v>
      </c>
      <c r="IL103" s="64">
        <f t="shared" ref="IL103:IL106" si="1628">+FV103+HD103</f>
        <v>6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6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145000</v>
      </c>
      <c r="K104" s="62">
        <f t="shared" si="1486"/>
        <v>5</v>
      </c>
      <c r="L104" s="62">
        <f t="shared" si="1487"/>
        <v>1</v>
      </c>
      <c r="M104" s="57">
        <f t="shared" si="1488"/>
        <v>0.2</v>
      </c>
      <c r="N104" s="115">
        <f t="shared" si="1489"/>
        <v>145000</v>
      </c>
      <c r="O104" s="64">
        <f t="shared" si="1490"/>
        <v>5</v>
      </c>
      <c r="P104" s="64">
        <f t="shared" si="1491"/>
        <v>1</v>
      </c>
      <c r="Q104" s="127">
        <f t="shared" si="1492"/>
        <v>0.2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145000</v>
      </c>
      <c r="BG104" s="62">
        <f>IFERROR(VLOOKUP($C104,Sales!$BZ$5:$CF$300,3,0),0)</f>
        <v>5</v>
      </c>
      <c r="BH104" s="62">
        <f>IFERROR(VLOOKUP($C104,Waste!$BZ$5:$CF$200,3,0),0)</f>
        <v>1</v>
      </c>
      <c r="BI104" s="63">
        <f t="shared" si="1503"/>
        <v>0.2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145000</v>
      </c>
      <c r="EN104" s="64">
        <f t="shared" si="1526"/>
        <v>145000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145000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5</v>
      </c>
      <c r="FV104" s="64">
        <f t="shared" si="1560"/>
        <v>5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5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1</v>
      </c>
      <c r="HD104" s="64">
        <f t="shared" si="1594"/>
        <v>1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1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6</v>
      </c>
      <c r="IL104" s="64">
        <f t="shared" si="1628"/>
        <v>6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6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96000</v>
      </c>
      <c r="K105" s="62">
        <f t="shared" si="1486"/>
        <v>3</v>
      </c>
      <c r="L105" s="62">
        <f t="shared" si="1487"/>
        <v>3</v>
      </c>
      <c r="M105" s="57">
        <f t="shared" si="1488"/>
        <v>1</v>
      </c>
      <c r="N105" s="115">
        <f t="shared" si="1489"/>
        <v>96000</v>
      </c>
      <c r="O105" s="64">
        <f t="shared" si="1490"/>
        <v>3</v>
      </c>
      <c r="P105" s="64">
        <f t="shared" si="1491"/>
        <v>3</v>
      </c>
      <c r="Q105" s="127">
        <f t="shared" si="1492"/>
        <v>1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96000</v>
      </c>
      <c r="BG105" s="62">
        <f>IFERROR(VLOOKUP($C105,Sales!$BZ$5:$CF$300,3,0),0)</f>
        <v>3</v>
      </c>
      <c r="BH105" s="62">
        <f>IFERROR(VLOOKUP($C105,Waste!$BZ$5:$CF$200,3,0),0)</f>
        <v>3</v>
      </c>
      <c r="BI105" s="63">
        <f t="shared" si="1503"/>
        <v>1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96000</v>
      </c>
      <c r="EN105" s="64">
        <f t="shared" si="1526"/>
        <v>96000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96000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3</v>
      </c>
      <c r="FV105" s="64">
        <f t="shared" si="1560"/>
        <v>3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3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3</v>
      </c>
      <c r="HD105" s="64">
        <f t="shared" si="1594"/>
        <v>3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3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6</v>
      </c>
      <c r="IL105" s="64">
        <f t="shared" si="1628"/>
        <v>6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6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45000</v>
      </c>
      <c r="K106" s="62">
        <f t="shared" si="1486"/>
        <v>1</v>
      </c>
      <c r="L106" s="62">
        <f t="shared" si="1487"/>
        <v>5</v>
      </c>
      <c r="M106" s="57">
        <f t="shared" si="1488"/>
        <v>5</v>
      </c>
      <c r="N106" s="115">
        <f t="shared" si="1489"/>
        <v>45000</v>
      </c>
      <c r="O106" s="64">
        <f t="shared" si="1490"/>
        <v>1</v>
      </c>
      <c r="P106" s="64">
        <f t="shared" si="1491"/>
        <v>5</v>
      </c>
      <c r="Q106" s="127">
        <f t="shared" si="1492"/>
        <v>5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45000</v>
      </c>
      <c r="BG106" s="62">
        <f>IFERROR(VLOOKUP($C106,Sales!$BZ$5:$CF$300,3,0),0)</f>
        <v>1</v>
      </c>
      <c r="BH106" s="62">
        <f>IFERROR(VLOOKUP($C106,Waste!$BZ$5:$CF$200,3,0),0)</f>
        <v>5</v>
      </c>
      <c r="BI106" s="63">
        <f t="shared" si="1503"/>
        <v>5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45000</v>
      </c>
      <c r="EN106" s="64">
        <f t="shared" si="1526"/>
        <v>45000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45000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1</v>
      </c>
      <c r="FV106" s="64">
        <f t="shared" si="1560"/>
        <v>1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1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5</v>
      </c>
      <c r="HD106" s="64">
        <f t="shared" si="1594"/>
        <v>5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5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6</v>
      </c>
      <c r="IL106" s="64">
        <f t="shared" si="1628"/>
        <v>6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6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1348000</v>
      </c>
      <c r="K108" s="61">
        <f>SUM(K109:K133)</f>
        <v>65</v>
      </c>
      <c r="L108" s="61">
        <f>SUM(L109:L133)</f>
        <v>19</v>
      </c>
      <c r="M108" s="124">
        <f t="shared" si="960"/>
        <v>0.29230769230769232</v>
      </c>
      <c r="N108" s="97">
        <f>SUM(N109:N133)</f>
        <v>1348000</v>
      </c>
      <c r="O108" s="61">
        <f>SUM(O109:O133)</f>
        <v>65</v>
      </c>
      <c r="P108" s="61">
        <f>SUM(P109:P133)</f>
        <v>19</v>
      </c>
      <c r="Q108" s="98">
        <f t="shared" ref="Q108" si="1660">P108/O108</f>
        <v>0.29230769230769232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1348000</v>
      </c>
      <c r="BG108" s="61">
        <f>SUM(BG109:BG133)</f>
        <v>65</v>
      </c>
      <c r="BH108" s="61">
        <f>SUM(BH109:BH133)</f>
        <v>19</v>
      </c>
      <c r="BI108" s="34">
        <f t="shared" si="975"/>
        <v>0.29230769230769232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1348000</v>
      </c>
      <c r="EN108" s="61">
        <f t="shared" si="1661"/>
        <v>1348000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1348000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65</v>
      </c>
      <c r="FV108" s="61">
        <f t="shared" si="1662"/>
        <v>65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65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19</v>
      </c>
      <c r="HD108" s="61">
        <f t="shared" si="1663"/>
        <v>19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19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84</v>
      </c>
      <c r="IL108" s="61">
        <f t="shared" si="1664"/>
        <v>84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84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0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8</v>
      </c>
      <c r="M110" s="57" t="e">
        <f t="shared" ref="M110:M111" si="1704">L110/K110</f>
        <v>#DIV/0!</v>
      </c>
      <c r="N110" s="115">
        <f t="shared" ref="N110:N111" si="1705">J110/$N$4</f>
        <v>0</v>
      </c>
      <c r="O110" s="64">
        <f t="shared" ref="O110:O111" si="1706">K110/$N$4</f>
        <v>0</v>
      </c>
      <c r="P110" s="64">
        <f t="shared" ref="P110:P111" si="1707">L110/$N$4</f>
        <v>8</v>
      </c>
      <c r="Q110" s="127" t="e">
        <f t="shared" ref="Q110:Q111" si="1708">M110</f>
        <v>#DIV/0!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0</v>
      </c>
      <c r="BG110" s="62">
        <f>IFERROR(VLOOKUP($C110,Sales!$BZ$5:$CF$300,3,0),0)</f>
        <v>0</v>
      </c>
      <c r="BH110" s="62">
        <f>IFERROR(VLOOKUP($C110,Waste!$BZ$5:$CF$200,3,0),0)</f>
        <v>8</v>
      </c>
      <c r="BI110" s="63" t="e">
        <f t="shared" ref="BI110:BI111" si="1719">BH110/BG110</f>
        <v>#DIV/0!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0</v>
      </c>
      <c r="EN110" s="64">
        <f t="shared" ref="EN110:EN111" si="1742">N110</f>
        <v>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0</v>
      </c>
      <c r="FV110" s="64">
        <f t="shared" ref="FV110:FV111" si="1776">O110</f>
        <v>0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0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8</v>
      </c>
      <c r="HD110" s="64">
        <f t="shared" ref="HD110:HD111" si="1810">P110</f>
        <v>8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8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8</v>
      </c>
      <c r="IL110" s="64">
        <f t="shared" ref="IL110:IL111" si="1844">+FV110+HD110</f>
        <v>8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8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50000</v>
      </c>
      <c r="K111" s="62">
        <f t="shared" si="1702"/>
        <v>2</v>
      </c>
      <c r="L111" s="62">
        <f t="shared" si="1703"/>
        <v>4</v>
      </c>
      <c r="M111" s="57">
        <f t="shared" si="1704"/>
        <v>2</v>
      </c>
      <c r="N111" s="115">
        <f t="shared" si="1705"/>
        <v>50000</v>
      </c>
      <c r="O111" s="64">
        <f t="shared" si="1706"/>
        <v>2</v>
      </c>
      <c r="P111" s="64">
        <f t="shared" si="1707"/>
        <v>4</v>
      </c>
      <c r="Q111" s="127">
        <f t="shared" si="1708"/>
        <v>2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50000</v>
      </c>
      <c r="BG111" s="62">
        <f>IFERROR(VLOOKUP($C111,Sales!$BZ$5:$CF$300,3,0),0)</f>
        <v>2</v>
      </c>
      <c r="BH111" s="62">
        <f>IFERROR(VLOOKUP($C111,Waste!$BZ$5:$CF$200,3,0),0)</f>
        <v>4</v>
      </c>
      <c r="BI111" s="63">
        <f t="shared" si="1719"/>
        <v>2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50000</v>
      </c>
      <c r="EN111" s="64">
        <f t="shared" si="1742"/>
        <v>50000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50000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2</v>
      </c>
      <c r="FV111" s="64">
        <f t="shared" si="1776"/>
        <v>2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2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4</v>
      </c>
      <c r="HD111" s="64">
        <f t="shared" si="1810"/>
        <v>4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4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6</v>
      </c>
      <c r="IL111" s="64">
        <f t="shared" si="1844"/>
        <v>6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6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22000</v>
      </c>
      <c r="K112" s="62">
        <f t="shared" si="958"/>
        <v>1</v>
      </c>
      <c r="L112" s="62">
        <f t="shared" si="959"/>
        <v>3</v>
      </c>
      <c r="M112" s="57">
        <f t="shared" si="960"/>
        <v>3</v>
      </c>
      <c r="N112" s="115">
        <f t="shared" si="961"/>
        <v>22000</v>
      </c>
      <c r="O112" s="64">
        <f t="shared" si="962"/>
        <v>1</v>
      </c>
      <c r="P112" s="64">
        <f t="shared" si="963"/>
        <v>3</v>
      </c>
      <c r="Q112" s="127">
        <f t="shared" si="964"/>
        <v>3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22000</v>
      </c>
      <c r="BG112" s="62">
        <f>IFERROR(VLOOKUP($C112,Sales!$BZ$5:$CF$300,3,0),0)</f>
        <v>1</v>
      </c>
      <c r="BH112" s="62">
        <f>IFERROR(VLOOKUP($C112,Waste!$BZ$5:$CF$200,3,0),0)</f>
        <v>3</v>
      </c>
      <c r="BI112" s="63">
        <f t="shared" si="975"/>
        <v>3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22000</v>
      </c>
      <c r="EN112" s="64">
        <f t="shared" si="998"/>
        <v>22000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22000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1</v>
      </c>
      <c r="FV112" s="64">
        <f t="shared" si="1032"/>
        <v>1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1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3</v>
      </c>
      <c r="HD112" s="64">
        <f t="shared" si="1066"/>
        <v>3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3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4</v>
      </c>
      <c r="IL112" s="64">
        <f t="shared" si="1668"/>
        <v>4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4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0</v>
      </c>
      <c r="K113" s="62">
        <f t="shared" si="958"/>
        <v>0</v>
      </c>
      <c r="L113" s="62">
        <f t="shared" si="959"/>
        <v>0</v>
      </c>
      <c r="M113" s="57" t="e">
        <f t="shared" si="960"/>
        <v>#DIV/0!</v>
      </c>
      <c r="N113" s="115">
        <f t="shared" si="961"/>
        <v>0</v>
      </c>
      <c r="O113" s="64">
        <f t="shared" si="962"/>
        <v>0</v>
      </c>
      <c r="P113" s="64">
        <f t="shared" si="963"/>
        <v>0</v>
      </c>
      <c r="Q113" s="127" t="e">
        <f t="shared" si="964"/>
        <v>#DIV/0!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0</v>
      </c>
      <c r="EN113" s="64">
        <f t="shared" si="998"/>
        <v>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0</v>
      </c>
      <c r="FV113" s="64">
        <f t="shared" si="1032"/>
        <v>0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0</v>
      </c>
      <c r="IL113" s="64">
        <f t="shared" si="1668"/>
        <v>0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110000</v>
      </c>
      <c r="K115" s="62">
        <f t="shared" si="958"/>
        <v>5</v>
      </c>
      <c r="L115" s="62">
        <f t="shared" si="959"/>
        <v>1</v>
      </c>
      <c r="M115" s="57">
        <f t="shared" si="960"/>
        <v>0.2</v>
      </c>
      <c r="N115" s="115">
        <f t="shared" si="961"/>
        <v>110000</v>
      </c>
      <c r="O115" s="64">
        <f t="shared" si="962"/>
        <v>5</v>
      </c>
      <c r="P115" s="64">
        <f t="shared" si="963"/>
        <v>1</v>
      </c>
      <c r="Q115" s="127">
        <f t="shared" si="964"/>
        <v>0.2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110000</v>
      </c>
      <c r="BG115" s="62">
        <f>IFERROR(VLOOKUP($C115,Sales!$BZ$5:$CF$300,3,0),0)</f>
        <v>5</v>
      </c>
      <c r="BH115" s="62">
        <f>IFERROR(VLOOKUP($C115,Waste!$BZ$5:$CF$200,3,0),0)</f>
        <v>1</v>
      </c>
      <c r="BI115" s="63">
        <f t="shared" si="975"/>
        <v>0.2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110000</v>
      </c>
      <c r="EN115" s="64">
        <f t="shared" si="998"/>
        <v>110000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110000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5</v>
      </c>
      <c r="FV115" s="64">
        <f t="shared" si="1032"/>
        <v>5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5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1</v>
      </c>
      <c r="HD115" s="64">
        <f t="shared" si="1066"/>
        <v>1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1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6</v>
      </c>
      <c r="IL115" s="64">
        <f t="shared" si="1668"/>
        <v>6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6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247000</v>
      </c>
      <c r="K117" s="62">
        <f t="shared" si="1878"/>
        <v>19</v>
      </c>
      <c r="L117" s="62">
        <f t="shared" si="1879"/>
        <v>1</v>
      </c>
      <c r="M117" s="57">
        <f t="shared" si="1880"/>
        <v>5.2631578947368418E-2</v>
      </c>
      <c r="N117" s="115">
        <f t="shared" si="1881"/>
        <v>247000</v>
      </c>
      <c r="O117" s="64">
        <f t="shared" si="1882"/>
        <v>19</v>
      </c>
      <c r="P117" s="64">
        <f t="shared" si="1883"/>
        <v>1</v>
      </c>
      <c r="Q117" s="127">
        <f t="shared" si="1884"/>
        <v>5.2631578947368418E-2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247000</v>
      </c>
      <c r="BG117" s="62">
        <f>IFERROR(VLOOKUP($C117,Sales!$BZ$5:$CF$300,3,0),0)</f>
        <v>19</v>
      </c>
      <c r="BH117" s="62">
        <f>IFERROR(VLOOKUP($C117,Waste!$BZ$5:$CF$200,3,0),0)</f>
        <v>1</v>
      </c>
      <c r="BI117" s="63">
        <f t="shared" si="1895"/>
        <v>5.2631578947368418E-2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247000</v>
      </c>
      <c r="EN117" s="64">
        <f t="shared" si="1918"/>
        <v>247000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247000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19</v>
      </c>
      <c r="FV117" s="64">
        <f t="shared" si="1952"/>
        <v>19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19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1</v>
      </c>
      <c r="HD117" s="64">
        <f t="shared" si="1986"/>
        <v>1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1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20</v>
      </c>
      <c r="IL117" s="64">
        <f t="shared" si="2020"/>
        <v>20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20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78000</v>
      </c>
      <c r="K119" s="62">
        <f t="shared" si="958"/>
        <v>6</v>
      </c>
      <c r="L119" s="62">
        <f t="shared" si="959"/>
        <v>0</v>
      </c>
      <c r="M119" s="57">
        <f t="shared" si="960"/>
        <v>0</v>
      </c>
      <c r="N119" s="115">
        <f t="shared" si="961"/>
        <v>78000</v>
      </c>
      <c r="O119" s="64">
        <f t="shared" si="962"/>
        <v>6</v>
      </c>
      <c r="P119" s="64">
        <f t="shared" si="963"/>
        <v>0</v>
      </c>
      <c r="Q119" s="127">
        <f t="shared" si="964"/>
        <v>0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78000</v>
      </c>
      <c r="BG119" s="62">
        <f>IFERROR(VLOOKUP($C119,Sales!$BZ$5:$CF$300,3,0),0)</f>
        <v>6</v>
      </c>
      <c r="BH119" s="62">
        <f>IFERROR(VLOOKUP($C119,Waste!$BZ$5:$CF$200,3,0),0)</f>
        <v>0</v>
      </c>
      <c r="BI119" s="63">
        <f t="shared" si="975"/>
        <v>0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78000</v>
      </c>
      <c r="EN119" s="64">
        <f t="shared" si="998"/>
        <v>78000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78000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6</v>
      </c>
      <c r="FV119" s="64">
        <f t="shared" si="1032"/>
        <v>6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6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0</v>
      </c>
      <c r="HD119" s="64">
        <f t="shared" si="1066"/>
        <v>0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0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6</v>
      </c>
      <c r="IL119" s="64">
        <f t="shared" si="1668"/>
        <v>6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6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241">
        <f t="shared" si="957"/>
        <v>105000</v>
      </c>
      <c r="K120" s="240">
        <f t="shared" si="958"/>
        <v>3</v>
      </c>
      <c r="L120" s="240">
        <f t="shared" si="959"/>
        <v>0</v>
      </c>
      <c r="M120" s="57">
        <f t="shared" si="960"/>
        <v>0</v>
      </c>
      <c r="N120" s="115">
        <f t="shared" si="961"/>
        <v>105000</v>
      </c>
      <c r="O120" s="64">
        <f t="shared" si="962"/>
        <v>3</v>
      </c>
      <c r="P120" s="64">
        <f t="shared" si="963"/>
        <v>0</v>
      </c>
      <c r="Q120" s="127">
        <f t="shared" si="964"/>
        <v>0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105000</v>
      </c>
      <c r="BG120" s="62">
        <f>IFERROR(VLOOKUP($C120,Sales!$BZ$5:$CF$300,3,0),0)</f>
        <v>3</v>
      </c>
      <c r="BH120" s="62">
        <f>IFERROR(VLOOKUP($C120,Waste!$BZ$5:$CF$200,3,0),0)</f>
        <v>0</v>
      </c>
      <c r="BI120" s="63">
        <f t="shared" si="975"/>
        <v>0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105000</v>
      </c>
      <c r="EN120" s="64">
        <f t="shared" si="998"/>
        <v>105000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105000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3</v>
      </c>
      <c r="FV120" s="64">
        <f t="shared" si="1032"/>
        <v>3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3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3</v>
      </c>
      <c r="IL120" s="64">
        <f t="shared" si="1668"/>
        <v>3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3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241">
        <f t="shared" si="957"/>
        <v>250000</v>
      </c>
      <c r="K121" s="240">
        <f t="shared" si="958"/>
        <v>5</v>
      </c>
      <c r="L121" s="240">
        <f t="shared" si="959"/>
        <v>0</v>
      </c>
      <c r="M121" s="57">
        <f t="shared" si="960"/>
        <v>0</v>
      </c>
      <c r="N121" s="115">
        <f t="shared" si="961"/>
        <v>250000</v>
      </c>
      <c r="O121" s="64">
        <f t="shared" si="962"/>
        <v>5</v>
      </c>
      <c r="P121" s="64">
        <f t="shared" si="963"/>
        <v>0</v>
      </c>
      <c r="Q121" s="127">
        <f t="shared" si="964"/>
        <v>0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250000</v>
      </c>
      <c r="BG121" s="62">
        <f>IFERROR(VLOOKUP($C121,Sales!$BZ$5:$CF$300,3,0),0)</f>
        <v>5</v>
      </c>
      <c r="BH121" s="62">
        <f>IFERROR(VLOOKUP($C121,Waste!$BZ$5:$CF$200,3,0),0)</f>
        <v>0</v>
      </c>
      <c r="BI121" s="63">
        <f t="shared" si="975"/>
        <v>0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250000</v>
      </c>
      <c r="EN121" s="64">
        <f t="shared" si="998"/>
        <v>250000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250000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5</v>
      </c>
      <c r="FV121" s="64">
        <f t="shared" si="1032"/>
        <v>5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5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0</v>
      </c>
      <c r="HD121" s="64">
        <f t="shared" si="1066"/>
        <v>0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5</v>
      </c>
      <c r="IL121" s="64">
        <f t="shared" si="1668"/>
        <v>5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5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66000</v>
      </c>
      <c r="K125" s="62">
        <f t="shared" si="958"/>
        <v>3</v>
      </c>
      <c r="L125" s="62">
        <f t="shared" si="959"/>
        <v>1</v>
      </c>
      <c r="M125" s="57">
        <f t="shared" si="960"/>
        <v>0.33333333333333331</v>
      </c>
      <c r="N125" s="115">
        <f t="shared" si="961"/>
        <v>66000</v>
      </c>
      <c r="O125" s="64">
        <f t="shared" si="962"/>
        <v>3</v>
      </c>
      <c r="P125" s="64">
        <f t="shared" si="963"/>
        <v>1</v>
      </c>
      <c r="Q125" s="127">
        <f t="shared" si="964"/>
        <v>0.33333333333333331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66000</v>
      </c>
      <c r="BG125" s="62">
        <f>IFERROR(VLOOKUP($C125,Sales!$BZ$5:$CF$300,3,0),0)</f>
        <v>3</v>
      </c>
      <c r="BH125" s="62">
        <f>IFERROR(VLOOKUP($C125,Waste!$BZ$5:$CF$200,3,0),0)</f>
        <v>1</v>
      </c>
      <c r="BI125" s="63">
        <f t="shared" si="975"/>
        <v>0.33333333333333331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66000</v>
      </c>
      <c r="EN125" s="64">
        <f t="shared" si="998"/>
        <v>66000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66000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3</v>
      </c>
      <c r="FV125" s="64">
        <f t="shared" si="1032"/>
        <v>3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3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1</v>
      </c>
      <c r="HD125" s="64">
        <f t="shared" si="1066"/>
        <v>1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1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4</v>
      </c>
      <c r="IL125" s="64">
        <f t="shared" si="1668"/>
        <v>4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4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0</v>
      </c>
      <c r="K127" s="62">
        <f t="shared" si="958"/>
        <v>0</v>
      </c>
      <c r="L127" s="62">
        <f t="shared" si="959"/>
        <v>0</v>
      </c>
      <c r="M127" s="57" t="e">
        <f t="shared" si="960"/>
        <v>#DIV/0!</v>
      </c>
      <c r="N127" s="115">
        <f t="shared" si="961"/>
        <v>0</v>
      </c>
      <c r="O127" s="64">
        <f t="shared" si="962"/>
        <v>0</v>
      </c>
      <c r="P127" s="64">
        <f t="shared" si="963"/>
        <v>0</v>
      </c>
      <c r="Q127" s="127" t="e">
        <f t="shared" si="964"/>
        <v>#DIV/0!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0</v>
      </c>
      <c r="BG127" s="62">
        <f>IFERROR(VLOOKUP($C127,Sales!$BZ$5:$CF$300,3,0),0)</f>
        <v>0</v>
      </c>
      <c r="BH127" s="62">
        <f>IFERROR(VLOOKUP($C127,Waste!$BZ$5:$CF$200,3,0),0)</f>
        <v>0</v>
      </c>
      <c r="BI127" s="63" t="e">
        <f t="shared" si="975"/>
        <v>#DIV/0!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0</v>
      </c>
      <c r="EN127" s="64">
        <f t="shared" si="998"/>
        <v>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0</v>
      </c>
      <c r="FV127" s="64">
        <f t="shared" si="1032"/>
        <v>0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0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0</v>
      </c>
      <c r="IL127" s="64">
        <f t="shared" si="1668"/>
        <v>0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0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280000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14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0</v>
      </c>
      <c r="M131" s="57">
        <f t="shared" ref="M131:M132" si="2056">L131/K131</f>
        <v>0</v>
      </c>
      <c r="N131" s="115">
        <f t="shared" ref="N131:N132" si="2057">J131/$N$4</f>
        <v>280000</v>
      </c>
      <c r="O131" s="64">
        <f t="shared" ref="O131:O132" si="2058">K131/$N$4</f>
        <v>14</v>
      </c>
      <c r="P131" s="64">
        <f t="shared" ref="P131:P132" si="2059">L131/$N$4</f>
        <v>0</v>
      </c>
      <c r="Q131" s="127">
        <f t="shared" ref="Q131:Q132" si="2060">M131</f>
        <v>0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280000</v>
      </c>
      <c r="BG131" s="62">
        <f>IFERROR(VLOOKUP($C131,Sales!$BZ$5:$CF$300,3,0),0)</f>
        <v>14</v>
      </c>
      <c r="BH131" s="62">
        <f>IFERROR(VLOOKUP($C131,Waste!$BZ$5:$CF$200,3,0),0)</f>
        <v>0</v>
      </c>
      <c r="BI131" s="63">
        <f t="shared" ref="BI131:BI132" si="2071">BH131/BG131</f>
        <v>0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280000</v>
      </c>
      <c r="EN131" s="64">
        <f t="shared" ref="EN131:EN132" si="2094">N131</f>
        <v>280000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280000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14</v>
      </c>
      <c r="FV131" s="64">
        <f t="shared" ref="FV131:FV132" si="2128">O131</f>
        <v>14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14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0</v>
      </c>
      <c r="HD131" s="64">
        <f t="shared" ref="HD131:HD132" si="2162">P131</f>
        <v>0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0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14</v>
      </c>
      <c r="IL131" s="64">
        <f t="shared" ref="IL131:IL132" si="2196">+FV131+HD131</f>
        <v>14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14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140000</v>
      </c>
      <c r="K132" s="62">
        <f t="shared" si="2054"/>
        <v>7</v>
      </c>
      <c r="L132" s="62">
        <f t="shared" si="2055"/>
        <v>1</v>
      </c>
      <c r="M132" s="57">
        <f t="shared" si="2056"/>
        <v>0.14285714285714285</v>
      </c>
      <c r="N132" s="115">
        <f t="shared" si="2057"/>
        <v>140000</v>
      </c>
      <c r="O132" s="64">
        <f t="shared" si="2058"/>
        <v>7</v>
      </c>
      <c r="P132" s="64">
        <f t="shared" si="2059"/>
        <v>1</v>
      </c>
      <c r="Q132" s="127">
        <f t="shared" si="2060"/>
        <v>0.14285714285714285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140000</v>
      </c>
      <c r="BG132" s="62">
        <f>IFERROR(VLOOKUP($C132,Sales!$BZ$5:$CF$300,3,0),0)</f>
        <v>7</v>
      </c>
      <c r="BH132" s="62">
        <f>IFERROR(VLOOKUP($C132,Waste!$BZ$5:$CF$200,3,0),0)</f>
        <v>1</v>
      </c>
      <c r="BI132" s="63">
        <f t="shared" si="2071"/>
        <v>0.14285714285714285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140000</v>
      </c>
      <c r="EN132" s="64">
        <f t="shared" si="2094"/>
        <v>140000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140000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7</v>
      </c>
      <c r="FV132" s="64">
        <f t="shared" si="2128"/>
        <v>7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7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1</v>
      </c>
      <c r="HD132" s="64">
        <f t="shared" si="2162"/>
        <v>1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1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8</v>
      </c>
      <c r="IL132" s="64">
        <f t="shared" si="2196"/>
        <v>8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8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0</v>
      </c>
      <c r="K134" s="61">
        <f t="shared" ref="K134" si="2230">SUM(K135:K143)</f>
        <v>0</v>
      </c>
      <c r="L134" s="61">
        <f t="shared" ref="L134" si="2231">SUM(L135:L143)</f>
        <v>0</v>
      </c>
      <c r="M134" s="124" t="e">
        <f t="shared" si="960"/>
        <v>#DIV/0!</v>
      </c>
      <c r="N134" s="97">
        <f t="shared" ref="N134" si="2232">SUM(N135:N143)</f>
        <v>0</v>
      </c>
      <c r="O134" s="61">
        <f t="shared" ref="O134" si="2233">SUM(O135:O143)</f>
        <v>0</v>
      </c>
      <c r="P134" s="61">
        <f t="shared" ref="P134" si="2234">SUM(P135:P143)</f>
        <v>0</v>
      </c>
      <c r="Q134" s="98" t="e">
        <f t="shared" ref="Q134" si="2235">P134/O134</f>
        <v>#DIV/0!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0</v>
      </c>
      <c r="EN134" s="61">
        <f t="shared" ref="EN134" si="2331">SUM(EN135:EN143)</f>
        <v>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0</v>
      </c>
      <c r="FV134" s="61">
        <f t="shared" ref="FV134" si="2365">SUM(FV135:FV143)</f>
        <v>0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0</v>
      </c>
      <c r="IL134" s="61">
        <f t="shared" si="2430"/>
        <v>0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0</v>
      </c>
      <c r="K136" s="62">
        <f t="shared" si="958"/>
        <v>0</v>
      </c>
      <c r="L136" s="62">
        <f t="shared" si="959"/>
        <v>0</v>
      </c>
      <c r="M136" s="57" t="e">
        <f t="shared" si="960"/>
        <v>#DIV/0!</v>
      </c>
      <c r="N136" s="115">
        <f t="shared" si="961"/>
        <v>0</v>
      </c>
      <c r="O136" s="64">
        <f t="shared" si="962"/>
        <v>0</v>
      </c>
      <c r="P136" s="64">
        <f t="shared" si="963"/>
        <v>0</v>
      </c>
      <c r="Q136" s="127" t="e">
        <f t="shared" si="964"/>
        <v>#DIV/0!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0</v>
      </c>
      <c r="EN136" s="64">
        <f t="shared" si="998"/>
        <v>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0</v>
      </c>
      <c r="FV136" s="64">
        <f t="shared" si="1032"/>
        <v>0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0</v>
      </c>
      <c r="IL136" s="64">
        <f t="shared" si="2433"/>
        <v>0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336000</v>
      </c>
      <c r="K144" s="35">
        <f t="shared" ref="K144" si="2467">SUM(K145:K157)</f>
        <v>12</v>
      </c>
      <c r="L144" s="35">
        <f t="shared" ref="L144" si="2468">SUM(L145:L157)</f>
        <v>1</v>
      </c>
      <c r="M144" s="125">
        <f t="shared" si="960"/>
        <v>8.3333333333333329E-2</v>
      </c>
      <c r="N144" s="101">
        <f t="shared" ref="N144" si="2469">SUM(N145:N157)</f>
        <v>336000</v>
      </c>
      <c r="O144" s="35">
        <f t="shared" ref="O144" si="2470">SUM(O145:O157)</f>
        <v>12</v>
      </c>
      <c r="P144" s="35">
        <f t="shared" ref="P144" si="2471">SUM(P145:P157)</f>
        <v>1</v>
      </c>
      <c r="Q144" s="102">
        <f t="shared" ref="Q144" si="2472">P144/O144</f>
        <v>8.3333333333333329E-2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336000</v>
      </c>
      <c r="BG144" s="35">
        <f t="shared" ref="BG144" si="2504">SUM(BG145:BG157)</f>
        <v>12</v>
      </c>
      <c r="BH144" s="35">
        <f t="shared" ref="BH144" si="2505">SUM(BH145:BH157)</f>
        <v>1</v>
      </c>
      <c r="BI144" s="65">
        <f t="shared" si="975"/>
        <v>8.3333333333333329E-2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336000</v>
      </c>
      <c r="EN144" s="35">
        <f t="shared" ref="EN144" si="2568">SUM(EN145:EN157)</f>
        <v>336000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336000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12</v>
      </c>
      <c r="FV144" s="35">
        <f t="shared" ref="FV144" si="2602">SUM(FV145:FV157)</f>
        <v>12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12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1</v>
      </c>
      <c r="HD144" s="35">
        <f t="shared" ref="HD144" si="2636">SUM(HD145:HD157)</f>
        <v>1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1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13</v>
      </c>
      <c r="IL144" s="35">
        <f t="shared" si="2667"/>
        <v>13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13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56000</v>
      </c>
      <c r="K145" s="62">
        <f t="shared" si="958"/>
        <v>2</v>
      </c>
      <c r="L145" s="62">
        <f t="shared" si="959"/>
        <v>0</v>
      </c>
      <c r="M145" s="57">
        <f t="shared" si="960"/>
        <v>0</v>
      </c>
      <c r="N145" s="115">
        <f t="shared" si="961"/>
        <v>56000</v>
      </c>
      <c r="O145" s="64">
        <f t="shared" si="962"/>
        <v>2</v>
      </c>
      <c r="P145" s="64">
        <f t="shared" si="963"/>
        <v>0</v>
      </c>
      <c r="Q145" s="127">
        <f t="shared" si="964"/>
        <v>0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56000</v>
      </c>
      <c r="BG145" s="62">
        <f>IFERROR(VLOOKUP($C145,Sales!$BZ$5:$CF$300,3,0),0)</f>
        <v>2</v>
      </c>
      <c r="BH145" s="62">
        <f>IFERROR(VLOOKUP($C145,Waste!$BZ$5:$CF$200,3,0),0)</f>
        <v>0</v>
      </c>
      <c r="BI145" s="63">
        <f t="shared" si="975"/>
        <v>0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56000</v>
      </c>
      <c r="EN145" s="64">
        <f t="shared" si="998"/>
        <v>56000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56000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2</v>
      </c>
      <c r="FV145" s="64">
        <f t="shared" si="1032"/>
        <v>2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2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2</v>
      </c>
      <c r="IL145" s="64">
        <f t="shared" ref="IL145:IL157" si="2670">+FV145+HD145</f>
        <v>2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2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0</v>
      </c>
      <c r="K146" s="62">
        <f t="shared" si="958"/>
        <v>0</v>
      </c>
      <c r="L146" s="62">
        <f t="shared" si="959"/>
        <v>0</v>
      </c>
      <c r="M146" s="57" t="e">
        <f t="shared" si="960"/>
        <v>#DIV/0!</v>
      </c>
      <c r="N146" s="115">
        <f t="shared" si="961"/>
        <v>0</v>
      </c>
      <c r="O146" s="64">
        <f t="shared" si="962"/>
        <v>0</v>
      </c>
      <c r="P146" s="64">
        <f t="shared" si="963"/>
        <v>0</v>
      </c>
      <c r="Q146" s="127" t="e">
        <f t="shared" si="964"/>
        <v>#DIV/0!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0</v>
      </c>
      <c r="BG146" s="62">
        <f>IFERROR(VLOOKUP($C146,Sales!$BZ$5:$CF$300,3,0),0)</f>
        <v>0</v>
      </c>
      <c r="BH146" s="62">
        <f>IFERROR(VLOOKUP($C146,Waste!$BZ$5:$CF$200,3,0),0)</f>
        <v>0</v>
      </c>
      <c r="BI146" s="63" t="e">
        <f t="shared" si="975"/>
        <v>#DIV/0!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0</v>
      </c>
      <c r="EN146" s="64">
        <f t="shared" si="998"/>
        <v>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0</v>
      </c>
      <c r="FV146" s="64">
        <f t="shared" si="1032"/>
        <v>0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0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0</v>
      </c>
      <c r="IL146" s="64">
        <f t="shared" si="2670"/>
        <v>0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0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196000</v>
      </c>
      <c r="K147" s="62">
        <f t="shared" si="958"/>
        <v>7</v>
      </c>
      <c r="L147" s="62">
        <f t="shared" si="959"/>
        <v>0</v>
      </c>
      <c r="M147" s="57">
        <f t="shared" si="960"/>
        <v>0</v>
      </c>
      <c r="N147" s="115">
        <f t="shared" si="961"/>
        <v>196000</v>
      </c>
      <c r="O147" s="64">
        <f t="shared" si="962"/>
        <v>7</v>
      </c>
      <c r="P147" s="64">
        <f t="shared" si="963"/>
        <v>0</v>
      </c>
      <c r="Q147" s="127">
        <f t="shared" si="964"/>
        <v>0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196000</v>
      </c>
      <c r="BG147" s="62">
        <f>IFERROR(VLOOKUP($C147,Sales!$BZ$5:$CF$300,3,0),0)</f>
        <v>7</v>
      </c>
      <c r="BH147" s="62">
        <f>IFERROR(VLOOKUP($C147,Waste!$BZ$5:$CF$200,3,0),0)</f>
        <v>0</v>
      </c>
      <c r="BI147" s="63">
        <f t="shared" si="975"/>
        <v>0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196000</v>
      </c>
      <c r="EN147" s="64">
        <f t="shared" si="998"/>
        <v>196000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196000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7</v>
      </c>
      <c r="FV147" s="64">
        <f t="shared" si="1032"/>
        <v>7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7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7</v>
      </c>
      <c r="IL147" s="64">
        <f t="shared" si="2670"/>
        <v>7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7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84000</v>
      </c>
      <c r="K148" s="62">
        <f t="shared" si="958"/>
        <v>3</v>
      </c>
      <c r="L148" s="62">
        <f t="shared" si="959"/>
        <v>1</v>
      </c>
      <c r="M148" s="57">
        <f t="shared" si="960"/>
        <v>0.33333333333333331</v>
      </c>
      <c r="N148" s="115">
        <f t="shared" si="961"/>
        <v>84000</v>
      </c>
      <c r="O148" s="64">
        <f t="shared" si="962"/>
        <v>3</v>
      </c>
      <c r="P148" s="64">
        <f t="shared" si="963"/>
        <v>1</v>
      </c>
      <c r="Q148" s="127">
        <f t="shared" si="964"/>
        <v>0.33333333333333331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84000</v>
      </c>
      <c r="BG148" s="62">
        <f>IFERROR(VLOOKUP($C148,Sales!$BZ$5:$CF$300,3,0),0)</f>
        <v>3</v>
      </c>
      <c r="BH148" s="62">
        <f>IFERROR(VLOOKUP($C148,Waste!$BZ$5:$CF$200,3,0),0)</f>
        <v>1</v>
      </c>
      <c r="BI148" s="63">
        <f t="shared" si="975"/>
        <v>0.33333333333333331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84000</v>
      </c>
      <c r="EN148" s="64">
        <f t="shared" si="998"/>
        <v>84000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84000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3</v>
      </c>
      <c r="FV148" s="64">
        <f t="shared" si="1032"/>
        <v>3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3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1</v>
      </c>
      <c r="HD148" s="64">
        <f t="shared" si="1066"/>
        <v>1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1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4</v>
      </c>
      <c r="IL148" s="64">
        <f t="shared" si="2670"/>
        <v>4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4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0</v>
      </c>
      <c r="K156" s="62">
        <f t="shared" si="958"/>
        <v>0</v>
      </c>
      <c r="L156" s="62">
        <f t="shared" si="959"/>
        <v>0</v>
      </c>
      <c r="M156" s="57" t="e">
        <f t="shared" si="960"/>
        <v>#DIV/0!</v>
      </c>
      <c r="N156" s="115">
        <f t="shared" si="961"/>
        <v>0</v>
      </c>
      <c r="O156" s="64">
        <f t="shared" si="962"/>
        <v>0</v>
      </c>
      <c r="P156" s="64">
        <f t="shared" si="963"/>
        <v>0</v>
      </c>
      <c r="Q156" s="127" t="e">
        <f t="shared" si="964"/>
        <v>#DIV/0!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0</v>
      </c>
      <c r="BG156" s="62">
        <f>IFERROR(VLOOKUP($C156,Sales!$BZ$5:$CF$300,3,0),0)</f>
        <v>0</v>
      </c>
      <c r="BH156" s="62">
        <f>IFERROR(VLOOKUP($C156,Waste!$BZ$5:$CF$200,3,0),0)</f>
        <v>0</v>
      </c>
      <c r="BI156" s="63" t="e">
        <f t="shared" si="975"/>
        <v>#DIV/0!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0</v>
      </c>
      <c r="EN156" s="64">
        <f t="shared" si="998"/>
        <v>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0</v>
      </c>
      <c r="FV156" s="64">
        <f t="shared" si="1032"/>
        <v>0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0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0</v>
      </c>
      <c r="IL156" s="64">
        <f t="shared" si="2670"/>
        <v>0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0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528000</v>
      </c>
      <c r="K158" s="51">
        <f>SUM(K159:K180)</f>
        <v>13</v>
      </c>
      <c r="L158" s="51">
        <f>SUM(L159:L180)</f>
        <v>2</v>
      </c>
      <c r="M158" s="126">
        <f t="shared" si="960"/>
        <v>0.15384615384615385</v>
      </c>
      <c r="N158" s="105">
        <f>SUM(N159:N180)</f>
        <v>528000</v>
      </c>
      <c r="O158" s="51">
        <f>SUM(O159:O180)</f>
        <v>13</v>
      </c>
      <c r="P158" s="51">
        <f>SUM(P159:P180)</f>
        <v>2</v>
      </c>
      <c r="Q158" s="106">
        <f t="shared" ref="Q158" si="2878">P158/O158</f>
        <v>0.15384615384615385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528000</v>
      </c>
      <c r="BG158" s="51">
        <f>SUM(BG159:BG180)</f>
        <v>13</v>
      </c>
      <c r="BH158" s="51">
        <f>SUM(BH159:BH180)</f>
        <v>2</v>
      </c>
      <c r="BI158" s="69">
        <f t="shared" si="975"/>
        <v>0.15384615384615385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528000</v>
      </c>
      <c r="EN158" s="51">
        <f t="shared" si="2879"/>
        <v>528000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528000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13</v>
      </c>
      <c r="FV158" s="51">
        <f t="shared" si="2880"/>
        <v>13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13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2</v>
      </c>
      <c r="HD158" s="51">
        <f t="shared" si="2881"/>
        <v>2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2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15</v>
      </c>
      <c r="IL158" s="51">
        <f t="shared" si="2882"/>
        <v>15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15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100000</v>
      </c>
      <c r="K160" s="62">
        <f t="shared" si="958"/>
        <v>2</v>
      </c>
      <c r="L160" s="62">
        <f t="shared" si="959"/>
        <v>0</v>
      </c>
      <c r="M160" s="57">
        <f t="shared" si="960"/>
        <v>0</v>
      </c>
      <c r="N160" s="115">
        <f t="shared" si="961"/>
        <v>100000</v>
      </c>
      <c r="O160" s="64">
        <f t="shared" si="962"/>
        <v>2</v>
      </c>
      <c r="P160" s="64">
        <f t="shared" si="963"/>
        <v>0</v>
      </c>
      <c r="Q160" s="127">
        <f t="shared" si="964"/>
        <v>0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100000</v>
      </c>
      <c r="BG160" s="62">
        <f>IFERROR(VLOOKUP($C160,Sales!$BZ$5:$CF$300,3,0),0)</f>
        <v>2</v>
      </c>
      <c r="BH160" s="62">
        <f>IFERROR(VLOOKUP($C160,Waste!$BZ$5:$CF$200,3,0),0)</f>
        <v>0</v>
      </c>
      <c r="BI160" s="63">
        <f t="shared" si="975"/>
        <v>0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100000</v>
      </c>
      <c r="EN160" s="64">
        <f t="shared" si="998"/>
        <v>100000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100000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2</v>
      </c>
      <c r="FV160" s="64">
        <f t="shared" si="1032"/>
        <v>2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2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2</v>
      </c>
      <c r="IL160" s="64">
        <f t="shared" si="2886"/>
        <v>2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2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0</v>
      </c>
      <c r="K166" s="62">
        <f t="shared" si="958"/>
        <v>0</v>
      </c>
      <c r="L166" s="62">
        <f t="shared" si="959"/>
        <v>0</v>
      </c>
      <c r="M166" s="57" t="e">
        <f t="shared" si="960"/>
        <v>#DIV/0!</v>
      </c>
      <c r="N166" s="115">
        <f t="shared" si="961"/>
        <v>0</v>
      </c>
      <c r="O166" s="64">
        <f t="shared" si="962"/>
        <v>0</v>
      </c>
      <c r="P166" s="64">
        <f t="shared" si="963"/>
        <v>0</v>
      </c>
      <c r="Q166" s="127" t="e">
        <f t="shared" si="964"/>
        <v>#DIV/0!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0</v>
      </c>
      <c r="BG166" s="62">
        <f>IFERROR(VLOOKUP($C166,Sales!$BZ$5:$CF$300,3,0),0)</f>
        <v>0</v>
      </c>
      <c r="BH166" s="62">
        <f>IFERROR(VLOOKUP($C166,Waste!$BZ$5:$CF$200,3,0),0)</f>
        <v>0</v>
      </c>
      <c r="BI166" s="63" t="e">
        <f t="shared" si="975"/>
        <v>#DIV/0!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0</v>
      </c>
      <c r="EN166" s="64">
        <f t="shared" si="998"/>
        <v>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0</v>
      </c>
      <c r="FV166" s="64">
        <f t="shared" si="1032"/>
        <v>0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0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0</v>
      </c>
      <c r="IL166" s="64">
        <f t="shared" si="2886"/>
        <v>0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0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38000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1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>
        <f t="shared" ref="M168:M247" si="3098">L168/K168</f>
        <v>0</v>
      </c>
      <c r="N168" s="115">
        <f t="shared" ref="N168:N247" si="3099">J168/$N$4</f>
        <v>38000</v>
      </c>
      <c r="O168" s="64">
        <f t="shared" ref="O168:O247" si="3100">K168/$N$4</f>
        <v>1</v>
      </c>
      <c r="P168" s="64">
        <f t="shared" ref="P168:P247" si="3101">L168/$N$4</f>
        <v>0</v>
      </c>
      <c r="Q168" s="127">
        <f t="shared" ref="Q168:Q247" si="3102">M168</f>
        <v>0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38000</v>
      </c>
      <c r="BG168" s="62">
        <f>IFERROR(VLOOKUP($C168,Sales!$BZ$5:$CF$300,3,0),0)</f>
        <v>1</v>
      </c>
      <c r="BH168" s="62">
        <f>IFERROR(VLOOKUP($C168,Waste!$BZ$5:$CF$200,3,0),0)</f>
        <v>0</v>
      </c>
      <c r="BI168" s="63">
        <f t="shared" ref="BI168:BI247" si="3113">BH168/BG168</f>
        <v>0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38000</v>
      </c>
      <c r="EN168" s="64">
        <f t="shared" ref="EN168:EN247" si="3136">N168</f>
        <v>38000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38000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1</v>
      </c>
      <c r="FV168" s="64">
        <f t="shared" ref="FV168:FV247" si="3170">O168</f>
        <v>1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1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1</v>
      </c>
      <c r="IL168" s="64">
        <f t="shared" si="2886"/>
        <v>1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1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120000</v>
      </c>
      <c r="K169" s="62">
        <f t="shared" si="3096"/>
        <v>2</v>
      </c>
      <c r="L169" s="62">
        <f t="shared" si="3097"/>
        <v>0</v>
      </c>
      <c r="M169" s="57">
        <f t="shared" si="3098"/>
        <v>0</v>
      </c>
      <c r="N169" s="115">
        <f t="shared" si="3099"/>
        <v>120000</v>
      </c>
      <c r="O169" s="64">
        <f t="shared" si="3100"/>
        <v>2</v>
      </c>
      <c r="P169" s="64">
        <f t="shared" si="3101"/>
        <v>0</v>
      </c>
      <c r="Q169" s="127">
        <f t="shared" si="3102"/>
        <v>0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120000</v>
      </c>
      <c r="BG169" s="62">
        <f>IFERROR(VLOOKUP($C169,Sales!$BZ$5:$CF$300,3,0),0)</f>
        <v>2</v>
      </c>
      <c r="BH169" s="62">
        <f>IFERROR(VLOOKUP($C169,Waste!$BZ$5:$CF$200,3,0),0)</f>
        <v>0</v>
      </c>
      <c r="BI169" s="63">
        <f t="shared" si="3113"/>
        <v>0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120000</v>
      </c>
      <c r="EN169" s="64">
        <f t="shared" si="3136"/>
        <v>120000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120000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2</v>
      </c>
      <c r="FV169" s="64">
        <f t="shared" si="3170"/>
        <v>2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2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2</v>
      </c>
      <c r="IL169" s="64">
        <f t="shared" si="2886"/>
        <v>2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2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210000</v>
      </c>
      <c r="K170" s="62">
        <f t="shared" si="3096"/>
        <v>6</v>
      </c>
      <c r="L170" s="62">
        <f t="shared" si="3097"/>
        <v>0</v>
      </c>
      <c r="M170" s="57">
        <f t="shared" si="3098"/>
        <v>0</v>
      </c>
      <c r="N170" s="115">
        <f t="shared" si="3099"/>
        <v>210000</v>
      </c>
      <c r="O170" s="64">
        <f t="shared" si="3100"/>
        <v>6</v>
      </c>
      <c r="P170" s="64">
        <f t="shared" si="3101"/>
        <v>0</v>
      </c>
      <c r="Q170" s="127">
        <f t="shared" si="3102"/>
        <v>0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210000</v>
      </c>
      <c r="BG170" s="62">
        <f>IFERROR(VLOOKUP($C170,Sales!$BZ$5:$CF$300,3,0),0)</f>
        <v>6</v>
      </c>
      <c r="BH170" s="62">
        <f>IFERROR(VLOOKUP($C170,Waste!$BZ$5:$CF$200,3,0),0)</f>
        <v>0</v>
      </c>
      <c r="BI170" s="63">
        <f t="shared" si="3113"/>
        <v>0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210000</v>
      </c>
      <c r="EN170" s="64">
        <f t="shared" si="3136"/>
        <v>210000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210000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6</v>
      </c>
      <c r="FV170" s="64">
        <f t="shared" si="3170"/>
        <v>6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6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6</v>
      </c>
      <c r="IL170" s="64">
        <f t="shared" si="2886"/>
        <v>6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6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0</v>
      </c>
      <c r="K175" s="62">
        <f t="shared" si="3096"/>
        <v>0</v>
      </c>
      <c r="L175" s="62">
        <f t="shared" si="3097"/>
        <v>0</v>
      </c>
      <c r="M175" s="57" t="e">
        <f t="shared" si="3098"/>
        <v>#DIV/0!</v>
      </c>
      <c r="N175" s="115">
        <f t="shared" si="3099"/>
        <v>0</v>
      </c>
      <c r="O175" s="64">
        <f t="shared" si="3100"/>
        <v>0</v>
      </c>
      <c r="P175" s="64">
        <f t="shared" si="3101"/>
        <v>0</v>
      </c>
      <c r="Q175" s="127" t="e">
        <f t="shared" si="3102"/>
        <v>#DIV/0!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0</v>
      </c>
      <c r="BG175" s="62">
        <f>IFERROR(VLOOKUP($C175,Sales!$BZ$5:$CF$300,3,0),0)</f>
        <v>0</v>
      </c>
      <c r="BH175" s="62">
        <f>IFERROR(VLOOKUP($C175,Waste!$BZ$5:$CF$200,3,0),0)</f>
        <v>0</v>
      </c>
      <c r="BI175" s="63" t="e">
        <f t="shared" si="3113"/>
        <v>#DIV/0!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0</v>
      </c>
      <c r="EN175" s="64">
        <f t="shared" si="3136"/>
        <v>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0</v>
      </c>
      <c r="FV175" s="64">
        <f t="shared" si="3170"/>
        <v>0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0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0</v>
      </c>
      <c r="IL175" s="64">
        <f t="shared" si="2886"/>
        <v>0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0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60000</v>
      </c>
      <c r="K176" s="62">
        <f t="shared" si="3096"/>
        <v>2</v>
      </c>
      <c r="L176" s="62">
        <f t="shared" si="3097"/>
        <v>0</v>
      </c>
      <c r="M176" s="57">
        <f t="shared" si="3098"/>
        <v>0</v>
      </c>
      <c r="N176" s="115">
        <f t="shared" si="3099"/>
        <v>60000</v>
      </c>
      <c r="O176" s="64">
        <f t="shared" si="3100"/>
        <v>2</v>
      </c>
      <c r="P176" s="64">
        <f t="shared" si="3101"/>
        <v>0</v>
      </c>
      <c r="Q176" s="127">
        <f t="shared" si="3102"/>
        <v>0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60000</v>
      </c>
      <c r="BG176" s="62">
        <f>IFERROR(VLOOKUP($C176,Sales!$BZ$5:$CF$300,3,0),0)</f>
        <v>2</v>
      </c>
      <c r="BH176" s="62">
        <f>IFERROR(VLOOKUP($C176,Waste!$BZ$5:$CF$200,3,0),0)</f>
        <v>0</v>
      </c>
      <c r="BI176" s="63">
        <f t="shared" si="3113"/>
        <v>0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60000</v>
      </c>
      <c r="EN176" s="64">
        <f t="shared" si="3136"/>
        <v>60000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60000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2</v>
      </c>
      <c r="FV176" s="64">
        <f t="shared" si="3170"/>
        <v>2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2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2</v>
      </c>
      <c r="IL176" s="64">
        <f t="shared" si="2886"/>
        <v>2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2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0</v>
      </c>
      <c r="K177" s="62">
        <f t="shared" si="3096"/>
        <v>0</v>
      </c>
      <c r="L177" s="62">
        <f t="shared" si="3097"/>
        <v>2</v>
      </c>
      <c r="M177" s="57" t="e">
        <f t="shared" si="3098"/>
        <v>#DIV/0!</v>
      </c>
      <c r="N177" s="115">
        <f t="shared" si="3099"/>
        <v>0</v>
      </c>
      <c r="O177" s="64">
        <f t="shared" si="3100"/>
        <v>0</v>
      </c>
      <c r="P177" s="64">
        <f t="shared" si="3101"/>
        <v>2</v>
      </c>
      <c r="Q177" s="127" t="e">
        <f t="shared" si="3102"/>
        <v>#DIV/0!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0</v>
      </c>
      <c r="BG177" s="62">
        <f>IFERROR(VLOOKUP($C177,Sales!$BZ$5:$CF$300,3,0),0)</f>
        <v>0</v>
      </c>
      <c r="BH177" s="62">
        <f>IFERROR(VLOOKUP($C177,Waste!$BZ$5:$CF$200,3,0),0)</f>
        <v>2</v>
      </c>
      <c r="BI177" s="63" t="e">
        <f t="shared" si="3113"/>
        <v>#DIV/0!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0</v>
      </c>
      <c r="EN177" s="64">
        <f t="shared" si="3136"/>
        <v>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0</v>
      </c>
      <c r="FV177" s="64">
        <f t="shared" si="3170"/>
        <v>0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0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2</v>
      </c>
      <c r="HD177" s="64">
        <f t="shared" si="3204"/>
        <v>2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2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2</v>
      </c>
      <c r="IL177" s="64">
        <f t="shared" si="2886"/>
        <v>2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2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0</v>
      </c>
      <c r="K178" s="62">
        <f t="shared" si="3096"/>
        <v>0</v>
      </c>
      <c r="L178" s="62">
        <f t="shared" si="3097"/>
        <v>0</v>
      </c>
      <c r="M178" s="57" t="e">
        <f t="shared" si="3098"/>
        <v>#DIV/0!</v>
      </c>
      <c r="N178" s="115">
        <f t="shared" si="3099"/>
        <v>0</v>
      </c>
      <c r="O178" s="64">
        <f t="shared" si="3100"/>
        <v>0</v>
      </c>
      <c r="P178" s="64">
        <f t="shared" si="3101"/>
        <v>0</v>
      </c>
      <c r="Q178" s="127" t="e">
        <f t="shared" si="3102"/>
        <v>#DIV/0!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0</v>
      </c>
      <c r="BG178" s="62">
        <f>IFERROR(VLOOKUP($C178,Sales!$BZ$5:$CF$300,3,0),0)</f>
        <v>0</v>
      </c>
      <c r="BH178" s="62">
        <f>IFERROR(VLOOKUP($C178,Waste!$BZ$5:$CF$200,3,0),0)</f>
        <v>0</v>
      </c>
      <c r="BI178" s="63" t="e">
        <f t="shared" si="3113"/>
        <v>#DIV/0!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0</v>
      </c>
      <c r="EN178" s="64">
        <f t="shared" si="3136"/>
        <v>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0</v>
      </c>
      <c r="FV178" s="64">
        <f t="shared" si="3170"/>
        <v>0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0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0</v>
      </c>
      <c r="IL178" s="64">
        <f t="shared" si="2886"/>
        <v>0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0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0</v>
      </c>
      <c r="K179" s="62">
        <f t="shared" si="3096"/>
        <v>0</v>
      </c>
      <c r="L179" s="62">
        <f t="shared" si="3097"/>
        <v>0</v>
      </c>
      <c r="M179" s="57" t="e">
        <f t="shared" si="3098"/>
        <v>#DIV/0!</v>
      </c>
      <c r="N179" s="115">
        <f t="shared" si="3099"/>
        <v>0</v>
      </c>
      <c r="O179" s="64">
        <f t="shared" si="3100"/>
        <v>0</v>
      </c>
      <c r="P179" s="64">
        <f t="shared" si="3101"/>
        <v>0</v>
      </c>
      <c r="Q179" s="127" t="e">
        <f t="shared" si="3102"/>
        <v>#DIV/0!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0</v>
      </c>
      <c r="BG179" s="62">
        <f>IFERROR(VLOOKUP($C179,Sales!$BZ$5:$CF$300,3,0),0)</f>
        <v>0</v>
      </c>
      <c r="BH179" s="62">
        <f>IFERROR(VLOOKUP($C179,Waste!$BZ$5:$CF$200,3,0),0)</f>
        <v>0</v>
      </c>
      <c r="BI179" s="63" t="e">
        <f t="shared" si="3113"/>
        <v>#DIV/0!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0</v>
      </c>
      <c r="EN179" s="64">
        <f t="shared" si="3136"/>
        <v>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0</v>
      </c>
      <c r="FV179" s="64">
        <f t="shared" si="3170"/>
        <v>0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0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0</v>
      </c>
      <c r="IL179" s="64">
        <f t="shared" si="2886"/>
        <v>0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0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5046000</v>
      </c>
      <c r="K181" s="51">
        <f>+K182+K243+K269+K302+K307</f>
        <v>61</v>
      </c>
      <c r="L181" s="51">
        <f>+L182+L243+L269+L302+L307</f>
        <v>0</v>
      </c>
      <c r="M181" s="126">
        <f t="shared" si="3098"/>
        <v>0</v>
      </c>
      <c r="N181" s="105">
        <f>+N182+N243+N269+N302+N307</f>
        <v>5046000</v>
      </c>
      <c r="O181" s="51">
        <f>+O182+O243+O269+O302+O307</f>
        <v>61</v>
      </c>
      <c r="P181" s="51">
        <f>+P182+P243+P269+P302+P307</f>
        <v>0</v>
      </c>
      <c r="Q181" s="106">
        <f t="shared" ref="Q181:Q182" si="3236">P181/O181</f>
        <v>0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5046000</v>
      </c>
      <c r="BG181" s="51">
        <f>+BG182+BG243+BG269+BG302+BG307</f>
        <v>61</v>
      </c>
      <c r="BH181" s="51">
        <f>+BH182+BH243+BH269+BH302+BH307</f>
        <v>0</v>
      </c>
      <c r="BI181" s="69">
        <f t="shared" si="3113"/>
        <v>0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5046000</v>
      </c>
      <c r="EN181" s="51">
        <f t="shared" si="3237"/>
        <v>5046000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5046000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61</v>
      </c>
      <c r="FV181" s="51">
        <f t="shared" si="3238"/>
        <v>61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61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0</v>
      </c>
      <c r="HD181" s="51">
        <f t="shared" si="3239"/>
        <v>0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0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61</v>
      </c>
      <c r="IL181" s="51">
        <f t="shared" si="3240"/>
        <v>61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61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1260000</v>
      </c>
      <c r="K182" s="35">
        <f t="shared" ref="K182" si="3244">SUM(K183:K242)</f>
        <v>4</v>
      </c>
      <c r="L182" s="35">
        <f t="shared" ref="L182" si="3245">SUM(L183:L242)</f>
        <v>0</v>
      </c>
      <c r="M182" s="125">
        <f t="shared" si="3098"/>
        <v>0</v>
      </c>
      <c r="N182" s="101">
        <f t="shared" ref="N182" si="3246">SUM(N183:N242)</f>
        <v>1260000</v>
      </c>
      <c r="O182" s="35">
        <f t="shared" ref="O182" si="3247">SUM(O183:O242)</f>
        <v>4</v>
      </c>
      <c r="P182" s="35">
        <f t="shared" ref="P182" si="3248">SUM(P183:P242)</f>
        <v>0</v>
      </c>
      <c r="Q182" s="102">
        <f t="shared" si="3236"/>
        <v>0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1260000</v>
      </c>
      <c r="BG182" s="35">
        <f t="shared" ref="BG182" si="3280">SUM(BG183:BG242)</f>
        <v>4</v>
      </c>
      <c r="BH182" s="35">
        <f t="shared" ref="BH182" si="3281">SUM(BH183:BH242)</f>
        <v>0</v>
      </c>
      <c r="BI182" s="65">
        <f t="shared" si="3113"/>
        <v>0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1260000</v>
      </c>
      <c r="EN182" s="35">
        <f t="shared" ref="EN182" si="3344">SUM(EN183:EN242)</f>
        <v>1260000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1260000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4</v>
      </c>
      <c r="FV182" s="35">
        <f t="shared" ref="FV182" si="3378">SUM(FV183:FV242)</f>
        <v>4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4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0</v>
      </c>
      <c r="HD182" s="35">
        <f t="shared" ref="HD182" si="3412">SUM(HD183:HD242)</f>
        <v>0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0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4</v>
      </c>
      <c r="IL182" s="35">
        <f t="shared" si="3443"/>
        <v>4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4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0</v>
      </c>
      <c r="K184" s="62">
        <f t="shared" si="3096"/>
        <v>0</v>
      </c>
      <c r="L184" s="62">
        <f t="shared" si="3097"/>
        <v>0</v>
      </c>
      <c r="M184" s="57" t="e">
        <f t="shared" si="3098"/>
        <v>#DIV/0!</v>
      </c>
      <c r="N184" s="115">
        <f t="shared" si="3099"/>
        <v>0</v>
      </c>
      <c r="O184" s="64">
        <f t="shared" si="3100"/>
        <v>0</v>
      </c>
      <c r="P184" s="64">
        <f t="shared" si="3101"/>
        <v>0</v>
      </c>
      <c r="Q184" s="127" t="e">
        <f t="shared" si="3102"/>
        <v>#DIV/0!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0</v>
      </c>
      <c r="BG184" s="62">
        <f>IFERROR(VLOOKUP($C184,Sales!$BZ$5:$CF$300,3,0),0)</f>
        <v>0</v>
      </c>
      <c r="BH184" s="62">
        <f>IFERROR(VLOOKUP($C184,Waste!$BZ$5:$CF$200,3,0),0)</f>
        <v>0</v>
      </c>
      <c r="BI184" s="63" t="e">
        <f t="shared" si="3113"/>
        <v>#DIV/0!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0</v>
      </c>
      <c r="EN184" s="64">
        <f t="shared" si="3136"/>
        <v>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0</v>
      </c>
      <c r="FV184" s="64">
        <f t="shared" si="3170"/>
        <v>0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0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0</v>
      </c>
      <c r="IL184" s="64">
        <f t="shared" si="3446"/>
        <v>0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0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0</v>
      </c>
      <c r="K186" s="62">
        <f t="shared" si="3096"/>
        <v>0</v>
      </c>
      <c r="L186" s="62">
        <f t="shared" si="3097"/>
        <v>0</v>
      </c>
      <c r="M186" s="57" t="e">
        <f t="shared" si="3098"/>
        <v>#DIV/0!</v>
      </c>
      <c r="N186" s="115">
        <f t="shared" si="3099"/>
        <v>0</v>
      </c>
      <c r="O186" s="64">
        <f t="shared" si="3100"/>
        <v>0</v>
      </c>
      <c r="P186" s="64">
        <f t="shared" si="3101"/>
        <v>0</v>
      </c>
      <c r="Q186" s="127" t="e">
        <f t="shared" si="3102"/>
        <v>#DIV/0!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0</v>
      </c>
      <c r="BG186" s="62">
        <f>IFERROR(VLOOKUP($C186,Sales!$BZ$5:$CF$300,3,0),0)</f>
        <v>0</v>
      </c>
      <c r="BH186" s="62">
        <f>IFERROR(VLOOKUP($C186,Waste!$BZ$5:$CF$200,3,0),0)</f>
        <v>0</v>
      </c>
      <c r="BI186" s="63" t="e">
        <f t="shared" si="3113"/>
        <v>#DIV/0!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0</v>
      </c>
      <c r="EN186" s="64">
        <f t="shared" si="3136"/>
        <v>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0</v>
      </c>
      <c r="FV186" s="64">
        <f t="shared" si="3170"/>
        <v>0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0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0</v>
      </c>
      <c r="IL186" s="64">
        <f t="shared" si="3446"/>
        <v>0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0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0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 t="e">
        <f t="shared" ref="M188:M189" si="3482">L188/K188</f>
        <v>#DIV/0!</v>
      </c>
      <c r="N188" s="115">
        <f t="shared" ref="N188:N189" si="3483">J188/$N$4</f>
        <v>0</v>
      </c>
      <c r="O188" s="64">
        <f t="shared" ref="O188:O189" si="3484">K188/$N$4</f>
        <v>0</v>
      </c>
      <c r="P188" s="64">
        <f t="shared" ref="P188:P189" si="3485">L188/$N$4</f>
        <v>0</v>
      </c>
      <c r="Q188" s="127" t="e">
        <f t="shared" ref="Q188:Q189" si="3486">M188</f>
        <v>#DIV/0!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0</v>
      </c>
      <c r="EN188" s="64">
        <f t="shared" ref="EN188:EN189" si="3520">N188</f>
        <v>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0</v>
      </c>
      <c r="FV188" s="64">
        <f t="shared" ref="FV188:FV189" si="3554">O188</f>
        <v>0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0</v>
      </c>
      <c r="IL188" s="64">
        <f t="shared" ref="IL188:IL189" si="3622">+FV188+HD188</f>
        <v>0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0</v>
      </c>
      <c r="K191" s="240">
        <f t="shared" si="3096"/>
        <v>0</v>
      </c>
      <c r="L191" s="240">
        <f t="shared" si="3097"/>
        <v>0</v>
      </c>
      <c r="M191" s="57" t="e">
        <f t="shared" si="3098"/>
        <v>#DIV/0!</v>
      </c>
      <c r="N191" s="115">
        <f t="shared" si="3099"/>
        <v>0</v>
      </c>
      <c r="O191" s="64">
        <f t="shared" si="3100"/>
        <v>0</v>
      </c>
      <c r="P191" s="64">
        <f t="shared" si="3101"/>
        <v>0</v>
      </c>
      <c r="Q191" s="127" t="e">
        <f t="shared" si="3102"/>
        <v>#DIV/0!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0</v>
      </c>
      <c r="EN191" s="64">
        <f t="shared" si="3136"/>
        <v>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0</v>
      </c>
      <c r="FV191" s="64">
        <f t="shared" si="3170"/>
        <v>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0</v>
      </c>
      <c r="IL191" s="64">
        <f t="shared" si="3446"/>
        <v>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520000</v>
      </c>
      <c r="K192" s="240">
        <f t="shared" si="3096"/>
        <v>2</v>
      </c>
      <c r="L192" s="240">
        <f t="shared" si="3097"/>
        <v>0</v>
      </c>
      <c r="M192" s="57">
        <f t="shared" si="3098"/>
        <v>0</v>
      </c>
      <c r="N192" s="115">
        <f t="shared" si="3099"/>
        <v>520000</v>
      </c>
      <c r="O192" s="64">
        <f t="shared" si="3100"/>
        <v>2</v>
      </c>
      <c r="P192" s="64">
        <f t="shared" si="3101"/>
        <v>0</v>
      </c>
      <c r="Q192" s="127">
        <f t="shared" si="3102"/>
        <v>0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520000</v>
      </c>
      <c r="BG192" s="62">
        <f>IFERROR(VLOOKUP($C192,Sales!$BZ$5:$CF$300,3,0),0)</f>
        <v>2</v>
      </c>
      <c r="BH192" s="62">
        <f>IFERROR(VLOOKUP($C192,Waste!$BZ$5:$CF$200,3,0),0)</f>
        <v>0</v>
      </c>
      <c r="BI192" s="63">
        <f t="shared" si="3113"/>
        <v>0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520000</v>
      </c>
      <c r="EN192" s="64">
        <f t="shared" si="3136"/>
        <v>520000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520000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2</v>
      </c>
      <c r="FV192" s="64">
        <f t="shared" si="3170"/>
        <v>2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2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2</v>
      </c>
      <c r="IL192" s="64">
        <f t="shared" si="3446"/>
        <v>2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2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0</v>
      </c>
      <c r="K193" s="240">
        <f t="shared" si="3096"/>
        <v>0</v>
      </c>
      <c r="L193" s="240">
        <f t="shared" si="3097"/>
        <v>0</v>
      </c>
      <c r="M193" s="57" t="e">
        <f t="shared" si="3098"/>
        <v>#DIV/0!</v>
      </c>
      <c r="N193" s="115">
        <f t="shared" si="3099"/>
        <v>0</v>
      </c>
      <c r="O193" s="64">
        <f t="shared" si="3100"/>
        <v>0</v>
      </c>
      <c r="P193" s="64">
        <f t="shared" si="3101"/>
        <v>0</v>
      </c>
      <c r="Q193" s="127" t="e">
        <f t="shared" si="3102"/>
        <v>#DIV/0!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0</v>
      </c>
      <c r="BG193" s="62">
        <f>IFERROR(VLOOKUP($C193,Sales!$BZ$5:$CF$300,3,0),0)</f>
        <v>0</v>
      </c>
      <c r="BH193" s="62">
        <f>IFERROR(VLOOKUP($C193,Waste!$BZ$5:$CF$200,3,0),0)</f>
        <v>0</v>
      </c>
      <c r="BI193" s="63" t="e">
        <f t="shared" si="3113"/>
        <v>#DIV/0!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0</v>
      </c>
      <c r="EN193" s="64">
        <f t="shared" si="3136"/>
        <v>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0</v>
      </c>
      <c r="FV193" s="64">
        <f t="shared" si="3170"/>
        <v>0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0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0</v>
      </c>
      <c r="IL193" s="64">
        <f t="shared" si="3446"/>
        <v>0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0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0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0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0</v>
      </c>
      <c r="IL202" s="64">
        <f t="shared" ref="IL202:IL204" si="3798">+FV202+HD202</f>
        <v>0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0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350000</v>
      </c>
      <c r="K203" s="62">
        <f t="shared" si="3656"/>
        <v>1</v>
      </c>
      <c r="L203" s="62">
        <f t="shared" si="3657"/>
        <v>0</v>
      </c>
      <c r="M203" s="57">
        <f t="shared" si="3658"/>
        <v>0</v>
      </c>
      <c r="N203" s="115">
        <f t="shared" si="3659"/>
        <v>350000</v>
      </c>
      <c r="O203" s="64">
        <f t="shared" si="3660"/>
        <v>1</v>
      </c>
      <c r="P203" s="64">
        <f t="shared" si="3661"/>
        <v>0</v>
      </c>
      <c r="Q203" s="127">
        <f t="shared" si="3662"/>
        <v>0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350000</v>
      </c>
      <c r="BG203" s="62">
        <f>IFERROR(VLOOKUP($C203,Sales!$BZ$5:$CF$300,3,0),0)</f>
        <v>1</v>
      </c>
      <c r="BH203" s="62">
        <f>IFERROR(VLOOKUP($C203,Waste!$BZ$5:$CF$200,3,0),0)</f>
        <v>0</v>
      </c>
      <c r="BI203" s="63">
        <f t="shared" si="3673"/>
        <v>0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350000</v>
      </c>
      <c r="EN203" s="64">
        <f t="shared" si="3696"/>
        <v>350000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350000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1</v>
      </c>
      <c r="FV203" s="64">
        <f t="shared" si="3730"/>
        <v>1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1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1</v>
      </c>
      <c r="IL203" s="64">
        <f t="shared" si="3798"/>
        <v>1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1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390000</v>
      </c>
      <c r="K205" s="62">
        <f t="shared" si="3096"/>
        <v>1</v>
      </c>
      <c r="L205" s="62">
        <f t="shared" si="3097"/>
        <v>0</v>
      </c>
      <c r="M205" s="57">
        <f t="shared" si="3098"/>
        <v>0</v>
      </c>
      <c r="N205" s="115">
        <f t="shared" si="3099"/>
        <v>390000</v>
      </c>
      <c r="O205" s="64">
        <f t="shared" si="3100"/>
        <v>1</v>
      </c>
      <c r="P205" s="64">
        <f t="shared" si="3101"/>
        <v>0</v>
      </c>
      <c r="Q205" s="127">
        <f t="shared" si="3102"/>
        <v>0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390000</v>
      </c>
      <c r="BG205" s="62">
        <f>IFERROR(VLOOKUP($C205,Sales!$BZ$5:$CF$300,3,0),0)</f>
        <v>1</v>
      </c>
      <c r="BH205" s="62">
        <f>IFERROR(VLOOKUP($C205,Waste!$BZ$5:$CF$200,3,0),0)</f>
        <v>0</v>
      </c>
      <c r="BI205" s="63">
        <f t="shared" si="3113"/>
        <v>0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390000</v>
      </c>
      <c r="EN205" s="64">
        <f t="shared" si="3136"/>
        <v>390000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390000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1</v>
      </c>
      <c r="FV205" s="64">
        <f t="shared" si="3170"/>
        <v>1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1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1</v>
      </c>
      <c r="IL205" s="64">
        <f t="shared" si="3446"/>
        <v>1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1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0</v>
      </c>
      <c r="K207" s="62">
        <f t="shared" si="3096"/>
        <v>0</v>
      </c>
      <c r="L207" s="62">
        <f t="shared" si="3097"/>
        <v>0</v>
      </c>
      <c r="M207" s="57" t="e">
        <f t="shared" si="3098"/>
        <v>#DIV/0!</v>
      </c>
      <c r="N207" s="115">
        <f t="shared" si="3099"/>
        <v>0</v>
      </c>
      <c r="O207" s="64">
        <f t="shared" si="3100"/>
        <v>0</v>
      </c>
      <c r="P207" s="64">
        <f t="shared" si="3101"/>
        <v>0</v>
      </c>
      <c r="Q207" s="127" t="e">
        <f t="shared" si="3102"/>
        <v>#DIV/0!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0</v>
      </c>
      <c r="BG207" s="62">
        <f>IFERROR(VLOOKUP($C207,Sales!$BZ$5:$CF$300,3,0),0)</f>
        <v>0</v>
      </c>
      <c r="BH207" s="62">
        <f>IFERROR(VLOOKUP($C207,Waste!$BZ$5:$CF$200,3,0),0)</f>
        <v>0</v>
      </c>
      <c r="BI207" s="63" t="e">
        <f t="shared" si="3113"/>
        <v>#DIV/0!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0</v>
      </c>
      <c r="EN207" s="64">
        <f t="shared" si="3136"/>
        <v>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0</v>
      </c>
      <c r="FV207" s="64">
        <f t="shared" si="3170"/>
        <v>0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0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0</v>
      </c>
      <c r="IL207" s="64">
        <f t="shared" si="3446"/>
        <v>0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0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0</v>
      </c>
      <c r="K215" s="62">
        <f t="shared" si="3096"/>
        <v>0</v>
      </c>
      <c r="L215" s="62">
        <f t="shared" si="3097"/>
        <v>0</v>
      </c>
      <c r="M215" s="57" t="e">
        <f t="shared" si="3098"/>
        <v>#DIV/0!</v>
      </c>
      <c r="N215" s="115">
        <f t="shared" si="3099"/>
        <v>0</v>
      </c>
      <c r="O215" s="64">
        <f t="shared" si="3100"/>
        <v>0</v>
      </c>
      <c r="P215" s="64">
        <f t="shared" si="3101"/>
        <v>0</v>
      </c>
      <c r="Q215" s="127" t="e">
        <f t="shared" si="3102"/>
        <v>#DIV/0!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0</v>
      </c>
      <c r="BG215" s="62">
        <f>IFERROR(VLOOKUP($C215,Sales!$BZ$5:$CF$300,3,0),0)</f>
        <v>0</v>
      </c>
      <c r="BH215" s="62">
        <f>IFERROR(VLOOKUP($C215,Waste!$BZ$5:$CF$200,3,0),0)</f>
        <v>0</v>
      </c>
      <c r="BI215" s="63" t="e">
        <f t="shared" si="3113"/>
        <v>#DIV/0!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0</v>
      </c>
      <c r="EN215" s="64">
        <f t="shared" si="3136"/>
        <v>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0</v>
      </c>
      <c r="FV215" s="64">
        <f t="shared" si="3170"/>
        <v>0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0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0</v>
      </c>
      <c r="IL215" s="64">
        <f t="shared" si="3446"/>
        <v>0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0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0</v>
      </c>
      <c r="K240" s="62">
        <f t="shared" si="4360"/>
        <v>0</v>
      </c>
      <c r="L240" s="62">
        <f t="shared" si="4361"/>
        <v>0</v>
      </c>
      <c r="M240" s="57" t="e">
        <f t="shared" si="4362"/>
        <v>#DIV/0!</v>
      </c>
      <c r="N240" s="115">
        <f t="shared" si="4363"/>
        <v>0</v>
      </c>
      <c r="O240" s="64">
        <f t="shared" si="4364"/>
        <v>0</v>
      </c>
      <c r="P240" s="64">
        <f t="shared" si="4365"/>
        <v>0</v>
      </c>
      <c r="Q240" s="127" t="e">
        <f t="shared" si="4366"/>
        <v>#DIV/0!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0</v>
      </c>
      <c r="BG240" s="62">
        <f>IFERROR(VLOOKUP($C240,Sales!$BZ$5:$CF$300,3,0),0)</f>
        <v>0</v>
      </c>
      <c r="BH240" s="62">
        <f>IFERROR(VLOOKUP($C240,Waste!$BZ$5:$CF$200,3,0),0)</f>
        <v>0</v>
      </c>
      <c r="BI240" s="63" t="e">
        <f t="shared" si="4377"/>
        <v>#DIV/0!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0</v>
      </c>
      <c r="EN240" s="64">
        <f t="shared" si="4400"/>
        <v>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0</v>
      </c>
      <c r="FV240" s="64">
        <f t="shared" si="4434"/>
        <v>0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0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0</v>
      </c>
      <c r="IL240" s="64">
        <f t="shared" si="4502"/>
        <v>0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0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0</v>
      </c>
      <c r="K241" s="62">
        <f t="shared" si="4360"/>
        <v>0</v>
      </c>
      <c r="L241" s="62">
        <f t="shared" si="4361"/>
        <v>0</v>
      </c>
      <c r="M241" s="57" t="e">
        <f t="shared" si="4362"/>
        <v>#DIV/0!</v>
      </c>
      <c r="N241" s="115">
        <f t="shared" si="4363"/>
        <v>0</v>
      </c>
      <c r="O241" s="64">
        <f t="shared" si="4364"/>
        <v>0</v>
      </c>
      <c r="P241" s="64">
        <f t="shared" si="4365"/>
        <v>0</v>
      </c>
      <c r="Q241" s="127" t="e">
        <f t="shared" si="4366"/>
        <v>#DIV/0!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0</v>
      </c>
      <c r="BG241" s="62">
        <f>IFERROR(VLOOKUP($C241,Sales!$BZ$5:$CF$300,3,0),0)</f>
        <v>0</v>
      </c>
      <c r="BH241" s="62">
        <f>IFERROR(VLOOKUP($C241,Waste!$BZ$5:$CF$200,3,0),0)</f>
        <v>0</v>
      </c>
      <c r="BI241" s="63" t="e">
        <f t="shared" si="4377"/>
        <v>#DIV/0!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0</v>
      </c>
      <c r="EN241" s="64">
        <f t="shared" si="4400"/>
        <v>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0</v>
      </c>
      <c r="FV241" s="64">
        <f t="shared" si="4434"/>
        <v>0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0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0</v>
      </c>
      <c r="IL241" s="64">
        <f t="shared" si="4502"/>
        <v>0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0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796000</v>
      </c>
      <c r="K243" s="35">
        <f>SUM(K244:K268)</f>
        <v>18</v>
      </c>
      <c r="L243" s="35">
        <f>SUM(L244:L268)</f>
        <v>0</v>
      </c>
      <c r="M243" s="125">
        <f t="shared" si="3098"/>
        <v>0</v>
      </c>
      <c r="N243" s="101">
        <f>SUM(N244:N268)</f>
        <v>796000</v>
      </c>
      <c r="O243" s="35">
        <f>SUM(O244:O268)</f>
        <v>18</v>
      </c>
      <c r="P243" s="35">
        <f>SUM(P244:P268)</f>
        <v>0</v>
      </c>
      <c r="Q243" s="102">
        <f t="shared" ref="Q243" si="4534">P243/O243</f>
        <v>0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796000</v>
      </c>
      <c r="BG243" s="35">
        <f>SUM(BG244:BG268)</f>
        <v>18</v>
      </c>
      <c r="BH243" s="35">
        <f>SUM(BH244:BH268)</f>
        <v>0</v>
      </c>
      <c r="BI243" s="65">
        <f t="shared" si="3113"/>
        <v>0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796000</v>
      </c>
      <c r="EN243" s="35">
        <f t="shared" si="4535"/>
        <v>796000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796000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18</v>
      </c>
      <c r="FV243" s="35">
        <f t="shared" si="4536"/>
        <v>18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18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0</v>
      </c>
      <c r="HD243" s="35">
        <f t="shared" si="4537"/>
        <v>0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18</v>
      </c>
      <c r="IL243" s="35">
        <f t="shared" si="4538"/>
        <v>18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18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301000</v>
      </c>
      <c r="K247" s="62">
        <f t="shared" si="3096"/>
        <v>7</v>
      </c>
      <c r="L247" s="62">
        <f t="shared" si="3097"/>
        <v>0</v>
      </c>
      <c r="M247" s="57">
        <f t="shared" si="3098"/>
        <v>0</v>
      </c>
      <c r="N247" s="115">
        <f t="shared" si="3099"/>
        <v>301000</v>
      </c>
      <c r="O247" s="64">
        <f t="shared" si="3100"/>
        <v>7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301000</v>
      </c>
      <c r="BG247" s="62">
        <f>IFERROR(VLOOKUP($C247,Sales!$BZ$5:$CF$300,3,0),0)</f>
        <v>7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301000</v>
      </c>
      <c r="EN247" s="64">
        <f t="shared" si="3136"/>
        <v>301000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301000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7</v>
      </c>
      <c r="FV247" s="64">
        <f t="shared" si="3170"/>
        <v>7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7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7</v>
      </c>
      <c r="IL247" s="64">
        <f t="shared" si="4542"/>
        <v>7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7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88000</v>
      </c>
      <c r="K250" s="62">
        <f t="shared" si="4576"/>
        <v>2</v>
      </c>
      <c r="L250" s="62">
        <f t="shared" si="4577"/>
        <v>0</v>
      </c>
      <c r="M250" s="57">
        <f t="shared" si="4578"/>
        <v>0</v>
      </c>
      <c r="N250" s="115">
        <f t="shared" si="4579"/>
        <v>88000</v>
      </c>
      <c r="O250" s="64">
        <f t="shared" si="4580"/>
        <v>2</v>
      </c>
      <c r="P250" s="64">
        <f t="shared" si="4581"/>
        <v>0</v>
      </c>
      <c r="Q250" s="127">
        <f t="shared" si="4582"/>
        <v>0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88000</v>
      </c>
      <c r="BG250" s="62">
        <f>IFERROR(VLOOKUP($C250,Sales!$BZ$5:$CF$300,3,0),0)</f>
        <v>2</v>
      </c>
      <c r="BH250" s="62">
        <f>IFERROR(VLOOKUP($C250,Waste!$BZ$5:$CF$200,3,0),0)</f>
        <v>0</v>
      </c>
      <c r="BI250" s="63">
        <f t="shared" si="4593"/>
        <v>0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88000</v>
      </c>
      <c r="EN250" s="64">
        <f t="shared" si="4616"/>
        <v>88000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88000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2</v>
      </c>
      <c r="FV250" s="64">
        <f t="shared" si="4650"/>
        <v>2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2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2</v>
      </c>
      <c r="IL250" s="64">
        <f t="shared" si="4542"/>
        <v>2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2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147000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3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>
        <f t="shared" ref="M251" si="4720">L251/K251</f>
        <v>0</v>
      </c>
      <c r="N251" s="115">
        <f t="shared" ref="N251" si="4721">J251/$N$4</f>
        <v>147000</v>
      </c>
      <c r="O251" s="64">
        <f t="shared" ref="O251" si="4722">K251/$N$4</f>
        <v>3</v>
      </c>
      <c r="P251" s="64">
        <f t="shared" ref="P251" si="4723">L251/$N$4</f>
        <v>0</v>
      </c>
      <c r="Q251" s="127">
        <f t="shared" ref="Q251" si="4724">M251</f>
        <v>0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147000</v>
      </c>
      <c r="BG251" s="62">
        <f>IFERROR(VLOOKUP($C251,Sales!$BZ$5:$CF$300,3,0),0)</f>
        <v>3</v>
      </c>
      <c r="BH251" s="62">
        <f>IFERROR(VLOOKUP($C251,Waste!$BZ$5:$CF$200,3,0),0)</f>
        <v>0</v>
      </c>
      <c r="BI251" s="63">
        <f t="shared" ref="BI251" si="4735">BH251/BG251</f>
        <v>0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147000</v>
      </c>
      <c r="EN251" s="64">
        <f t="shared" ref="EN251" si="4758">N251</f>
        <v>147000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147000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3</v>
      </c>
      <c r="FV251" s="64">
        <f t="shared" ref="FV251" si="4792">O251</f>
        <v>3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3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3</v>
      </c>
      <c r="IL251" s="64">
        <f t="shared" ref="IL251" si="4860">+FV251+HD251</f>
        <v>3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3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0</v>
      </c>
      <c r="K252" s="62">
        <f t="shared" si="4576"/>
        <v>0</v>
      </c>
      <c r="L252" s="62">
        <f t="shared" si="4577"/>
        <v>0</v>
      </c>
      <c r="M252" s="57" t="e">
        <f t="shared" si="4578"/>
        <v>#DIV/0!</v>
      </c>
      <c r="N252" s="115">
        <f t="shared" si="4579"/>
        <v>0</v>
      </c>
      <c r="O252" s="64">
        <f t="shared" si="4580"/>
        <v>0</v>
      </c>
      <c r="P252" s="64">
        <f t="shared" si="4581"/>
        <v>0</v>
      </c>
      <c r="Q252" s="127" t="e">
        <f t="shared" si="4582"/>
        <v>#DIV/0!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0</v>
      </c>
      <c r="BG252" s="62">
        <f>IFERROR(VLOOKUP($C252,Sales!$BZ$5:$CF$300,3,0),0)</f>
        <v>0</v>
      </c>
      <c r="BH252" s="62">
        <f>IFERROR(VLOOKUP($C252,Waste!$BZ$5:$CF$200,3,0),0)</f>
        <v>0</v>
      </c>
      <c r="BI252" s="63" t="e">
        <f t="shared" si="4593"/>
        <v>#DIV/0!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0</v>
      </c>
      <c r="EN252" s="64">
        <f t="shared" si="4616"/>
        <v>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0</v>
      </c>
      <c r="FV252" s="64">
        <f t="shared" si="4650"/>
        <v>0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0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0</v>
      </c>
      <c r="IL252" s="64">
        <f t="shared" si="4542"/>
        <v>0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0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172000</v>
      </c>
      <c r="K254" s="62">
        <f t="shared" si="4576"/>
        <v>4</v>
      </c>
      <c r="L254" s="62">
        <f t="shared" si="4577"/>
        <v>0</v>
      </c>
      <c r="M254" s="57">
        <f t="shared" si="4578"/>
        <v>0</v>
      </c>
      <c r="N254" s="115">
        <f t="shared" si="4579"/>
        <v>172000</v>
      </c>
      <c r="O254" s="64">
        <f t="shared" si="4580"/>
        <v>4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172000</v>
      </c>
      <c r="BG254" s="62">
        <f>IFERROR(VLOOKUP($C254,Sales!$BZ$5:$CF$300,3,0),0)</f>
        <v>4</v>
      </c>
      <c r="BH254" s="62">
        <f>IFERROR(VLOOKUP($C254,Waste!$BZ$5:$CF$200,3,0),0)</f>
        <v>0</v>
      </c>
      <c r="BI254" s="63">
        <f t="shared" si="4593"/>
        <v>0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172000</v>
      </c>
      <c r="EN254" s="64">
        <f t="shared" si="4616"/>
        <v>172000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172000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4</v>
      </c>
      <c r="FV254" s="64">
        <f t="shared" si="4650"/>
        <v>4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4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4</v>
      </c>
      <c r="IL254" s="64">
        <f t="shared" si="4542"/>
        <v>4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4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43000</v>
      </c>
      <c r="K256" s="62">
        <f t="shared" si="4576"/>
        <v>1</v>
      </c>
      <c r="L256" s="62">
        <f t="shared" si="4577"/>
        <v>0</v>
      </c>
      <c r="M256" s="57">
        <f t="shared" si="4578"/>
        <v>0</v>
      </c>
      <c r="N256" s="115">
        <f t="shared" si="4579"/>
        <v>43000</v>
      </c>
      <c r="O256" s="64">
        <f t="shared" si="4580"/>
        <v>1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43000</v>
      </c>
      <c r="BG256" s="62">
        <f>IFERROR(VLOOKUP($C256,Sales!$BZ$5:$CF$300,3,0),0)</f>
        <v>1</v>
      </c>
      <c r="BH256" s="62">
        <f>IFERROR(VLOOKUP($C256,Waste!$BZ$5:$CF$200,3,0),0)</f>
        <v>0</v>
      </c>
      <c r="BI256" s="63">
        <f t="shared" si="4593"/>
        <v>0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43000</v>
      </c>
      <c r="EN256" s="64">
        <f t="shared" si="4616"/>
        <v>43000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43000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1</v>
      </c>
      <c r="FV256" s="64">
        <f t="shared" si="4650"/>
        <v>1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1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1</v>
      </c>
      <c r="IL256" s="64">
        <f t="shared" si="4542"/>
        <v>1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1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45000</v>
      </c>
      <c r="K262" s="62">
        <f t="shared" si="4576"/>
        <v>1</v>
      </c>
      <c r="L262" s="62">
        <f t="shared" si="4577"/>
        <v>0</v>
      </c>
      <c r="M262" s="57">
        <f t="shared" si="4578"/>
        <v>0</v>
      </c>
      <c r="N262" s="115">
        <f t="shared" si="4579"/>
        <v>45000</v>
      </c>
      <c r="O262" s="64">
        <f t="shared" si="4580"/>
        <v>1</v>
      </c>
      <c r="P262" s="64">
        <f t="shared" si="4581"/>
        <v>0</v>
      </c>
      <c r="Q262" s="127">
        <f t="shared" si="4582"/>
        <v>0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45000</v>
      </c>
      <c r="BG262" s="62">
        <f>IFERROR(VLOOKUP($C262,Sales!$BZ$5:$CF$300,3,0),0)</f>
        <v>1</v>
      </c>
      <c r="BH262" s="62">
        <f>IFERROR(VLOOKUP($C262,Waste!$BZ$5:$CF$200,3,0),0)</f>
        <v>0</v>
      </c>
      <c r="BI262" s="63">
        <f t="shared" si="4593"/>
        <v>0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45000</v>
      </c>
      <c r="EN262" s="64">
        <f t="shared" si="4616"/>
        <v>45000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45000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1</v>
      </c>
      <c r="FV262" s="64">
        <f t="shared" si="4650"/>
        <v>1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1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0</v>
      </c>
      <c r="HD262" s="64">
        <f t="shared" si="4684"/>
        <v>0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1</v>
      </c>
      <c r="IL262" s="64">
        <f t="shared" si="4542"/>
        <v>1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1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948000</v>
      </c>
      <c r="K269" s="35">
        <f>SUM(K270:K301)</f>
        <v>26</v>
      </c>
      <c r="L269" s="35">
        <f>SUM(L270:L301)</f>
        <v>0</v>
      </c>
      <c r="M269" s="125">
        <f t="shared" si="4578"/>
        <v>0</v>
      </c>
      <c r="N269" s="101">
        <f>SUM(N270:N301)</f>
        <v>948000</v>
      </c>
      <c r="O269" s="35">
        <f>SUM(O270:O301)</f>
        <v>26</v>
      </c>
      <c r="P269" s="35">
        <f>SUM(P270:P301)</f>
        <v>0</v>
      </c>
      <c r="Q269" s="102">
        <f t="shared" ref="Q269" si="5068">P269/O269</f>
        <v>0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948000</v>
      </c>
      <c r="BG269" s="35">
        <f>SUM(BG270:BG301)</f>
        <v>26</v>
      </c>
      <c r="BH269" s="35">
        <f>SUM(BH270:BH301)</f>
        <v>0</v>
      </c>
      <c r="BI269" s="65">
        <f t="shared" si="4593"/>
        <v>0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948000</v>
      </c>
      <c r="EN269" s="35">
        <f t="shared" si="5069"/>
        <v>948000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948000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26</v>
      </c>
      <c r="FV269" s="35">
        <f t="shared" si="5070"/>
        <v>26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26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0</v>
      </c>
      <c r="HD269" s="35">
        <f t="shared" si="5071"/>
        <v>0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26</v>
      </c>
      <c r="IL269" s="35">
        <f t="shared" si="5072"/>
        <v>26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26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100000</v>
      </c>
      <c r="K272" s="62">
        <f t="shared" si="4576"/>
        <v>5</v>
      </c>
      <c r="L272" s="62">
        <f t="shared" si="4577"/>
        <v>0</v>
      </c>
      <c r="M272" s="57">
        <f t="shared" si="4578"/>
        <v>0</v>
      </c>
      <c r="N272" s="115">
        <f t="shared" si="4579"/>
        <v>100000</v>
      </c>
      <c r="O272" s="64">
        <f t="shared" si="4580"/>
        <v>5</v>
      </c>
      <c r="P272" s="64">
        <f t="shared" si="4581"/>
        <v>0</v>
      </c>
      <c r="Q272" s="127">
        <f t="shared" si="4582"/>
        <v>0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100000</v>
      </c>
      <c r="BG272" s="62">
        <f>IFERROR(VLOOKUP($C272,Sales!$BZ$5:$CF$300,3,0),0)</f>
        <v>5</v>
      </c>
      <c r="BH272" s="62">
        <f>IFERROR(VLOOKUP($C272,Waste!$BZ$5:$CF$200,3,0),0)</f>
        <v>0</v>
      </c>
      <c r="BI272" s="63">
        <f t="shared" si="4593"/>
        <v>0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100000</v>
      </c>
      <c r="EN272" s="64">
        <f t="shared" si="4616"/>
        <v>100000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100000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5</v>
      </c>
      <c r="FV272" s="64">
        <f t="shared" si="4650"/>
        <v>5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5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5</v>
      </c>
      <c r="IL272" s="64">
        <f t="shared" si="5076"/>
        <v>5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5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241">
        <f t="shared" si="4575"/>
        <v>216000</v>
      </c>
      <c r="K273" s="240">
        <f t="shared" si="4576"/>
        <v>2</v>
      </c>
      <c r="L273" s="240">
        <f t="shared" si="4577"/>
        <v>0</v>
      </c>
      <c r="M273" s="57">
        <f t="shared" si="4578"/>
        <v>0</v>
      </c>
      <c r="N273" s="115">
        <f t="shared" si="4579"/>
        <v>216000</v>
      </c>
      <c r="O273" s="64">
        <f t="shared" si="4580"/>
        <v>2</v>
      </c>
      <c r="P273" s="64">
        <f t="shared" si="4581"/>
        <v>0</v>
      </c>
      <c r="Q273" s="127">
        <f t="shared" si="4582"/>
        <v>0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216000</v>
      </c>
      <c r="BG273" s="62">
        <f>IFERROR(VLOOKUP($C273,Sales!$BZ$5:$CF$300,3,0),0)</f>
        <v>2</v>
      </c>
      <c r="BH273" s="62">
        <f>IFERROR(VLOOKUP($C273,Waste!$BZ$5:$CF$200,3,0),0)</f>
        <v>0</v>
      </c>
      <c r="BI273" s="63">
        <f t="shared" si="4593"/>
        <v>0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216000</v>
      </c>
      <c r="EN273" s="64">
        <f t="shared" si="4616"/>
        <v>216000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216000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2</v>
      </c>
      <c r="FV273" s="64">
        <f t="shared" si="4650"/>
        <v>2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2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2</v>
      </c>
      <c r="IL273" s="64">
        <f t="shared" si="5076"/>
        <v>2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2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132000</v>
      </c>
      <c r="K283" s="62">
        <f t="shared" si="4576"/>
        <v>6</v>
      </c>
      <c r="L283" s="62">
        <f t="shared" si="4577"/>
        <v>0</v>
      </c>
      <c r="M283" s="57">
        <f t="shared" si="4578"/>
        <v>0</v>
      </c>
      <c r="N283" s="115">
        <f t="shared" si="4579"/>
        <v>132000</v>
      </c>
      <c r="O283" s="64">
        <f t="shared" si="4580"/>
        <v>6</v>
      </c>
      <c r="P283" s="64">
        <f t="shared" si="4581"/>
        <v>0</v>
      </c>
      <c r="Q283" s="127">
        <f t="shared" si="4582"/>
        <v>0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132000</v>
      </c>
      <c r="BG283" s="62">
        <f>IFERROR(VLOOKUP($C283,Sales!$BZ$5:$CF$300,3,0),0)</f>
        <v>6</v>
      </c>
      <c r="BH283" s="62">
        <f>IFERROR(VLOOKUP($C283,Waste!$BZ$5:$CF$200,3,0),0)</f>
        <v>0</v>
      </c>
      <c r="BI283" s="63">
        <f t="shared" si="4593"/>
        <v>0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132000</v>
      </c>
      <c r="EN283" s="64">
        <f t="shared" si="4616"/>
        <v>132000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132000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6</v>
      </c>
      <c r="FV283" s="64">
        <f t="shared" si="4650"/>
        <v>6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6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0</v>
      </c>
      <c r="HD283" s="64">
        <f t="shared" si="4684"/>
        <v>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6</v>
      </c>
      <c r="IL283" s="64">
        <f t="shared" si="5076"/>
        <v>6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6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0</v>
      </c>
      <c r="K291" s="62">
        <f t="shared" si="4576"/>
        <v>0</v>
      </c>
      <c r="L291" s="62">
        <f t="shared" si="4577"/>
        <v>0</v>
      </c>
      <c r="M291" s="57" t="e">
        <f t="shared" si="4578"/>
        <v>#DIV/0!</v>
      </c>
      <c r="N291" s="115">
        <f t="shared" si="4579"/>
        <v>0</v>
      </c>
      <c r="O291" s="64">
        <f t="shared" si="4580"/>
        <v>0</v>
      </c>
      <c r="P291" s="64">
        <f t="shared" si="4581"/>
        <v>0</v>
      </c>
      <c r="Q291" s="127" t="e">
        <f t="shared" si="4582"/>
        <v>#DIV/0!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0</v>
      </c>
      <c r="BG291" s="62">
        <f>IFERROR(VLOOKUP($C291,Sales!$BZ$5:$CF$300,3,0),0)</f>
        <v>0</v>
      </c>
      <c r="BH291" s="62">
        <f>IFERROR(VLOOKUP($C291,Waste!$BZ$5:$CF$200,3,0),0)</f>
        <v>0</v>
      </c>
      <c r="BI291" s="63" t="e">
        <f t="shared" si="4593"/>
        <v>#DIV/0!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0</v>
      </c>
      <c r="EN291" s="64">
        <f t="shared" si="4616"/>
        <v>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0</v>
      </c>
      <c r="FV291" s="64">
        <f t="shared" si="4650"/>
        <v>0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0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0</v>
      </c>
      <c r="IL291" s="64">
        <f t="shared" si="5076"/>
        <v>0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0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20000</v>
      </c>
      <c r="K293" s="62">
        <f t="shared" si="4576"/>
        <v>1</v>
      </c>
      <c r="L293" s="62">
        <f t="shared" si="4577"/>
        <v>0</v>
      </c>
      <c r="M293" s="57">
        <f t="shared" si="4578"/>
        <v>0</v>
      </c>
      <c r="N293" s="115">
        <f t="shared" si="4579"/>
        <v>20000</v>
      </c>
      <c r="O293" s="64">
        <f t="shared" si="4580"/>
        <v>1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20000</v>
      </c>
      <c r="BG293" s="62">
        <f>IFERROR(VLOOKUP($C293,Sales!$BZ$5:$CF$300,3,0),0)</f>
        <v>1</v>
      </c>
      <c r="BH293" s="62">
        <f>IFERROR(VLOOKUP($C293,Waste!$BZ$5:$CF$200,3,0),0)</f>
        <v>0</v>
      </c>
      <c r="BI293" s="63">
        <f t="shared" si="4593"/>
        <v>0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20000</v>
      </c>
      <c r="EN293" s="64">
        <f t="shared" si="4616"/>
        <v>20000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20000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1</v>
      </c>
      <c r="FV293" s="64">
        <f t="shared" si="4650"/>
        <v>1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1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1</v>
      </c>
      <c r="IL293" s="64">
        <f t="shared" si="5076"/>
        <v>1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1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0</v>
      </c>
      <c r="K294" s="62">
        <f t="shared" si="4576"/>
        <v>0</v>
      </c>
      <c r="L294" s="62">
        <f t="shared" si="4577"/>
        <v>0</v>
      </c>
      <c r="M294" s="57" t="e">
        <f t="shared" si="4578"/>
        <v>#DIV/0!</v>
      </c>
      <c r="N294" s="115">
        <f t="shared" si="4579"/>
        <v>0</v>
      </c>
      <c r="O294" s="64">
        <f t="shared" si="4580"/>
        <v>0</v>
      </c>
      <c r="P294" s="64">
        <f t="shared" si="4581"/>
        <v>0</v>
      </c>
      <c r="Q294" s="127" t="e">
        <f t="shared" si="4582"/>
        <v>#DIV/0!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0</v>
      </c>
      <c r="BG294" s="62">
        <f>IFERROR(VLOOKUP($C294,Sales!$BZ$5:$CF$300,3,0),0)</f>
        <v>0</v>
      </c>
      <c r="BH294" s="62">
        <f>IFERROR(VLOOKUP($C294,Waste!$BZ$5:$CF$200,3,0),0)</f>
        <v>0</v>
      </c>
      <c r="BI294" s="63" t="e">
        <f t="shared" si="4593"/>
        <v>#DIV/0!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0</v>
      </c>
      <c r="EN294" s="64">
        <f t="shared" si="4616"/>
        <v>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0</v>
      </c>
      <c r="FV294" s="64">
        <f t="shared" si="4650"/>
        <v>0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0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0</v>
      </c>
      <c r="IL294" s="64">
        <f t="shared" si="5076"/>
        <v>0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0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80000</v>
      </c>
      <c r="K295" s="62">
        <f t="shared" si="4576"/>
        <v>4</v>
      </c>
      <c r="L295" s="62">
        <f t="shared" si="4577"/>
        <v>0</v>
      </c>
      <c r="M295" s="57">
        <f t="shared" si="4578"/>
        <v>0</v>
      </c>
      <c r="N295" s="115">
        <f t="shared" si="4579"/>
        <v>80000</v>
      </c>
      <c r="O295" s="64">
        <f t="shared" si="4580"/>
        <v>4</v>
      </c>
      <c r="P295" s="64">
        <f t="shared" si="4581"/>
        <v>0</v>
      </c>
      <c r="Q295" s="127">
        <f t="shared" si="4582"/>
        <v>0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80000</v>
      </c>
      <c r="BG295" s="62">
        <f>IFERROR(VLOOKUP($C295,Sales!$BZ$5:$CF$300,3,0),0)</f>
        <v>4</v>
      </c>
      <c r="BH295" s="62">
        <f>IFERROR(VLOOKUP($C295,Waste!$BZ$5:$CF$200,3,0),0)</f>
        <v>0</v>
      </c>
      <c r="BI295" s="63">
        <f t="shared" si="4593"/>
        <v>0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80000</v>
      </c>
      <c r="EN295" s="64">
        <f t="shared" si="4616"/>
        <v>80000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80000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4</v>
      </c>
      <c r="FV295" s="64">
        <f t="shared" si="4650"/>
        <v>4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4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4</v>
      </c>
      <c r="IL295" s="64">
        <f t="shared" si="5076"/>
        <v>4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4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241">
        <f t="shared" si="4575"/>
        <v>400000</v>
      </c>
      <c r="K298" s="240">
        <f t="shared" si="4576"/>
        <v>8</v>
      </c>
      <c r="L298" s="240">
        <f t="shared" si="4577"/>
        <v>0</v>
      </c>
      <c r="M298" s="57">
        <f t="shared" si="4578"/>
        <v>0</v>
      </c>
      <c r="N298" s="115">
        <f t="shared" si="4579"/>
        <v>400000</v>
      </c>
      <c r="O298" s="64">
        <f t="shared" si="4580"/>
        <v>8</v>
      </c>
      <c r="P298" s="64">
        <f t="shared" si="4581"/>
        <v>0</v>
      </c>
      <c r="Q298" s="127">
        <f t="shared" si="4582"/>
        <v>0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400000</v>
      </c>
      <c r="BG298" s="62">
        <f>IFERROR(VLOOKUP($C298,Sales!$BZ$5:$CF$300,3,0),0)</f>
        <v>8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400000</v>
      </c>
      <c r="EN298" s="64">
        <f t="shared" si="4616"/>
        <v>400000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400000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8</v>
      </c>
      <c r="FV298" s="64">
        <f t="shared" si="4650"/>
        <v>8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8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8</v>
      </c>
      <c r="IL298" s="64">
        <f t="shared" si="5076"/>
        <v>8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8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241">
        <f t="shared" si="4575"/>
        <v>0</v>
      </c>
      <c r="K299" s="240">
        <f t="shared" si="4576"/>
        <v>0</v>
      </c>
      <c r="L299" s="240">
        <f t="shared" si="4577"/>
        <v>0</v>
      </c>
      <c r="M299" s="57" t="e">
        <f t="shared" si="4578"/>
        <v>#DIV/0!</v>
      </c>
      <c r="N299" s="115">
        <f t="shared" si="4579"/>
        <v>0</v>
      </c>
      <c r="O299" s="64">
        <f t="shared" si="4580"/>
        <v>0</v>
      </c>
      <c r="P299" s="64">
        <f t="shared" si="4581"/>
        <v>0</v>
      </c>
      <c r="Q299" s="127" t="e">
        <f t="shared" si="4582"/>
        <v>#DIV/0!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0</v>
      </c>
      <c r="BG299" s="62">
        <f>IFERROR(VLOOKUP($C299,Sales!$BZ$5:$CF$300,3,0),0)</f>
        <v>0</v>
      </c>
      <c r="BH299" s="62">
        <f>IFERROR(VLOOKUP($C299,Waste!$BZ$5:$CF$200,3,0),0)</f>
        <v>0</v>
      </c>
      <c r="BI299" s="63" t="e">
        <f t="shared" si="4593"/>
        <v>#DIV/0!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0</v>
      </c>
      <c r="EN299" s="64">
        <f t="shared" si="4616"/>
        <v>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0</v>
      </c>
      <c r="FV299" s="64">
        <f t="shared" si="4650"/>
        <v>0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0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0</v>
      </c>
      <c r="IL299" s="64">
        <f t="shared" si="5076"/>
        <v>0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0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2042000</v>
      </c>
      <c r="K307" s="35">
        <f t="shared" ref="K307" si="5875">SUM(K308:K346)</f>
        <v>13</v>
      </c>
      <c r="L307" s="35">
        <f t="shared" ref="L307" si="5876">SUM(L308:L346)</f>
        <v>0</v>
      </c>
      <c r="M307" s="125">
        <f t="shared" si="4578"/>
        <v>0</v>
      </c>
      <c r="N307" s="101">
        <f t="shared" ref="N307" si="5877">SUM(N308:N346)</f>
        <v>2042000</v>
      </c>
      <c r="O307" s="35">
        <f t="shared" ref="O307" si="5878">SUM(O308:O346)</f>
        <v>13</v>
      </c>
      <c r="P307" s="35">
        <f t="shared" ref="P307" si="5879">SUM(P308:P346)</f>
        <v>0</v>
      </c>
      <c r="Q307" s="102">
        <f t="shared" ref="Q307" si="5880">P307/O307</f>
        <v>0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2042000</v>
      </c>
      <c r="BG307" s="35">
        <f t="shared" ref="BG307" si="5912">SUM(BG308:BG346)</f>
        <v>13</v>
      </c>
      <c r="BH307" s="35">
        <f t="shared" ref="BH307" si="5913">SUM(BH308:BH346)</f>
        <v>0</v>
      </c>
      <c r="BI307" s="65">
        <f t="shared" si="4593"/>
        <v>0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2042000</v>
      </c>
      <c r="EN307" s="35">
        <f t="shared" ref="EN307" si="5976">SUM(EN308:EN346)</f>
        <v>2042000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2042000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13</v>
      </c>
      <c r="FV307" s="35">
        <f t="shared" ref="FV307" si="6010">SUM(FV308:FV346)</f>
        <v>13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13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13</v>
      </c>
      <c r="IL307" s="35">
        <f t="shared" si="6075"/>
        <v>13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13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0</v>
      </c>
      <c r="K309" s="62">
        <f t="shared" si="4576"/>
        <v>0</v>
      </c>
      <c r="L309" s="62">
        <f t="shared" si="4577"/>
        <v>0</v>
      </c>
      <c r="M309" s="57" t="e">
        <f t="shared" si="4578"/>
        <v>#DIV/0!</v>
      </c>
      <c r="N309" s="115">
        <f t="shared" si="4579"/>
        <v>0</v>
      </c>
      <c r="O309" s="64">
        <f t="shared" si="4580"/>
        <v>0</v>
      </c>
      <c r="P309" s="64">
        <f t="shared" si="4581"/>
        <v>0</v>
      </c>
      <c r="Q309" s="127" t="e">
        <f t="shared" si="4582"/>
        <v>#DIV/0!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0</v>
      </c>
      <c r="BG309" s="62">
        <f>IFERROR(VLOOKUP($C309,Sales!$BZ$5:$CF$300,3,0),0)</f>
        <v>0</v>
      </c>
      <c r="BH309" s="62">
        <f>IFERROR(VLOOKUP($C309,Waste!$BZ$5:$CF$200,3,0),0)</f>
        <v>0</v>
      </c>
      <c r="BI309" s="63" t="e">
        <f t="shared" si="4593"/>
        <v>#DIV/0!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0</v>
      </c>
      <c r="EN309" s="64">
        <f t="shared" si="4616"/>
        <v>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0</v>
      </c>
      <c r="FV309" s="64">
        <f t="shared" si="4650"/>
        <v>0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0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0</v>
      </c>
      <c r="IL309" s="64">
        <f t="shared" si="6078"/>
        <v>0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0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149000</v>
      </c>
      <c r="K310" s="62">
        <f t="shared" si="4576"/>
        <v>1</v>
      </c>
      <c r="L310" s="62">
        <f t="shared" si="4577"/>
        <v>0</v>
      </c>
      <c r="M310" s="57">
        <f t="shared" si="4578"/>
        <v>0</v>
      </c>
      <c r="N310" s="115">
        <f t="shared" si="4579"/>
        <v>149000</v>
      </c>
      <c r="O310" s="64">
        <f t="shared" si="4580"/>
        <v>1</v>
      </c>
      <c r="P310" s="64">
        <f t="shared" si="4581"/>
        <v>0</v>
      </c>
      <c r="Q310" s="127">
        <f t="shared" si="4582"/>
        <v>0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149000</v>
      </c>
      <c r="BG310" s="62">
        <f>IFERROR(VLOOKUP($C310,Sales!$BZ$5:$CF$300,3,0),0)</f>
        <v>1</v>
      </c>
      <c r="BH310" s="62">
        <f>IFERROR(VLOOKUP($C310,Waste!$BZ$5:$CF$200,3,0),0)</f>
        <v>0</v>
      </c>
      <c r="BI310" s="63">
        <f t="shared" si="4593"/>
        <v>0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149000</v>
      </c>
      <c r="EN310" s="64">
        <f t="shared" si="4616"/>
        <v>149000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149000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1</v>
      </c>
      <c r="FV310" s="64">
        <f t="shared" si="4650"/>
        <v>1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1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1</v>
      </c>
      <c r="IL310" s="64">
        <f t="shared" si="6078"/>
        <v>1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1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278000</v>
      </c>
      <c r="K311" s="62">
        <f t="shared" si="4576"/>
        <v>2</v>
      </c>
      <c r="L311" s="62">
        <f t="shared" si="4577"/>
        <v>0</v>
      </c>
      <c r="M311" s="57">
        <f t="shared" si="4578"/>
        <v>0</v>
      </c>
      <c r="N311" s="115">
        <f t="shared" si="4579"/>
        <v>278000</v>
      </c>
      <c r="O311" s="64">
        <f t="shared" si="4580"/>
        <v>2</v>
      </c>
      <c r="P311" s="64">
        <f t="shared" si="4581"/>
        <v>0</v>
      </c>
      <c r="Q311" s="127">
        <f t="shared" si="4582"/>
        <v>0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278000</v>
      </c>
      <c r="BG311" s="62">
        <f>IFERROR(VLOOKUP($C311,Sales!$BZ$5:$CF$300,3,0),0)</f>
        <v>2</v>
      </c>
      <c r="BH311" s="62">
        <f>IFERROR(VLOOKUP($C311,Waste!$BZ$5:$CF$200,3,0),0)</f>
        <v>0</v>
      </c>
      <c r="BI311" s="63">
        <f t="shared" si="4593"/>
        <v>0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278000</v>
      </c>
      <c r="EN311" s="64">
        <f t="shared" si="4616"/>
        <v>278000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278000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2</v>
      </c>
      <c r="FV311" s="64">
        <f t="shared" si="4650"/>
        <v>2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2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2</v>
      </c>
      <c r="IL311" s="64">
        <f t="shared" si="6078"/>
        <v>2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2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0</v>
      </c>
      <c r="K312" s="62">
        <f t="shared" si="4576"/>
        <v>0</v>
      </c>
      <c r="L312" s="62">
        <f t="shared" si="4577"/>
        <v>0</v>
      </c>
      <c r="M312" s="57" t="e">
        <f t="shared" si="4578"/>
        <v>#DIV/0!</v>
      </c>
      <c r="N312" s="115">
        <f t="shared" si="4579"/>
        <v>0</v>
      </c>
      <c r="O312" s="64">
        <f t="shared" si="4580"/>
        <v>0</v>
      </c>
      <c r="P312" s="64">
        <f t="shared" si="4581"/>
        <v>0</v>
      </c>
      <c r="Q312" s="127" t="e">
        <f t="shared" si="4582"/>
        <v>#DIV/0!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0</v>
      </c>
      <c r="BG312" s="62">
        <f>IFERROR(VLOOKUP($C312,Sales!$BZ$5:$CF$300,3,0),0)</f>
        <v>0</v>
      </c>
      <c r="BH312" s="62">
        <f>IFERROR(VLOOKUP($C312,Waste!$BZ$5:$CF$200,3,0),0)</f>
        <v>0</v>
      </c>
      <c r="BI312" s="63" t="e">
        <f t="shared" si="4593"/>
        <v>#DIV/0!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0</v>
      </c>
      <c r="EN312" s="64">
        <f t="shared" si="4616"/>
        <v>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0</v>
      </c>
      <c r="FV312" s="64">
        <f t="shared" si="4650"/>
        <v>0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0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0</v>
      </c>
      <c r="IL312" s="64">
        <f t="shared" si="6078"/>
        <v>0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0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0</v>
      </c>
      <c r="K313" s="62">
        <f t="shared" si="4576"/>
        <v>0</v>
      </c>
      <c r="L313" s="62">
        <f t="shared" si="4577"/>
        <v>0</v>
      </c>
      <c r="M313" s="57" t="e">
        <f t="shared" si="4578"/>
        <v>#DIV/0!</v>
      </c>
      <c r="N313" s="115">
        <f t="shared" si="4579"/>
        <v>0</v>
      </c>
      <c r="O313" s="64">
        <f t="shared" si="4580"/>
        <v>0</v>
      </c>
      <c r="P313" s="64">
        <f t="shared" si="4581"/>
        <v>0</v>
      </c>
      <c r="Q313" s="127" t="e">
        <f t="shared" si="4582"/>
        <v>#DIV/0!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0</v>
      </c>
      <c r="BG313" s="62">
        <f>IFERROR(VLOOKUP($C313,Sales!$BZ$5:$CF$300,3,0),0)</f>
        <v>0</v>
      </c>
      <c r="BH313" s="62">
        <f>IFERROR(VLOOKUP($C313,Waste!$BZ$5:$CF$200,3,0),0)</f>
        <v>0</v>
      </c>
      <c r="BI313" s="63" t="e">
        <f t="shared" si="4593"/>
        <v>#DIV/0!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0</v>
      </c>
      <c r="EN313" s="64">
        <f t="shared" si="4616"/>
        <v>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0</v>
      </c>
      <c r="FV313" s="64">
        <f t="shared" si="4650"/>
        <v>0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0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0</v>
      </c>
      <c r="IL313" s="64">
        <f t="shared" si="6078"/>
        <v>0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0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125000</v>
      </c>
      <c r="K314" s="62">
        <f t="shared" si="4576"/>
        <v>1</v>
      </c>
      <c r="L314" s="62">
        <f t="shared" si="4577"/>
        <v>0</v>
      </c>
      <c r="M314" s="57">
        <f t="shared" si="4578"/>
        <v>0</v>
      </c>
      <c r="N314" s="115">
        <f t="shared" si="4579"/>
        <v>125000</v>
      </c>
      <c r="O314" s="64">
        <f t="shared" si="4580"/>
        <v>1</v>
      </c>
      <c r="P314" s="64">
        <f t="shared" si="4581"/>
        <v>0</v>
      </c>
      <c r="Q314" s="127">
        <f t="shared" si="4582"/>
        <v>0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125000</v>
      </c>
      <c r="BG314" s="62">
        <f>IFERROR(VLOOKUP($C314,Sales!$BZ$5:$CF$300,3,0),0)</f>
        <v>1</v>
      </c>
      <c r="BH314" s="62">
        <f>IFERROR(VLOOKUP($C314,Waste!$BZ$5:$CF$200,3,0),0)</f>
        <v>0</v>
      </c>
      <c r="BI314" s="63">
        <f t="shared" si="4593"/>
        <v>0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125000</v>
      </c>
      <c r="EN314" s="64">
        <f t="shared" si="4616"/>
        <v>125000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125000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1</v>
      </c>
      <c r="FV314" s="64">
        <f t="shared" si="4650"/>
        <v>1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1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1</v>
      </c>
      <c r="IL314" s="64">
        <f t="shared" si="6078"/>
        <v>1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1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0</v>
      </c>
      <c r="K315" s="62">
        <f t="shared" si="4576"/>
        <v>0</v>
      </c>
      <c r="L315" s="62">
        <f t="shared" si="4577"/>
        <v>0</v>
      </c>
      <c r="M315" s="57" t="e">
        <f t="shared" si="4578"/>
        <v>#DIV/0!</v>
      </c>
      <c r="N315" s="115">
        <f t="shared" si="4579"/>
        <v>0</v>
      </c>
      <c r="O315" s="64">
        <f t="shared" si="4580"/>
        <v>0</v>
      </c>
      <c r="P315" s="64">
        <f t="shared" si="4581"/>
        <v>0</v>
      </c>
      <c r="Q315" s="127" t="e">
        <f t="shared" si="4582"/>
        <v>#DIV/0!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0</v>
      </c>
      <c r="BG315" s="62">
        <f>IFERROR(VLOOKUP($C315,Sales!$BZ$5:$CF$300,3,0),0)</f>
        <v>0</v>
      </c>
      <c r="BH315" s="62">
        <f>IFERROR(VLOOKUP($C315,Waste!$BZ$5:$CF$200,3,0),0)</f>
        <v>0</v>
      </c>
      <c r="BI315" s="63" t="e">
        <f t="shared" si="4593"/>
        <v>#DIV/0!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0</v>
      </c>
      <c r="EN315" s="64">
        <f t="shared" si="4616"/>
        <v>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0</v>
      </c>
      <c r="FV315" s="64">
        <f t="shared" si="4650"/>
        <v>0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0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0</v>
      </c>
      <c r="IL315" s="64">
        <f t="shared" si="6078"/>
        <v>0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0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0</v>
      </c>
      <c r="K316" s="62">
        <f t="shared" si="4576"/>
        <v>0</v>
      </c>
      <c r="L316" s="62">
        <f t="shared" si="4577"/>
        <v>0</v>
      </c>
      <c r="M316" s="57" t="e">
        <f t="shared" si="4578"/>
        <v>#DIV/0!</v>
      </c>
      <c r="N316" s="115">
        <f t="shared" si="4579"/>
        <v>0</v>
      </c>
      <c r="O316" s="64">
        <f t="shared" si="4580"/>
        <v>0</v>
      </c>
      <c r="P316" s="64">
        <f t="shared" si="4581"/>
        <v>0</v>
      </c>
      <c r="Q316" s="127" t="e">
        <f t="shared" si="4582"/>
        <v>#DIV/0!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0</v>
      </c>
      <c r="BG316" s="62">
        <f>IFERROR(VLOOKUP($C316,Sales!$BZ$5:$CF$300,3,0),0)</f>
        <v>0</v>
      </c>
      <c r="BH316" s="62">
        <f>IFERROR(VLOOKUP($C316,Waste!$BZ$5:$CF$200,3,0),0)</f>
        <v>0</v>
      </c>
      <c r="BI316" s="63" t="e">
        <f t="shared" si="4593"/>
        <v>#DIV/0!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0</v>
      </c>
      <c r="EN316" s="64">
        <f t="shared" si="4616"/>
        <v>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0</v>
      </c>
      <c r="FV316" s="64">
        <f t="shared" si="4650"/>
        <v>0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0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0</v>
      </c>
      <c r="IL316" s="64">
        <f t="shared" si="6078"/>
        <v>0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0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209000</v>
      </c>
      <c r="K323" s="62">
        <f t="shared" si="6112"/>
        <v>1</v>
      </c>
      <c r="L323" s="62">
        <f t="shared" si="6113"/>
        <v>0</v>
      </c>
      <c r="M323" s="57">
        <f t="shared" si="6114"/>
        <v>0</v>
      </c>
      <c r="N323" s="115">
        <f t="shared" si="6115"/>
        <v>209000</v>
      </c>
      <c r="O323" s="64">
        <f t="shared" si="6116"/>
        <v>1</v>
      </c>
      <c r="P323" s="64">
        <f t="shared" si="6117"/>
        <v>0</v>
      </c>
      <c r="Q323" s="127">
        <f t="shared" si="6118"/>
        <v>0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209000</v>
      </c>
      <c r="BG323" s="62">
        <f>IFERROR(VLOOKUP($C323,Sales!$BZ$5:$CF$300,3,0),0)</f>
        <v>1</v>
      </c>
      <c r="BH323" s="62">
        <f>IFERROR(VLOOKUP($C323,Waste!$BZ$5:$CF$200,3,0),0)</f>
        <v>0</v>
      </c>
      <c r="BI323" s="63">
        <f t="shared" si="6129"/>
        <v>0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209000</v>
      </c>
      <c r="EN323" s="64">
        <f t="shared" si="6152"/>
        <v>209000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209000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1</v>
      </c>
      <c r="FV323" s="64">
        <f t="shared" si="6186"/>
        <v>1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1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1</v>
      </c>
      <c r="IL323" s="64">
        <f t="shared" si="6078"/>
        <v>1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1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175000</v>
      </c>
      <c r="K324" s="62">
        <f t="shared" si="6112"/>
        <v>1</v>
      </c>
      <c r="L324" s="62">
        <f t="shared" si="6113"/>
        <v>0</v>
      </c>
      <c r="M324" s="57">
        <f t="shared" si="6114"/>
        <v>0</v>
      </c>
      <c r="N324" s="115">
        <f t="shared" si="6115"/>
        <v>175000</v>
      </c>
      <c r="O324" s="64">
        <f t="shared" si="6116"/>
        <v>1</v>
      </c>
      <c r="P324" s="64">
        <f t="shared" si="6117"/>
        <v>0</v>
      </c>
      <c r="Q324" s="127">
        <f t="shared" si="6118"/>
        <v>0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175000</v>
      </c>
      <c r="BG324" s="62">
        <f>IFERROR(VLOOKUP($C324,Sales!$BZ$5:$CF$300,3,0),0)</f>
        <v>1</v>
      </c>
      <c r="BH324" s="62">
        <f>IFERROR(VLOOKUP($C324,Waste!$BZ$5:$CF$200,3,0),0)</f>
        <v>0</v>
      </c>
      <c r="BI324" s="63">
        <f t="shared" si="6129"/>
        <v>0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175000</v>
      </c>
      <c r="EN324" s="64">
        <f t="shared" si="6152"/>
        <v>175000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175000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1</v>
      </c>
      <c r="FV324" s="64">
        <f t="shared" si="6186"/>
        <v>1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1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1</v>
      </c>
      <c r="IL324" s="64">
        <f t="shared" si="6078"/>
        <v>1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1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165000</v>
      </c>
      <c r="K325" s="62">
        <f t="shared" si="6112"/>
        <v>1</v>
      </c>
      <c r="L325" s="62">
        <f t="shared" si="6113"/>
        <v>0</v>
      </c>
      <c r="M325" s="57">
        <f t="shared" si="6114"/>
        <v>0</v>
      </c>
      <c r="N325" s="115">
        <f t="shared" si="6115"/>
        <v>165000</v>
      </c>
      <c r="O325" s="64">
        <f t="shared" si="6116"/>
        <v>1</v>
      </c>
      <c r="P325" s="64">
        <f t="shared" si="6117"/>
        <v>0</v>
      </c>
      <c r="Q325" s="127">
        <f t="shared" si="6118"/>
        <v>0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165000</v>
      </c>
      <c r="BG325" s="62">
        <f>IFERROR(VLOOKUP($C325,Sales!$BZ$5:$CF$300,3,0),0)</f>
        <v>1</v>
      </c>
      <c r="BH325" s="62">
        <f>IFERROR(VLOOKUP($C325,Waste!$BZ$5:$CF$200,3,0),0)</f>
        <v>0</v>
      </c>
      <c r="BI325" s="63">
        <f t="shared" si="6129"/>
        <v>0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165000</v>
      </c>
      <c r="EN325" s="64">
        <f t="shared" si="6152"/>
        <v>165000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165000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1</v>
      </c>
      <c r="FV325" s="64">
        <f t="shared" si="6186"/>
        <v>1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1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1</v>
      </c>
      <c r="IL325" s="64">
        <f t="shared" si="6078"/>
        <v>1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1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139000</v>
      </c>
      <c r="K327" s="62">
        <f t="shared" si="6112"/>
        <v>1</v>
      </c>
      <c r="L327" s="62">
        <f t="shared" si="6113"/>
        <v>0</v>
      </c>
      <c r="M327" s="57">
        <f t="shared" si="6114"/>
        <v>0</v>
      </c>
      <c r="N327" s="115">
        <f t="shared" si="6115"/>
        <v>139000</v>
      </c>
      <c r="O327" s="64">
        <f t="shared" si="6116"/>
        <v>1</v>
      </c>
      <c r="P327" s="64">
        <f t="shared" si="6117"/>
        <v>0</v>
      </c>
      <c r="Q327" s="127">
        <f t="shared" si="6118"/>
        <v>0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139000</v>
      </c>
      <c r="BG327" s="62">
        <f>IFERROR(VLOOKUP($C327,Sales!$BZ$5:$CF$300,3,0),0)</f>
        <v>1</v>
      </c>
      <c r="BH327" s="62">
        <f>IFERROR(VLOOKUP($C327,Waste!$BZ$5:$CF$200,3,0),0)</f>
        <v>0</v>
      </c>
      <c r="BI327" s="63">
        <f t="shared" si="6129"/>
        <v>0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139000</v>
      </c>
      <c r="EN327" s="64">
        <f t="shared" si="6152"/>
        <v>139000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139000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1</v>
      </c>
      <c r="FV327" s="64">
        <f t="shared" si="6186"/>
        <v>1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1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1</v>
      </c>
      <c r="IL327" s="64">
        <f t="shared" si="6078"/>
        <v>1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1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149000</v>
      </c>
      <c r="K328" s="62">
        <f t="shared" si="6112"/>
        <v>1</v>
      </c>
      <c r="L328" s="62">
        <f t="shared" si="6113"/>
        <v>0</v>
      </c>
      <c r="M328" s="57">
        <f t="shared" si="6114"/>
        <v>0</v>
      </c>
      <c r="N328" s="115">
        <f t="shared" si="6115"/>
        <v>149000</v>
      </c>
      <c r="O328" s="64">
        <f t="shared" si="6116"/>
        <v>1</v>
      </c>
      <c r="P328" s="64">
        <f t="shared" si="6117"/>
        <v>0</v>
      </c>
      <c r="Q328" s="127">
        <f t="shared" si="6118"/>
        <v>0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149000</v>
      </c>
      <c r="BG328" s="62">
        <f>IFERROR(VLOOKUP($C328,Sales!$BZ$5:$CF$300,3,0),0)</f>
        <v>1</v>
      </c>
      <c r="BH328" s="62">
        <f>IFERROR(VLOOKUP($C328,Waste!$BZ$5:$CF$200,3,0),0)</f>
        <v>0</v>
      </c>
      <c r="BI328" s="63">
        <f t="shared" si="6129"/>
        <v>0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149000</v>
      </c>
      <c r="EN328" s="64">
        <f t="shared" si="6152"/>
        <v>149000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149000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1</v>
      </c>
      <c r="FV328" s="64">
        <f t="shared" si="6186"/>
        <v>1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1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1</v>
      </c>
      <c r="IL328" s="64">
        <f t="shared" si="6078"/>
        <v>1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1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149000</v>
      </c>
      <c r="K329" s="62">
        <f t="shared" si="6112"/>
        <v>1</v>
      </c>
      <c r="L329" s="62">
        <f t="shared" si="6113"/>
        <v>0</v>
      </c>
      <c r="M329" s="57">
        <f t="shared" si="6114"/>
        <v>0</v>
      </c>
      <c r="N329" s="115">
        <f t="shared" si="6115"/>
        <v>149000</v>
      </c>
      <c r="O329" s="64">
        <f t="shared" si="6116"/>
        <v>1</v>
      </c>
      <c r="P329" s="64">
        <f t="shared" si="6117"/>
        <v>0</v>
      </c>
      <c r="Q329" s="127">
        <f t="shared" si="6118"/>
        <v>0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149000</v>
      </c>
      <c r="BG329" s="62">
        <f>IFERROR(VLOOKUP($C329,Sales!$BZ$5:$CF$300,3,0),0)</f>
        <v>1</v>
      </c>
      <c r="BH329" s="62">
        <f>IFERROR(VLOOKUP($C329,Waste!$BZ$5:$CF$200,3,0),0)</f>
        <v>0</v>
      </c>
      <c r="BI329" s="63">
        <f t="shared" si="6129"/>
        <v>0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149000</v>
      </c>
      <c r="EN329" s="64">
        <f t="shared" si="6152"/>
        <v>149000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149000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1</v>
      </c>
      <c r="FV329" s="64">
        <f t="shared" si="6186"/>
        <v>1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1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1</v>
      </c>
      <c r="IL329" s="64">
        <f t="shared" si="6078"/>
        <v>1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1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0</v>
      </c>
      <c r="K330" s="62">
        <f t="shared" si="6112"/>
        <v>0</v>
      </c>
      <c r="L330" s="62">
        <f t="shared" si="6113"/>
        <v>0</v>
      </c>
      <c r="M330" s="57" t="e">
        <f t="shared" si="6114"/>
        <v>#DIV/0!</v>
      </c>
      <c r="N330" s="115">
        <f t="shared" si="6115"/>
        <v>0</v>
      </c>
      <c r="O330" s="64">
        <f t="shared" si="6116"/>
        <v>0</v>
      </c>
      <c r="P330" s="64">
        <f t="shared" si="6117"/>
        <v>0</v>
      </c>
      <c r="Q330" s="127" t="e">
        <f t="shared" si="6118"/>
        <v>#DIV/0!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0</v>
      </c>
      <c r="BG330" s="62">
        <f>IFERROR(VLOOKUP($C330,Sales!$BZ$5:$CF$300,3,0),0)</f>
        <v>0</v>
      </c>
      <c r="BH330" s="62">
        <f>IFERROR(VLOOKUP($C330,Waste!$BZ$5:$CF$200,3,0),0)</f>
        <v>0</v>
      </c>
      <c r="BI330" s="63" t="e">
        <f t="shared" si="6129"/>
        <v>#DIV/0!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0</v>
      </c>
      <c r="EN330" s="64">
        <f t="shared" si="6152"/>
        <v>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0</v>
      </c>
      <c r="FV330" s="64">
        <f t="shared" si="6186"/>
        <v>0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0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0</v>
      </c>
      <c r="IL330" s="64">
        <f t="shared" si="6078"/>
        <v>0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0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0</v>
      </c>
      <c r="K334" s="62">
        <f t="shared" si="6112"/>
        <v>0</v>
      </c>
      <c r="L334" s="62">
        <f t="shared" si="6113"/>
        <v>0</v>
      </c>
      <c r="M334" s="57" t="e">
        <f t="shared" si="6114"/>
        <v>#DIV/0!</v>
      </c>
      <c r="N334" s="115">
        <f t="shared" si="6115"/>
        <v>0</v>
      </c>
      <c r="O334" s="64">
        <f t="shared" si="6116"/>
        <v>0</v>
      </c>
      <c r="P334" s="64">
        <f t="shared" si="6117"/>
        <v>0</v>
      </c>
      <c r="Q334" s="127" t="e">
        <f t="shared" si="6118"/>
        <v>#DIV/0!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0</v>
      </c>
      <c r="BG334" s="62">
        <f>IFERROR(VLOOKUP($C334,Sales!$BZ$5:$CF$300,3,0),0)</f>
        <v>0</v>
      </c>
      <c r="BH334" s="62">
        <f>IFERROR(VLOOKUP($C334,Waste!$BZ$5:$CF$200,3,0),0)</f>
        <v>0</v>
      </c>
      <c r="BI334" s="63" t="e">
        <f t="shared" si="6129"/>
        <v>#DIV/0!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0</v>
      </c>
      <c r="EN334" s="64">
        <f t="shared" si="6152"/>
        <v>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0</v>
      </c>
      <c r="FV334" s="64">
        <f t="shared" si="6186"/>
        <v>0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0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0</v>
      </c>
      <c r="IL334" s="64">
        <f t="shared" si="6078"/>
        <v>0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0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8500052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0</v>
      </c>
      <c r="K335" s="62">
        <f t="shared" si="6112"/>
        <v>0</v>
      </c>
      <c r="L335" s="62">
        <f t="shared" si="6113"/>
        <v>0</v>
      </c>
      <c r="M335" s="57" t="e">
        <f t="shared" si="6114"/>
        <v>#DIV/0!</v>
      </c>
      <c r="N335" s="115">
        <f t="shared" si="6115"/>
        <v>0</v>
      </c>
      <c r="O335" s="64">
        <f t="shared" si="6116"/>
        <v>0</v>
      </c>
      <c r="P335" s="64">
        <f t="shared" si="6117"/>
        <v>0</v>
      </c>
      <c r="Q335" s="127" t="e">
        <f t="shared" si="6118"/>
        <v>#DIV/0!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0</v>
      </c>
      <c r="BG335" s="62">
        <f>IFERROR(VLOOKUP($C335,Sales!$BZ$5:$CF$300,3,0),0)</f>
        <v>0</v>
      </c>
      <c r="BH335" s="62">
        <f>IFERROR(VLOOKUP($C335,Waste!$BZ$5:$CF$200,3,0),0)</f>
        <v>0</v>
      </c>
      <c r="BI335" s="63" t="e">
        <f t="shared" si="6129"/>
        <v>#DIV/0!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0</v>
      </c>
      <c r="EN335" s="64">
        <f t="shared" si="6152"/>
        <v>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0</v>
      </c>
      <c r="FV335" s="64">
        <f t="shared" si="6186"/>
        <v>0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0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0</v>
      </c>
      <c r="IL335" s="64">
        <f t="shared" si="6078"/>
        <v>0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0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8500053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0</v>
      </c>
      <c r="K336" s="62">
        <f t="shared" si="6112"/>
        <v>0</v>
      </c>
      <c r="L336" s="62">
        <f t="shared" si="6113"/>
        <v>0</v>
      </c>
      <c r="M336" s="57" t="e">
        <f t="shared" si="6114"/>
        <v>#DIV/0!</v>
      </c>
      <c r="N336" s="115">
        <f t="shared" si="6115"/>
        <v>0</v>
      </c>
      <c r="O336" s="64">
        <f t="shared" si="6116"/>
        <v>0</v>
      </c>
      <c r="P336" s="64">
        <f t="shared" si="6117"/>
        <v>0</v>
      </c>
      <c r="Q336" s="127" t="e">
        <f t="shared" si="6118"/>
        <v>#DIV/0!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0</v>
      </c>
      <c r="BG336" s="62">
        <f>IFERROR(VLOOKUP($C336,Sales!$BZ$5:$CF$300,3,0),0)</f>
        <v>0</v>
      </c>
      <c r="BH336" s="62">
        <f>IFERROR(VLOOKUP($C336,Waste!$BZ$5:$CF$200,3,0),0)</f>
        <v>0</v>
      </c>
      <c r="BI336" s="63" t="e">
        <f t="shared" si="6129"/>
        <v>#DIV/0!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0</v>
      </c>
      <c r="EN336" s="64">
        <f t="shared" si="6152"/>
        <v>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0</v>
      </c>
      <c r="FV336" s="64">
        <f t="shared" si="6186"/>
        <v>0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0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0</v>
      </c>
      <c r="IL336" s="64">
        <f t="shared" si="6078"/>
        <v>0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0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8500056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0</v>
      </c>
      <c r="K337" s="62">
        <f t="shared" si="6112"/>
        <v>0</v>
      </c>
      <c r="L337" s="62">
        <f t="shared" si="6113"/>
        <v>0</v>
      </c>
      <c r="M337" s="57" t="e">
        <f t="shared" si="6114"/>
        <v>#DIV/0!</v>
      </c>
      <c r="N337" s="115">
        <f t="shared" si="6115"/>
        <v>0</v>
      </c>
      <c r="O337" s="64">
        <f t="shared" si="6116"/>
        <v>0</v>
      </c>
      <c r="P337" s="64">
        <f t="shared" si="6117"/>
        <v>0</v>
      </c>
      <c r="Q337" s="127" t="e">
        <f t="shared" si="6118"/>
        <v>#DIV/0!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0</v>
      </c>
      <c r="BG337" s="62">
        <f>IFERROR(VLOOKUP($C337,Sales!$BZ$5:$CF$300,3,0),0)</f>
        <v>0</v>
      </c>
      <c r="BH337" s="62">
        <f>IFERROR(VLOOKUP($C337,Waste!$BZ$5:$CF$200,3,0),0)</f>
        <v>0</v>
      </c>
      <c r="BI337" s="63" t="e">
        <f t="shared" si="6129"/>
        <v>#DIV/0!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0</v>
      </c>
      <c r="EN337" s="64">
        <f t="shared" si="6152"/>
        <v>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0</v>
      </c>
      <c r="FV337" s="64">
        <f t="shared" si="6186"/>
        <v>0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0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0</v>
      </c>
      <c r="IL337" s="64">
        <f t="shared" si="6078"/>
        <v>0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0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8500054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336000</v>
      </c>
      <c r="K338" s="62">
        <f t="shared" si="6112"/>
        <v>2</v>
      </c>
      <c r="L338" s="62">
        <f t="shared" si="6113"/>
        <v>0</v>
      </c>
      <c r="M338" s="57">
        <f t="shared" si="6114"/>
        <v>0</v>
      </c>
      <c r="N338" s="115">
        <f t="shared" si="6115"/>
        <v>336000</v>
      </c>
      <c r="O338" s="64">
        <f t="shared" si="6116"/>
        <v>2</v>
      </c>
      <c r="P338" s="64">
        <f t="shared" si="6117"/>
        <v>0</v>
      </c>
      <c r="Q338" s="127">
        <f t="shared" si="6118"/>
        <v>0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336000</v>
      </c>
      <c r="BG338" s="62">
        <f>IFERROR(VLOOKUP($C338,Sales!$BZ$5:$CF$300,3,0),0)</f>
        <v>2</v>
      </c>
      <c r="BH338" s="62">
        <f>IFERROR(VLOOKUP($C338,Waste!$BZ$5:$CF$200,3,0),0)</f>
        <v>0</v>
      </c>
      <c r="BI338" s="63">
        <f t="shared" si="6129"/>
        <v>0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336000</v>
      </c>
      <c r="EN338" s="64">
        <f t="shared" si="6152"/>
        <v>336000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336000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2</v>
      </c>
      <c r="FV338" s="64">
        <f t="shared" si="6186"/>
        <v>2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2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2</v>
      </c>
      <c r="IL338" s="64">
        <f t="shared" si="6078"/>
        <v>2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2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8500055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0</v>
      </c>
      <c r="K339" s="62">
        <f t="shared" si="6112"/>
        <v>0</v>
      </c>
      <c r="L339" s="62">
        <f t="shared" si="6113"/>
        <v>0</v>
      </c>
      <c r="M339" s="57" t="e">
        <f t="shared" si="6114"/>
        <v>#DIV/0!</v>
      </c>
      <c r="N339" s="115">
        <f t="shared" si="6115"/>
        <v>0</v>
      </c>
      <c r="O339" s="64">
        <f t="shared" si="6116"/>
        <v>0</v>
      </c>
      <c r="P339" s="64">
        <f t="shared" si="6117"/>
        <v>0</v>
      </c>
      <c r="Q339" s="127" t="e">
        <f t="shared" si="6118"/>
        <v>#DIV/0!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0</v>
      </c>
      <c r="BG339" s="62">
        <f>IFERROR(VLOOKUP($C339,Sales!$BZ$5:$CF$300,3,0),0)</f>
        <v>0</v>
      </c>
      <c r="BH339" s="62">
        <f>IFERROR(VLOOKUP($C339,Waste!$BZ$5:$CF$200,3,0),0)</f>
        <v>0</v>
      </c>
      <c r="BI339" s="63" t="e">
        <f t="shared" si="6129"/>
        <v>#DIV/0!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0</v>
      </c>
      <c r="EN339" s="64">
        <f t="shared" si="6152"/>
        <v>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0</v>
      </c>
      <c r="FV339" s="64">
        <f t="shared" si="6186"/>
        <v>0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0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0</v>
      </c>
      <c r="IL339" s="64">
        <f t="shared" si="6078"/>
        <v>0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0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8500057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168000</v>
      </c>
      <c r="K340" s="62">
        <f t="shared" si="6112"/>
        <v>1</v>
      </c>
      <c r="L340" s="62">
        <f t="shared" si="6113"/>
        <v>0</v>
      </c>
      <c r="M340" s="57">
        <f t="shared" si="6114"/>
        <v>0</v>
      </c>
      <c r="N340" s="115">
        <f t="shared" si="6115"/>
        <v>168000</v>
      </c>
      <c r="O340" s="64">
        <f t="shared" si="6116"/>
        <v>1</v>
      </c>
      <c r="P340" s="64">
        <f t="shared" si="6117"/>
        <v>0</v>
      </c>
      <c r="Q340" s="127">
        <f t="shared" si="6118"/>
        <v>0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168000</v>
      </c>
      <c r="BG340" s="62">
        <f>IFERROR(VLOOKUP($C340,Sales!$BZ$5:$CF$300,3,0),0)</f>
        <v>1</v>
      </c>
      <c r="BH340" s="62">
        <f>IFERROR(VLOOKUP($C340,Waste!$BZ$5:$CF$200,3,0),0)</f>
        <v>0</v>
      </c>
      <c r="BI340" s="63">
        <f t="shared" si="6129"/>
        <v>0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168000</v>
      </c>
      <c r="EN340" s="64">
        <f t="shared" si="6152"/>
        <v>168000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168000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1</v>
      </c>
      <c r="FV340" s="64">
        <f t="shared" si="6186"/>
        <v>1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1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1</v>
      </c>
      <c r="IL340" s="64">
        <f t="shared" si="6078"/>
        <v>1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1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/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0</v>
      </c>
      <c r="K343" s="62">
        <f t="shared" si="6112"/>
        <v>0</v>
      </c>
      <c r="L343" s="62">
        <f t="shared" si="6113"/>
        <v>0</v>
      </c>
      <c r="M343" s="57" t="e">
        <f t="shared" si="6114"/>
        <v>#DIV/0!</v>
      </c>
      <c r="N343" s="115">
        <f t="shared" si="6115"/>
        <v>0</v>
      </c>
      <c r="O343" s="64">
        <f t="shared" si="6116"/>
        <v>0</v>
      </c>
      <c r="P343" s="64">
        <f t="shared" si="6117"/>
        <v>0</v>
      </c>
      <c r="Q343" s="127" t="e">
        <f t="shared" si="6118"/>
        <v>#DIV/0!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0</v>
      </c>
      <c r="BG343" s="62">
        <f>IFERROR(VLOOKUP($C343,Sales!$BZ$5:$CF$300,3,0),0)</f>
        <v>0</v>
      </c>
      <c r="BH343" s="62">
        <f>IFERROR(VLOOKUP($C343,Waste!$BZ$5:$CF$200,3,0),0)</f>
        <v>0</v>
      </c>
      <c r="BI343" s="63" t="e">
        <f t="shared" si="6129"/>
        <v>#DIV/0!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0</v>
      </c>
      <c r="EN343" s="64">
        <f t="shared" si="6152"/>
        <v>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0</v>
      </c>
      <c r="FV343" s="64">
        <f t="shared" si="6186"/>
        <v>0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0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0</v>
      </c>
      <c r="IL343" s="64">
        <f t="shared" si="6078"/>
        <v>0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0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0</v>
      </c>
      <c r="K344" s="62">
        <f t="shared" si="6112"/>
        <v>0</v>
      </c>
      <c r="L344" s="62">
        <f t="shared" si="6113"/>
        <v>0</v>
      </c>
      <c r="M344" s="57" t="e">
        <f t="shared" si="6114"/>
        <v>#DIV/0!</v>
      </c>
      <c r="N344" s="115">
        <f t="shared" si="6115"/>
        <v>0</v>
      </c>
      <c r="O344" s="64">
        <f t="shared" si="6116"/>
        <v>0</v>
      </c>
      <c r="P344" s="64">
        <f t="shared" si="6117"/>
        <v>0</v>
      </c>
      <c r="Q344" s="127" t="e">
        <f t="shared" si="6118"/>
        <v>#DIV/0!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0</v>
      </c>
      <c r="BG344" s="62">
        <f>IFERROR(VLOOKUP($C344,Sales!$BZ$5:$CF$300,3,0),0)</f>
        <v>0</v>
      </c>
      <c r="BH344" s="62">
        <f>IFERROR(VLOOKUP($C344,Waste!$BZ$5:$CF$200,3,0),0)</f>
        <v>0</v>
      </c>
      <c r="BI344" s="63" t="e">
        <f t="shared" si="6129"/>
        <v>#DIV/0!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0</v>
      </c>
      <c r="EN344" s="64">
        <f t="shared" si="6152"/>
        <v>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0</v>
      </c>
      <c r="FV344" s="64">
        <f t="shared" si="6186"/>
        <v>0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0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0</v>
      </c>
      <c r="IL344" s="64">
        <f t="shared" si="6078"/>
        <v>0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0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320000</v>
      </c>
      <c r="K347" s="51">
        <f t="shared" ref="K347" si="6254">SUM(K348:K356)</f>
        <v>10</v>
      </c>
      <c r="L347" s="51">
        <f t="shared" ref="L347" si="6255">SUM(L348:L356)</f>
        <v>0</v>
      </c>
      <c r="M347" s="126">
        <f t="shared" si="6114"/>
        <v>0</v>
      </c>
      <c r="N347" s="105">
        <f t="shared" ref="N347" si="6256">SUM(N348:N356)</f>
        <v>320000</v>
      </c>
      <c r="O347" s="51">
        <f t="shared" ref="O347" si="6257">SUM(O348:O356)</f>
        <v>10</v>
      </c>
      <c r="P347" s="51">
        <f t="shared" ref="P347" si="6258">SUM(P348:P356)</f>
        <v>0</v>
      </c>
      <c r="Q347" s="106">
        <f t="shared" ref="Q347" si="6259">P347/O347</f>
        <v>0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320000</v>
      </c>
      <c r="BG347" s="51">
        <f t="shared" ref="BG347" si="6291">SUM(BG348:BG356)</f>
        <v>10</v>
      </c>
      <c r="BH347" s="51">
        <f t="shared" ref="BH347" si="6292">SUM(BH348:BH356)</f>
        <v>0</v>
      </c>
      <c r="BI347" s="69">
        <f t="shared" si="6129"/>
        <v>0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320000</v>
      </c>
      <c r="EN347" s="51">
        <f t="shared" ref="EN347" si="6355">SUM(EN348:EN356)</f>
        <v>320000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320000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10</v>
      </c>
      <c r="FV347" s="51">
        <f t="shared" ref="FV347" si="6389">SUM(FV348:FV356)</f>
        <v>10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10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10</v>
      </c>
      <c r="IL347" s="51">
        <f t="shared" si="6454"/>
        <v>10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10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160000</v>
      </c>
      <c r="K349" s="62">
        <f t="shared" si="6112"/>
        <v>5</v>
      </c>
      <c r="L349" s="62">
        <f t="shared" si="6113"/>
        <v>0</v>
      </c>
      <c r="M349" s="57">
        <f t="shared" si="6114"/>
        <v>0</v>
      </c>
      <c r="N349" s="115">
        <f t="shared" si="6115"/>
        <v>160000</v>
      </c>
      <c r="O349" s="64">
        <f t="shared" si="6116"/>
        <v>5</v>
      </c>
      <c r="P349" s="64">
        <f t="shared" si="6117"/>
        <v>0</v>
      </c>
      <c r="Q349" s="127">
        <f t="shared" si="6118"/>
        <v>0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160000</v>
      </c>
      <c r="BG349" s="62">
        <f>IFERROR(VLOOKUP($C349,Sales!$BZ$5:$CF$300,3,0),0)</f>
        <v>5</v>
      </c>
      <c r="BH349" s="62">
        <f>IFERROR(VLOOKUP($C349,Waste!$BZ$5:$CF$200,3,0),0)</f>
        <v>0</v>
      </c>
      <c r="BI349" s="63">
        <f t="shared" si="6129"/>
        <v>0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160000</v>
      </c>
      <c r="EN349" s="64">
        <f t="shared" si="6152"/>
        <v>160000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160000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5</v>
      </c>
      <c r="FV349" s="64">
        <f t="shared" si="6186"/>
        <v>5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5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5</v>
      </c>
      <c r="IL349" s="64">
        <f t="shared" si="6457"/>
        <v>5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5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160000</v>
      </c>
      <c r="K352" s="62">
        <f t="shared" si="6112"/>
        <v>5</v>
      </c>
      <c r="L352" s="62">
        <f t="shared" si="6113"/>
        <v>0</v>
      </c>
      <c r="M352" s="57">
        <f t="shared" si="6114"/>
        <v>0</v>
      </c>
      <c r="N352" s="115">
        <f t="shared" si="6115"/>
        <v>160000</v>
      </c>
      <c r="O352" s="64">
        <f t="shared" si="6116"/>
        <v>5</v>
      </c>
      <c r="P352" s="64">
        <f t="shared" si="6117"/>
        <v>0</v>
      </c>
      <c r="Q352" s="127">
        <f t="shared" si="6118"/>
        <v>0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160000</v>
      </c>
      <c r="BG352" s="62">
        <f>IFERROR(VLOOKUP($C352,Sales!$BZ$5:$CF$300,3,0),0)</f>
        <v>5</v>
      </c>
      <c r="BH352" s="62">
        <f>IFERROR(VLOOKUP($C352,Waste!$BZ$5:$CF$200,3,0),0)</f>
        <v>0</v>
      </c>
      <c r="BI352" s="63">
        <f t="shared" si="6129"/>
        <v>0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160000</v>
      </c>
      <c r="EN352" s="64">
        <f t="shared" si="6152"/>
        <v>160000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160000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5</v>
      </c>
      <c r="FV352" s="64">
        <f t="shared" si="6186"/>
        <v>5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5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5</v>
      </c>
      <c r="IL352" s="64">
        <f t="shared" si="6457"/>
        <v>5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5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1001000</v>
      </c>
      <c r="K357" s="51">
        <f t="shared" ref="K357" si="6491">+K358+K409</f>
        <v>41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1001000</v>
      </c>
      <c r="O357" s="51">
        <f t="shared" ref="O357" si="6494">+O358+O409</f>
        <v>41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1001000</v>
      </c>
      <c r="BG357" s="51">
        <f t="shared" ref="BG357" si="6528">+BG358+BG409</f>
        <v>41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1001000</v>
      </c>
      <c r="EN357" s="51">
        <f t="shared" ref="EN357" si="6592">+EN358+EN409</f>
        <v>1001000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1001000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41</v>
      </c>
      <c r="FV357" s="51">
        <f t="shared" ref="FV357" si="6626">+FV358+FV409</f>
        <v>41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41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41</v>
      </c>
      <c r="IL357" s="51">
        <f t="shared" si="6691"/>
        <v>41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41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763000</v>
      </c>
      <c r="K358" s="35">
        <f t="shared" ref="K358" si="6694">SUM(K359:K408)</f>
        <v>29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763000</v>
      </c>
      <c r="O358" s="35">
        <f t="shared" ref="O358" si="6697">SUM(O359:O408)</f>
        <v>29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763000</v>
      </c>
      <c r="BG358" s="35">
        <f t="shared" ref="BG358" si="6730">SUM(BG359:BG408)</f>
        <v>29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763000</v>
      </c>
      <c r="EN358" s="35">
        <f t="shared" ref="EN358" si="6794">SUM(EN359:EN408)</f>
        <v>763000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763000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29</v>
      </c>
      <c r="FV358" s="35">
        <f t="shared" ref="FV358" si="6828">SUM(FV359:FV408)</f>
        <v>29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29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29</v>
      </c>
      <c r="IL358" s="35">
        <f t="shared" si="6893"/>
        <v>29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29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29000</v>
      </c>
      <c r="K359" s="62">
        <f t="shared" si="6112"/>
        <v>1</v>
      </c>
      <c r="L359" s="62">
        <f t="shared" si="6113"/>
        <v>0</v>
      </c>
      <c r="M359" s="57">
        <f t="shared" si="6114"/>
        <v>0</v>
      </c>
      <c r="N359" s="115">
        <f t="shared" si="6115"/>
        <v>29000</v>
      </c>
      <c r="O359" s="64">
        <f t="shared" si="6116"/>
        <v>1</v>
      </c>
      <c r="P359" s="64">
        <f t="shared" si="6117"/>
        <v>0</v>
      </c>
      <c r="Q359" s="127">
        <f t="shared" si="6118"/>
        <v>0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29000</v>
      </c>
      <c r="BG359" s="62">
        <f>IFERROR(VLOOKUP($C359,Sales!$BZ$5:$CF$300,3,0),0)</f>
        <v>1</v>
      </c>
      <c r="BH359" s="62">
        <f>IFERROR(VLOOKUP($C359,Waste!$BZ$5:$CF$200,3,0),0)</f>
        <v>0</v>
      </c>
      <c r="BI359" s="63">
        <f t="shared" si="6129"/>
        <v>0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29000</v>
      </c>
      <c r="EN359" s="64">
        <f t="shared" si="6152"/>
        <v>29000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29000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1</v>
      </c>
      <c r="FV359" s="64">
        <f t="shared" si="6186"/>
        <v>1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1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1</v>
      </c>
      <c r="IL359" s="64">
        <f t="shared" ref="IL359:IL408" si="6896">+FV359+HD359</f>
        <v>1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1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58000</v>
      </c>
      <c r="K364" s="62">
        <f t="shared" si="6112"/>
        <v>2</v>
      </c>
      <c r="L364" s="62">
        <f t="shared" si="6113"/>
        <v>0</v>
      </c>
      <c r="M364" s="57">
        <f t="shared" si="6114"/>
        <v>0</v>
      </c>
      <c r="N364" s="115">
        <f t="shared" si="6115"/>
        <v>58000</v>
      </c>
      <c r="O364" s="64">
        <f t="shared" si="6116"/>
        <v>2</v>
      </c>
      <c r="P364" s="64">
        <f t="shared" si="6117"/>
        <v>0</v>
      </c>
      <c r="Q364" s="127">
        <f t="shared" si="6118"/>
        <v>0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58000</v>
      </c>
      <c r="BG364" s="62">
        <f>IFERROR(VLOOKUP($C364,Sales!$BZ$5:$CF$300,3,0),0)</f>
        <v>2</v>
      </c>
      <c r="BH364" s="62">
        <f>IFERROR(VLOOKUP($C364,Waste!$BZ$5:$CF$200,3,0),0)</f>
        <v>0</v>
      </c>
      <c r="BI364" s="63">
        <f t="shared" si="6129"/>
        <v>0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58000</v>
      </c>
      <c r="EN364" s="64">
        <f t="shared" si="6152"/>
        <v>58000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58000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2</v>
      </c>
      <c r="FV364" s="64">
        <f t="shared" si="6186"/>
        <v>2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2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2</v>
      </c>
      <c r="IL364" s="64">
        <f t="shared" si="6896"/>
        <v>2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2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0</v>
      </c>
      <c r="K374" s="62">
        <f t="shared" si="6112"/>
        <v>0</v>
      </c>
      <c r="L374" s="62">
        <f t="shared" si="6113"/>
        <v>0</v>
      </c>
      <c r="M374" s="57" t="e">
        <f t="shared" si="6114"/>
        <v>#DIV/0!</v>
      </c>
      <c r="N374" s="115">
        <f t="shared" si="6115"/>
        <v>0</v>
      </c>
      <c r="O374" s="64">
        <f t="shared" si="6116"/>
        <v>0</v>
      </c>
      <c r="P374" s="64">
        <f t="shared" si="6117"/>
        <v>0</v>
      </c>
      <c r="Q374" s="127" t="e">
        <f t="shared" si="6118"/>
        <v>#DIV/0!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0</v>
      </c>
      <c r="BG374" s="62">
        <f>IFERROR(VLOOKUP($C374,Sales!$BZ$5:$CF$300,3,0),0)</f>
        <v>0</v>
      </c>
      <c r="BH374" s="62">
        <f>IFERROR(VLOOKUP($C374,Waste!$BZ$5:$CF$200,3,0),0)</f>
        <v>0</v>
      </c>
      <c r="BI374" s="63" t="e">
        <f t="shared" si="6129"/>
        <v>#DIV/0!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0</v>
      </c>
      <c r="EN374" s="64">
        <f t="shared" si="6152"/>
        <v>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0</v>
      </c>
      <c r="FV374" s="64">
        <f t="shared" si="6186"/>
        <v>0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0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0</v>
      </c>
      <c r="IL374" s="64">
        <f t="shared" si="6896"/>
        <v>0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0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40000</v>
      </c>
      <c r="K379" s="62">
        <f t="shared" si="6112"/>
        <v>1</v>
      </c>
      <c r="L379" s="62">
        <f t="shared" si="6113"/>
        <v>0</v>
      </c>
      <c r="M379" s="57">
        <f t="shared" si="6114"/>
        <v>0</v>
      </c>
      <c r="N379" s="115">
        <f t="shared" si="6115"/>
        <v>40000</v>
      </c>
      <c r="O379" s="64">
        <f t="shared" si="6116"/>
        <v>1</v>
      </c>
      <c r="P379" s="64">
        <f t="shared" si="6117"/>
        <v>0</v>
      </c>
      <c r="Q379" s="127">
        <f t="shared" si="6118"/>
        <v>0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40000</v>
      </c>
      <c r="BG379" s="62">
        <f>IFERROR(VLOOKUP($C379,Sales!$BZ$5:$CF$300,3,0),0)</f>
        <v>1</v>
      </c>
      <c r="BH379" s="62">
        <f>IFERROR(VLOOKUP($C379,Waste!$BZ$5:$CF$200,3,0),0)</f>
        <v>0</v>
      </c>
      <c r="BI379" s="63">
        <f t="shared" si="6129"/>
        <v>0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40000</v>
      </c>
      <c r="EN379" s="64">
        <f t="shared" si="6152"/>
        <v>40000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40000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1</v>
      </c>
      <c r="FV379" s="64">
        <f t="shared" si="6186"/>
        <v>1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1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1</v>
      </c>
      <c r="IL379" s="64">
        <f t="shared" si="6896"/>
        <v>1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1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0</v>
      </c>
      <c r="K380" s="62">
        <f t="shared" si="6112"/>
        <v>0</v>
      </c>
      <c r="L380" s="62">
        <f t="shared" si="6113"/>
        <v>0</v>
      </c>
      <c r="M380" s="57" t="e">
        <f t="shared" si="6114"/>
        <v>#DIV/0!</v>
      </c>
      <c r="N380" s="115">
        <f t="shared" si="6115"/>
        <v>0</v>
      </c>
      <c r="O380" s="64">
        <f t="shared" si="6116"/>
        <v>0</v>
      </c>
      <c r="P380" s="64">
        <f t="shared" si="6117"/>
        <v>0</v>
      </c>
      <c r="Q380" s="127" t="e">
        <f t="shared" si="6118"/>
        <v>#DIV/0!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0</v>
      </c>
      <c r="BG380" s="62">
        <f>IFERROR(VLOOKUP($C380,Sales!$BZ$5:$CF$300,3,0),0)</f>
        <v>0</v>
      </c>
      <c r="BH380" s="62">
        <f>IFERROR(VLOOKUP($C380,Waste!$BZ$5:$CF$200,3,0),0)</f>
        <v>0</v>
      </c>
      <c r="BI380" s="63" t="e">
        <f t="shared" si="6129"/>
        <v>#DIV/0!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0</v>
      </c>
      <c r="EN380" s="64">
        <f t="shared" si="6152"/>
        <v>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0</v>
      </c>
      <c r="FV380" s="64">
        <f t="shared" si="6186"/>
        <v>0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0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0</v>
      </c>
      <c r="IL380" s="64">
        <f t="shared" si="6896"/>
        <v>0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0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0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 t="e">
        <f t="shared" ref="M384:M449" si="6932">L384/K384</f>
        <v>#DIV/0!</v>
      </c>
      <c r="N384" s="115">
        <f t="shared" ref="N384:N448" si="6933">J384/$N$4</f>
        <v>0</v>
      </c>
      <c r="O384" s="64">
        <f t="shared" ref="O384:O448" si="6934">K384/$N$4</f>
        <v>0</v>
      </c>
      <c r="P384" s="64">
        <f t="shared" ref="P384:P448" si="6935">L384/$N$4</f>
        <v>0</v>
      </c>
      <c r="Q384" s="127" t="e">
        <f t="shared" ref="Q384:Q448" si="6936">M384</f>
        <v>#DIV/0!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0</v>
      </c>
      <c r="BG384" s="62">
        <f>IFERROR(VLOOKUP($C384,Sales!$BZ$5:$CF$300,3,0),0)</f>
        <v>0</v>
      </c>
      <c r="BH384" s="62">
        <f>IFERROR(VLOOKUP($C384,Waste!$BZ$5:$CF$200,3,0),0)</f>
        <v>0</v>
      </c>
      <c r="BI384" s="63" t="e">
        <f t="shared" ref="BI384:BI449" si="6947">BH384/BG384</f>
        <v>#DIV/0!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0</v>
      </c>
      <c r="EN384" s="64">
        <f t="shared" ref="EN384:EN448" si="6970">N384</f>
        <v>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0</v>
      </c>
      <c r="FV384" s="64">
        <f t="shared" ref="FV384:FV448" si="7004">O384</f>
        <v>0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0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0</v>
      </c>
      <c r="IL384" s="64">
        <f t="shared" si="6896"/>
        <v>0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0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95000</v>
      </c>
      <c r="K389" s="62">
        <f t="shared" si="6930"/>
        <v>5</v>
      </c>
      <c r="L389" s="62">
        <f t="shared" si="6931"/>
        <v>0</v>
      </c>
      <c r="M389" s="57">
        <f t="shared" si="6932"/>
        <v>0</v>
      </c>
      <c r="N389" s="115">
        <f t="shared" si="6933"/>
        <v>95000</v>
      </c>
      <c r="O389" s="64">
        <f t="shared" si="6934"/>
        <v>5</v>
      </c>
      <c r="P389" s="64">
        <f t="shared" si="6935"/>
        <v>0</v>
      </c>
      <c r="Q389" s="127">
        <f t="shared" si="6936"/>
        <v>0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95000</v>
      </c>
      <c r="BG389" s="62">
        <f>IFERROR(VLOOKUP($C389,Sales!$BZ$5:$CF$300,3,0),0)</f>
        <v>5</v>
      </c>
      <c r="BH389" s="62">
        <f>IFERROR(VLOOKUP($C389,Waste!$BZ$5:$CF$200,3,0),0)</f>
        <v>0</v>
      </c>
      <c r="BI389" s="63">
        <f t="shared" si="6947"/>
        <v>0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95000</v>
      </c>
      <c r="EN389" s="64">
        <f t="shared" si="6970"/>
        <v>95000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95000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5</v>
      </c>
      <c r="FV389" s="64">
        <f t="shared" si="7004"/>
        <v>5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5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5</v>
      </c>
      <c r="IL389" s="64">
        <f t="shared" si="6896"/>
        <v>5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5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84000</v>
      </c>
      <c r="K392" s="62">
        <f t="shared" si="6930"/>
        <v>4</v>
      </c>
      <c r="L392" s="62">
        <f t="shared" si="6931"/>
        <v>0</v>
      </c>
      <c r="M392" s="57">
        <f t="shared" si="6932"/>
        <v>0</v>
      </c>
      <c r="N392" s="115">
        <f t="shared" si="6933"/>
        <v>84000</v>
      </c>
      <c r="O392" s="64">
        <f t="shared" si="6934"/>
        <v>4</v>
      </c>
      <c r="P392" s="64">
        <f t="shared" si="6935"/>
        <v>0</v>
      </c>
      <c r="Q392" s="127">
        <f t="shared" si="6936"/>
        <v>0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84000</v>
      </c>
      <c r="BG392" s="62">
        <f>IFERROR(VLOOKUP($C392,Sales!$BZ$5:$CF$300,3,0),0)</f>
        <v>4</v>
      </c>
      <c r="BH392" s="62">
        <f>IFERROR(VLOOKUP($C392,Waste!$BZ$5:$CF$200,3,0),0)</f>
        <v>0</v>
      </c>
      <c r="BI392" s="63">
        <f t="shared" si="6947"/>
        <v>0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84000</v>
      </c>
      <c r="EN392" s="64">
        <f t="shared" si="6970"/>
        <v>84000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84000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4</v>
      </c>
      <c r="FV392" s="64">
        <f t="shared" si="7004"/>
        <v>4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4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4</v>
      </c>
      <c r="IL392" s="64">
        <f t="shared" si="6896"/>
        <v>4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4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96000</v>
      </c>
      <c r="K395" s="62">
        <f t="shared" si="6930"/>
        <v>3</v>
      </c>
      <c r="L395" s="62">
        <f t="shared" si="6931"/>
        <v>0</v>
      </c>
      <c r="M395" s="57">
        <f t="shared" si="6932"/>
        <v>0</v>
      </c>
      <c r="N395" s="115">
        <f t="shared" si="6933"/>
        <v>96000</v>
      </c>
      <c r="O395" s="64">
        <f t="shared" si="6934"/>
        <v>3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96000</v>
      </c>
      <c r="BG395" s="62">
        <f>IFERROR(VLOOKUP($C395,Sales!$BZ$5:$CF$300,3,0),0)</f>
        <v>3</v>
      </c>
      <c r="BH395" s="62">
        <f>IFERROR(VLOOKUP($C395,Waste!$BZ$5:$CF$200,3,0),0)</f>
        <v>0</v>
      </c>
      <c r="BI395" s="63">
        <f t="shared" si="6947"/>
        <v>0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96000</v>
      </c>
      <c r="EN395" s="64">
        <f t="shared" si="6970"/>
        <v>96000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96000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3</v>
      </c>
      <c r="FV395" s="64">
        <f t="shared" si="7004"/>
        <v>3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3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3</v>
      </c>
      <c r="IL395" s="64">
        <f t="shared" si="6896"/>
        <v>3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3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0</v>
      </c>
      <c r="K399" s="62">
        <f t="shared" si="6930"/>
        <v>0</v>
      </c>
      <c r="L399" s="62">
        <f t="shared" si="6931"/>
        <v>0</v>
      </c>
      <c r="M399" s="57" t="e">
        <f t="shared" si="6932"/>
        <v>#DIV/0!</v>
      </c>
      <c r="N399" s="115">
        <f t="shared" si="6933"/>
        <v>0</v>
      </c>
      <c r="O399" s="64">
        <f t="shared" si="6934"/>
        <v>0</v>
      </c>
      <c r="P399" s="64">
        <f t="shared" si="6935"/>
        <v>0</v>
      </c>
      <c r="Q399" s="127" t="e">
        <f t="shared" si="6936"/>
        <v>#DIV/0!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0</v>
      </c>
      <c r="BG399" s="62">
        <f>IFERROR(VLOOKUP($C399,Sales!$BZ$5:$CF$300,3,0),0)</f>
        <v>0</v>
      </c>
      <c r="BH399" s="62">
        <f>IFERROR(VLOOKUP($C399,Waste!$BZ$5:$CF$200,3,0),0)</f>
        <v>0</v>
      </c>
      <c r="BI399" s="63" t="e">
        <f t="shared" si="6947"/>
        <v>#DIV/0!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0</v>
      </c>
      <c r="EN399" s="64">
        <f t="shared" si="6970"/>
        <v>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0</v>
      </c>
      <c r="FV399" s="64">
        <f t="shared" si="7004"/>
        <v>0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0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0</v>
      </c>
      <c r="IL399" s="64">
        <f t="shared" si="6896"/>
        <v>0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0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39000</v>
      </c>
      <c r="K400" s="62">
        <f t="shared" si="6930"/>
        <v>1</v>
      </c>
      <c r="L400" s="62">
        <f t="shared" si="6931"/>
        <v>0</v>
      </c>
      <c r="M400" s="57">
        <f t="shared" si="6932"/>
        <v>0</v>
      </c>
      <c r="N400" s="115">
        <f t="shared" si="6933"/>
        <v>39000</v>
      </c>
      <c r="O400" s="64">
        <f t="shared" si="6934"/>
        <v>1</v>
      </c>
      <c r="P400" s="64">
        <f t="shared" si="6935"/>
        <v>0</v>
      </c>
      <c r="Q400" s="127">
        <f t="shared" si="6936"/>
        <v>0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39000</v>
      </c>
      <c r="BG400" s="62">
        <f>IFERROR(VLOOKUP($C400,Sales!$BZ$5:$CF$300,3,0),0)</f>
        <v>1</v>
      </c>
      <c r="BH400" s="62">
        <f>IFERROR(VLOOKUP($C400,Waste!$BZ$5:$CF$200,3,0),0)</f>
        <v>0</v>
      </c>
      <c r="BI400" s="63">
        <f t="shared" si="6947"/>
        <v>0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39000</v>
      </c>
      <c r="EN400" s="64">
        <f t="shared" si="6970"/>
        <v>39000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39000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1</v>
      </c>
      <c r="FV400" s="64">
        <f t="shared" si="7004"/>
        <v>1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1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1</v>
      </c>
      <c r="IL400" s="64">
        <f t="shared" si="6896"/>
        <v>1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1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50000</v>
      </c>
      <c r="K401" s="62">
        <f t="shared" si="6930"/>
        <v>2</v>
      </c>
      <c r="L401" s="62">
        <f t="shared" si="6931"/>
        <v>0</v>
      </c>
      <c r="M401" s="57">
        <f t="shared" si="6932"/>
        <v>0</v>
      </c>
      <c r="N401" s="115">
        <f t="shared" si="6933"/>
        <v>50000</v>
      </c>
      <c r="O401" s="64">
        <f t="shared" si="6934"/>
        <v>2</v>
      </c>
      <c r="P401" s="64">
        <f t="shared" si="6935"/>
        <v>0</v>
      </c>
      <c r="Q401" s="127">
        <f t="shared" si="6936"/>
        <v>0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50000</v>
      </c>
      <c r="BG401" s="62">
        <f>IFERROR(VLOOKUP($C401,Sales!$BZ$5:$CF$300,3,0),0)</f>
        <v>2</v>
      </c>
      <c r="BH401" s="62">
        <f>IFERROR(VLOOKUP($C401,Waste!$BZ$5:$CF$200,3,0),0)</f>
        <v>0</v>
      </c>
      <c r="BI401" s="63">
        <f t="shared" si="6947"/>
        <v>0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50000</v>
      </c>
      <c r="EN401" s="64">
        <f t="shared" si="6970"/>
        <v>50000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50000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2</v>
      </c>
      <c r="FV401" s="64">
        <f t="shared" si="7004"/>
        <v>2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2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2</v>
      </c>
      <c r="IL401" s="64">
        <f t="shared" si="6896"/>
        <v>2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2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56000</v>
      </c>
      <c r="K402" s="62">
        <f t="shared" si="6930"/>
        <v>2</v>
      </c>
      <c r="L402" s="62">
        <f t="shared" si="6931"/>
        <v>0</v>
      </c>
      <c r="M402" s="57">
        <f t="shared" si="6932"/>
        <v>0</v>
      </c>
      <c r="N402" s="115">
        <f t="shared" si="6933"/>
        <v>56000</v>
      </c>
      <c r="O402" s="64">
        <f t="shared" si="6934"/>
        <v>2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56000</v>
      </c>
      <c r="BG402" s="62">
        <f>IFERROR(VLOOKUP($C402,Sales!$BZ$5:$CF$300,3,0),0)</f>
        <v>2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56000</v>
      </c>
      <c r="EN402" s="64">
        <f t="shared" si="6970"/>
        <v>56000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56000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2</v>
      </c>
      <c r="FV402" s="64">
        <f t="shared" si="7004"/>
        <v>2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2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2</v>
      </c>
      <c r="IL402" s="64">
        <f t="shared" si="6896"/>
        <v>2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2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56000</v>
      </c>
      <c r="K405" s="62">
        <f t="shared" si="6930"/>
        <v>2</v>
      </c>
      <c r="L405" s="62">
        <f t="shared" si="6931"/>
        <v>0</v>
      </c>
      <c r="M405" s="57">
        <f t="shared" si="6932"/>
        <v>0</v>
      </c>
      <c r="N405" s="115">
        <f t="shared" si="6933"/>
        <v>56000</v>
      </c>
      <c r="O405" s="64">
        <f t="shared" si="6934"/>
        <v>2</v>
      </c>
      <c r="P405" s="64">
        <f t="shared" si="6935"/>
        <v>0</v>
      </c>
      <c r="Q405" s="127">
        <f t="shared" si="6936"/>
        <v>0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56000</v>
      </c>
      <c r="BG405" s="62">
        <f>IFERROR(VLOOKUP($C405,Sales!$BZ$5:$CF$300,3,0),0)</f>
        <v>2</v>
      </c>
      <c r="BH405" s="62">
        <f>IFERROR(VLOOKUP($C405,Waste!$BZ$5:$CF$200,3,0),0)</f>
        <v>0</v>
      </c>
      <c r="BI405" s="63">
        <f t="shared" si="6947"/>
        <v>0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56000</v>
      </c>
      <c r="EN405" s="64">
        <f t="shared" si="6970"/>
        <v>56000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56000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2</v>
      </c>
      <c r="FV405" s="64">
        <f t="shared" si="7004"/>
        <v>2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2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2</v>
      </c>
      <c r="IL405" s="64">
        <f t="shared" si="6896"/>
        <v>2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2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150000</v>
      </c>
      <c r="K406" s="62">
        <f t="shared" si="6930"/>
        <v>5</v>
      </c>
      <c r="L406" s="62">
        <f t="shared" si="6931"/>
        <v>0</v>
      </c>
      <c r="M406" s="57">
        <f t="shared" si="6932"/>
        <v>0</v>
      </c>
      <c r="N406" s="115">
        <f t="shared" si="6933"/>
        <v>150000</v>
      </c>
      <c r="O406" s="64">
        <f t="shared" si="6934"/>
        <v>5</v>
      </c>
      <c r="P406" s="64">
        <f t="shared" si="6935"/>
        <v>0</v>
      </c>
      <c r="Q406" s="127">
        <f t="shared" si="6936"/>
        <v>0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150000</v>
      </c>
      <c r="BG406" s="62">
        <f>IFERROR(VLOOKUP($C406,Sales!$BZ$5:$CF$300,3,0),0)</f>
        <v>5</v>
      </c>
      <c r="BH406" s="62">
        <f>IFERROR(VLOOKUP($C406,Waste!$BZ$5:$CF$200,3,0),0)</f>
        <v>0</v>
      </c>
      <c r="BI406" s="63">
        <f t="shared" si="6947"/>
        <v>0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150000</v>
      </c>
      <c r="EN406" s="64">
        <f t="shared" si="6970"/>
        <v>150000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150000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5</v>
      </c>
      <c r="FV406" s="64">
        <f t="shared" si="7004"/>
        <v>5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5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5</v>
      </c>
      <c r="IL406" s="64">
        <f t="shared" si="6896"/>
        <v>5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5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10000</v>
      </c>
      <c r="K407" s="62">
        <f t="shared" si="6930"/>
        <v>1</v>
      </c>
      <c r="L407" s="62">
        <f t="shared" si="6931"/>
        <v>0</v>
      </c>
      <c r="M407" s="57">
        <f t="shared" si="6932"/>
        <v>0</v>
      </c>
      <c r="N407" s="115">
        <f t="shared" si="6933"/>
        <v>10000</v>
      </c>
      <c r="O407" s="64">
        <f t="shared" si="6934"/>
        <v>1</v>
      </c>
      <c r="P407" s="64">
        <f t="shared" si="6935"/>
        <v>0</v>
      </c>
      <c r="Q407" s="127">
        <f t="shared" si="6936"/>
        <v>0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10000</v>
      </c>
      <c r="BG407" s="62">
        <f>IFERROR(VLOOKUP($C407,Sales!$BZ$5:$CF$300,3,0),0)</f>
        <v>1</v>
      </c>
      <c r="BH407" s="62">
        <f>IFERROR(VLOOKUP($C407,Waste!$BZ$5:$CF$200,3,0),0)</f>
        <v>0</v>
      </c>
      <c r="BI407" s="63">
        <f t="shared" si="6947"/>
        <v>0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10000</v>
      </c>
      <c r="EN407" s="64">
        <f t="shared" si="6970"/>
        <v>10000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10000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1</v>
      </c>
      <c r="FV407" s="64">
        <f t="shared" si="7004"/>
        <v>1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1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1</v>
      </c>
      <c r="IL407" s="64">
        <f t="shared" si="6896"/>
        <v>1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1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238000</v>
      </c>
      <c r="K409" s="62">
        <f t="shared" ref="K409" si="7072">SUM(K410:K421)</f>
        <v>12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238000</v>
      </c>
      <c r="O409" s="62">
        <f t="shared" ref="O409" si="7075">SUM(O410:O421)</f>
        <v>12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238000</v>
      </c>
      <c r="BG409" s="62">
        <f t="shared" ref="BG409" si="7109">SUM(BG410:BG421)</f>
        <v>12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238000</v>
      </c>
      <c r="EN409" s="62">
        <f t="shared" ref="EN409" si="7173">SUM(EN410:EN421)</f>
        <v>238000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238000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12</v>
      </c>
      <c r="FV409" s="62">
        <f t="shared" ref="FV409" si="7207">SUM(FV410:FV421)</f>
        <v>12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12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12</v>
      </c>
      <c r="IL409" s="62">
        <f t="shared" si="7272"/>
        <v>12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12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72000</v>
      </c>
      <c r="K410" s="62">
        <f t="shared" si="6930"/>
        <v>4</v>
      </c>
      <c r="L410" s="62">
        <f t="shared" si="6931"/>
        <v>0</v>
      </c>
      <c r="M410" s="57">
        <f t="shared" si="6932"/>
        <v>0</v>
      </c>
      <c r="N410" s="115">
        <f t="shared" si="6933"/>
        <v>72000</v>
      </c>
      <c r="O410" s="64">
        <f t="shared" si="6934"/>
        <v>4</v>
      </c>
      <c r="P410" s="64">
        <f t="shared" si="6935"/>
        <v>0</v>
      </c>
      <c r="Q410" s="127">
        <f t="shared" si="6936"/>
        <v>0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72000</v>
      </c>
      <c r="BG410" s="62">
        <f>IFERROR(VLOOKUP($C410,Sales!$BZ$5:$CF$300,3,0),0)</f>
        <v>4</v>
      </c>
      <c r="BH410" s="62">
        <f>IFERROR(VLOOKUP($C410,Waste!$BZ$5:$CF$200,3,0),0)</f>
        <v>0</v>
      </c>
      <c r="BI410" s="63">
        <f t="shared" si="6947"/>
        <v>0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72000</v>
      </c>
      <c r="EN410" s="64">
        <f t="shared" si="6970"/>
        <v>72000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72000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4</v>
      </c>
      <c r="FV410" s="64">
        <f t="shared" si="7004"/>
        <v>4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4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4</v>
      </c>
      <c r="IL410" s="64">
        <f t="shared" ref="IL410:IL421" si="7275">+FV410+HD410</f>
        <v>4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4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60000</v>
      </c>
      <c r="K411" s="62">
        <f t="shared" si="6930"/>
        <v>3</v>
      </c>
      <c r="L411" s="62">
        <f t="shared" si="6931"/>
        <v>0</v>
      </c>
      <c r="M411" s="57">
        <f t="shared" si="6932"/>
        <v>0</v>
      </c>
      <c r="N411" s="115">
        <f t="shared" si="6933"/>
        <v>60000</v>
      </c>
      <c r="O411" s="64">
        <f t="shared" si="6934"/>
        <v>3</v>
      </c>
      <c r="P411" s="64">
        <f t="shared" si="6935"/>
        <v>0</v>
      </c>
      <c r="Q411" s="127">
        <f t="shared" si="6936"/>
        <v>0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60000</v>
      </c>
      <c r="BG411" s="62">
        <f>IFERROR(VLOOKUP($C411,Sales!$BZ$5:$CF$300,3,0),0)</f>
        <v>3</v>
      </c>
      <c r="BH411" s="62">
        <f>IFERROR(VLOOKUP($C411,Waste!$BZ$5:$CF$200,3,0),0)</f>
        <v>0</v>
      </c>
      <c r="BI411" s="63">
        <f t="shared" si="6947"/>
        <v>0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60000</v>
      </c>
      <c r="EN411" s="64">
        <f t="shared" si="6970"/>
        <v>60000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60000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3</v>
      </c>
      <c r="FV411" s="64">
        <f t="shared" si="7004"/>
        <v>3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3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3</v>
      </c>
      <c r="IL411" s="64">
        <f t="shared" si="7275"/>
        <v>3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3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20000</v>
      </c>
      <c r="K412" s="62">
        <f t="shared" si="6930"/>
        <v>1</v>
      </c>
      <c r="L412" s="62">
        <f t="shared" si="6931"/>
        <v>0</v>
      </c>
      <c r="M412" s="57">
        <f t="shared" si="6932"/>
        <v>0</v>
      </c>
      <c r="N412" s="115">
        <f t="shared" si="6933"/>
        <v>20000</v>
      </c>
      <c r="O412" s="64">
        <f t="shared" si="6934"/>
        <v>1</v>
      </c>
      <c r="P412" s="64">
        <f t="shared" si="6935"/>
        <v>0</v>
      </c>
      <c r="Q412" s="127">
        <f t="shared" si="6936"/>
        <v>0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20000</v>
      </c>
      <c r="BG412" s="62">
        <f>IFERROR(VLOOKUP($C412,Sales!$BZ$5:$CF$300,3,0),0)</f>
        <v>1</v>
      </c>
      <c r="BH412" s="62">
        <f>IFERROR(VLOOKUP($C412,Waste!$BZ$5:$CF$200,3,0),0)</f>
        <v>0</v>
      </c>
      <c r="BI412" s="63">
        <f t="shared" si="6947"/>
        <v>0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20000</v>
      </c>
      <c r="EN412" s="64">
        <f t="shared" si="6970"/>
        <v>20000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20000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1</v>
      </c>
      <c r="FV412" s="64">
        <f t="shared" si="7004"/>
        <v>1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1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1</v>
      </c>
      <c r="IL412" s="64">
        <f t="shared" si="7275"/>
        <v>1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1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0</v>
      </c>
      <c r="K415" s="62">
        <f t="shared" si="6930"/>
        <v>0</v>
      </c>
      <c r="L415" s="62">
        <f t="shared" si="6931"/>
        <v>0</v>
      </c>
      <c r="M415" s="57" t="e">
        <f t="shared" si="6932"/>
        <v>#DIV/0!</v>
      </c>
      <c r="N415" s="115">
        <f t="shared" si="6933"/>
        <v>0</v>
      </c>
      <c r="O415" s="64">
        <f t="shared" si="6934"/>
        <v>0</v>
      </c>
      <c r="P415" s="64">
        <f t="shared" si="6935"/>
        <v>0</v>
      </c>
      <c r="Q415" s="127" t="e">
        <f t="shared" si="6936"/>
        <v>#DIV/0!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0</v>
      </c>
      <c r="BG415" s="62">
        <f>IFERROR(VLOOKUP($C415,Sales!$BZ$5:$CF$300,3,0),0)</f>
        <v>0</v>
      </c>
      <c r="BH415" s="62">
        <f>IFERROR(VLOOKUP($C415,Waste!$BZ$5:$CF$200,3,0),0)</f>
        <v>0</v>
      </c>
      <c r="BI415" s="63" t="e">
        <f t="shared" si="6947"/>
        <v>#DIV/0!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0</v>
      </c>
      <c r="EN415" s="64">
        <f t="shared" si="6970"/>
        <v>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0</v>
      </c>
      <c r="FV415" s="64">
        <f t="shared" si="7004"/>
        <v>0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0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0</v>
      </c>
      <c r="IL415" s="64">
        <f t="shared" si="7275"/>
        <v>0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0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22000</v>
      </c>
      <c r="K417" s="62">
        <f t="shared" si="6930"/>
        <v>1</v>
      </c>
      <c r="L417" s="62">
        <f t="shared" si="6931"/>
        <v>0</v>
      </c>
      <c r="M417" s="57">
        <f t="shared" si="6932"/>
        <v>0</v>
      </c>
      <c r="N417" s="115">
        <f t="shared" si="6933"/>
        <v>22000</v>
      </c>
      <c r="O417" s="64">
        <f t="shared" si="6934"/>
        <v>1</v>
      </c>
      <c r="P417" s="64">
        <f t="shared" si="6935"/>
        <v>0</v>
      </c>
      <c r="Q417" s="127">
        <f t="shared" si="6936"/>
        <v>0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22000</v>
      </c>
      <c r="BG417" s="62">
        <f>IFERROR(VLOOKUP($C417,Sales!$BZ$5:$CF$300,3,0),0)</f>
        <v>1</v>
      </c>
      <c r="BH417" s="62">
        <f>IFERROR(VLOOKUP($C417,Waste!$BZ$5:$CF$200,3,0),0)</f>
        <v>0</v>
      </c>
      <c r="BI417" s="63">
        <f t="shared" si="6947"/>
        <v>0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22000</v>
      </c>
      <c r="EN417" s="64">
        <f t="shared" si="6970"/>
        <v>22000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22000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1</v>
      </c>
      <c r="FV417" s="64">
        <f t="shared" si="7004"/>
        <v>1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1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1</v>
      </c>
      <c r="IL417" s="64">
        <f t="shared" si="7275"/>
        <v>1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1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44000</v>
      </c>
      <c r="K418" s="62">
        <f t="shared" si="6930"/>
        <v>2</v>
      </c>
      <c r="L418" s="62">
        <f t="shared" si="6931"/>
        <v>0</v>
      </c>
      <c r="M418" s="57">
        <f t="shared" si="6932"/>
        <v>0</v>
      </c>
      <c r="N418" s="115">
        <f t="shared" si="6933"/>
        <v>44000</v>
      </c>
      <c r="O418" s="64">
        <f t="shared" si="6934"/>
        <v>2</v>
      </c>
      <c r="P418" s="64">
        <f t="shared" si="6935"/>
        <v>0</v>
      </c>
      <c r="Q418" s="127">
        <f t="shared" si="6936"/>
        <v>0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44000</v>
      </c>
      <c r="BG418" s="62">
        <f>IFERROR(VLOOKUP($C418,Sales!$BZ$5:$CF$300,3,0),0)</f>
        <v>2</v>
      </c>
      <c r="BH418" s="62">
        <f>IFERROR(VLOOKUP($C418,Waste!$BZ$5:$CF$200,3,0),0)</f>
        <v>0</v>
      </c>
      <c r="BI418" s="63">
        <f t="shared" si="6947"/>
        <v>0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44000</v>
      </c>
      <c r="EN418" s="64">
        <f t="shared" si="6970"/>
        <v>44000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44000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2</v>
      </c>
      <c r="FV418" s="64">
        <f t="shared" si="7004"/>
        <v>2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2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2</v>
      </c>
      <c r="IL418" s="64">
        <f t="shared" si="7275"/>
        <v>2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2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20000</v>
      </c>
      <c r="K419" s="62">
        <f t="shared" si="6930"/>
        <v>1</v>
      </c>
      <c r="L419" s="62">
        <f t="shared" si="6931"/>
        <v>0</v>
      </c>
      <c r="M419" s="57">
        <f t="shared" si="6932"/>
        <v>0</v>
      </c>
      <c r="N419" s="115">
        <f t="shared" si="6933"/>
        <v>20000</v>
      </c>
      <c r="O419" s="64">
        <f t="shared" si="6934"/>
        <v>1</v>
      </c>
      <c r="P419" s="64">
        <f t="shared" si="6935"/>
        <v>0</v>
      </c>
      <c r="Q419" s="127">
        <f t="shared" si="6936"/>
        <v>0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20000</v>
      </c>
      <c r="BG419" s="62">
        <f>IFERROR(VLOOKUP($C419,Sales!$BZ$5:$CF$300,3,0),0)</f>
        <v>1</v>
      </c>
      <c r="BH419" s="62">
        <f>IFERROR(VLOOKUP($C419,Waste!$BZ$5:$CF$200,3,0),0)</f>
        <v>0</v>
      </c>
      <c r="BI419" s="63">
        <f t="shared" si="6947"/>
        <v>0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20000</v>
      </c>
      <c r="EN419" s="64">
        <f t="shared" si="6970"/>
        <v>20000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20000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1</v>
      </c>
      <c r="FV419" s="64">
        <f t="shared" si="7004"/>
        <v>1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1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1</v>
      </c>
      <c r="IL419" s="64">
        <f t="shared" si="7275"/>
        <v>1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1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0</v>
      </c>
      <c r="K420" s="62">
        <f t="shared" si="6930"/>
        <v>0</v>
      </c>
      <c r="L420" s="62">
        <f t="shared" si="6931"/>
        <v>0</v>
      </c>
      <c r="M420" s="57" t="e">
        <f t="shared" si="6932"/>
        <v>#DIV/0!</v>
      </c>
      <c r="N420" s="115">
        <f t="shared" si="6933"/>
        <v>0</v>
      </c>
      <c r="O420" s="64">
        <f t="shared" si="6934"/>
        <v>0</v>
      </c>
      <c r="P420" s="64">
        <f t="shared" si="6935"/>
        <v>0</v>
      </c>
      <c r="Q420" s="127" t="e">
        <f t="shared" si="6936"/>
        <v>#DIV/0!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0</v>
      </c>
      <c r="BG420" s="62">
        <f>IFERROR(VLOOKUP($C420,Sales!$BZ$5:$CF$300,3,0),0)</f>
        <v>0</v>
      </c>
      <c r="BH420" s="62">
        <f>IFERROR(VLOOKUP($C420,Waste!$BZ$5:$CF$200,3,0),0)</f>
        <v>0</v>
      </c>
      <c r="BI420" s="63" t="e">
        <f t="shared" si="6947"/>
        <v>#DIV/0!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0</v>
      </c>
      <c r="EN420" s="64">
        <f t="shared" si="6970"/>
        <v>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0</v>
      </c>
      <c r="FV420" s="64">
        <f t="shared" si="7004"/>
        <v>0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0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0</v>
      </c>
      <c r="IL420" s="64">
        <f t="shared" si="7275"/>
        <v>0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0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178000</v>
      </c>
      <c r="K422" s="51">
        <f t="shared" ref="K422" si="7309">+K423+K430+K449</f>
        <v>11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178000</v>
      </c>
      <c r="O422" s="51">
        <f t="shared" ref="O422" si="7312">+O423+O430+O449</f>
        <v>11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178000</v>
      </c>
      <c r="BG422" s="51">
        <f t="shared" ref="BG422" si="7346">+BG423+BG430+BG449</f>
        <v>11</v>
      </c>
      <c r="BH422" s="51">
        <f t="shared" ref="BH422" si="7347">+BH423+BH430+BH449</f>
        <v>0</v>
      </c>
      <c r="BI422" s="69">
        <f t="shared" si="6947"/>
        <v>0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178000</v>
      </c>
      <c r="EN422" s="51">
        <f t="shared" ref="EN422" si="7410">+EN423+EN430+EN449</f>
        <v>178000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178000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11</v>
      </c>
      <c r="FV422" s="51">
        <f t="shared" ref="FV422" si="7444">+FV423+FV430+FV449</f>
        <v>11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11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11</v>
      </c>
      <c r="IL422" s="51">
        <f t="shared" si="7509"/>
        <v>11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11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0</v>
      </c>
      <c r="K423" s="35">
        <f t="shared" ref="K423" si="7512">SUM(K424:K429)</f>
        <v>0</v>
      </c>
      <c r="L423" s="35">
        <f t="shared" ref="L423" si="7513">SUM(L424:L429)</f>
        <v>0</v>
      </c>
      <c r="M423" s="125" t="e">
        <f t="shared" si="6932"/>
        <v>#DIV/0!</v>
      </c>
      <c r="N423" s="101">
        <f t="shared" ref="N423" si="7514">SUM(N424:N429)</f>
        <v>0</v>
      </c>
      <c r="O423" s="35">
        <f t="shared" ref="O423" si="7515">SUM(O424:O429)</f>
        <v>0</v>
      </c>
      <c r="P423" s="35">
        <f t="shared" ref="P423" si="7516">SUM(P424:P429)</f>
        <v>0</v>
      </c>
      <c r="Q423" s="102" t="e">
        <f t="shared" si="7314"/>
        <v>#DIV/0!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0</v>
      </c>
      <c r="BG423" s="35">
        <f t="shared" ref="BG423" si="7548">SUM(BG424:BG429)</f>
        <v>0</v>
      </c>
      <c r="BH423" s="35">
        <f t="shared" ref="BH423" si="7549">SUM(BH424:BH429)</f>
        <v>0</v>
      </c>
      <c r="BI423" s="65" t="e">
        <f t="shared" si="6947"/>
        <v>#DIV/0!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0</v>
      </c>
      <c r="EN423" s="35">
        <f t="shared" ref="EN423" si="7612">SUM(EN424:EN429)</f>
        <v>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0</v>
      </c>
      <c r="FV423" s="35">
        <f t="shared" ref="FV423" si="7646">SUM(FV424:FV429)</f>
        <v>0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0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0</v>
      </c>
      <c r="IL423" s="35">
        <f t="shared" si="7711"/>
        <v>0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0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0</v>
      </c>
      <c r="K424" s="62">
        <f t="shared" si="6930"/>
        <v>0</v>
      </c>
      <c r="L424" s="62">
        <f t="shared" si="6931"/>
        <v>0</v>
      </c>
      <c r="M424" s="57" t="e">
        <f t="shared" si="6932"/>
        <v>#DIV/0!</v>
      </c>
      <c r="N424" s="115">
        <f t="shared" si="6933"/>
        <v>0</v>
      </c>
      <c r="O424" s="64">
        <f t="shared" si="6934"/>
        <v>0</v>
      </c>
      <c r="P424" s="64">
        <f t="shared" si="6935"/>
        <v>0</v>
      </c>
      <c r="Q424" s="127" t="e">
        <f t="shared" si="6936"/>
        <v>#DIV/0!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0</v>
      </c>
      <c r="BG424" s="62">
        <f>IFERROR(VLOOKUP($C424,Sales!$BZ$5:$CF$300,3,0),0)</f>
        <v>0</v>
      </c>
      <c r="BH424" s="62">
        <f>IFERROR(VLOOKUP($C424,Waste!$BZ$5:$CF$200,3,0),0)</f>
        <v>0</v>
      </c>
      <c r="BI424" s="63" t="e">
        <f t="shared" si="6947"/>
        <v>#DIV/0!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0</v>
      </c>
      <c r="EN424" s="64">
        <f t="shared" si="6970"/>
        <v>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0</v>
      </c>
      <c r="FV424" s="64">
        <f t="shared" si="7004"/>
        <v>0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0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0</v>
      </c>
      <c r="IL424" s="64">
        <f t="shared" ref="IL424:IL429" si="7714">+FV424+HD424</f>
        <v>0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0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174000</v>
      </c>
      <c r="K430" s="35">
        <f t="shared" ref="K430" si="7924">SUM(K431:K448)</f>
        <v>10</v>
      </c>
      <c r="L430" s="35">
        <f t="shared" ref="L430" si="7925">SUM(L431:L448)</f>
        <v>0</v>
      </c>
      <c r="M430" s="125">
        <f t="shared" si="6932"/>
        <v>0</v>
      </c>
      <c r="N430" s="101">
        <f t="shared" ref="N430" si="7926">SUM(N431:N448)</f>
        <v>174000</v>
      </c>
      <c r="O430" s="35">
        <f t="shared" ref="O430" si="7927">SUM(O431:O448)</f>
        <v>10</v>
      </c>
      <c r="P430" s="35">
        <f t="shared" ref="P430" si="7928">SUM(P431:P448)</f>
        <v>0</v>
      </c>
      <c r="Q430" s="102">
        <f t="shared" ref="Q430" si="7929">P430/O430</f>
        <v>0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174000</v>
      </c>
      <c r="BG430" s="35">
        <f t="shared" ref="BG430" si="7961">SUM(BG431:BG448)</f>
        <v>10</v>
      </c>
      <c r="BH430" s="35">
        <f t="shared" ref="BH430" si="7962">SUM(BH431:BH448)</f>
        <v>0</v>
      </c>
      <c r="BI430" s="65">
        <f t="shared" si="6947"/>
        <v>0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174000</v>
      </c>
      <c r="EN430" s="35">
        <f t="shared" ref="EN430" si="8025">SUM(EN431:EN448)</f>
        <v>174000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174000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10</v>
      </c>
      <c r="FV430" s="35">
        <f t="shared" ref="FV430" si="8059">SUM(FV431:FV448)</f>
        <v>10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10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10</v>
      </c>
      <c r="IL430" s="35">
        <f t="shared" si="8124"/>
        <v>10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10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0</v>
      </c>
      <c r="K433" s="62">
        <f t="shared" si="6930"/>
        <v>0</v>
      </c>
      <c r="L433" s="62">
        <f t="shared" si="6931"/>
        <v>0</v>
      </c>
      <c r="M433" s="57" t="e">
        <f t="shared" si="6932"/>
        <v>#DIV/0!</v>
      </c>
      <c r="N433" s="115">
        <f t="shared" si="6933"/>
        <v>0</v>
      </c>
      <c r="O433" s="64">
        <f t="shared" si="6934"/>
        <v>0</v>
      </c>
      <c r="P433" s="64">
        <f t="shared" si="6935"/>
        <v>0</v>
      </c>
      <c r="Q433" s="127" t="e">
        <f t="shared" si="6936"/>
        <v>#DIV/0!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0</v>
      </c>
      <c r="BG433" s="62">
        <f>IFERROR(VLOOKUP($C433,Sales!$BZ$5:$CF$300,3,0),0)</f>
        <v>0</v>
      </c>
      <c r="BH433" s="62">
        <f>IFERROR(VLOOKUP($C433,Waste!$BZ$5:$CF$200,3,0),0)</f>
        <v>0</v>
      </c>
      <c r="BI433" s="63" t="e">
        <f t="shared" si="6947"/>
        <v>#DIV/0!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0</v>
      </c>
      <c r="EN433" s="64">
        <f t="shared" si="6970"/>
        <v>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0</v>
      </c>
      <c r="FV433" s="64">
        <f t="shared" si="7004"/>
        <v>0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0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0</v>
      </c>
      <c r="IL433" s="64">
        <f t="shared" si="8127"/>
        <v>0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0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84000</v>
      </c>
      <c r="K434" s="62">
        <f t="shared" si="6930"/>
        <v>6</v>
      </c>
      <c r="L434" s="62">
        <f t="shared" si="6931"/>
        <v>0</v>
      </c>
      <c r="M434" s="57">
        <f t="shared" si="6932"/>
        <v>0</v>
      </c>
      <c r="N434" s="115">
        <f t="shared" si="6933"/>
        <v>84000</v>
      </c>
      <c r="O434" s="64">
        <f t="shared" si="6934"/>
        <v>6</v>
      </c>
      <c r="P434" s="64">
        <f t="shared" si="6935"/>
        <v>0</v>
      </c>
      <c r="Q434" s="127">
        <f t="shared" si="6936"/>
        <v>0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84000</v>
      </c>
      <c r="BG434" s="62">
        <f>IFERROR(VLOOKUP($C434,Sales!$BZ$5:$CF$300,3,0),0)</f>
        <v>6</v>
      </c>
      <c r="BH434" s="62">
        <f>IFERROR(VLOOKUP($C434,Waste!$BZ$5:$CF$200,3,0),0)</f>
        <v>0</v>
      </c>
      <c r="BI434" s="63">
        <f t="shared" si="6947"/>
        <v>0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84000</v>
      </c>
      <c r="EN434" s="64">
        <f t="shared" si="6970"/>
        <v>84000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84000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6</v>
      </c>
      <c r="FV434" s="64">
        <f t="shared" si="7004"/>
        <v>6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6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6</v>
      </c>
      <c r="IL434" s="64">
        <f t="shared" si="8127"/>
        <v>6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6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78000</v>
      </c>
      <c r="K435" s="62">
        <f t="shared" si="6930"/>
        <v>3</v>
      </c>
      <c r="L435" s="62">
        <f t="shared" si="6931"/>
        <v>0</v>
      </c>
      <c r="M435" s="57">
        <f t="shared" si="6932"/>
        <v>0</v>
      </c>
      <c r="N435" s="115">
        <f t="shared" si="6933"/>
        <v>78000</v>
      </c>
      <c r="O435" s="64">
        <f t="shared" si="6934"/>
        <v>3</v>
      </c>
      <c r="P435" s="64">
        <f t="shared" si="6935"/>
        <v>0</v>
      </c>
      <c r="Q435" s="127">
        <f t="shared" si="6936"/>
        <v>0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78000</v>
      </c>
      <c r="BG435" s="62">
        <f>IFERROR(VLOOKUP($C435,Sales!$BZ$5:$CF$300,3,0),0)</f>
        <v>3</v>
      </c>
      <c r="BH435" s="62">
        <f>IFERROR(VLOOKUP($C435,Waste!$BZ$5:$CF$200,3,0),0)</f>
        <v>0</v>
      </c>
      <c r="BI435" s="63">
        <f t="shared" si="6947"/>
        <v>0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78000</v>
      </c>
      <c r="EN435" s="64">
        <f t="shared" si="6970"/>
        <v>78000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78000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3</v>
      </c>
      <c r="FV435" s="64">
        <f t="shared" si="7004"/>
        <v>3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3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3</v>
      </c>
      <c r="IL435" s="64">
        <f t="shared" si="8127"/>
        <v>3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3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12000</v>
      </c>
      <c r="K437" s="62">
        <f t="shared" si="6930"/>
        <v>1</v>
      </c>
      <c r="L437" s="62">
        <f t="shared" si="6931"/>
        <v>0</v>
      </c>
      <c r="M437" s="57">
        <f t="shared" si="6932"/>
        <v>0</v>
      </c>
      <c r="N437" s="115">
        <f t="shared" si="6933"/>
        <v>12000</v>
      </c>
      <c r="O437" s="64">
        <f t="shared" si="6934"/>
        <v>1</v>
      </c>
      <c r="P437" s="64">
        <f t="shared" si="6935"/>
        <v>0</v>
      </c>
      <c r="Q437" s="127">
        <f t="shared" si="6936"/>
        <v>0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12000</v>
      </c>
      <c r="BG437" s="62">
        <f>IFERROR(VLOOKUP($C437,Sales!$BZ$5:$CF$300,3,0),0)</f>
        <v>1</v>
      </c>
      <c r="BH437" s="62">
        <f>IFERROR(VLOOKUP($C437,Waste!$BZ$5:$CF$200,3,0),0)</f>
        <v>0</v>
      </c>
      <c r="BI437" s="63">
        <f t="shared" si="6947"/>
        <v>0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12000</v>
      </c>
      <c r="EN437" s="64">
        <f t="shared" si="6970"/>
        <v>12000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12000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1</v>
      </c>
      <c r="FV437" s="64">
        <f t="shared" si="7004"/>
        <v>1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1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1</v>
      </c>
      <c r="IL437" s="64">
        <f t="shared" si="8127"/>
        <v>1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1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0</v>
      </c>
      <c r="K438" s="62">
        <f t="shared" si="6930"/>
        <v>0</v>
      </c>
      <c r="L438" s="62">
        <f t="shared" si="6931"/>
        <v>0</v>
      </c>
      <c r="M438" s="57" t="e">
        <f t="shared" si="6932"/>
        <v>#DIV/0!</v>
      </c>
      <c r="N438" s="115">
        <f t="shared" si="6933"/>
        <v>0</v>
      </c>
      <c r="O438" s="64">
        <f t="shared" si="6934"/>
        <v>0</v>
      </c>
      <c r="P438" s="64">
        <f t="shared" si="6935"/>
        <v>0</v>
      </c>
      <c r="Q438" s="127" t="e">
        <f t="shared" si="6936"/>
        <v>#DIV/0!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0</v>
      </c>
      <c r="EN438" s="64">
        <f t="shared" si="6970"/>
        <v>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0</v>
      </c>
      <c r="FV438" s="64">
        <f t="shared" si="7004"/>
        <v>0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0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0</v>
      </c>
      <c r="IL438" s="64">
        <f t="shared" si="8127"/>
        <v>0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0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0</v>
      </c>
      <c r="K442" s="62">
        <f t="shared" si="6930"/>
        <v>0</v>
      </c>
      <c r="L442" s="62">
        <f t="shared" si="6931"/>
        <v>0</v>
      </c>
      <c r="M442" s="57" t="e">
        <f t="shared" si="6932"/>
        <v>#DIV/0!</v>
      </c>
      <c r="N442" s="115">
        <f t="shared" si="6933"/>
        <v>0</v>
      </c>
      <c r="O442" s="64">
        <f t="shared" si="6934"/>
        <v>0</v>
      </c>
      <c r="P442" s="64">
        <f t="shared" si="6935"/>
        <v>0</v>
      </c>
      <c r="Q442" s="127" t="e">
        <f t="shared" si="6936"/>
        <v>#DIV/0!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0</v>
      </c>
      <c r="BG442" s="62">
        <f>IFERROR(VLOOKUP($C442,Sales!$BZ$5:$CF$300,3,0),0)</f>
        <v>0</v>
      </c>
      <c r="BH442" s="62">
        <f>IFERROR(VLOOKUP($C442,Waste!$BZ$5:$CF$200,3,0),0)</f>
        <v>0</v>
      </c>
      <c r="BI442" s="63" t="e">
        <f t="shared" si="6947"/>
        <v>#DIV/0!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0</v>
      </c>
      <c r="EN442" s="64">
        <f t="shared" si="6970"/>
        <v>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0</v>
      </c>
      <c r="FV442" s="64">
        <f t="shared" si="7004"/>
        <v>0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0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0</v>
      </c>
      <c r="IL442" s="64">
        <f t="shared" si="8127"/>
        <v>0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0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0</v>
      </c>
      <c r="K445" s="62">
        <f t="shared" si="6930"/>
        <v>0</v>
      </c>
      <c r="L445" s="62">
        <f t="shared" si="6931"/>
        <v>0</v>
      </c>
      <c r="M445" s="57" t="e">
        <f t="shared" si="6932"/>
        <v>#DIV/0!</v>
      </c>
      <c r="N445" s="115">
        <f t="shared" si="6933"/>
        <v>0</v>
      </c>
      <c r="O445" s="64">
        <f t="shared" si="6934"/>
        <v>0</v>
      </c>
      <c r="P445" s="64">
        <f t="shared" si="6935"/>
        <v>0</v>
      </c>
      <c r="Q445" s="127" t="e">
        <f t="shared" si="6936"/>
        <v>#DIV/0!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0</v>
      </c>
      <c r="BG445" s="62">
        <f>IFERROR(VLOOKUP($C445,Sales!$BZ$5:$CF$300,3,0),0)</f>
        <v>0</v>
      </c>
      <c r="BH445" s="62">
        <f>IFERROR(VLOOKUP($C445,Waste!$BZ$5:$CF$200,3,0),0)</f>
        <v>0</v>
      </c>
      <c r="BI445" s="63" t="e">
        <f t="shared" si="6947"/>
        <v>#DIV/0!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0</v>
      </c>
      <c r="EN445" s="64">
        <f t="shared" si="6970"/>
        <v>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0</v>
      </c>
      <c r="FV445" s="64">
        <f t="shared" si="7004"/>
        <v>0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0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0</v>
      </c>
      <c r="IL445" s="64">
        <f t="shared" si="8127"/>
        <v>0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0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0</v>
      </c>
      <c r="K447" s="62">
        <f t="shared" si="6930"/>
        <v>0</v>
      </c>
      <c r="L447" s="62">
        <f t="shared" si="6931"/>
        <v>0</v>
      </c>
      <c r="M447" s="57" t="e">
        <f t="shared" si="6932"/>
        <v>#DIV/0!</v>
      </c>
      <c r="N447" s="115">
        <f t="shared" si="6933"/>
        <v>0</v>
      </c>
      <c r="O447" s="64">
        <f t="shared" si="6934"/>
        <v>0</v>
      </c>
      <c r="P447" s="64">
        <f t="shared" si="6935"/>
        <v>0</v>
      </c>
      <c r="Q447" s="127" t="e">
        <f t="shared" si="6936"/>
        <v>#DIV/0!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0</v>
      </c>
      <c r="EN447" s="64">
        <f t="shared" si="6970"/>
        <v>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0</v>
      </c>
      <c r="FV447" s="64">
        <f t="shared" si="7004"/>
        <v>0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0</v>
      </c>
      <c r="IL447" s="64">
        <f t="shared" si="8127"/>
        <v>0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4000</v>
      </c>
      <c r="K449" s="35">
        <f>SUM(K450:K477)</f>
        <v>1</v>
      </c>
      <c r="L449" s="35">
        <f>SUM(L450:L477)</f>
        <v>0</v>
      </c>
      <c r="M449" s="125">
        <f t="shared" si="6932"/>
        <v>0</v>
      </c>
      <c r="N449" s="101">
        <f>SUM(N450:N477)</f>
        <v>4000</v>
      </c>
      <c r="O449" s="35">
        <f>SUM(O450:O477)</f>
        <v>1</v>
      </c>
      <c r="P449" s="35">
        <f>SUM(P450:P477)</f>
        <v>0</v>
      </c>
      <c r="Q449" s="102">
        <f t="shared" ref="Q449" si="8159">P449/O449</f>
        <v>0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4000</v>
      </c>
      <c r="BG449" s="35">
        <f>SUM(BG450:BG477)</f>
        <v>1</v>
      </c>
      <c r="BH449" s="35">
        <f>SUM(BH450:BH477)</f>
        <v>0</v>
      </c>
      <c r="BI449" s="65">
        <f t="shared" si="6947"/>
        <v>0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4000</v>
      </c>
      <c r="EN449" s="35">
        <f t="shared" si="8160"/>
        <v>4000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4000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1</v>
      </c>
      <c r="FV449" s="35">
        <f t="shared" si="8161"/>
        <v>1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1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1</v>
      </c>
      <c r="IL449" s="35">
        <f t="shared" si="8163"/>
        <v>1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1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4000</v>
      </c>
      <c r="K452" s="62">
        <f t="shared" si="8167"/>
        <v>1</v>
      </c>
      <c r="L452" s="62">
        <f t="shared" si="8168"/>
        <v>0</v>
      </c>
      <c r="M452" s="57">
        <f t="shared" si="8169"/>
        <v>0</v>
      </c>
      <c r="N452" s="115">
        <f t="shared" si="8170"/>
        <v>4000</v>
      </c>
      <c r="O452" s="64">
        <f t="shared" si="8171"/>
        <v>1</v>
      </c>
      <c r="P452" s="64">
        <f t="shared" si="8172"/>
        <v>0</v>
      </c>
      <c r="Q452" s="127">
        <f t="shared" si="8173"/>
        <v>0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4000</v>
      </c>
      <c r="BG452" s="62">
        <f>IFERROR(VLOOKUP($C452,Sales!$BZ$5:$CF$300,3,0),0)</f>
        <v>1</v>
      </c>
      <c r="BH452" s="62">
        <f>IFERROR(VLOOKUP($C452,Waste!$BZ$5:$CF$200,3,0),0)</f>
        <v>0</v>
      </c>
      <c r="BI452" s="63">
        <f t="shared" si="8184"/>
        <v>0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4000</v>
      </c>
      <c r="EN452" s="64">
        <f t="shared" si="8207"/>
        <v>4000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4000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1</v>
      </c>
      <c r="FV452" s="64">
        <f t="shared" si="8241"/>
        <v>1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1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1</v>
      </c>
      <c r="IL452" s="64">
        <f t="shared" si="8309"/>
        <v>1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1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12542000</v>
      </c>
      <c r="K478" s="147">
        <f>+K7+K158+K181+K347+K357+K422</f>
        <v>384</v>
      </c>
      <c r="L478" s="147">
        <f>+L7+L158+L181+L347+L357+L422</f>
        <v>62</v>
      </c>
      <c r="M478" s="163">
        <f t="shared" ref="M478" si="9045">L478/K478</f>
        <v>0.16145833333333334</v>
      </c>
      <c r="N478" s="160">
        <f>+N7+N158+N181+N347+N357+N422</f>
        <v>12542000</v>
      </c>
      <c r="O478" s="147">
        <f>+O7+O158+O181+O347+O357+O422</f>
        <v>384</v>
      </c>
      <c r="P478" s="147">
        <f>+P7+P158+P181+P347+P357+P422</f>
        <v>62</v>
      </c>
      <c r="Q478" s="161">
        <f t="shared" ref="Q478" si="9046">P478/O478</f>
        <v>0.16145833333333334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12542000</v>
      </c>
      <c r="BG478" s="147">
        <f>+BG7+BG158+BG181+BG347+BG357+BG422</f>
        <v>384</v>
      </c>
      <c r="BH478" s="147">
        <f>+BH7+BH158+BH181+BH347+BH357+BH422</f>
        <v>62</v>
      </c>
      <c r="BI478" s="164">
        <f t="shared" ref="BI478" si="9057">BH478/BG478</f>
        <v>0.16145833333333334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12542000</v>
      </c>
      <c r="EN478" s="166">
        <f t="shared" si="9078"/>
        <v>12542000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12542000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384</v>
      </c>
      <c r="FV478" s="166">
        <f t="shared" si="9079"/>
        <v>384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384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62</v>
      </c>
      <c r="HD478" s="166">
        <f t="shared" si="9080"/>
        <v>62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62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446</v>
      </c>
      <c r="IL478" s="166">
        <f t="shared" si="9081"/>
        <v>446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446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1</v>
      </c>
      <c r="K485" s="208">
        <f>K486+K491+K492+K498+K499+K502</f>
        <v>384</v>
      </c>
      <c r="L485" s="208">
        <f>L486+L491+L492+L498+L499+L502</f>
        <v>62</v>
      </c>
      <c r="M485" s="207"/>
      <c r="N485" s="207">
        <f t="shared" ref="N485" si="9182">+N486+N491+N492+N498+N499+N502</f>
        <v>1</v>
      </c>
      <c r="O485" s="208">
        <f t="shared" ref="O485:P485" si="9183">O486+O491+O492+O498+O499+O502</f>
        <v>384</v>
      </c>
      <c r="P485" s="208">
        <f t="shared" si="9183"/>
        <v>62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>
        <f t="shared" ref="BF485" si="9204">+BF486+BF491+BF492+BF498+BF499+BF502</f>
        <v>1</v>
      </c>
      <c r="BG485" s="208">
        <f t="shared" ref="BG485:BH485" si="9205">BG486+BG491+BG492+BG498+BG499+BG502</f>
        <v>384</v>
      </c>
      <c r="BH485" s="208">
        <f t="shared" si="9205"/>
        <v>62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0.43605485568489877</v>
      </c>
      <c r="K486" s="214">
        <f>SUM(K487:K490)</f>
        <v>248</v>
      </c>
      <c r="L486" s="214">
        <f>SUM(L487:L490)</f>
        <v>60</v>
      </c>
      <c r="M486" s="215"/>
      <c r="N486" s="213">
        <f t="shared" ref="N486:P486" si="9246">SUM(N487:N490)</f>
        <v>0.43605485568489877</v>
      </c>
      <c r="O486" s="214">
        <f t="shared" si="9246"/>
        <v>248</v>
      </c>
      <c r="P486" s="214">
        <f t="shared" si="9246"/>
        <v>60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>
        <f t="shared" ref="BF486:BH486" si="9257">SUM(BF487:BF490)</f>
        <v>0.43605485568489877</v>
      </c>
      <c r="BG486" s="214">
        <f t="shared" si="9257"/>
        <v>248</v>
      </c>
      <c r="BH486" s="214">
        <f t="shared" si="9257"/>
        <v>60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0.30178599904321479</v>
      </c>
      <c r="K487" s="217">
        <f>K8</f>
        <v>171</v>
      </c>
      <c r="L487" s="217">
        <f>L8</f>
        <v>40</v>
      </c>
      <c r="M487" s="215"/>
      <c r="N487" s="215">
        <f t="shared" ref="N487" si="9278">N8/N478</f>
        <v>0.30178599904321479</v>
      </c>
      <c r="O487" s="217">
        <f t="shared" ref="O487:P487" si="9279">O8</f>
        <v>171</v>
      </c>
      <c r="P487" s="217">
        <f t="shared" si="9279"/>
        <v>40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>
        <f t="shared" ref="BF487" si="9300">BF8/BF478</f>
        <v>0.30178599904321479</v>
      </c>
      <c r="BG487" s="217">
        <f t="shared" ref="BG487:BH487" si="9301">BG8</f>
        <v>171</v>
      </c>
      <c r="BH487" s="217">
        <f t="shared" si="9301"/>
        <v>40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0.10747887099346197</v>
      </c>
      <c r="K488" s="217">
        <f>K108</f>
        <v>65</v>
      </c>
      <c r="L488" s="217">
        <f>L108</f>
        <v>19</v>
      </c>
      <c r="M488" s="215"/>
      <c r="N488" s="215">
        <f t="shared" ref="N488" si="9342">N108/N478</f>
        <v>0.10747887099346197</v>
      </c>
      <c r="O488" s="217">
        <f t="shared" ref="O488:P488" si="9343">O108</f>
        <v>65</v>
      </c>
      <c r="P488" s="217">
        <f t="shared" si="9343"/>
        <v>19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>
        <f t="shared" ref="BF488" si="9364">BF108/BF478</f>
        <v>0.10747887099346197</v>
      </c>
      <c r="BG488" s="217">
        <f t="shared" ref="BG488:BH488" si="9365">BG108</f>
        <v>65</v>
      </c>
      <c r="BH488" s="217">
        <f t="shared" si="9365"/>
        <v>19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0</v>
      </c>
      <c r="K489" s="217">
        <f>K134</f>
        <v>0</v>
      </c>
      <c r="L489" s="217">
        <f>L134</f>
        <v>0</v>
      </c>
      <c r="M489" s="215"/>
      <c r="N489" s="215">
        <f t="shared" ref="N489" si="9406">N134/N478</f>
        <v>0</v>
      </c>
      <c r="O489" s="217">
        <f t="shared" ref="O489:P489" si="9407">O134</f>
        <v>0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>
        <f t="shared" ref="BF489" si="9428">BF134/BF478</f>
        <v>0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2.6789985648221975E-2</v>
      </c>
      <c r="K490" s="217">
        <f>K144</f>
        <v>12</v>
      </c>
      <c r="L490" s="217">
        <f>L144</f>
        <v>1</v>
      </c>
      <c r="M490" s="215"/>
      <c r="N490" s="215">
        <f t="shared" ref="N490" si="9470">N144/N478</f>
        <v>2.6789985648221975E-2</v>
      </c>
      <c r="O490" s="217">
        <f t="shared" ref="O490:P490" si="9471">O144</f>
        <v>12</v>
      </c>
      <c r="P490" s="217">
        <f t="shared" si="9471"/>
        <v>1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>
        <f t="shared" ref="BF490" si="9492">BF144/BF478</f>
        <v>2.6789985648221975E-2</v>
      </c>
      <c r="BG490" s="217">
        <f t="shared" ref="BG490:BH490" si="9493">BG144</f>
        <v>12</v>
      </c>
      <c r="BH490" s="217">
        <f t="shared" si="9493"/>
        <v>1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4.2098548875777388E-2</v>
      </c>
      <c r="K491" s="217">
        <f>K158</f>
        <v>13</v>
      </c>
      <c r="L491" s="217">
        <f>L158</f>
        <v>2</v>
      </c>
      <c r="M491" s="215"/>
      <c r="N491" s="213">
        <f t="shared" ref="N491" si="9534">N158/N478</f>
        <v>4.2098548875777388E-2</v>
      </c>
      <c r="O491" s="217">
        <f t="shared" ref="O491:P491" si="9535">O158</f>
        <v>13</v>
      </c>
      <c r="P491" s="217">
        <f t="shared" si="9535"/>
        <v>2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>
        <f t="shared" ref="BF491" si="9556">BF158/BF478</f>
        <v>4.2098548875777388E-2</v>
      </c>
      <c r="BG491" s="217">
        <f t="shared" ref="BG491:BH491" si="9557">BG158</f>
        <v>13</v>
      </c>
      <c r="BH491" s="217">
        <f t="shared" si="9557"/>
        <v>2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0.40232817732419068</v>
      </c>
      <c r="K492" s="217">
        <f>K181</f>
        <v>61</v>
      </c>
      <c r="L492" s="217">
        <f>L181</f>
        <v>0</v>
      </c>
      <c r="M492" s="215"/>
      <c r="N492" s="213">
        <f t="shared" ref="N492" si="9598">SUM(N493:N497)</f>
        <v>0.40232817732419068</v>
      </c>
      <c r="O492" s="217">
        <f t="shared" ref="O492:P492" si="9599">O181</f>
        <v>61</v>
      </c>
      <c r="P492" s="217">
        <f t="shared" si="9599"/>
        <v>0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>
        <f t="shared" ref="BF492" si="9620">SUM(BF493:BF497)</f>
        <v>0.40232817732419068</v>
      </c>
      <c r="BG492" s="217">
        <f t="shared" ref="BG492:BH492" si="9621">BG181</f>
        <v>61</v>
      </c>
      <c r="BH492" s="217">
        <f t="shared" si="9621"/>
        <v>0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0.1004624461808324</v>
      </c>
      <c r="K493" s="217">
        <f>K182</f>
        <v>4</v>
      </c>
      <c r="L493" s="217">
        <f>L182</f>
        <v>0</v>
      </c>
      <c r="M493" s="215"/>
      <c r="N493" s="220">
        <f t="shared" ref="N493" si="9662">N182/N478</f>
        <v>0.1004624461808324</v>
      </c>
      <c r="O493" s="217">
        <f t="shared" ref="O493:P493" si="9663">O182</f>
        <v>4</v>
      </c>
      <c r="P493" s="217">
        <f t="shared" si="9663"/>
        <v>0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>
        <f t="shared" ref="BF493" si="9684">BF182/BF478</f>
        <v>0.1004624461808324</v>
      </c>
      <c r="BG493" s="217">
        <f t="shared" ref="BG493:BH493" si="9685">BG182</f>
        <v>4</v>
      </c>
      <c r="BH493" s="217">
        <f t="shared" si="9685"/>
        <v>0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6.3466751714240155E-2</v>
      </c>
      <c r="K494" s="217">
        <f>K243</f>
        <v>18</v>
      </c>
      <c r="L494" s="217">
        <f>L243</f>
        <v>0</v>
      </c>
      <c r="M494" s="215"/>
      <c r="N494" s="220">
        <f t="shared" ref="N494" si="9726">N243/N478</f>
        <v>6.3466751714240155E-2</v>
      </c>
      <c r="O494" s="217">
        <f t="shared" ref="O494:P494" si="9727">O243</f>
        <v>18</v>
      </c>
      <c r="P494" s="217">
        <f t="shared" si="9727"/>
        <v>0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>
        <f t="shared" ref="BF494" si="9748">BF243/BF478</f>
        <v>6.3466751714240155E-2</v>
      </c>
      <c r="BG494" s="217">
        <f t="shared" ref="BG494:BH494" si="9749">BG243</f>
        <v>18</v>
      </c>
      <c r="BH494" s="217">
        <f t="shared" si="9749"/>
        <v>0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7.5586030936054857E-2</v>
      </c>
      <c r="K495" s="217">
        <f>K269</f>
        <v>26</v>
      </c>
      <c r="L495" s="217">
        <f>L269</f>
        <v>0</v>
      </c>
      <c r="M495" s="215"/>
      <c r="N495" s="220">
        <f t="shared" ref="N495" si="9790">N269/N478</f>
        <v>7.5586030936054857E-2</v>
      </c>
      <c r="O495" s="217">
        <f t="shared" ref="O495:P495" si="9791">O269</f>
        <v>26</v>
      </c>
      <c r="P495" s="217">
        <f t="shared" si="9791"/>
        <v>0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>
        <f t="shared" ref="BF495" si="9812">BF269/BF478</f>
        <v>7.5586030936054857E-2</v>
      </c>
      <c r="BG495" s="217">
        <f t="shared" ref="BG495:BH495" si="9813">BG269</f>
        <v>26</v>
      </c>
      <c r="BH495" s="217">
        <f t="shared" si="9813"/>
        <v>0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0</v>
      </c>
      <c r="K496" s="217">
        <f>K302</f>
        <v>0</v>
      </c>
      <c r="L496" s="217">
        <f>L302</f>
        <v>0</v>
      </c>
      <c r="M496" s="215"/>
      <c r="N496" s="220">
        <f t="shared" ref="N496" si="9854">N302/N478</f>
        <v>0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0.1628129484930633</v>
      </c>
      <c r="K497" s="217">
        <f>K307</f>
        <v>13</v>
      </c>
      <c r="L497" s="217">
        <f>L307</f>
        <v>0</v>
      </c>
      <c r="M497" s="215"/>
      <c r="N497" s="220">
        <f t="shared" ref="N497" si="9918">N307/N478</f>
        <v>0.1628129484930633</v>
      </c>
      <c r="O497" s="217">
        <f t="shared" ref="O497:P497" si="9919">O307</f>
        <v>13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0.1628129484930633</v>
      </c>
      <c r="BG497" s="217">
        <f t="shared" ref="BG497:BH497" si="9941">BG307</f>
        <v>13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2.5514272045925691E-2</v>
      </c>
      <c r="K498" s="217">
        <f>K347</f>
        <v>10</v>
      </c>
      <c r="L498" s="217">
        <f>L347</f>
        <v>0</v>
      </c>
      <c r="M498" s="215"/>
      <c r="N498" s="222">
        <f t="shared" ref="N498" si="9982">N347/N478</f>
        <v>2.5514272045925691E-2</v>
      </c>
      <c r="O498" s="217">
        <f t="shared" ref="O498:P498" si="9983">O347</f>
        <v>10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2.5514272045925691E-2</v>
      </c>
      <c r="BG498" s="217">
        <f t="shared" ref="BG498:BH498" si="10005">BG347</f>
        <v>10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7.9811832243661299E-2</v>
      </c>
      <c r="K499" s="217">
        <f>K357</f>
        <v>41</v>
      </c>
      <c r="L499" s="217">
        <f>L357</f>
        <v>0</v>
      </c>
      <c r="M499" s="215"/>
      <c r="N499" s="222">
        <f t="shared" ref="N499" si="10046">SUM(N500:N501)</f>
        <v>7.9811832243661299E-2</v>
      </c>
      <c r="O499" s="217">
        <f t="shared" ref="O499:P499" si="10047">O357</f>
        <v>41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>
        <f t="shared" ref="BF499" si="10068">SUM(BF500:BF501)</f>
        <v>7.9811832243661299E-2</v>
      </c>
      <c r="BG499" s="217">
        <f t="shared" ref="BG499:BH499" si="10069">BG357</f>
        <v>41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6.0835592409504063E-2</v>
      </c>
      <c r="K500" s="217">
        <f>K358</f>
        <v>29</v>
      </c>
      <c r="L500" s="217">
        <f>L358</f>
        <v>0</v>
      </c>
      <c r="M500" s="215"/>
      <c r="N500" s="220">
        <f t="shared" ref="N500" si="10110">N358/N478</f>
        <v>6.0835592409504063E-2</v>
      </c>
      <c r="O500" s="217">
        <f t="shared" ref="O500:P500" si="10111">O358</f>
        <v>29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>
        <f t="shared" ref="BF500" si="10132">BF358/BF478</f>
        <v>6.0835592409504063E-2</v>
      </c>
      <c r="BG500" s="217">
        <f t="shared" ref="BG500:BH500" si="10133">BG358</f>
        <v>29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1.8976239834157232E-2</v>
      </c>
      <c r="K501" s="217">
        <f>K409</f>
        <v>12</v>
      </c>
      <c r="L501" s="217">
        <f>L409</f>
        <v>0</v>
      </c>
      <c r="M501" s="215"/>
      <c r="N501" s="220">
        <f t="shared" ref="N501" si="10174">N409/N478</f>
        <v>1.8976239834157232E-2</v>
      </c>
      <c r="O501" s="217">
        <f t="shared" ref="O501:P501" si="10175">O409</f>
        <v>12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>
        <f t="shared" ref="BF501" si="10196">BF409/BF478</f>
        <v>1.8976239834157232E-2</v>
      </c>
      <c r="BG501" s="217">
        <f t="shared" ref="BG501:BH501" si="10197">BG409</f>
        <v>12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1.4192313825546166E-2</v>
      </c>
      <c r="K502" s="217">
        <f>K422</f>
        <v>11</v>
      </c>
      <c r="L502" s="217">
        <f>L422</f>
        <v>0</v>
      </c>
      <c r="M502" s="215"/>
      <c r="N502" s="222">
        <f t="shared" ref="N502" si="10239">SUM(N503:N505)</f>
        <v>1.4192313825546166E-2</v>
      </c>
      <c r="O502" s="217">
        <f t="shared" ref="O502:P502" si="10240">O422</f>
        <v>11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>
        <f t="shared" ref="BF502" si="10261">SUM(BF503:BF505)</f>
        <v>1.4192313825546166E-2</v>
      </c>
      <c r="BG502" s="217">
        <f t="shared" ref="BG502:BH502" si="10262">BG422</f>
        <v>11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0</v>
      </c>
      <c r="K503" s="217">
        <f>K423</f>
        <v>0</v>
      </c>
      <c r="L503" s="217">
        <f>L423</f>
        <v>0</v>
      </c>
      <c r="M503" s="215"/>
      <c r="N503" s="220">
        <f t="shared" ref="N503" si="10303">N423/N478</f>
        <v>0</v>
      </c>
      <c r="O503" s="217">
        <f t="shared" ref="O503:P503" si="10304">O423</f>
        <v>0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0</v>
      </c>
      <c r="BG503" s="217">
        <f t="shared" ref="BG503:BH503" si="10326">BG423</f>
        <v>0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1.3873385424972094E-2</v>
      </c>
      <c r="K504" s="217">
        <f>K430</f>
        <v>10</v>
      </c>
      <c r="L504" s="217">
        <f>L430</f>
        <v>0</v>
      </c>
      <c r="M504" s="215"/>
      <c r="N504" s="220">
        <f t="shared" ref="N504" si="10367">N430/N478</f>
        <v>1.3873385424972094E-2</v>
      </c>
      <c r="O504" s="217">
        <f t="shared" ref="O504:P504" si="10368">O430</f>
        <v>10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>
        <f t="shared" ref="BF504" si="10389">BF430/BF478</f>
        <v>1.3873385424972094E-2</v>
      </c>
      <c r="BG504" s="217">
        <f t="shared" ref="BG504:BH504" si="10390">BG430</f>
        <v>10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3.189284005740711E-4</v>
      </c>
      <c r="K505" s="234">
        <f>K449</f>
        <v>1</v>
      </c>
      <c r="L505" s="234">
        <f>L449</f>
        <v>0</v>
      </c>
      <c r="M505" s="235"/>
      <c r="N505" s="233">
        <f t="shared" ref="N505" si="10431">N449/N478</f>
        <v>3.189284005740711E-4</v>
      </c>
      <c r="O505" s="234">
        <f t="shared" ref="O505:P505" si="10432">O449</f>
        <v>1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3.189284005740711E-4</v>
      </c>
      <c r="BG505" s="234">
        <f t="shared" ref="BG505:BH505" si="10454">BG449</f>
        <v>1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538</v>
      </c>
      <c r="C507" s="188" t="s">
        <v>539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5</v>
      </c>
      <c r="L508" s="196">
        <f t="shared" ref="L508" si="10528">L103</f>
        <v>1</v>
      </c>
      <c r="M508" s="196"/>
      <c r="N508" s="196"/>
      <c r="O508" s="196">
        <f t="shared" ref="O508:P508" si="10529">O103</f>
        <v>5</v>
      </c>
      <c r="P508" s="196">
        <f t="shared" si="10529"/>
        <v>1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5</v>
      </c>
      <c r="BH508" s="196">
        <f t="shared" si="10540"/>
        <v>1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5</v>
      </c>
      <c r="L509" s="196">
        <f t="shared" ref="L509" si="10561">L104</f>
        <v>1</v>
      </c>
      <c r="M509" s="196"/>
      <c r="N509" s="196"/>
      <c r="O509" s="196">
        <f t="shared" ref="O509:P509" si="10562">O104</f>
        <v>5</v>
      </c>
      <c r="P509" s="196">
        <f t="shared" si="10562"/>
        <v>1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5</v>
      </c>
      <c r="BH509" s="196">
        <f t="shared" si="10573"/>
        <v>1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3</v>
      </c>
      <c r="L510" s="196">
        <f t="shared" ref="L510" si="10595">L105</f>
        <v>3</v>
      </c>
      <c r="M510" s="196"/>
      <c r="N510" s="196"/>
      <c r="O510" s="196">
        <f t="shared" ref="O510:P510" si="10596">O105</f>
        <v>3</v>
      </c>
      <c r="P510" s="196">
        <f t="shared" si="10596"/>
        <v>3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3</v>
      </c>
      <c r="BH510" s="196">
        <f t="shared" si="10607"/>
        <v>3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1</v>
      </c>
      <c r="L511" s="196">
        <f t="shared" ref="L511" si="10628">L106</f>
        <v>5</v>
      </c>
      <c r="M511" s="196"/>
      <c r="N511" s="196"/>
      <c r="O511" s="196">
        <f t="shared" ref="O511:P511" si="10629">O106</f>
        <v>1</v>
      </c>
      <c r="P511" s="196">
        <f t="shared" si="10629"/>
        <v>5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1</v>
      </c>
      <c r="BH511" s="196">
        <f t="shared" si="10640"/>
        <v>5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0</v>
      </c>
      <c r="L512" s="196">
        <f t="shared" ref="L512" si="10661">L110</f>
        <v>8</v>
      </c>
      <c r="M512" s="196"/>
      <c r="N512" s="196"/>
      <c r="O512" s="196">
        <f t="shared" ref="O512:P512" si="10662">O110</f>
        <v>0</v>
      </c>
      <c r="P512" s="196">
        <f t="shared" si="10662"/>
        <v>8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0</v>
      </c>
      <c r="BH512" s="196">
        <f t="shared" si="10673"/>
        <v>8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2</v>
      </c>
      <c r="L513" s="196">
        <f t="shared" ref="L513" si="10694">L111</f>
        <v>4</v>
      </c>
      <c r="M513" s="196"/>
      <c r="N513" s="196"/>
      <c r="O513" s="196">
        <f t="shared" ref="O513:P513" si="10695">O111</f>
        <v>2</v>
      </c>
      <c r="P513" s="196">
        <f t="shared" si="10695"/>
        <v>4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2</v>
      </c>
      <c r="BH513" s="196">
        <f t="shared" si="10706"/>
        <v>4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0</v>
      </c>
      <c r="L515" s="196">
        <f t="shared" ref="L515" si="10761">L240</f>
        <v>0</v>
      </c>
      <c r="M515" s="196"/>
      <c r="N515" s="196"/>
      <c r="O515" s="196">
        <f t="shared" ref="O515:P515" si="10762">O240</f>
        <v>0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0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0</v>
      </c>
      <c r="L516" s="196">
        <f t="shared" ref="L516" si="10794">L241</f>
        <v>0</v>
      </c>
      <c r="M516" s="196"/>
      <c r="N516" s="196"/>
      <c r="O516" s="196">
        <f t="shared" ref="O516:P516" si="10795">O241</f>
        <v>0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0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3</v>
      </c>
      <c r="L517" s="202">
        <f t="shared" ref="L517" si="10827">L251</f>
        <v>0</v>
      </c>
      <c r="M517" s="202"/>
      <c r="N517" s="202"/>
      <c r="O517" s="202">
        <f t="shared" ref="O517:P517" si="10828">O251</f>
        <v>3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3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2017-09-11T16:28:38Z</dcterms:modified>
</cp:coreProperties>
</file>