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7245" activeTab="1"/>
  </bookViews>
  <sheets>
    <sheet name="Menu A" sheetId="3" r:id="rId1"/>
    <sheet name="Menu B." sheetId="5" r:id="rId2"/>
    <sheet name="Menu C" sheetId="4" r:id="rId3"/>
  </sheets>
  <definedNames>
    <definedName name="_xlnm._FilterDatabase" localSheetId="0" hidden="1">'Menu A'!$A$7:$G$205</definedName>
    <definedName name="_xlnm._FilterDatabase" localSheetId="1" hidden="1">'Menu B.'!$D$7:$I$194</definedName>
    <definedName name="_xlnm._FilterDatabase" localSheetId="2" hidden="1">'Menu C'!$D$7:$Y$179</definedName>
    <definedName name="_xlnm.Print_Area" localSheetId="0">'Menu A'!$D$7:$F$205</definedName>
    <definedName name="_xlnm.Print_Area" localSheetId="1">'Menu B.'!$D$7:$F$194</definedName>
    <definedName name="_xlnm.Print_Area" localSheetId="2">'Menu C'!$D$7:$F$179</definedName>
    <definedName name="_xlnm.Print_Titles" localSheetId="0">'Menu A'!$B:$E,'Menu A'!$7:$7</definedName>
    <definedName name="_xlnm.Print_Titles" localSheetId="1">'Menu B.'!$B:$E,'Menu B.'!$7:$7</definedName>
    <definedName name="_xlnm.Print_Titles" localSheetId="2">'Menu C'!$B:$E,'Menu C'!$7:$7</definedName>
  </definedNames>
  <calcPr calcId="144525"/>
</workbook>
</file>

<file path=xl/calcChain.xml><?xml version="1.0" encoding="utf-8"?>
<calcChain xmlns="http://schemas.openxmlformats.org/spreadsheetml/2006/main">
  <c r="O37" i="4" l="1"/>
  <c r="N37" i="4" s="1"/>
  <c r="U37" i="4"/>
  <c r="T37" i="4" s="1"/>
  <c r="I37" i="4"/>
  <c r="H37" i="4" s="1"/>
  <c r="H71" i="4"/>
  <c r="K13" i="5"/>
  <c r="J13" i="5" s="1"/>
  <c r="Q42" i="5"/>
  <c r="P42" i="5" s="1"/>
  <c r="W42" i="5"/>
  <c r="V42" i="5" s="1"/>
  <c r="Q38" i="5"/>
  <c r="P38" i="5" s="1"/>
  <c r="W38" i="5"/>
  <c r="V38" i="5" s="1"/>
  <c r="Q39" i="5"/>
  <c r="P39" i="5" s="1"/>
  <c r="W39" i="5"/>
  <c r="V39" i="5" s="1"/>
  <c r="Q40" i="5"/>
  <c r="P40" i="5" s="1"/>
  <c r="W40" i="5"/>
  <c r="V40" i="5" s="1"/>
  <c r="Q41" i="5"/>
  <c r="P41" i="5" s="1"/>
  <c r="W41" i="5"/>
  <c r="V41" i="5" s="1"/>
  <c r="K39" i="5"/>
  <c r="J39" i="5" s="1"/>
  <c r="K40" i="5"/>
  <c r="J40" i="5" s="1"/>
  <c r="K41" i="5"/>
  <c r="J41" i="5" s="1"/>
  <c r="K42" i="5"/>
  <c r="J42" i="5" s="1"/>
  <c r="K38" i="5"/>
  <c r="J38" i="5" s="1"/>
  <c r="G191" i="5"/>
  <c r="G181" i="5"/>
  <c r="G178" i="5"/>
  <c r="G167" i="5"/>
  <c r="G153" i="5"/>
  <c r="V151" i="5"/>
  <c r="P151" i="5"/>
  <c r="J151" i="5"/>
  <c r="V150" i="5"/>
  <c r="P150" i="5"/>
  <c r="J150" i="5"/>
  <c r="V149" i="5"/>
  <c r="P149" i="5"/>
  <c r="J149" i="5"/>
  <c r="AA148" i="5"/>
  <c r="Z148" i="5"/>
  <c r="Y148" i="5"/>
  <c r="X148" i="5"/>
  <c r="U148" i="5"/>
  <c r="T148" i="5"/>
  <c r="S148" i="5"/>
  <c r="R148" i="5"/>
  <c r="O148" i="5"/>
  <c r="N148" i="5"/>
  <c r="M148" i="5"/>
  <c r="L148" i="5"/>
  <c r="G148" i="5"/>
  <c r="V146" i="5"/>
  <c r="P146" i="5"/>
  <c r="J146" i="5"/>
  <c r="V145" i="5"/>
  <c r="P145" i="5"/>
  <c r="J145" i="5"/>
  <c r="V144" i="5"/>
  <c r="P144" i="5"/>
  <c r="J144" i="5"/>
  <c r="V143" i="5"/>
  <c r="P143" i="5"/>
  <c r="J143" i="5"/>
  <c r="V142" i="5"/>
  <c r="P142" i="5"/>
  <c r="J142" i="5"/>
  <c r="V141" i="5"/>
  <c r="P141" i="5"/>
  <c r="J141" i="5"/>
  <c r="V140" i="5"/>
  <c r="P140" i="5"/>
  <c r="J140" i="5"/>
  <c r="V139" i="5"/>
  <c r="P139" i="5"/>
  <c r="J139" i="5"/>
  <c r="V138" i="5"/>
  <c r="P138" i="5"/>
  <c r="J138" i="5"/>
  <c r="V137" i="5"/>
  <c r="P137" i="5"/>
  <c r="J137" i="5"/>
  <c r="V136" i="5"/>
  <c r="P136" i="5"/>
  <c r="J136" i="5"/>
  <c r="V135" i="5"/>
  <c r="P135" i="5"/>
  <c r="J135" i="5"/>
  <c r="V134" i="5"/>
  <c r="P134" i="5"/>
  <c r="J134" i="5"/>
  <c r="V133" i="5"/>
  <c r="P133" i="5"/>
  <c r="J133" i="5"/>
  <c r="V132" i="5"/>
  <c r="P132" i="5"/>
  <c r="J132" i="5"/>
  <c r="AA131" i="5"/>
  <c r="Z131" i="5"/>
  <c r="Y131" i="5"/>
  <c r="X131" i="5"/>
  <c r="U131" i="5"/>
  <c r="T131" i="5"/>
  <c r="S131" i="5"/>
  <c r="R131" i="5"/>
  <c r="O131" i="5"/>
  <c r="N131" i="5"/>
  <c r="M131" i="5"/>
  <c r="L131" i="5"/>
  <c r="G131" i="5"/>
  <c r="V130" i="5"/>
  <c r="P130" i="5"/>
  <c r="J130" i="5"/>
  <c r="V129" i="5"/>
  <c r="P129" i="5"/>
  <c r="J129" i="5"/>
  <c r="V128" i="5"/>
  <c r="P128" i="5"/>
  <c r="J128" i="5"/>
  <c r="V127" i="5"/>
  <c r="P127" i="5"/>
  <c r="J127" i="5"/>
  <c r="V126" i="5"/>
  <c r="P126" i="5"/>
  <c r="J126" i="5"/>
  <c r="V125" i="5"/>
  <c r="P125" i="5"/>
  <c r="J125" i="5"/>
  <c r="V124" i="5"/>
  <c r="P124" i="5"/>
  <c r="J124" i="5"/>
  <c r="AA123" i="5"/>
  <c r="Z123" i="5"/>
  <c r="Y123" i="5"/>
  <c r="X123" i="5"/>
  <c r="U123" i="5"/>
  <c r="T123" i="5"/>
  <c r="S123" i="5"/>
  <c r="R123" i="5"/>
  <c r="O123" i="5"/>
  <c r="N123" i="5"/>
  <c r="M123" i="5"/>
  <c r="L123" i="5"/>
  <c r="G123" i="5"/>
  <c r="V122" i="5"/>
  <c r="P122" i="5"/>
  <c r="J122" i="5"/>
  <c r="V121" i="5"/>
  <c r="P121" i="5"/>
  <c r="J121" i="5"/>
  <c r="V120" i="5"/>
  <c r="P120" i="5"/>
  <c r="J120" i="5"/>
  <c r="V119" i="5"/>
  <c r="P119" i="5"/>
  <c r="J119" i="5"/>
  <c r="V118" i="5"/>
  <c r="P118" i="5"/>
  <c r="J118" i="5"/>
  <c r="V117" i="5"/>
  <c r="P117" i="5"/>
  <c r="J117" i="5"/>
  <c r="V116" i="5"/>
  <c r="P116" i="5"/>
  <c r="J116" i="5"/>
  <c r="V115" i="5"/>
  <c r="P115" i="5"/>
  <c r="J115" i="5"/>
  <c r="V114" i="5"/>
  <c r="P114" i="5"/>
  <c r="J114" i="5"/>
  <c r="V113" i="5"/>
  <c r="P113" i="5"/>
  <c r="J113" i="5"/>
  <c r="V112" i="5"/>
  <c r="P112" i="5"/>
  <c r="J112" i="5"/>
  <c r="V111" i="5"/>
  <c r="P111" i="5"/>
  <c r="J111" i="5"/>
  <c r="V110" i="5"/>
  <c r="P110" i="5"/>
  <c r="J110" i="5"/>
  <c r="V109" i="5"/>
  <c r="P109" i="5"/>
  <c r="J109" i="5"/>
  <c r="V108" i="5"/>
  <c r="P108" i="5"/>
  <c r="J108" i="5"/>
  <c r="V107" i="5"/>
  <c r="P107" i="5"/>
  <c r="J107" i="5"/>
  <c r="V106" i="5"/>
  <c r="P106" i="5"/>
  <c r="J106" i="5"/>
  <c r="V105" i="5"/>
  <c r="P105" i="5"/>
  <c r="J105" i="5"/>
  <c r="V104" i="5"/>
  <c r="P104" i="5"/>
  <c r="J104" i="5"/>
  <c r="V103" i="5"/>
  <c r="P103" i="5"/>
  <c r="J103" i="5"/>
  <c r="V102" i="5"/>
  <c r="P102" i="5"/>
  <c r="J102" i="5"/>
  <c r="V101" i="5"/>
  <c r="P101" i="5"/>
  <c r="J101" i="5"/>
  <c r="V100" i="5"/>
  <c r="P100" i="5"/>
  <c r="J100" i="5"/>
  <c r="V99" i="5"/>
  <c r="P99" i="5"/>
  <c r="J99" i="5"/>
  <c r="V98" i="5"/>
  <c r="P98" i="5"/>
  <c r="J98" i="5"/>
  <c r="V97" i="5"/>
  <c r="P97" i="5"/>
  <c r="J97" i="5"/>
  <c r="V96" i="5"/>
  <c r="P96" i="5"/>
  <c r="J96" i="5"/>
  <c r="V95" i="5"/>
  <c r="P95" i="5"/>
  <c r="J95" i="5"/>
  <c r="V94" i="5"/>
  <c r="P94" i="5"/>
  <c r="J94" i="5"/>
  <c r="V93" i="5"/>
  <c r="P93" i="5"/>
  <c r="J93" i="5"/>
  <c r="V92" i="5"/>
  <c r="P92" i="5"/>
  <c r="J92" i="5"/>
  <c r="AA91" i="5"/>
  <c r="Z91" i="5"/>
  <c r="Y91" i="5"/>
  <c r="X91" i="5"/>
  <c r="U91" i="5"/>
  <c r="T91" i="5"/>
  <c r="S91" i="5"/>
  <c r="R91" i="5"/>
  <c r="O91" i="5"/>
  <c r="N91" i="5"/>
  <c r="M91" i="5"/>
  <c r="L91" i="5"/>
  <c r="G91" i="5"/>
  <c r="V89" i="5"/>
  <c r="P89" i="5"/>
  <c r="J89" i="5"/>
  <c r="W88" i="5"/>
  <c r="V88" i="5" s="1"/>
  <c r="Q88" i="5"/>
  <c r="P88" i="5" s="1"/>
  <c r="K88" i="5"/>
  <c r="J88" i="5" s="1"/>
  <c r="W87" i="5"/>
  <c r="V87" i="5" s="1"/>
  <c r="Q87" i="5"/>
  <c r="P87" i="5" s="1"/>
  <c r="K87" i="5"/>
  <c r="J87" i="5" s="1"/>
  <c r="W86" i="5"/>
  <c r="V86" i="5" s="1"/>
  <c r="Q86" i="5"/>
  <c r="P86" i="5" s="1"/>
  <c r="K86" i="5"/>
  <c r="J86" i="5" s="1"/>
  <c r="W85" i="5"/>
  <c r="V85" i="5" s="1"/>
  <c r="Q85" i="5"/>
  <c r="P85" i="5" s="1"/>
  <c r="K85" i="5"/>
  <c r="J85" i="5" s="1"/>
  <c r="W84" i="5"/>
  <c r="V84" i="5" s="1"/>
  <c r="Q84" i="5"/>
  <c r="P84" i="5" s="1"/>
  <c r="K84" i="5"/>
  <c r="J84" i="5" s="1"/>
  <c r="AA83" i="5"/>
  <c r="Z83" i="5"/>
  <c r="Y83" i="5"/>
  <c r="X83" i="5"/>
  <c r="U83" i="5"/>
  <c r="T83" i="5"/>
  <c r="S83" i="5"/>
  <c r="R83" i="5"/>
  <c r="O83" i="5"/>
  <c r="N83" i="5"/>
  <c r="M83" i="5"/>
  <c r="L83" i="5"/>
  <c r="G83" i="5"/>
  <c r="W82" i="5"/>
  <c r="V82" i="5" s="1"/>
  <c r="Q82" i="5"/>
  <c r="P82" i="5" s="1"/>
  <c r="K82" i="5"/>
  <c r="J82" i="5" s="1"/>
  <c r="W81" i="5"/>
  <c r="V81" i="5" s="1"/>
  <c r="Q81" i="5"/>
  <c r="P81" i="5" s="1"/>
  <c r="K81" i="5"/>
  <c r="J81" i="5" s="1"/>
  <c r="W80" i="5"/>
  <c r="V80" i="5" s="1"/>
  <c r="Q80" i="5"/>
  <c r="P80" i="5" s="1"/>
  <c r="K80" i="5"/>
  <c r="J80" i="5" s="1"/>
  <c r="W79" i="5"/>
  <c r="V79" i="5" s="1"/>
  <c r="Q79" i="5"/>
  <c r="P79" i="5" s="1"/>
  <c r="K79" i="5"/>
  <c r="J79" i="5" s="1"/>
  <c r="W78" i="5"/>
  <c r="V78" i="5" s="1"/>
  <c r="Q78" i="5"/>
  <c r="P78" i="5" s="1"/>
  <c r="K78" i="5"/>
  <c r="J78" i="5" s="1"/>
  <c r="W77" i="5"/>
  <c r="V77" i="5" s="1"/>
  <c r="Q77" i="5"/>
  <c r="P77" i="5" s="1"/>
  <c r="K77" i="5"/>
  <c r="J77" i="5" s="1"/>
  <c r="W76" i="5"/>
  <c r="V76" i="5" s="1"/>
  <c r="Q76" i="5"/>
  <c r="P76" i="5" s="1"/>
  <c r="K76" i="5"/>
  <c r="J76" i="5" s="1"/>
  <c r="W75" i="5"/>
  <c r="V75" i="5" s="1"/>
  <c r="Q75" i="5"/>
  <c r="P75" i="5" s="1"/>
  <c r="K75" i="5"/>
  <c r="J75" i="5" s="1"/>
  <c r="W74" i="5"/>
  <c r="V74" i="5" s="1"/>
  <c r="Q74" i="5"/>
  <c r="P74" i="5" s="1"/>
  <c r="K74" i="5"/>
  <c r="J74" i="5" s="1"/>
  <c r="W73" i="5"/>
  <c r="V73" i="5" s="1"/>
  <c r="Q73" i="5"/>
  <c r="P73" i="5" s="1"/>
  <c r="K73" i="5"/>
  <c r="J73" i="5" s="1"/>
  <c r="AA72" i="5"/>
  <c r="Z72" i="5"/>
  <c r="Y72" i="5"/>
  <c r="X72" i="5"/>
  <c r="U72" i="5"/>
  <c r="T72" i="5"/>
  <c r="S72" i="5"/>
  <c r="R72" i="5"/>
  <c r="O72" i="5"/>
  <c r="N72" i="5"/>
  <c r="M72" i="5"/>
  <c r="L72" i="5"/>
  <c r="G72" i="5"/>
  <c r="G59" i="5" s="1"/>
  <c r="W71" i="5"/>
  <c r="V71" i="5" s="1"/>
  <c r="Q71" i="5"/>
  <c r="P71" i="5" s="1"/>
  <c r="K71" i="5"/>
  <c r="J71" i="5" s="1"/>
  <c r="V70" i="5"/>
  <c r="P70" i="5"/>
  <c r="J70" i="5"/>
  <c r="W68" i="5"/>
  <c r="V68" i="5" s="1"/>
  <c r="Q68" i="5"/>
  <c r="P68" i="5" s="1"/>
  <c r="K68" i="5"/>
  <c r="J68" i="5" s="1"/>
  <c r="W67" i="5"/>
  <c r="V67" i="5" s="1"/>
  <c r="Q67" i="5"/>
  <c r="P67" i="5" s="1"/>
  <c r="K67" i="5"/>
  <c r="J67" i="5" s="1"/>
  <c r="W65" i="5"/>
  <c r="V65" i="5" s="1"/>
  <c r="Q65" i="5"/>
  <c r="P65" i="5" s="1"/>
  <c r="K65" i="5"/>
  <c r="J65" i="5" s="1"/>
  <c r="W64" i="5"/>
  <c r="V64" i="5" s="1"/>
  <c r="Q64" i="5"/>
  <c r="P64" i="5" s="1"/>
  <c r="K64" i="5"/>
  <c r="J64" i="5" s="1"/>
  <c r="AA63" i="5"/>
  <c r="Z63" i="5"/>
  <c r="Y63" i="5"/>
  <c r="X63" i="5"/>
  <c r="U63" i="5"/>
  <c r="T63" i="5"/>
  <c r="S63" i="5"/>
  <c r="R63" i="5"/>
  <c r="O63" i="5"/>
  <c r="N63" i="5"/>
  <c r="M63" i="5"/>
  <c r="L63" i="5"/>
  <c r="G63" i="5"/>
  <c r="W62" i="5"/>
  <c r="V62" i="5" s="1"/>
  <c r="Q62" i="5"/>
  <c r="P62" i="5" s="1"/>
  <c r="K62" i="5"/>
  <c r="J62" i="5" s="1"/>
  <c r="W61" i="5"/>
  <c r="V61" i="5" s="1"/>
  <c r="Q61" i="5"/>
  <c r="P61" i="5" s="1"/>
  <c r="K61" i="5"/>
  <c r="J61" i="5" s="1"/>
  <c r="W60" i="5"/>
  <c r="V60" i="5" s="1"/>
  <c r="Q60" i="5"/>
  <c r="P60" i="5" s="1"/>
  <c r="K60" i="5"/>
  <c r="J60" i="5" s="1"/>
  <c r="AA59" i="5"/>
  <c r="Z59" i="5"/>
  <c r="Y59" i="5"/>
  <c r="X59" i="5"/>
  <c r="U59" i="5"/>
  <c r="T59" i="5"/>
  <c r="S59" i="5"/>
  <c r="R59" i="5"/>
  <c r="O59" i="5"/>
  <c r="N59" i="5"/>
  <c r="M59" i="5"/>
  <c r="L59" i="5"/>
  <c r="W58" i="5"/>
  <c r="V58" i="5" s="1"/>
  <c r="Q58" i="5"/>
  <c r="P58" i="5" s="1"/>
  <c r="K58" i="5"/>
  <c r="J58" i="5" s="1"/>
  <c r="W57" i="5"/>
  <c r="V57" i="5" s="1"/>
  <c r="Q57" i="5"/>
  <c r="P57" i="5" s="1"/>
  <c r="K57" i="5"/>
  <c r="J57" i="5" s="1"/>
  <c r="AA56" i="5"/>
  <c r="Z56" i="5"/>
  <c r="Y56" i="5"/>
  <c r="X56" i="5"/>
  <c r="U56" i="5"/>
  <c r="T56" i="5"/>
  <c r="S56" i="5"/>
  <c r="R56" i="5"/>
  <c r="O56" i="5"/>
  <c r="N56" i="5"/>
  <c r="M56" i="5"/>
  <c r="L56" i="5"/>
  <c r="W55" i="5"/>
  <c r="V55" i="5" s="1"/>
  <c r="Q55" i="5"/>
  <c r="P55" i="5" s="1"/>
  <c r="K55" i="5"/>
  <c r="J55" i="5" s="1"/>
  <c r="W54" i="5"/>
  <c r="V54" i="5" s="1"/>
  <c r="Q54" i="5"/>
  <c r="P54" i="5" s="1"/>
  <c r="K54" i="5"/>
  <c r="J54" i="5" s="1"/>
  <c r="W53" i="5"/>
  <c r="V53" i="5" s="1"/>
  <c r="Q53" i="5"/>
  <c r="P53" i="5" s="1"/>
  <c r="K53" i="5"/>
  <c r="J53" i="5" s="1"/>
  <c r="W52" i="5"/>
  <c r="V52" i="5" s="1"/>
  <c r="Q52" i="5"/>
  <c r="P52" i="5" s="1"/>
  <c r="K52" i="5"/>
  <c r="J52" i="5" s="1"/>
  <c r="W51" i="5"/>
  <c r="V51" i="5" s="1"/>
  <c r="Q51" i="5"/>
  <c r="P51" i="5" s="1"/>
  <c r="K51" i="5"/>
  <c r="J51" i="5" s="1"/>
  <c r="W49" i="5"/>
  <c r="V49" i="5" s="1"/>
  <c r="Q49" i="5"/>
  <c r="P49" i="5" s="1"/>
  <c r="K49" i="5"/>
  <c r="J49" i="5" s="1"/>
  <c r="W48" i="5"/>
  <c r="V48" i="5" s="1"/>
  <c r="Q48" i="5"/>
  <c r="P48" i="5" s="1"/>
  <c r="K48" i="5"/>
  <c r="J48" i="5" s="1"/>
  <c r="W47" i="5"/>
  <c r="V47" i="5" s="1"/>
  <c r="Q47" i="5"/>
  <c r="P47" i="5" s="1"/>
  <c r="K47" i="5"/>
  <c r="J47" i="5" s="1"/>
  <c r="W46" i="5"/>
  <c r="V46" i="5" s="1"/>
  <c r="Q46" i="5"/>
  <c r="P46" i="5" s="1"/>
  <c r="K46" i="5"/>
  <c r="J46" i="5" s="1"/>
  <c r="W45" i="5"/>
  <c r="V45" i="5" s="1"/>
  <c r="Q45" i="5"/>
  <c r="P45" i="5" s="1"/>
  <c r="K45" i="5"/>
  <c r="J45" i="5" s="1"/>
  <c r="W44" i="5"/>
  <c r="V44" i="5" s="1"/>
  <c r="Q44" i="5"/>
  <c r="P44" i="5" s="1"/>
  <c r="K44" i="5"/>
  <c r="J44" i="5" s="1"/>
  <c r="AA43" i="5"/>
  <c r="Z43" i="5"/>
  <c r="Y43" i="5"/>
  <c r="X43" i="5"/>
  <c r="U43" i="5"/>
  <c r="T43" i="5"/>
  <c r="S43" i="5"/>
  <c r="R43" i="5"/>
  <c r="O43" i="5"/>
  <c r="N43" i="5"/>
  <c r="M43" i="5"/>
  <c r="L43" i="5"/>
  <c r="G43" i="5"/>
  <c r="W37" i="5"/>
  <c r="V37" i="5" s="1"/>
  <c r="Q37" i="5"/>
  <c r="P37" i="5" s="1"/>
  <c r="K37" i="5"/>
  <c r="J37" i="5" s="1"/>
  <c r="W36" i="5"/>
  <c r="V36" i="5" s="1"/>
  <c r="Q36" i="5"/>
  <c r="P36" i="5" s="1"/>
  <c r="K36" i="5"/>
  <c r="J36" i="5" s="1"/>
  <c r="W35" i="5"/>
  <c r="V35" i="5" s="1"/>
  <c r="Q35" i="5"/>
  <c r="P35" i="5" s="1"/>
  <c r="K35" i="5"/>
  <c r="J35" i="5" s="1"/>
  <c r="W34" i="5"/>
  <c r="V34" i="5" s="1"/>
  <c r="Q34" i="5"/>
  <c r="P34" i="5" s="1"/>
  <c r="K34" i="5"/>
  <c r="J34" i="5" s="1"/>
  <c r="W33" i="5"/>
  <c r="V33" i="5" s="1"/>
  <c r="Q33" i="5"/>
  <c r="P33" i="5" s="1"/>
  <c r="K33" i="5"/>
  <c r="J33" i="5" s="1"/>
  <c r="W32" i="5"/>
  <c r="V32" i="5" s="1"/>
  <c r="Q32" i="5"/>
  <c r="P32" i="5" s="1"/>
  <c r="K32" i="5"/>
  <c r="J32" i="5" s="1"/>
  <c r="W31" i="5"/>
  <c r="V31" i="5" s="1"/>
  <c r="Q31" i="5"/>
  <c r="P31" i="5" s="1"/>
  <c r="K31" i="5"/>
  <c r="J31" i="5" s="1"/>
  <c r="W29" i="5"/>
  <c r="V29" i="5" s="1"/>
  <c r="Q29" i="5"/>
  <c r="P29" i="5" s="1"/>
  <c r="K29" i="5"/>
  <c r="J29" i="5" s="1"/>
  <c r="W28" i="5"/>
  <c r="V28" i="5" s="1"/>
  <c r="Q28" i="5"/>
  <c r="P28" i="5" s="1"/>
  <c r="K28" i="5"/>
  <c r="J28" i="5" s="1"/>
  <c r="W27" i="5"/>
  <c r="V27" i="5" s="1"/>
  <c r="Q27" i="5"/>
  <c r="P27" i="5" s="1"/>
  <c r="K27" i="5"/>
  <c r="J27" i="5" s="1"/>
  <c r="W26" i="5"/>
  <c r="V26" i="5" s="1"/>
  <c r="Q26" i="5"/>
  <c r="P26" i="5" s="1"/>
  <c r="K26" i="5"/>
  <c r="J26" i="5" s="1"/>
  <c r="W25" i="5"/>
  <c r="V25" i="5" s="1"/>
  <c r="Q25" i="5"/>
  <c r="P25" i="5" s="1"/>
  <c r="K25" i="5"/>
  <c r="J25" i="5" s="1"/>
  <c r="W24" i="5"/>
  <c r="V24" i="5" s="1"/>
  <c r="Q24" i="5"/>
  <c r="P24" i="5" s="1"/>
  <c r="K24" i="5"/>
  <c r="J24" i="5" s="1"/>
  <c r="W23" i="5"/>
  <c r="V23" i="5" s="1"/>
  <c r="Q23" i="5"/>
  <c r="P23" i="5" s="1"/>
  <c r="K23" i="5"/>
  <c r="J23" i="5" s="1"/>
  <c r="W22" i="5"/>
  <c r="V22" i="5" s="1"/>
  <c r="Q22" i="5"/>
  <c r="P22" i="5" s="1"/>
  <c r="K22" i="5"/>
  <c r="J22" i="5" s="1"/>
  <c r="W21" i="5"/>
  <c r="V21" i="5" s="1"/>
  <c r="Q21" i="5"/>
  <c r="P21" i="5" s="1"/>
  <c r="K21" i="5"/>
  <c r="J21" i="5" s="1"/>
  <c r="W20" i="5"/>
  <c r="V20" i="5" s="1"/>
  <c r="Q20" i="5"/>
  <c r="P20" i="5" s="1"/>
  <c r="K20" i="5"/>
  <c r="J20" i="5" s="1"/>
  <c r="W19" i="5"/>
  <c r="V19" i="5" s="1"/>
  <c r="Q19" i="5"/>
  <c r="P19" i="5" s="1"/>
  <c r="K19" i="5"/>
  <c r="J19" i="5" s="1"/>
  <c r="W18" i="5"/>
  <c r="V18" i="5" s="1"/>
  <c r="Q18" i="5"/>
  <c r="P18" i="5" s="1"/>
  <c r="K18" i="5"/>
  <c r="J18" i="5" s="1"/>
  <c r="W17" i="5"/>
  <c r="V17" i="5" s="1"/>
  <c r="Q17" i="5"/>
  <c r="P17" i="5" s="1"/>
  <c r="K17" i="5"/>
  <c r="J17" i="5" s="1"/>
  <c r="W16" i="5"/>
  <c r="V16" i="5" s="1"/>
  <c r="Q16" i="5"/>
  <c r="P16" i="5" s="1"/>
  <c r="K16" i="5"/>
  <c r="J16" i="5" s="1"/>
  <c r="W15" i="5"/>
  <c r="V15" i="5" s="1"/>
  <c r="Q15" i="5"/>
  <c r="P15" i="5" s="1"/>
  <c r="K15" i="5"/>
  <c r="J15" i="5" s="1"/>
  <c r="W14" i="5"/>
  <c r="V14" i="5" s="1"/>
  <c r="Q14" i="5"/>
  <c r="P14" i="5" s="1"/>
  <c r="K14" i="5"/>
  <c r="J14" i="5" s="1"/>
  <c r="W13" i="5"/>
  <c r="V13" i="5" s="1"/>
  <c r="Q13" i="5"/>
  <c r="P13" i="5" s="1"/>
  <c r="W12" i="5"/>
  <c r="V12" i="5" s="1"/>
  <c r="Q12" i="5"/>
  <c r="P12" i="5" s="1"/>
  <c r="K12" i="5"/>
  <c r="J12" i="5" s="1"/>
  <c r="W11" i="5"/>
  <c r="V11" i="5" s="1"/>
  <c r="Q11" i="5"/>
  <c r="P11" i="5" s="1"/>
  <c r="K11" i="5"/>
  <c r="J11" i="5" s="1"/>
  <c r="W10" i="5"/>
  <c r="V10" i="5" s="1"/>
  <c r="Q10" i="5"/>
  <c r="P10" i="5" s="1"/>
  <c r="K10" i="5"/>
  <c r="J10" i="5" s="1"/>
  <c r="AA9" i="5"/>
  <c r="Z9" i="5"/>
  <c r="Y9" i="5"/>
  <c r="X9" i="5"/>
  <c r="U9" i="5"/>
  <c r="T9" i="5"/>
  <c r="S9" i="5"/>
  <c r="R9" i="5"/>
  <c r="O9" i="5"/>
  <c r="N9" i="5"/>
  <c r="M9" i="5"/>
  <c r="L9" i="5"/>
  <c r="G9" i="5"/>
  <c r="T139" i="4"/>
  <c r="T136" i="4" s="1"/>
  <c r="N139" i="4"/>
  <c r="H139" i="4"/>
  <c r="T138" i="4"/>
  <c r="N138" i="4"/>
  <c r="H138" i="4"/>
  <c r="T137" i="4"/>
  <c r="N137" i="4"/>
  <c r="H137" i="4"/>
  <c r="Y136" i="4"/>
  <c r="X136" i="4"/>
  <c r="W136" i="4"/>
  <c r="V136" i="4"/>
  <c r="S136" i="4"/>
  <c r="R136" i="4"/>
  <c r="Q136" i="4"/>
  <c r="P136" i="4"/>
  <c r="M136" i="4"/>
  <c r="L136" i="4"/>
  <c r="K136" i="4"/>
  <c r="J136" i="4"/>
  <c r="T135" i="4"/>
  <c r="N135" i="4"/>
  <c r="H135" i="4"/>
  <c r="T134" i="4"/>
  <c r="N134" i="4"/>
  <c r="H134" i="4"/>
  <c r="T133" i="4"/>
  <c r="N133" i="4"/>
  <c r="H133" i="4"/>
  <c r="T132" i="4"/>
  <c r="N132" i="4"/>
  <c r="H132" i="4"/>
  <c r="T131" i="4"/>
  <c r="N131" i="4"/>
  <c r="H131" i="4"/>
  <c r="T130" i="4"/>
  <c r="N130" i="4"/>
  <c r="H130" i="4"/>
  <c r="T129" i="4"/>
  <c r="N129" i="4"/>
  <c r="H129" i="4"/>
  <c r="T128" i="4"/>
  <c r="N128" i="4"/>
  <c r="H128" i="4"/>
  <c r="T127" i="4"/>
  <c r="N127" i="4"/>
  <c r="H127" i="4"/>
  <c r="T126" i="4"/>
  <c r="N126" i="4"/>
  <c r="H126" i="4"/>
  <c r="T125" i="4"/>
  <c r="N125" i="4"/>
  <c r="H125" i="4"/>
  <c r="T124" i="4"/>
  <c r="N124" i="4"/>
  <c r="H124" i="4"/>
  <c r="T123" i="4"/>
  <c r="N123" i="4"/>
  <c r="H123" i="4"/>
  <c r="T122" i="4"/>
  <c r="N122" i="4"/>
  <c r="H122" i="4"/>
  <c r="T121" i="4"/>
  <c r="N121" i="4"/>
  <c r="H121" i="4"/>
  <c r="T120" i="4"/>
  <c r="N120" i="4"/>
  <c r="H120" i="4"/>
  <c r="Y119" i="4"/>
  <c r="X119" i="4"/>
  <c r="W119" i="4"/>
  <c r="V119" i="4"/>
  <c r="S119" i="4"/>
  <c r="R119" i="4"/>
  <c r="Q119" i="4"/>
  <c r="P119" i="4"/>
  <c r="M119" i="4"/>
  <c r="L119" i="4"/>
  <c r="K119" i="4"/>
  <c r="J119" i="4"/>
  <c r="T118" i="4"/>
  <c r="N118" i="4"/>
  <c r="H118" i="4"/>
  <c r="T117" i="4"/>
  <c r="N117" i="4"/>
  <c r="H117" i="4"/>
  <c r="T116" i="4"/>
  <c r="N116" i="4"/>
  <c r="H116" i="4"/>
  <c r="T115" i="4"/>
  <c r="N115" i="4"/>
  <c r="H115" i="4"/>
  <c r="T114" i="4"/>
  <c r="N114" i="4"/>
  <c r="H114" i="4"/>
  <c r="T113" i="4"/>
  <c r="N113" i="4"/>
  <c r="H113" i="4"/>
  <c r="T112" i="4"/>
  <c r="N112" i="4"/>
  <c r="H112" i="4"/>
  <c r="Y111" i="4"/>
  <c r="X111" i="4"/>
  <c r="W111" i="4"/>
  <c r="V111" i="4"/>
  <c r="S111" i="4"/>
  <c r="R111" i="4"/>
  <c r="Q111" i="4"/>
  <c r="P111" i="4"/>
  <c r="M111" i="4"/>
  <c r="L111" i="4"/>
  <c r="K111" i="4"/>
  <c r="J111" i="4"/>
  <c r="T110" i="4"/>
  <c r="N110" i="4"/>
  <c r="H110" i="4"/>
  <c r="T109" i="4"/>
  <c r="N109" i="4"/>
  <c r="H109" i="4"/>
  <c r="T108" i="4"/>
  <c r="N108" i="4"/>
  <c r="H108" i="4"/>
  <c r="T107" i="4"/>
  <c r="N107" i="4"/>
  <c r="H107" i="4"/>
  <c r="T106" i="4"/>
  <c r="N106" i="4"/>
  <c r="H106" i="4"/>
  <c r="T105" i="4"/>
  <c r="N105" i="4"/>
  <c r="H105" i="4"/>
  <c r="T104" i="4"/>
  <c r="N104" i="4"/>
  <c r="H104" i="4"/>
  <c r="T103" i="4"/>
  <c r="N103" i="4"/>
  <c r="H103" i="4"/>
  <c r="T102" i="4"/>
  <c r="N102" i="4"/>
  <c r="H102" i="4"/>
  <c r="T101" i="4"/>
  <c r="N101" i="4"/>
  <c r="H101" i="4"/>
  <c r="T100" i="4"/>
  <c r="N100" i="4"/>
  <c r="H100" i="4"/>
  <c r="T99" i="4"/>
  <c r="N99" i="4"/>
  <c r="H99" i="4"/>
  <c r="T98" i="4"/>
  <c r="N98" i="4"/>
  <c r="H98" i="4"/>
  <c r="T97" i="4"/>
  <c r="N97" i="4"/>
  <c r="H97" i="4"/>
  <c r="T96" i="4"/>
  <c r="N96" i="4"/>
  <c r="H96" i="4"/>
  <c r="T95" i="4"/>
  <c r="N95" i="4"/>
  <c r="H95" i="4"/>
  <c r="T94" i="4"/>
  <c r="N94" i="4"/>
  <c r="H94" i="4"/>
  <c r="T93" i="4"/>
  <c r="N93" i="4"/>
  <c r="H93" i="4"/>
  <c r="T92" i="4"/>
  <c r="N92" i="4"/>
  <c r="H92" i="4"/>
  <c r="T91" i="4"/>
  <c r="N91" i="4"/>
  <c r="H91" i="4"/>
  <c r="T90" i="4"/>
  <c r="N90" i="4"/>
  <c r="H90" i="4"/>
  <c r="T89" i="4"/>
  <c r="N89" i="4"/>
  <c r="H89" i="4"/>
  <c r="T88" i="4"/>
  <c r="N88" i="4"/>
  <c r="H88" i="4"/>
  <c r="T87" i="4"/>
  <c r="N87" i="4"/>
  <c r="H87" i="4"/>
  <c r="T86" i="4"/>
  <c r="N86" i="4"/>
  <c r="H86" i="4"/>
  <c r="T85" i="4"/>
  <c r="N85" i="4"/>
  <c r="H85" i="4"/>
  <c r="T84" i="4"/>
  <c r="N84" i="4"/>
  <c r="H84" i="4"/>
  <c r="T83" i="4"/>
  <c r="N83" i="4"/>
  <c r="H83" i="4"/>
  <c r="T82" i="4"/>
  <c r="N82" i="4"/>
  <c r="H82" i="4"/>
  <c r="T81" i="4"/>
  <c r="N81" i="4"/>
  <c r="H81" i="4"/>
  <c r="T80" i="4"/>
  <c r="N80" i="4"/>
  <c r="H80" i="4"/>
  <c r="H79" i="4" s="1"/>
  <c r="Y79" i="4"/>
  <c r="X79" i="4"/>
  <c r="W79" i="4"/>
  <c r="V79" i="4"/>
  <c r="T79" i="4"/>
  <c r="S79" i="4"/>
  <c r="R79" i="4"/>
  <c r="Q79" i="4"/>
  <c r="P79" i="4"/>
  <c r="M79" i="4"/>
  <c r="L79" i="4"/>
  <c r="K79" i="4"/>
  <c r="J79" i="4"/>
  <c r="T77" i="4"/>
  <c r="N77" i="4"/>
  <c r="H77" i="4"/>
  <c r="U76" i="4"/>
  <c r="T76" i="4" s="1"/>
  <c r="O76" i="4"/>
  <c r="N76" i="4" s="1"/>
  <c r="I76" i="4"/>
  <c r="H76" i="4" s="1"/>
  <c r="U75" i="4"/>
  <c r="T75" i="4" s="1"/>
  <c r="O75" i="4"/>
  <c r="N75" i="4" s="1"/>
  <c r="I75" i="4"/>
  <c r="H75" i="4" s="1"/>
  <c r="U74" i="4"/>
  <c r="T74" i="4" s="1"/>
  <c r="O74" i="4"/>
  <c r="N74" i="4" s="1"/>
  <c r="I74" i="4"/>
  <c r="H74" i="4" s="1"/>
  <c r="U73" i="4"/>
  <c r="T73" i="4" s="1"/>
  <c r="O73" i="4"/>
  <c r="N73" i="4" s="1"/>
  <c r="I73" i="4"/>
  <c r="H73" i="4" s="1"/>
  <c r="U72" i="4"/>
  <c r="T72" i="4" s="1"/>
  <c r="O72" i="4"/>
  <c r="N72" i="4" s="1"/>
  <c r="I72" i="4"/>
  <c r="H72" i="4" s="1"/>
  <c r="Y71" i="4"/>
  <c r="X71" i="4"/>
  <c r="W71" i="4"/>
  <c r="V71" i="4"/>
  <c r="U71" i="4" s="1"/>
  <c r="S71" i="4"/>
  <c r="R71" i="4"/>
  <c r="Q71" i="4"/>
  <c r="P71" i="4"/>
  <c r="M71" i="4"/>
  <c r="L71" i="4"/>
  <c r="K71" i="4"/>
  <c r="J71" i="4"/>
  <c r="U70" i="4"/>
  <c r="T70" i="4" s="1"/>
  <c r="O70" i="4"/>
  <c r="N70" i="4" s="1"/>
  <c r="I70" i="4"/>
  <c r="H70" i="4" s="1"/>
  <c r="U69" i="4"/>
  <c r="T69" i="4" s="1"/>
  <c r="O69" i="4"/>
  <c r="N69" i="4" s="1"/>
  <c r="I69" i="4"/>
  <c r="H69" i="4" s="1"/>
  <c r="U68" i="4"/>
  <c r="T68" i="4" s="1"/>
  <c r="O68" i="4"/>
  <c r="N68" i="4" s="1"/>
  <c r="I68" i="4"/>
  <c r="H68" i="4" s="1"/>
  <c r="U67" i="4"/>
  <c r="T67" i="4" s="1"/>
  <c r="O67" i="4"/>
  <c r="N67" i="4" s="1"/>
  <c r="I67" i="4"/>
  <c r="H67" i="4" s="1"/>
  <c r="U66" i="4"/>
  <c r="T66" i="4" s="1"/>
  <c r="O66" i="4"/>
  <c r="N66" i="4" s="1"/>
  <c r="I66" i="4"/>
  <c r="H66" i="4" s="1"/>
  <c r="U65" i="4"/>
  <c r="T65" i="4" s="1"/>
  <c r="O65" i="4"/>
  <c r="N65" i="4" s="1"/>
  <c r="I65" i="4"/>
  <c r="H65" i="4" s="1"/>
  <c r="U64" i="4"/>
  <c r="T64" i="4" s="1"/>
  <c r="O64" i="4"/>
  <c r="N64" i="4" s="1"/>
  <c r="I64" i="4"/>
  <c r="H64" i="4" s="1"/>
  <c r="U63" i="4"/>
  <c r="T63" i="4" s="1"/>
  <c r="O63" i="4"/>
  <c r="N63" i="4" s="1"/>
  <c r="I63" i="4"/>
  <c r="H63" i="4" s="1"/>
  <c r="U62" i="4"/>
  <c r="T62" i="4" s="1"/>
  <c r="O62" i="4"/>
  <c r="N62" i="4" s="1"/>
  <c r="I62" i="4"/>
  <c r="H62" i="4" s="1"/>
  <c r="Y61" i="4"/>
  <c r="X61" i="4"/>
  <c r="W61" i="4"/>
  <c r="V61" i="4"/>
  <c r="S61" i="4"/>
  <c r="R61" i="4"/>
  <c r="Q61" i="4"/>
  <c r="P61" i="4"/>
  <c r="M61" i="4"/>
  <c r="L61" i="4"/>
  <c r="K61" i="4"/>
  <c r="J61" i="4"/>
  <c r="U60" i="4"/>
  <c r="T60" i="4" s="1"/>
  <c r="O60" i="4"/>
  <c r="N60" i="4" s="1"/>
  <c r="I60" i="4"/>
  <c r="H60" i="4" s="1"/>
  <c r="U59" i="4"/>
  <c r="T59" i="4" s="1"/>
  <c r="O59" i="4"/>
  <c r="N59" i="4" s="1"/>
  <c r="I59" i="4"/>
  <c r="H59" i="4" s="1"/>
  <c r="U58" i="4"/>
  <c r="T58" i="4" s="1"/>
  <c r="I58" i="4"/>
  <c r="H58" i="4" s="1"/>
  <c r="U57" i="4"/>
  <c r="T57" i="4" s="1"/>
  <c r="O57" i="4"/>
  <c r="N57" i="4" s="1"/>
  <c r="I57" i="4"/>
  <c r="H57" i="4" s="1"/>
  <c r="U56" i="4"/>
  <c r="T56" i="4" s="1"/>
  <c r="O56" i="4"/>
  <c r="N56" i="4" s="1"/>
  <c r="I56" i="4"/>
  <c r="H56" i="4" s="1"/>
  <c r="U55" i="4"/>
  <c r="T55" i="4" s="1"/>
  <c r="O55" i="4"/>
  <c r="N55" i="4" s="1"/>
  <c r="I55" i="4"/>
  <c r="H55" i="4" s="1"/>
  <c r="Y54" i="4"/>
  <c r="X54" i="4"/>
  <c r="W54" i="4"/>
  <c r="V54" i="4"/>
  <c r="S54" i="4"/>
  <c r="R54" i="4"/>
  <c r="Q54" i="4"/>
  <c r="P54" i="4"/>
  <c r="M54" i="4"/>
  <c r="L54" i="4"/>
  <c r="K54" i="4"/>
  <c r="J54" i="4"/>
  <c r="U53" i="4"/>
  <c r="T53" i="4" s="1"/>
  <c r="O53" i="4"/>
  <c r="N53" i="4" s="1"/>
  <c r="I53" i="4"/>
  <c r="H53" i="4" s="1"/>
  <c r="U52" i="4"/>
  <c r="T52" i="4" s="1"/>
  <c r="O52" i="4"/>
  <c r="N52" i="4" s="1"/>
  <c r="I52" i="4"/>
  <c r="H52" i="4" s="1"/>
  <c r="Y51" i="4"/>
  <c r="X51" i="4"/>
  <c r="W51" i="4"/>
  <c r="V51" i="4"/>
  <c r="S51" i="4"/>
  <c r="R51" i="4"/>
  <c r="Q51" i="4"/>
  <c r="P51" i="4"/>
  <c r="M51" i="4"/>
  <c r="L51" i="4"/>
  <c r="K51" i="4"/>
  <c r="J51" i="4"/>
  <c r="U50" i="4"/>
  <c r="T50" i="4" s="1"/>
  <c r="O50" i="4"/>
  <c r="N50" i="4" s="1"/>
  <c r="N49" i="4" s="1"/>
  <c r="I50" i="4"/>
  <c r="H50" i="4" s="1"/>
  <c r="T49" i="4"/>
  <c r="Y49" i="4"/>
  <c r="X49" i="4"/>
  <c r="W49" i="4"/>
  <c r="V49" i="4"/>
  <c r="S49" i="4"/>
  <c r="R49" i="4"/>
  <c r="Q49" i="4"/>
  <c r="P49" i="4"/>
  <c r="M49" i="4"/>
  <c r="L49" i="4"/>
  <c r="K49" i="4"/>
  <c r="J49" i="4"/>
  <c r="U48" i="4"/>
  <c r="T48" i="4" s="1"/>
  <c r="O48" i="4"/>
  <c r="N48" i="4" s="1"/>
  <c r="I48" i="4"/>
  <c r="H48" i="4" s="1"/>
  <c r="U47" i="4"/>
  <c r="T47" i="4" s="1"/>
  <c r="O47" i="4"/>
  <c r="N47" i="4" s="1"/>
  <c r="I47" i="4"/>
  <c r="H47" i="4" s="1"/>
  <c r="U46" i="4"/>
  <c r="T46" i="4" s="1"/>
  <c r="O46" i="4"/>
  <c r="N46" i="4" s="1"/>
  <c r="I46" i="4"/>
  <c r="H46" i="4" s="1"/>
  <c r="U44" i="4"/>
  <c r="T44" i="4" s="1"/>
  <c r="O44" i="4"/>
  <c r="N44" i="4" s="1"/>
  <c r="I44" i="4"/>
  <c r="H44" i="4" s="1"/>
  <c r="U43" i="4"/>
  <c r="T43" i="4" s="1"/>
  <c r="O43" i="4"/>
  <c r="N43" i="4" s="1"/>
  <c r="I43" i="4"/>
  <c r="H43" i="4" s="1"/>
  <c r="U42" i="4"/>
  <c r="T42" i="4" s="1"/>
  <c r="O42" i="4"/>
  <c r="N42" i="4" s="1"/>
  <c r="I42" i="4"/>
  <c r="H42" i="4" s="1"/>
  <c r="U41" i="4"/>
  <c r="T41" i="4" s="1"/>
  <c r="O41" i="4"/>
  <c r="N41" i="4" s="1"/>
  <c r="I41" i="4"/>
  <c r="H41" i="4" s="1"/>
  <c r="U40" i="4"/>
  <c r="T40" i="4" s="1"/>
  <c r="O40" i="4"/>
  <c r="N40" i="4" s="1"/>
  <c r="I40" i="4"/>
  <c r="H40" i="4" s="1"/>
  <c r="U39" i="4"/>
  <c r="T39" i="4" s="1"/>
  <c r="O39" i="4"/>
  <c r="N39" i="4" s="1"/>
  <c r="I39" i="4"/>
  <c r="H39" i="4" s="1"/>
  <c r="Y38" i="4"/>
  <c r="X38" i="4"/>
  <c r="W38" i="4"/>
  <c r="V38" i="4"/>
  <c r="S38" i="4"/>
  <c r="R38" i="4"/>
  <c r="Q38" i="4"/>
  <c r="P38" i="4"/>
  <c r="M38" i="4"/>
  <c r="L38" i="4"/>
  <c r="K38" i="4"/>
  <c r="J38" i="4"/>
  <c r="I38" i="4" s="1"/>
  <c r="U32" i="4"/>
  <c r="T32" i="4" s="1"/>
  <c r="O32" i="4"/>
  <c r="N32" i="4" s="1"/>
  <c r="I32" i="4"/>
  <c r="H32" i="4" s="1"/>
  <c r="U31" i="4"/>
  <c r="T31" i="4" s="1"/>
  <c r="O31" i="4"/>
  <c r="N31" i="4" s="1"/>
  <c r="I31" i="4"/>
  <c r="H31" i="4" s="1"/>
  <c r="U30" i="4"/>
  <c r="T30" i="4" s="1"/>
  <c r="O30" i="4"/>
  <c r="N30" i="4" s="1"/>
  <c r="I30" i="4"/>
  <c r="H30" i="4" s="1"/>
  <c r="U29" i="4"/>
  <c r="T29" i="4" s="1"/>
  <c r="O29" i="4"/>
  <c r="N29" i="4" s="1"/>
  <c r="I29" i="4"/>
  <c r="H29" i="4" s="1"/>
  <c r="U28" i="4"/>
  <c r="T28" i="4" s="1"/>
  <c r="O28" i="4"/>
  <c r="N28" i="4" s="1"/>
  <c r="I28" i="4"/>
  <c r="H28" i="4" s="1"/>
  <c r="U27" i="4"/>
  <c r="T27" i="4" s="1"/>
  <c r="O27" i="4"/>
  <c r="N27" i="4" s="1"/>
  <c r="I27" i="4"/>
  <c r="H27" i="4" s="1"/>
  <c r="U26" i="4"/>
  <c r="T26" i="4" s="1"/>
  <c r="O26" i="4"/>
  <c r="N26" i="4" s="1"/>
  <c r="I26" i="4"/>
  <c r="H26" i="4" s="1"/>
  <c r="U25" i="4"/>
  <c r="T25" i="4" s="1"/>
  <c r="O25" i="4"/>
  <c r="N25" i="4" s="1"/>
  <c r="I25" i="4"/>
  <c r="H25" i="4" s="1"/>
  <c r="U24" i="4"/>
  <c r="T24" i="4" s="1"/>
  <c r="O24" i="4"/>
  <c r="N24" i="4" s="1"/>
  <c r="I24" i="4"/>
  <c r="H24" i="4" s="1"/>
  <c r="U23" i="4"/>
  <c r="T23" i="4" s="1"/>
  <c r="O23" i="4"/>
  <c r="N23" i="4" s="1"/>
  <c r="I23" i="4"/>
  <c r="H23" i="4"/>
  <c r="U22" i="4"/>
  <c r="T22" i="4" s="1"/>
  <c r="O22" i="4"/>
  <c r="N22" i="4" s="1"/>
  <c r="I22" i="4"/>
  <c r="H22" i="4"/>
  <c r="U21" i="4"/>
  <c r="T21" i="4" s="1"/>
  <c r="O21" i="4"/>
  <c r="N21" i="4" s="1"/>
  <c r="I21" i="4"/>
  <c r="H21" i="4" s="1"/>
  <c r="U20" i="4"/>
  <c r="T20" i="4" s="1"/>
  <c r="O20" i="4"/>
  <c r="N20" i="4" s="1"/>
  <c r="I20" i="4"/>
  <c r="H20" i="4" s="1"/>
  <c r="U19" i="4"/>
  <c r="T19" i="4" s="1"/>
  <c r="O19" i="4"/>
  <c r="N19" i="4"/>
  <c r="I19" i="4"/>
  <c r="H19" i="4" s="1"/>
  <c r="U18" i="4"/>
  <c r="T18" i="4" s="1"/>
  <c r="O18" i="4"/>
  <c r="N18" i="4" s="1"/>
  <c r="I18" i="4"/>
  <c r="H18" i="4" s="1"/>
  <c r="U17" i="4"/>
  <c r="T17" i="4" s="1"/>
  <c r="O17" i="4"/>
  <c r="N17" i="4" s="1"/>
  <c r="I17" i="4"/>
  <c r="H17" i="4" s="1"/>
  <c r="U16" i="4"/>
  <c r="T16" i="4" s="1"/>
  <c r="O16" i="4"/>
  <c r="N16" i="4" s="1"/>
  <c r="I16" i="4"/>
  <c r="H16" i="4" s="1"/>
  <c r="U15" i="4"/>
  <c r="T15" i="4" s="1"/>
  <c r="O15" i="4"/>
  <c r="N15" i="4" s="1"/>
  <c r="I15" i="4"/>
  <c r="H15" i="4" s="1"/>
  <c r="U14" i="4"/>
  <c r="T14" i="4" s="1"/>
  <c r="O14" i="4"/>
  <c r="N14" i="4" s="1"/>
  <c r="I14" i="4"/>
  <c r="H14" i="4" s="1"/>
  <c r="U13" i="4"/>
  <c r="T13" i="4" s="1"/>
  <c r="O13" i="4"/>
  <c r="N13" i="4" s="1"/>
  <c r="I13" i="4"/>
  <c r="H13" i="4"/>
  <c r="U12" i="4"/>
  <c r="T12" i="4" s="1"/>
  <c r="O12" i="4"/>
  <c r="N12" i="4" s="1"/>
  <c r="I12" i="4"/>
  <c r="H12" i="4" s="1"/>
  <c r="U11" i="4"/>
  <c r="T11" i="4" s="1"/>
  <c r="O11" i="4"/>
  <c r="N11" i="4" s="1"/>
  <c r="I11" i="4"/>
  <c r="H11" i="4" s="1"/>
  <c r="U10" i="4"/>
  <c r="T10" i="4" s="1"/>
  <c r="O10" i="4"/>
  <c r="N10" i="4" s="1"/>
  <c r="I10" i="4"/>
  <c r="H10" i="4" s="1"/>
  <c r="Y9" i="4"/>
  <c r="X9" i="4"/>
  <c r="W9" i="4"/>
  <c r="V9" i="4"/>
  <c r="S9" i="4"/>
  <c r="R9" i="4"/>
  <c r="Q9" i="4"/>
  <c r="P9" i="4"/>
  <c r="M9" i="4"/>
  <c r="L9" i="4"/>
  <c r="K9" i="4"/>
  <c r="J9" i="4"/>
  <c r="U36" i="4" l="1"/>
  <c r="O36" i="4"/>
  <c r="I36" i="4"/>
  <c r="H136" i="4"/>
  <c r="N136" i="4"/>
  <c r="T119" i="4"/>
  <c r="N79" i="4"/>
  <c r="O51" i="4"/>
  <c r="I54" i="4"/>
  <c r="U54" i="4"/>
  <c r="U9" i="4"/>
  <c r="U38" i="4"/>
  <c r="U49" i="4"/>
  <c r="H49" i="4"/>
  <c r="O58" i="4"/>
  <c r="N58" i="4" s="1"/>
  <c r="H111" i="4"/>
  <c r="O38" i="4"/>
  <c r="U51" i="4"/>
  <c r="O54" i="4"/>
  <c r="O61" i="4"/>
  <c r="H61" i="4"/>
  <c r="N71" i="4"/>
  <c r="T61" i="4"/>
  <c r="I71" i="4"/>
  <c r="N111" i="4"/>
  <c r="H119" i="4"/>
  <c r="N61" i="4"/>
  <c r="O9" i="4"/>
  <c r="O49" i="4"/>
  <c r="O45" i="4" s="1"/>
  <c r="N45" i="4" s="1"/>
  <c r="N38" i="4" s="1"/>
  <c r="I51" i="4"/>
  <c r="H51" i="4"/>
  <c r="T54" i="4"/>
  <c r="U61" i="4"/>
  <c r="T51" i="4"/>
  <c r="H54" i="4"/>
  <c r="I61" i="4"/>
  <c r="O71" i="4"/>
  <c r="T111" i="4"/>
  <c r="I9" i="4"/>
  <c r="I49" i="4"/>
  <c r="N54" i="4"/>
  <c r="N119" i="4"/>
  <c r="J148" i="5"/>
  <c r="G90" i="5"/>
  <c r="P123" i="5"/>
  <c r="G56" i="5"/>
  <c r="G152" i="5"/>
  <c r="K83" i="5"/>
  <c r="J131" i="5"/>
  <c r="P148" i="5"/>
  <c r="V148" i="5"/>
  <c r="V91" i="5"/>
  <c r="K30" i="5"/>
  <c r="J30" i="5" s="1"/>
  <c r="J91" i="5"/>
  <c r="P91" i="5"/>
  <c r="V131" i="5"/>
  <c r="W43" i="5"/>
  <c r="Q59" i="5"/>
  <c r="W83" i="5"/>
  <c r="V123" i="5"/>
  <c r="J123" i="5"/>
  <c r="P72" i="5"/>
  <c r="V56" i="5"/>
  <c r="Q66" i="5"/>
  <c r="P66" i="5" s="1"/>
  <c r="P131" i="5"/>
  <c r="P56" i="5"/>
  <c r="Q56" i="5"/>
  <c r="K43" i="5"/>
  <c r="W30" i="5"/>
  <c r="V30" i="5" s="1"/>
  <c r="V9" i="5" s="1"/>
  <c r="W9" i="5"/>
  <c r="V72" i="5"/>
  <c r="Q30" i="5"/>
  <c r="P30" i="5" s="1"/>
  <c r="P9" i="5" s="1"/>
  <c r="J72" i="5"/>
  <c r="J56" i="5"/>
  <c r="K9" i="5"/>
  <c r="K6" i="5" s="1"/>
  <c r="W59" i="5"/>
  <c r="P59" i="5"/>
  <c r="K66" i="5"/>
  <c r="J66" i="5" s="1"/>
  <c r="J63" i="5" s="1"/>
  <c r="W66" i="5"/>
  <c r="V66" i="5" s="1"/>
  <c r="V63" i="5" s="1"/>
  <c r="Q72" i="5"/>
  <c r="Q83" i="5"/>
  <c r="J83" i="5"/>
  <c r="G177" i="5"/>
  <c r="Q43" i="5"/>
  <c r="W56" i="5"/>
  <c r="K59" i="5"/>
  <c r="J59" i="5"/>
  <c r="P63" i="5"/>
  <c r="K72" i="5"/>
  <c r="Q9" i="5"/>
  <c r="K56" i="5"/>
  <c r="K63" i="5"/>
  <c r="Q63" i="5"/>
  <c r="W63" i="5"/>
  <c r="W72" i="5"/>
  <c r="V59" i="5"/>
  <c r="P83" i="5"/>
  <c r="V83" i="5"/>
  <c r="T71" i="4"/>
  <c r="N51" i="4"/>
  <c r="Q13" i="3"/>
  <c r="Q15" i="3"/>
  <c r="P15" i="3" s="1"/>
  <c r="V165" i="3"/>
  <c r="V164" i="3"/>
  <c r="V163" i="3"/>
  <c r="AA162" i="3"/>
  <c r="Z162" i="3"/>
  <c r="Y162" i="3"/>
  <c r="X162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AA142" i="3"/>
  <c r="Z142" i="3"/>
  <c r="Y142" i="3"/>
  <c r="X142" i="3"/>
  <c r="V141" i="3"/>
  <c r="V140" i="3"/>
  <c r="V139" i="3"/>
  <c r="V138" i="3"/>
  <c r="V137" i="3"/>
  <c r="V136" i="3"/>
  <c r="V135" i="3"/>
  <c r="AA134" i="3"/>
  <c r="Z134" i="3"/>
  <c r="Y134" i="3"/>
  <c r="X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AA102" i="3"/>
  <c r="Z102" i="3"/>
  <c r="Y102" i="3"/>
  <c r="X102" i="3"/>
  <c r="V100" i="3"/>
  <c r="W99" i="3"/>
  <c r="V99" i="3" s="1"/>
  <c r="W98" i="3"/>
  <c r="V98" i="3" s="1"/>
  <c r="W97" i="3"/>
  <c r="V97" i="3" s="1"/>
  <c r="W96" i="3"/>
  <c r="V96" i="3" s="1"/>
  <c r="W95" i="3"/>
  <c r="V95" i="3" s="1"/>
  <c r="AA94" i="3"/>
  <c r="Z94" i="3"/>
  <c r="Y94" i="3"/>
  <c r="X94" i="3"/>
  <c r="W93" i="3"/>
  <c r="V93" i="3" s="1"/>
  <c r="W92" i="3"/>
  <c r="V92" i="3" s="1"/>
  <c r="W91" i="3"/>
  <c r="V91" i="3" s="1"/>
  <c r="W90" i="3"/>
  <c r="V90" i="3" s="1"/>
  <c r="W89" i="3"/>
  <c r="V89" i="3" s="1"/>
  <c r="W88" i="3"/>
  <c r="V88" i="3" s="1"/>
  <c r="W87" i="3"/>
  <c r="V87" i="3" s="1"/>
  <c r="W86" i="3"/>
  <c r="V86" i="3" s="1"/>
  <c r="W85" i="3"/>
  <c r="V85" i="3" s="1"/>
  <c r="W84" i="3"/>
  <c r="V84" i="3" s="1"/>
  <c r="AA83" i="3"/>
  <c r="Z83" i="3"/>
  <c r="Y83" i="3"/>
  <c r="X83" i="3"/>
  <c r="W82" i="3"/>
  <c r="V82" i="3" s="1"/>
  <c r="V81" i="3"/>
  <c r="W80" i="3"/>
  <c r="V80" i="3" s="1"/>
  <c r="W79" i="3"/>
  <c r="V79" i="3" s="1"/>
  <c r="W78" i="3"/>
  <c r="V78" i="3" s="1"/>
  <c r="W76" i="3"/>
  <c r="V76" i="3" s="1"/>
  <c r="W75" i="3"/>
  <c r="V75" i="3" s="1"/>
  <c r="W74" i="3"/>
  <c r="V74" i="3" s="1"/>
  <c r="AA73" i="3"/>
  <c r="Z73" i="3"/>
  <c r="Y73" i="3"/>
  <c r="X73" i="3"/>
  <c r="W72" i="3"/>
  <c r="V72" i="3" s="1"/>
  <c r="W71" i="3"/>
  <c r="V71" i="3" s="1"/>
  <c r="W70" i="3"/>
  <c r="V70" i="3" s="1"/>
  <c r="AA69" i="3"/>
  <c r="Z69" i="3"/>
  <c r="Y69" i="3"/>
  <c r="X69" i="3"/>
  <c r="W68" i="3"/>
  <c r="V68" i="3" s="1"/>
  <c r="W67" i="3"/>
  <c r="V67" i="3" s="1"/>
  <c r="W66" i="3"/>
  <c r="V66" i="3" s="1"/>
  <c r="AA65" i="3"/>
  <c r="Z65" i="3"/>
  <c r="Y65" i="3"/>
  <c r="X65" i="3"/>
  <c r="W64" i="3"/>
  <c r="V64" i="3" s="1"/>
  <c r="W63" i="3"/>
  <c r="V63" i="3" s="1"/>
  <c r="W62" i="3"/>
  <c r="V62" i="3" s="1"/>
  <c r="W61" i="3"/>
  <c r="V61" i="3" s="1"/>
  <c r="W60" i="3"/>
  <c r="V60" i="3" s="1"/>
  <c r="W58" i="3"/>
  <c r="V58" i="3" s="1"/>
  <c r="W57" i="3"/>
  <c r="V57" i="3" s="1"/>
  <c r="W56" i="3"/>
  <c r="V56" i="3" s="1"/>
  <c r="W55" i="3"/>
  <c r="V55" i="3" s="1"/>
  <c r="W54" i="3"/>
  <c r="V54" i="3" s="1"/>
  <c r="W53" i="3"/>
  <c r="V53" i="3" s="1"/>
  <c r="W52" i="3"/>
  <c r="V52" i="3" s="1"/>
  <c r="AA51" i="3"/>
  <c r="Z51" i="3"/>
  <c r="Y51" i="3"/>
  <c r="X51" i="3"/>
  <c r="W50" i="3"/>
  <c r="V50" i="3" s="1"/>
  <c r="W49" i="3"/>
  <c r="V49" i="3" s="1"/>
  <c r="W48" i="3"/>
  <c r="W47" i="3" s="1"/>
  <c r="V47" i="3" s="1"/>
  <c r="W46" i="3"/>
  <c r="V46" i="3" s="1"/>
  <c r="W45" i="3"/>
  <c r="V45" i="3" s="1"/>
  <c r="W44" i="3"/>
  <c r="V44" i="3" s="1"/>
  <c r="W42" i="3"/>
  <c r="V42" i="3" s="1"/>
  <c r="W41" i="3"/>
  <c r="V41" i="3" s="1"/>
  <c r="W40" i="3"/>
  <c r="V40" i="3" s="1"/>
  <c r="W39" i="3"/>
  <c r="V39" i="3" s="1"/>
  <c r="W37" i="3"/>
  <c r="V37" i="3" s="1"/>
  <c r="W36" i="3"/>
  <c r="V36" i="3" s="1"/>
  <c r="W35" i="3"/>
  <c r="V35" i="3" s="1"/>
  <c r="W34" i="3"/>
  <c r="V34" i="3" s="1"/>
  <c r="W33" i="3"/>
  <c r="V33" i="3" s="1"/>
  <c r="W32" i="3"/>
  <c r="V32" i="3" s="1"/>
  <c r="W31" i="3"/>
  <c r="V31" i="3" s="1"/>
  <c r="W29" i="3"/>
  <c r="V29" i="3" s="1"/>
  <c r="W28" i="3"/>
  <c r="V28" i="3" s="1"/>
  <c r="W27" i="3"/>
  <c r="V27" i="3" s="1"/>
  <c r="W26" i="3"/>
  <c r="V26" i="3" s="1"/>
  <c r="W25" i="3"/>
  <c r="V25" i="3" s="1"/>
  <c r="W24" i="3"/>
  <c r="V24" i="3" s="1"/>
  <c r="W23" i="3"/>
  <c r="V23" i="3" s="1"/>
  <c r="W22" i="3"/>
  <c r="V22" i="3" s="1"/>
  <c r="W21" i="3"/>
  <c r="V21" i="3" s="1"/>
  <c r="W20" i="3"/>
  <c r="V20" i="3" s="1"/>
  <c r="W19" i="3"/>
  <c r="V19" i="3" s="1"/>
  <c r="W18" i="3"/>
  <c r="V18" i="3" s="1"/>
  <c r="W17" i="3"/>
  <c r="V17" i="3" s="1"/>
  <c r="W16" i="3"/>
  <c r="V16" i="3" s="1"/>
  <c r="W15" i="3"/>
  <c r="V15" i="3" s="1"/>
  <c r="W14" i="3"/>
  <c r="V14" i="3" s="1"/>
  <c r="W13" i="3"/>
  <c r="V13" i="3" s="1"/>
  <c r="W12" i="3"/>
  <c r="V12" i="3" s="1"/>
  <c r="W11" i="3"/>
  <c r="V11" i="3" s="1"/>
  <c r="W10" i="3"/>
  <c r="V10" i="3" s="1"/>
  <c r="AA9" i="3"/>
  <c r="Z9" i="3"/>
  <c r="Y9" i="3"/>
  <c r="X9" i="3"/>
  <c r="P165" i="3"/>
  <c r="P164" i="3"/>
  <c r="P163" i="3"/>
  <c r="U162" i="3"/>
  <c r="T162" i="3"/>
  <c r="S162" i="3"/>
  <c r="R162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U142" i="3"/>
  <c r="T142" i="3"/>
  <c r="S142" i="3"/>
  <c r="R142" i="3"/>
  <c r="P141" i="3"/>
  <c r="P140" i="3"/>
  <c r="P139" i="3"/>
  <c r="P138" i="3"/>
  <c r="P137" i="3"/>
  <c r="P136" i="3"/>
  <c r="P135" i="3"/>
  <c r="U134" i="3"/>
  <c r="T134" i="3"/>
  <c r="S134" i="3"/>
  <c r="R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U102" i="3"/>
  <c r="T102" i="3"/>
  <c r="S102" i="3"/>
  <c r="R102" i="3"/>
  <c r="P100" i="3"/>
  <c r="Q99" i="3"/>
  <c r="P99" i="3" s="1"/>
  <c r="Q98" i="3"/>
  <c r="P98" i="3" s="1"/>
  <c r="Q97" i="3"/>
  <c r="P97" i="3" s="1"/>
  <c r="Q96" i="3"/>
  <c r="P96" i="3" s="1"/>
  <c r="Q95" i="3"/>
  <c r="P95" i="3" s="1"/>
  <c r="U94" i="3"/>
  <c r="T94" i="3"/>
  <c r="S94" i="3"/>
  <c r="R94" i="3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U83" i="3"/>
  <c r="T83" i="3"/>
  <c r="S83" i="3"/>
  <c r="R83" i="3"/>
  <c r="Q82" i="3"/>
  <c r="P82" i="3" s="1"/>
  <c r="P81" i="3"/>
  <c r="Q80" i="3"/>
  <c r="P80" i="3" s="1"/>
  <c r="Q79" i="3"/>
  <c r="P79" i="3" s="1"/>
  <c r="Q78" i="3"/>
  <c r="Q76" i="3"/>
  <c r="P76" i="3" s="1"/>
  <c r="Q75" i="3"/>
  <c r="P75" i="3" s="1"/>
  <c r="Q74" i="3"/>
  <c r="P74" i="3" s="1"/>
  <c r="U73" i="3"/>
  <c r="T73" i="3"/>
  <c r="S73" i="3"/>
  <c r="R73" i="3"/>
  <c r="Q72" i="3"/>
  <c r="P72" i="3" s="1"/>
  <c r="Q71" i="3"/>
  <c r="P71" i="3" s="1"/>
  <c r="Q70" i="3"/>
  <c r="P70" i="3" s="1"/>
  <c r="U69" i="3"/>
  <c r="T69" i="3"/>
  <c r="S69" i="3"/>
  <c r="R69" i="3"/>
  <c r="Q68" i="3"/>
  <c r="P68" i="3" s="1"/>
  <c r="Q67" i="3"/>
  <c r="P67" i="3" s="1"/>
  <c r="Q66" i="3"/>
  <c r="P66" i="3" s="1"/>
  <c r="U65" i="3"/>
  <c r="T65" i="3"/>
  <c r="S65" i="3"/>
  <c r="R65" i="3"/>
  <c r="Q64" i="3"/>
  <c r="P64" i="3" s="1"/>
  <c r="Q63" i="3"/>
  <c r="P63" i="3" s="1"/>
  <c r="Q62" i="3"/>
  <c r="P62" i="3" s="1"/>
  <c r="Q61" i="3"/>
  <c r="P61" i="3" s="1"/>
  <c r="Q60" i="3"/>
  <c r="P60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U51" i="3"/>
  <c r="T51" i="3"/>
  <c r="S51" i="3"/>
  <c r="R51" i="3"/>
  <c r="Q50" i="3"/>
  <c r="P50" i="3" s="1"/>
  <c r="Q49" i="3"/>
  <c r="P49" i="3" s="1"/>
  <c r="Q48" i="3"/>
  <c r="P48" i="3" s="1"/>
  <c r="Q46" i="3"/>
  <c r="P46" i="3" s="1"/>
  <c r="Q45" i="3"/>
  <c r="P45" i="3" s="1"/>
  <c r="Q44" i="3"/>
  <c r="P44" i="3" s="1"/>
  <c r="Q42" i="3"/>
  <c r="P42" i="3" s="1"/>
  <c r="Q41" i="3"/>
  <c r="P41" i="3" s="1"/>
  <c r="Q40" i="3"/>
  <c r="P40" i="3" s="1"/>
  <c r="Q39" i="3"/>
  <c r="P39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4" i="3"/>
  <c r="P14" i="3" s="1"/>
  <c r="P13" i="3"/>
  <c r="Q12" i="3"/>
  <c r="P12" i="3" s="1"/>
  <c r="Q11" i="3"/>
  <c r="P11" i="3" s="1"/>
  <c r="Q10" i="3"/>
  <c r="P10" i="3" s="1"/>
  <c r="U9" i="3"/>
  <c r="T9" i="3"/>
  <c r="S9" i="3"/>
  <c r="R9" i="3"/>
  <c r="K10" i="3"/>
  <c r="J10" i="3" s="1"/>
  <c r="J165" i="3"/>
  <c r="J164" i="3"/>
  <c r="J163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1" i="3"/>
  <c r="J140" i="3"/>
  <c r="J139" i="3"/>
  <c r="J138" i="3"/>
  <c r="J137" i="3"/>
  <c r="J136" i="3"/>
  <c r="J135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0" i="3"/>
  <c r="J81" i="3"/>
  <c r="K99" i="3"/>
  <c r="J99" i="3" s="1"/>
  <c r="K98" i="3"/>
  <c r="J98" i="3" s="1"/>
  <c r="K97" i="3"/>
  <c r="J97" i="3" s="1"/>
  <c r="K96" i="3"/>
  <c r="J96" i="3" s="1"/>
  <c r="K95" i="3"/>
  <c r="J95" i="3" s="1"/>
  <c r="K93" i="3"/>
  <c r="J93" i="3" s="1"/>
  <c r="K92" i="3"/>
  <c r="J92" i="3" s="1"/>
  <c r="K91" i="3"/>
  <c r="J91" i="3" s="1"/>
  <c r="K90" i="3"/>
  <c r="J90" i="3" s="1"/>
  <c r="K89" i="3"/>
  <c r="J89" i="3" s="1"/>
  <c r="K88" i="3"/>
  <c r="J88" i="3" s="1"/>
  <c r="K87" i="3"/>
  <c r="J87" i="3" s="1"/>
  <c r="K86" i="3"/>
  <c r="J86" i="3" s="1"/>
  <c r="K85" i="3"/>
  <c r="J85" i="3" s="1"/>
  <c r="K84" i="3"/>
  <c r="J84" i="3" s="1"/>
  <c r="K82" i="3"/>
  <c r="J82" i="3" s="1"/>
  <c r="K80" i="3"/>
  <c r="J80" i="3" s="1"/>
  <c r="K79" i="3"/>
  <c r="J79" i="3" s="1"/>
  <c r="K78" i="3"/>
  <c r="J78" i="3" s="1"/>
  <c r="K76" i="3"/>
  <c r="J76" i="3" s="1"/>
  <c r="K75" i="3"/>
  <c r="J75" i="3" s="1"/>
  <c r="K74" i="3"/>
  <c r="J74" i="3" s="1"/>
  <c r="K72" i="3"/>
  <c r="J72" i="3" s="1"/>
  <c r="K71" i="3"/>
  <c r="J71" i="3" s="1"/>
  <c r="K70" i="3"/>
  <c r="J70" i="3" s="1"/>
  <c r="K68" i="3"/>
  <c r="J68" i="3" s="1"/>
  <c r="K67" i="3"/>
  <c r="J67" i="3" s="1"/>
  <c r="K66" i="3"/>
  <c r="J66" i="3" s="1"/>
  <c r="K64" i="3"/>
  <c r="J64" i="3" s="1"/>
  <c r="K63" i="3"/>
  <c r="J63" i="3" s="1"/>
  <c r="K62" i="3"/>
  <c r="J62" i="3" s="1"/>
  <c r="K61" i="3"/>
  <c r="J61" i="3" s="1"/>
  <c r="K60" i="3"/>
  <c r="J60" i="3" s="1"/>
  <c r="K58" i="3"/>
  <c r="J58" i="3" s="1"/>
  <c r="K57" i="3"/>
  <c r="J57" i="3" s="1"/>
  <c r="K56" i="3"/>
  <c r="J56" i="3" s="1"/>
  <c r="K55" i="3"/>
  <c r="J55" i="3" s="1"/>
  <c r="K54" i="3"/>
  <c r="J54" i="3" s="1"/>
  <c r="K53" i="3"/>
  <c r="J53" i="3" s="1"/>
  <c r="K52" i="3"/>
  <c r="J52" i="3" s="1"/>
  <c r="K50" i="3"/>
  <c r="J50" i="3" s="1"/>
  <c r="K49" i="3"/>
  <c r="J49" i="3" s="1"/>
  <c r="K48" i="3"/>
  <c r="J48" i="3" s="1"/>
  <c r="K46" i="3"/>
  <c r="J46" i="3" s="1"/>
  <c r="K45" i="3"/>
  <c r="J45" i="3" s="1"/>
  <c r="K44" i="3"/>
  <c r="J44" i="3" s="1"/>
  <c r="K42" i="3"/>
  <c r="J42" i="3" s="1"/>
  <c r="K41" i="3"/>
  <c r="J41" i="3" s="1"/>
  <c r="K40" i="3"/>
  <c r="J40" i="3" s="1"/>
  <c r="K39" i="3"/>
  <c r="J39" i="3" s="1"/>
  <c r="K37" i="3"/>
  <c r="J37" i="3" s="1"/>
  <c r="K36" i="3"/>
  <c r="J36" i="3" s="1"/>
  <c r="K35" i="3"/>
  <c r="J35" i="3" s="1"/>
  <c r="K34" i="3"/>
  <c r="J34" i="3" s="1"/>
  <c r="K33" i="3"/>
  <c r="J33" i="3" s="1"/>
  <c r="K32" i="3"/>
  <c r="J32" i="3" s="1"/>
  <c r="K31" i="3"/>
  <c r="J31" i="3" s="1"/>
  <c r="K29" i="3"/>
  <c r="J29" i="3" s="1"/>
  <c r="K28" i="3"/>
  <c r="J28" i="3" s="1"/>
  <c r="K27" i="3"/>
  <c r="J27" i="3" s="1"/>
  <c r="K26" i="3"/>
  <c r="J26" i="3" s="1"/>
  <c r="K25" i="3"/>
  <c r="J25" i="3" s="1"/>
  <c r="K24" i="3"/>
  <c r="J24" i="3" s="1"/>
  <c r="K23" i="3"/>
  <c r="J23" i="3" s="1"/>
  <c r="K22" i="3"/>
  <c r="J22" i="3" s="1"/>
  <c r="K21" i="3"/>
  <c r="J21" i="3" s="1"/>
  <c r="K20" i="3"/>
  <c r="J20" i="3" s="1"/>
  <c r="K19" i="3"/>
  <c r="J19" i="3" s="1"/>
  <c r="K18" i="3"/>
  <c r="J18" i="3" s="1"/>
  <c r="K17" i="3"/>
  <c r="J17" i="3" s="1"/>
  <c r="K16" i="3"/>
  <c r="J16" i="3" s="1"/>
  <c r="K15" i="3"/>
  <c r="J15" i="3" s="1"/>
  <c r="K14" i="3"/>
  <c r="J14" i="3" s="1"/>
  <c r="K13" i="3"/>
  <c r="J13" i="3" s="1"/>
  <c r="K12" i="3"/>
  <c r="J12" i="3" s="1"/>
  <c r="K11" i="3"/>
  <c r="J11" i="3" s="1"/>
  <c r="O162" i="3"/>
  <c r="N162" i="3"/>
  <c r="M162" i="3"/>
  <c r="L162" i="3"/>
  <c r="O142" i="3"/>
  <c r="N142" i="3"/>
  <c r="M142" i="3"/>
  <c r="L142" i="3"/>
  <c r="O134" i="3"/>
  <c r="N134" i="3"/>
  <c r="M134" i="3"/>
  <c r="L134" i="3"/>
  <c r="O102" i="3"/>
  <c r="N102" i="3"/>
  <c r="M102" i="3"/>
  <c r="L102" i="3"/>
  <c r="O94" i="3"/>
  <c r="N94" i="3"/>
  <c r="M94" i="3"/>
  <c r="L94" i="3"/>
  <c r="O83" i="3"/>
  <c r="N83" i="3"/>
  <c r="M83" i="3"/>
  <c r="L83" i="3"/>
  <c r="L73" i="3"/>
  <c r="M73" i="3"/>
  <c r="N73" i="3"/>
  <c r="O73" i="3"/>
  <c r="O69" i="3"/>
  <c r="N69" i="3"/>
  <c r="M69" i="3"/>
  <c r="L69" i="3"/>
  <c r="O65" i="3"/>
  <c r="N65" i="3"/>
  <c r="M65" i="3"/>
  <c r="L65" i="3"/>
  <c r="O51" i="3"/>
  <c r="N51" i="3"/>
  <c r="M51" i="3"/>
  <c r="L51" i="3"/>
  <c r="O9" i="3"/>
  <c r="N9" i="3"/>
  <c r="M9" i="3"/>
  <c r="L9" i="3"/>
  <c r="G9" i="3"/>
  <c r="G202" i="3"/>
  <c r="G192" i="3"/>
  <c r="G189" i="3"/>
  <c r="G178" i="3"/>
  <c r="G167" i="3"/>
  <c r="G162" i="3"/>
  <c r="G142" i="3"/>
  <c r="G134" i="3"/>
  <c r="G102" i="3"/>
  <c r="G94" i="3"/>
  <c r="G83" i="3"/>
  <c r="G69" i="3" s="1"/>
  <c r="G73" i="3"/>
  <c r="G51" i="3"/>
  <c r="N36" i="4" l="1"/>
  <c r="O35" i="4"/>
  <c r="T36" i="4"/>
  <c r="U35" i="4"/>
  <c r="H36" i="4"/>
  <c r="I35" i="4"/>
  <c r="F8" i="4"/>
  <c r="U45" i="4"/>
  <c r="T45" i="4" s="1"/>
  <c r="T38" i="4" s="1"/>
  <c r="I45" i="4"/>
  <c r="H45" i="4" s="1"/>
  <c r="H38" i="4" s="1"/>
  <c r="Q6" i="5"/>
  <c r="Q50" i="5"/>
  <c r="P50" i="5" s="1"/>
  <c r="P43" i="5" s="1"/>
  <c r="P7" i="5" s="1"/>
  <c r="W50" i="5"/>
  <c r="V50" i="5" s="1"/>
  <c r="V43" i="5" s="1"/>
  <c r="V7" i="5" s="1"/>
  <c r="K50" i="5"/>
  <c r="J50" i="5" s="1"/>
  <c r="J43" i="5" s="1"/>
  <c r="W6" i="5"/>
  <c r="J9" i="5"/>
  <c r="F8" i="5"/>
  <c r="P142" i="3"/>
  <c r="P134" i="3"/>
  <c r="P102" i="3"/>
  <c r="Q73" i="3"/>
  <c r="Q83" i="3"/>
  <c r="Q94" i="3"/>
  <c r="V162" i="3"/>
  <c r="W83" i="3"/>
  <c r="V142" i="3"/>
  <c r="Q47" i="3"/>
  <c r="P47" i="3" s="1"/>
  <c r="P162" i="3"/>
  <c r="W51" i="3"/>
  <c r="Q51" i="3"/>
  <c r="Q9" i="3"/>
  <c r="V48" i="3"/>
  <c r="Q69" i="3"/>
  <c r="Q77" i="3"/>
  <c r="W65" i="3"/>
  <c r="P65" i="3"/>
  <c r="W9" i="3"/>
  <c r="W69" i="3"/>
  <c r="W94" i="3"/>
  <c r="V134" i="3"/>
  <c r="P69" i="3"/>
  <c r="W43" i="3"/>
  <c r="V43" i="3" s="1"/>
  <c r="V102" i="3"/>
  <c r="W73" i="3"/>
  <c r="V94" i="3"/>
  <c r="Q65" i="3"/>
  <c r="P78" i="3"/>
  <c r="V65" i="3"/>
  <c r="V69" i="3"/>
  <c r="V83" i="3"/>
  <c r="W38" i="3"/>
  <c r="V38" i="3" s="1"/>
  <c r="W77" i="3"/>
  <c r="V77" i="3" s="1"/>
  <c r="V73" i="3" s="1"/>
  <c r="P83" i="3"/>
  <c r="P94" i="3"/>
  <c r="P77" i="3"/>
  <c r="P73" i="3" s="1"/>
  <c r="Q43" i="3"/>
  <c r="P43" i="3" s="1"/>
  <c r="Q38" i="3"/>
  <c r="J162" i="3"/>
  <c r="J83" i="3"/>
  <c r="J142" i="3"/>
  <c r="J69" i="3"/>
  <c r="J65" i="3"/>
  <c r="J94" i="3"/>
  <c r="J102" i="3"/>
  <c r="J134" i="3"/>
  <c r="K51" i="3"/>
  <c r="K65" i="3"/>
  <c r="K73" i="3"/>
  <c r="K69" i="3"/>
  <c r="K83" i="3"/>
  <c r="K94" i="3"/>
  <c r="K9" i="3"/>
  <c r="K38" i="3"/>
  <c r="K77" i="3"/>
  <c r="G166" i="3"/>
  <c r="G101" i="3"/>
  <c r="G65" i="3"/>
  <c r="G188" i="3"/>
  <c r="N35" i="4" l="1"/>
  <c r="O34" i="4"/>
  <c r="T35" i="4"/>
  <c r="U34" i="4"/>
  <c r="I34" i="4"/>
  <c r="H35" i="4"/>
  <c r="J7" i="5"/>
  <c r="W59" i="3"/>
  <c r="V59" i="3" s="1"/>
  <c r="V51" i="3" s="1"/>
  <c r="F8" i="3"/>
  <c r="Q59" i="3"/>
  <c r="P59" i="3" s="1"/>
  <c r="P51" i="3" s="1"/>
  <c r="W30" i="3"/>
  <c r="Q30" i="3"/>
  <c r="P38" i="3"/>
  <c r="K59" i="3"/>
  <c r="J77" i="3"/>
  <c r="J73" i="3" s="1"/>
  <c r="K30" i="3"/>
  <c r="J30" i="3" s="1"/>
  <c r="J38" i="3"/>
  <c r="N34" i="4" l="1"/>
  <c r="O33" i="4"/>
  <c r="T34" i="4"/>
  <c r="U33" i="4"/>
  <c r="H34" i="4"/>
  <c r="I33" i="4"/>
  <c r="V30" i="3"/>
  <c r="V9" i="3" s="1"/>
  <c r="V7" i="3" s="1"/>
  <c r="W6" i="3"/>
  <c r="P30" i="3"/>
  <c r="P9" i="3" s="1"/>
  <c r="P7" i="3" s="1"/>
  <c r="Q6" i="3"/>
  <c r="K47" i="3"/>
  <c r="J59" i="3"/>
  <c r="J51" i="3" s="1"/>
  <c r="T33" i="4" l="1"/>
  <c r="T9" i="4" s="1"/>
  <c r="T7" i="4" s="1"/>
  <c r="U6" i="4"/>
  <c r="N33" i="4"/>
  <c r="N9" i="4" s="1"/>
  <c r="N7" i="4" s="1"/>
  <c r="O6" i="4"/>
  <c r="H33" i="4"/>
  <c r="H9" i="4" s="1"/>
  <c r="H7" i="4" s="1"/>
  <c r="I6" i="4"/>
  <c r="K43" i="3"/>
  <c r="J47" i="3"/>
  <c r="J43" i="3" l="1"/>
  <c r="K6" i="3"/>
  <c r="J9" i="3" l="1"/>
  <c r="J7" i="3" s="1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G48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G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I71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I7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8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H78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I78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H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</commentList>
</comments>
</file>

<file path=xl/comments2.xml><?xml version="1.0" encoding="utf-8"?>
<comments xmlns="http://schemas.openxmlformats.org/spreadsheetml/2006/main">
  <authors>
    <author>sale</author>
    <author>PhuongThanh Tran</author>
    <author>bienhoa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G5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I61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I6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I67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69" authorId="2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xin bán thêm mango 
</t>
        </r>
      </text>
    </comment>
    <comment ref="H7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164" authorId="2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xin bán thêm
</t>
        </r>
      </text>
    </comment>
    <comment ref="E165" authorId="2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xin bán thêm
</t>
        </r>
      </text>
    </comment>
    <comment ref="E166" authorId="2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xin bán thêm
</t>
        </r>
      </text>
    </comment>
  </commentList>
</comments>
</file>

<file path=xl/comments3.xml><?xml version="1.0" encoding="utf-8"?>
<comments xmlns="http://schemas.openxmlformats.org/spreadsheetml/2006/main">
  <authors>
    <author>sale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</commentList>
</comments>
</file>

<file path=xl/sharedStrings.xml><?xml version="1.0" encoding="utf-8"?>
<sst xmlns="http://schemas.openxmlformats.org/spreadsheetml/2006/main" count="666" uniqueCount="223">
  <si>
    <t>MENU ENGINEERING</t>
  </si>
  <si>
    <t>Final Decision</t>
  </si>
  <si>
    <t>August, 2017</t>
  </si>
  <si>
    <t>Rounding, other disc</t>
  </si>
  <si>
    <t>Old Code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</si>
  <si>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</si>
  <si>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</si>
  <si>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</si>
  <si>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</si>
  <si>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</si>
  <si>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</si>
  <si>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</si>
  <si>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</si>
  <si>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</si>
  <si>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</si>
  <si>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</si>
  <si>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</si>
  <si>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</si>
  <si>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</si>
  <si>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</si>
  <si>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</si>
  <si>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</si>
  <si>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</si>
  <si>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</si>
  <si>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</si>
  <si>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</si>
  <si>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</si>
  <si>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</si>
  <si>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</si>
  <si>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</si>
  <si>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</si>
  <si>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</si>
  <si>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</si>
  <si>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</si>
  <si>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</si>
  <si>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</si>
  <si>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</si>
  <si>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</si>
  <si>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</si>
  <si>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</si>
  <si>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</si>
  <si>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</si>
  <si>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</si>
  <si>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</si>
  <si>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</si>
  <si>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</si>
  <si>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</si>
  <si>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</si>
  <si>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</si>
  <si>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</si>
  <si>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</si>
  <si>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</si>
  <si>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</si>
  <si>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</si>
  <si>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</si>
  <si>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</si>
  <si>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</si>
  <si>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</si>
  <si>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</si>
  <si>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</si>
  <si>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</si>
  <si>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</si>
  <si>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</si>
  <si>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</si>
  <si>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</si>
  <si>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</si>
  <si>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</si>
  <si>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</si>
  <si>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</si>
  <si>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</si>
  <si>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</si>
  <si>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</si>
  <si>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</si>
  <si>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PIZZA</t>
  </si>
  <si>
    <t>Hawaiian Pizza</t>
  </si>
  <si>
    <t>Sausage Pizza</t>
  </si>
  <si>
    <t>Sweetcorn tuna Pizza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</si>
  <si>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</si>
  <si>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</si>
  <si>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</si>
  <si>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</si>
  <si>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</si>
  <si>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</si>
  <si>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</si>
  <si>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</si>
  <si>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</si>
  <si>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</si>
  <si>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</si>
  <si>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</si>
  <si>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</si>
  <si>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</si>
  <si>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</si>
  <si>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</si>
  <si>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</si>
  <si>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</si>
  <si>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</si>
  <si>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</si>
  <si>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</si>
  <si>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</si>
  <si>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</si>
  <si>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</si>
  <si>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</si>
  <si>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</si>
  <si>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</si>
  <si>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</si>
  <si>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</si>
  <si>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</si>
  <si>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</si>
  <si>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</si>
  <si>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</si>
  <si>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</si>
  <si>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</si>
  <si>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</si>
  <si>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</si>
  <si>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</si>
  <si>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</si>
  <si>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</si>
  <si>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</si>
  <si>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</si>
  <si>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</si>
  <si>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</si>
  <si>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</si>
  <si>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</si>
  <si>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</si>
  <si>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</si>
  <si>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</si>
  <si>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</si>
  <si>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</si>
  <si>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</si>
  <si>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</si>
  <si>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</si>
  <si>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</si>
  <si>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</si>
  <si>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</si>
  <si>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</si>
  <si>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</si>
  <si>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</si>
  <si>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</si>
  <si>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</si>
  <si>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</si>
  <si>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</si>
  <si>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</si>
  <si>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</si>
  <si>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</si>
  <si>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</si>
  <si>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</si>
  <si>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</si>
  <si>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</si>
  <si>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</si>
  <si>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</si>
  <si>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</si>
  <si>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</si>
  <si>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</si>
  <si>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</si>
  <si>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</si>
  <si>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</si>
  <si>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</si>
  <si>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</si>
  <si>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</si>
  <si>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</si>
  <si>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</si>
  <si>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</si>
  <si>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</si>
  <si>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</si>
  <si>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</si>
  <si>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</si>
  <si>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</si>
  <si>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</si>
  <si>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</si>
  <si>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</si>
  <si>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</si>
  <si>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</si>
  <si>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</si>
  <si>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Peach Tea</t>
  </si>
  <si>
    <t>Tac (Kumquat) Chill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</si>
  <si>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</si>
  <si>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</si>
  <si>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</si>
  <si>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</si>
  <si>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</si>
  <si>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</si>
  <si>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</si>
  <si>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</si>
  <si>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</si>
  <si>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</si>
  <si>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</si>
  <si>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</si>
  <si>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</si>
  <si>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</si>
  <si>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</si>
  <si>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</si>
  <si>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</si>
  <si>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</si>
  <si>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</si>
  <si>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</si>
  <si>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</si>
  <si>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</si>
  <si>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</si>
  <si>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</si>
  <si>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</si>
  <si>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</si>
  <si>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</si>
  <si>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</si>
  <si>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</si>
  <si>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</si>
  <si>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</si>
  <si>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OTHER (promotion, event, test…)</t>
  </si>
  <si>
    <t>Cake Topping</t>
  </si>
  <si>
    <t>Edible-photo print</t>
  </si>
  <si>
    <t>Ice Cup</t>
  </si>
  <si>
    <t>Thứ 2 - Thứ 6</t>
  </si>
  <si>
    <t>Revenue</t>
  </si>
  <si>
    <t>Total</t>
  </si>
  <si>
    <t>8am - 11am</t>
  </si>
  <si>
    <t>12am - 3pm</t>
  </si>
  <si>
    <t xml:space="preserve">4pm - 7pm </t>
  </si>
  <si>
    <t>5pm - 8pm</t>
  </si>
  <si>
    <t>Thứ 7</t>
  </si>
  <si>
    <t>Chủ Nhật</t>
  </si>
  <si>
    <t>KẾ HOẠCH SẢN XUẤT THÁNG</t>
  </si>
  <si>
    <t>Iced Chocolate</t>
  </si>
  <si>
    <t xml:space="preserve">Ổi Đào </t>
  </si>
  <si>
    <t>Sinh tố Dâu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</si>
</sst>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4740A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0"/>
      <color theme="1"/>
      <name val="Arial"/>
      <family val="2"/>
    </font>
    <font>
      <b/>
      <sz val="10"/>
      <color rgb="FFF06E0A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sz val="10"/>
      <color rgb="FF0070C0"/>
      <name val="Arial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b/>
      <sz val="11"/>
      <name val="Arial"/>
      <family val="2"/>
      <charset val="163"/>
    </font>
    <font>
      <b/>
      <sz val="10"/>
      <color rgb="FFFF0000"/>
      <name val="Arial"/>
      <family val="2"/>
    </font>
    <font>
      <b/>
      <sz val="10"/>
      <color rgb="FFFF0000"/>
      <name val="Arial"/>
      <family val="2"/>
      <charset val="163"/>
    </font>
    <font>
      <b/>
      <sz val="22"/>
      <color theme="1"/>
      <name val="Cambria"/>
      <family val="1"/>
      <charset val="163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6" fillId="0" borderId="0"/>
  </cellStyleXfs>
  <cellXfs count="20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17" fontId="5" fillId="0" borderId="0" xfId="0" applyNumberFormat="1" applyFont="1" applyAlignment="1">
      <alignment vertical="center"/>
    </xf>
    <xf numFmtId="164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9" fillId="0" borderId="5" xfId="0" applyFont="1" applyBorder="1"/>
    <xf numFmtId="0" fontId="10" fillId="0" borderId="0" xfId="0" applyFont="1"/>
    <xf numFmtId="0" fontId="4" fillId="0" borderId="5" xfId="0" applyFont="1" applyBorder="1" applyAlignment="1">
      <alignment vertical="center"/>
    </xf>
    <xf numFmtId="0" fontId="4" fillId="0" borderId="5" xfId="0" applyFont="1" applyBorder="1"/>
    <xf numFmtId="164" fontId="4" fillId="0" borderId="6" xfId="1" applyNumberFormat="1" applyFont="1" applyBorder="1" applyAlignment="1">
      <alignment vertical="center"/>
    </xf>
    <xf numFmtId="164" fontId="4" fillId="0" borderId="6" xfId="1" applyNumberFormat="1" applyFont="1" applyBorder="1" applyAlignment="1">
      <alignment horizontal="center" vertical="center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horizontal="center"/>
    </xf>
    <xf numFmtId="164" fontId="4" fillId="0" borderId="6" xfId="1" applyNumberFormat="1" applyFont="1" applyFill="1" applyBorder="1" applyAlignment="1">
      <alignment horizontal="center" vertical="center"/>
    </xf>
    <xf numFmtId="0" fontId="11" fillId="0" borderId="5" xfId="0" applyFont="1" applyBorder="1"/>
    <xf numFmtId="164" fontId="11" fillId="0" borderId="6" xfId="1" applyNumberFormat="1" applyFont="1" applyBorder="1"/>
    <xf numFmtId="164" fontId="11" fillId="0" borderId="6" xfId="1" applyNumberFormat="1" applyFont="1" applyBorder="1" applyAlignment="1">
      <alignment horizontal="center" vertical="center"/>
    </xf>
    <xf numFmtId="0" fontId="11" fillId="0" borderId="0" xfId="0" applyFont="1"/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/>
    <xf numFmtId="164" fontId="4" fillId="0" borderId="6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5" xfId="0" applyFont="1" applyBorder="1" applyAlignment="1">
      <alignment vertical="center"/>
    </xf>
    <xf numFmtId="164" fontId="11" fillId="0" borderId="6" xfId="1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5" fillId="0" borderId="5" xfId="0" applyFont="1" applyBorder="1"/>
    <xf numFmtId="0" fontId="5" fillId="0" borderId="5" xfId="0" applyFont="1" applyBorder="1" applyAlignment="1">
      <alignment vertical="center"/>
    </xf>
    <xf numFmtId="0" fontId="1" fillId="0" borderId="5" xfId="0" applyFont="1" applyBorder="1"/>
    <xf numFmtId="164" fontId="1" fillId="0" borderId="6" xfId="1" applyNumberFormat="1" applyFont="1" applyBorder="1"/>
    <xf numFmtId="164" fontId="0" fillId="0" borderId="6" xfId="1" applyNumberFormat="1" applyFont="1" applyBorder="1" applyAlignment="1">
      <alignment horizontal="center"/>
    </xf>
    <xf numFmtId="164" fontId="1" fillId="0" borderId="6" xfId="1" applyNumberFormat="1" applyFont="1" applyBorder="1" applyAlignment="1">
      <alignment horizontal="center"/>
    </xf>
    <xf numFmtId="0" fontId="10" fillId="0" borderId="5" xfId="0" applyFont="1" applyBorder="1"/>
    <xf numFmtId="0" fontId="4" fillId="0" borderId="7" xfId="0" applyFont="1" applyBorder="1"/>
    <xf numFmtId="164" fontId="4" fillId="0" borderId="8" xfId="1" applyNumberFormat="1" applyFont="1" applyBorder="1"/>
    <xf numFmtId="164" fontId="4" fillId="0" borderId="8" xfId="1" applyNumberFormat="1" applyFont="1" applyBorder="1" applyAlignment="1">
      <alignment horizontal="center"/>
    </xf>
    <xf numFmtId="0" fontId="12" fillId="0" borderId="5" xfId="0" applyFont="1" applyBorder="1"/>
    <xf numFmtId="0" fontId="13" fillId="0" borderId="0" xfId="0" applyFont="1"/>
    <xf numFmtId="0" fontId="1" fillId="0" borderId="5" xfId="0" applyFont="1" applyBorder="1" applyAlignment="1">
      <alignment vertical="center"/>
    </xf>
    <xf numFmtId="164" fontId="1" fillId="0" borderId="6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horizontal="center" vertical="center"/>
    </xf>
    <xf numFmtId="164" fontId="1" fillId="0" borderId="6" xfId="1" applyNumberFormat="1" applyFont="1" applyBorder="1" applyAlignment="1">
      <alignment horizontal="center" vertical="center"/>
    </xf>
    <xf numFmtId="0" fontId="13" fillId="0" borderId="5" xfId="0" applyFont="1" applyBorder="1"/>
    <xf numFmtId="164" fontId="13" fillId="0" borderId="6" xfId="1" applyNumberFormat="1" applyFont="1" applyBorder="1"/>
    <xf numFmtId="164" fontId="13" fillId="0" borderId="6" xfId="1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164" fontId="18" fillId="2" borderId="10" xfId="1" applyNumberFormat="1" applyFont="1" applyFill="1" applyBorder="1" applyAlignment="1">
      <alignment horizontal="center" vertical="center"/>
    </xf>
    <xf numFmtId="164" fontId="18" fillId="2" borderId="10" xfId="1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4" fontId="9" fillId="0" borderId="6" xfId="1" applyNumberFormat="1" applyFont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4" fontId="9" fillId="0" borderId="11" xfId="1" applyNumberFormat="1" applyFont="1" applyBorder="1" applyAlignment="1">
      <alignment horizontal="center"/>
    </xf>
    <xf numFmtId="164" fontId="9" fillId="0" borderId="11" xfId="1" applyNumberFormat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4" fillId="0" borderId="8" xfId="1" applyNumberFormat="1" applyFont="1" applyBorder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9" fillId="0" borderId="6" xfId="0" applyFont="1" applyBorder="1"/>
    <xf numFmtId="0" fontId="8" fillId="0" borderId="4" xfId="0" applyFont="1" applyBorder="1"/>
    <xf numFmtId="0" fontId="10" fillId="0" borderId="6" xfId="0" applyFont="1" applyBorder="1"/>
    <xf numFmtId="0" fontId="12" fillId="0" borderId="6" xfId="0" applyFont="1" applyBorder="1"/>
    <xf numFmtId="0" fontId="4" fillId="0" borderId="7" xfId="0" applyFont="1" applyBorder="1" applyAlignment="1">
      <alignment vertical="center"/>
    </xf>
    <xf numFmtId="0" fontId="8" fillId="0" borderId="9" xfId="0" applyFont="1" applyBorder="1"/>
    <xf numFmtId="164" fontId="8" fillId="0" borderId="13" xfId="1" applyNumberFormat="1" applyFont="1" applyBorder="1"/>
    <xf numFmtId="164" fontId="8" fillId="0" borderId="13" xfId="1" applyNumberFormat="1" applyFont="1" applyBorder="1" applyAlignment="1">
      <alignment horizontal="center"/>
    </xf>
    <xf numFmtId="164" fontId="8" fillId="0" borderId="12" xfId="1" applyNumberFormat="1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" fillId="0" borderId="10" xfId="0" applyFont="1" applyBorder="1"/>
    <xf numFmtId="164" fontId="1" fillId="0" borderId="11" xfId="1" applyNumberFormat="1" applyFont="1" applyBorder="1"/>
    <xf numFmtId="164" fontId="0" fillId="0" borderId="11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 vertical="center"/>
    </xf>
    <xf numFmtId="0" fontId="13" fillId="0" borderId="10" xfId="0" applyFont="1" applyBorder="1"/>
    <xf numFmtId="164" fontId="13" fillId="0" borderId="11" xfId="1" applyNumberFormat="1" applyFont="1" applyBorder="1"/>
    <xf numFmtId="164" fontId="13" fillId="0" borderId="11" xfId="1" applyNumberFormat="1" applyFont="1" applyBorder="1" applyAlignment="1">
      <alignment horizontal="center"/>
    </xf>
    <xf numFmtId="164" fontId="13" fillId="0" borderId="11" xfId="1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vertical="center"/>
    </xf>
    <xf numFmtId="164" fontId="9" fillId="5" borderId="14" xfId="1" applyNumberFormat="1" applyFont="1" applyFill="1" applyBorder="1" applyAlignment="1">
      <alignment vertical="center"/>
    </xf>
    <xf numFmtId="164" fontId="9" fillId="5" borderId="14" xfId="1" applyNumberFormat="1" applyFont="1" applyFill="1" applyBorder="1" applyAlignment="1">
      <alignment horizontal="center" vertical="center"/>
    </xf>
    <xf numFmtId="164" fontId="18" fillId="5" borderId="14" xfId="1" applyNumberFormat="1" applyFont="1" applyFill="1" applyBorder="1" applyAlignment="1">
      <alignment horizontal="center" vertical="center"/>
    </xf>
    <xf numFmtId="164" fontId="19" fillId="5" borderId="14" xfId="1" applyNumberFormat="1" applyFont="1" applyFill="1" applyBorder="1" applyAlignment="1">
      <alignment vertical="center"/>
    </xf>
    <xf numFmtId="164" fontId="19" fillId="5" borderId="14" xfId="1" applyNumberFormat="1" applyFont="1" applyFill="1" applyBorder="1" applyAlignment="1">
      <alignment horizontal="center" vertical="center"/>
    </xf>
    <xf numFmtId="164" fontId="5" fillId="5" borderId="14" xfId="1" applyNumberFormat="1" applyFont="1" applyFill="1" applyBorder="1" applyAlignment="1">
      <alignment vertical="center"/>
    </xf>
    <xf numFmtId="164" fontId="5" fillId="5" borderId="14" xfId="1" applyNumberFormat="1" applyFont="1" applyFill="1" applyBorder="1" applyAlignment="1">
      <alignment horizontal="center" vertical="center"/>
    </xf>
    <xf numFmtId="164" fontId="19" fillId="5" borderId="14" xfId="1" applyNumberFormat="1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vertical="center"/>
    </xf>
    <xf numFmtId="164" fontId="8" fillId="5" borderId="14" xfId="1" applyNumberFormat="1" applyFont="1" applyFill="1" applyBorder="1" applyAlignment="1">
      <alignment vertical="center"/>
    </xf>
    <xf numFmtId="164" fontId="8" fillId="5" borderId="14" xfId="1" applyNumberFormat="1" applyFont="1" applyFill="1" applyBorder="1" applyAlignment="1">
      <alignment horizontal="center" vertical="center"/>
    </xf>
    <xf numFmtId="164" fontId="4" fillId="5" borderId="14" xfId="1" applyNumberFormat="1" applyFont="1" applyFill="1" applyBorder="1" applyAlignment="1">
      <alignment horizontal="center" vertical="center" wrapText="1"/>
    </xf>
    <xf numFmtId="164" fontId="4" fillId="5" borderId="14" xfId="0" applyNumberFormat="1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vertical="center"/>
    </xf>
    <xf numFmtId="164" fontId="10" fillId="5" borderId="14" xfId="1" applyNumberFormat="1" applyFont="1" applyFill="1" applyBorder="1" applyAlignment="1">
      <alignment vertical="center"/>
    </xf>
    <xf numFmtId="164" fontId="10" fillId="5" borderId="14" xfId="1" applyNumberFormat="1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vertical="center"/>
    </xf>
    <xf numFmtId="164" fontId="12" fillId="5" borderId="14" xfId="1" applyNumberFormat="1" applyFont="1" applyFill="1" applyBorder="1" applyAlignment="1">
      <alignment vertical="center"/>
    </xf>
    <xf numFmtId="164" fontId="12" fillId="5" borderId="14" xfId="1" applyNumberFormat="1" applyFont="1" applyFill="1" applyBorder="1" applyAlignment="1">
      <alignment horizontal="center" vertical="center"/>
    </xf>
    <xf numFmtId="164" fontId="9" fillId="0" borderId="8" xfId="1" applyNumberFormat="1" applyFont="1" applyBorder="1" applyAlignment="1">
      <alignment horizontal="center" vertical="center"/>
    </xf>
    <xf numFmtId="0" fontId="12" fillId="5" borderId="15" xfId="0" applyFont="1" applyFill="1" applyBorder="1" applyAlignment="1">
      <alignment vertical="center"/>
    </xf>
    <xf numFmtId="164" fontId="12" fillId="5" borderId="15" xfId="1" applyNumberFormat="1" applyFont="1" applyFill="1" applyBorder="1" applyAlignment="1">
      <alignment vertical="center"/>
    </xf>
    <xf numFmtId="164" fontId="12" fillId="5" borderId="15" xfId="1" applyNumberFormat="1" applyFont="1" applyFill="1" applyBorder="1" applyAlignment="1">
      <alignment horizontal="center" vertical="center"/>
    </xf>
    <xf numFmtId="0" fontId="8" fillId="0" borderId="1" xfId="0" applyFont="1" applyBorder="1"/>
    <xf numFmtId="164" fontId="8" fillId="0" borderId="1" xfId="1" applyNumberFormat="1" applyFont="1" applyBorder="1"/>
    <xf numFmtId="164" fontId="8" fillId="0" borderId="1" xfId="1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center" vertical="center"/>
    </xf>
    <xf numFmtId="164" fontId="17" fillId="4" borderId="16" xfId="1" applyNumberFormat="1" applyFont="1" applyFill="1" applyBorder="1" applyAlignment="1">
      <alignment vertical="center"/>
    </xf>
    <xf numFmtId="164" fontId="17" fillId="4" borderId="17" xfId="1" applyNumberFormat="1" applyFont="1" applyFill="1" applyBorder="1" applyAlignment="1">
      <alignment vertical="center"/>
    </xf>
    <xf numFmtId="0" fontId="17" fillId="4" borderId="17" xfId="0" applyFont="1" applyFill="1" applyBorder="1" applyAlignment="1">
      <alignment vertical="center"/>
    </xf>
    <xf numFmtId="0" fontId="17" fillId="4" borderId="18" xfId="0" applyFont="1" applyFill="1" applyBorder="1" applyAlignment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164" fontId="9" fillId="0" borderId="20" xfId="1" applyNumberFormat="1" applyFont="1" applyBorder="1" applyAlignment="1">
      <alignment horizontal="center" vertical="center"/>
    </xf>
    <xf numFmtId="164" fontId="4" fillId="0" borderId="21" xfId="1" applyNumberFormat="1" applyFont="1" applyBorder="1" applyAlignment="1">
      <alignment horizontal="center" vertical="center"/>
    </xf>
    <xf numFmtId="164" fontId="11" fillId="0" borderId="21" xfId="1" applyNumberFormat="1" applyFont="1" applyBorder="1" applyAlignment="1">
      <alignment horizontal="center" vertical="center"/>
    </xf>
    <xf numFmtId="164" fontId="4" fillId="0" borderId="21" xfId="1" applyNumberFormat="1" applyFont="1" applyFill="1" applyBorder="1" applyAlignment="1">
      <alignment horizontal="center" vertical="center"/>
    </xf>
    <xf numFmtId="164" fontId="4" fillId="0" borderId="20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164" fontId="8" fillId="0" borderId="22" xfId="1" applyNumberFormat="1" applyFont="1" applyBorder="1" applyAlignment="1">
      <alignment horizontal="center" vertical="center"/>
    </xf>
    <xf numFmtId="164" fontId="4" fillId="0" borderId="23" xfId="1" applyNumberFormat="1" applyFont="1" applyBorder="1" applyAlignment="1">
      <alignment horizontal="center" vertical="center"/>
    </xf>
    <xf numFmtId="164" fontId="8" fillId="0" borderId="24" xfId="1" applyNumberFormat="1" applyFont="1" applyBorder="1" applyAlignment="1">
      <alignment horizontal="center" vertical="center"/>
    </xf>
    <xf numFmtId="164" fontId="1" fillId="0" borderId="21" xfId="1" applyNumberFormat="1" applyFont="1" applyBorder="1" applyAlignment="1">
      <alignment horizontal="center" vertical="center"/>
    </xf>
    <xf numFmtId="164" fontId="13" fillId="0" borderId="20" xfId="1" applyNumberFormat="1" applyFont="1" applyBorder="1" applyAlignment="1">
      <alignment horizontal="center" vertical="center"/>
    </xf>
    <xf numFmtId="164" fontId="13" fillId="0" borderId="21" xfId="1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1" fillId="0" borderId="6" xfId="0" applyFont="1" applyBorder="1"/>
    <xf numFmtId="0" fontId="4" fillId="0" borderId="6" xfId="0" applyFont="1" applyFill="1" applyBorder="1" applyAlignment="1">
      <alignment horizontal="center"/>
    </xf>
    <xf numFmtId="0" fontId="11" fillId="0" borderId="6" xfId="0" applyFont="1" applyBorder="1" applyAlignment="1"/>
    <xf numFmtId="0" fontId="11" fillId="0" borderId="6" xfId="0" applyFont="1" applyBorder="1" applyAlignment="1">
      <alignment horizontal="center"/>
    </xf>
    <xf numFmtId="0" fontId="1" fillId="0" borderId="6" xfId="0" applyFont="1" applyBorder="1"/>
    <xf numFmtId="0" fontId="4" fillId="0" borderId="8" xfId="0" applyFont="1" applyBorder="1"/>
    <xf numFmtId="0" fontId="1" fillId="0" borderId="6" xfId="0" applyFont="1" applyBorder="1" applyAlignment="1">
      <alignment horizontal="center"/>
    </xf>
    <xf numFmtId="0" fontId="13" fillId="0" borderId="6" xfId="0" applyFont="1" applyBorder="1"/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164" fontId="7" fillId="2" borderId="27" xfId="1" applyNumberFormat="1" applyFont="1" applyFill="1" applyBorder="1" applyAlignment="1">
      <alignment horizontal="center" vertical="center" wrapText="1"/>
    </xf>
    <xf numFmtId="164" fontId="7" fillId="3" borderId="27" xfId="1" applyNumberFormat="1" applyFont="1" applyFill="1" applyBorder="1" applyAlignment="1">
      <alignment horizontal="center" vertical="center" wrapText="1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0" xfId="0" applyFont="1" applyBorder="1"/>
    <xf numFmtId="0" fontId="11" fillId="0" borderId="30" xfId="0" applyFont="1" applyBorder="1"/>
    <xf numFmtId="0" fontId="4" fillId="0" borderId="30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4" fillId="0" borderId="31" xfId="0" applyFont="1" applyBorder="1"/>
    <xf numFmtId="0" fontId="1" fillId="0" borderId="29" xfId="0" applyFont="1" applyBorder="1"/>
    <xf numFmtId="0" fontId="1" fillId="0" borderId="30" xfId="0" applyFont="1" applyBorder="1"/>
    <xf numFmtId="0" fontId="8" fillId="0" borderId="32" xfId="0" applyFont="1" applyBorder="1"/>
    <xf numFmtId="0" fontId="4" fillId="0" borderId="31" xfId="0" applyFont="1" applyBorder="1" applyAlignment="1">
      <alignment vertical="center"/>
    </xf>
    <xf numFmtId="0" fontId="8" fillId="0" borderId="33" xfId="0" applyFont="1" applyBorder="1"/>
    <xf numFmtId="0" fontId="1" fillId="0" borderId="30" xfId="0" applyFont="1" applyBorder="1" applyAlignment="1">
      <alignment vertical="center"/>
    </xf>
    <xf numFmtId="0" fontId="13" fillId="0" borderId="29" xfId="0" applyFont="1" applyBorder="1"/>
    <xf numFmtId="0" fontId="13" fillId="0" borderId="30" xfId="0" applyFont="1" applyBorder="1"/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164" fontId="1" fillId="0" borderId="36" xfId="1" applyNumberFormat="1" applyFont="1" applyBorder="1" applyAlignment="1">
      <alignment vertic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37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164" fontId="8" fillId="0" borderId="4" xfId="1" applyNumberFormat="1" applyFont="1" applyBorder="1" applyAlignment="1">
      <alignment vertical="center"/>
    </xf>
    <xf numFmtId="164" fontId="8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20" fillId="0" borderId="0" xfId="1" applyNumberFormat="1" applyFont="1" applyAlignment="1">
      <alignment vertical="center"/>
    </xf>
    <xf numFmtId="0" fontId="4" fillId="5" borderId="5" xfId="0" applyFont="1" applyFill="1" applyBorder="1"/>
    <xf numFmtId="0" fontId="4" fillId="5" borderId="6" xfId="0" applyFont="1" applyFill="1" applyBorder="1"/>
    <xf numFmtId="0" fontId="4" fillId="5" borderId="30" xfId="0" applyFont="1" applyFill="1" applyBorder="1"/>
    <xf numFmtId="164" fontId="4" fillId="5" borderId="6" xfId="1" applyNumberFormat="1" applyFont="1" applyFill="1" applyBorder="1"/>
    <xf numFmtId="164" fontId="4" fillId="5" borderId="6" xfId="1" applyNumberFormat="1" applyFont="1" applyFill="1" applyBorder="1" applyAlignment="1">
      <alignment horizontal="center"/>
    </xf>
    <xf numFmtId="164" fontId="9" fillId="5" borderId="6" xfId="1" applyNumberFormat="1" applyFont="1" applyFill="1" applyBorder="1" applyAlignment="1">
      <alignment horizontal="center" vertical="center"/>
    </xf>
    <xf numFmtId="164" fontId="4" fillId="5" borderId="6" xfId="1" applyNumberFormat="1" applyFont="1" applyFill="1" applyBorder="1" applyAlignment="1">
      <alignment horizontal="center" vertical="center"/>
    </xf>
    <xf numFmtId="164" fontId="4" fillId="5" borderId="21" xfId="1" applyNumberFormat="1" applyFont="1" applyFill="1" applyBorder="1" applyAlignment="1">
      <alignment horizontal="center" vertical="center"/>
    </xf>
    <xf numFmtId="0" fontId="4" fillId="5" borderId="0" xfId="0" applyFont="1" applyFill="1"/>
    <xf numFmtId="0" fontId="1" fillId="0" borderId="31" xfId="0" applyFont="1" applyBorder="1"/>
    <xf numFmtId="0" fontId="1" fillId="0" borderId="7" xfId="0" applyFont="1" applyBorder="1"/>
    <xf numFmtId="164" fontId="1" fillId="0" borderId="8" xfId="1" applyNumberFormat="1" applyFont="1" applyBorder="1"/>
    <xf numFmtId="164" fontId="1" fillId="0" borderId="8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 vertical="center"/>
    </xf>
    <xf numFmtId="164" fontId="1" fillId="0" borderId="23" xfId="1" applyNumberFormat="1" applyFont="1" applyBorder="1" applyAlignment="1">
      <alignment horizontal="center" vertical="center"/>
    </xf>
    <xf numFmtId="0" fontId="1" fillId="5" borderId="5" xfId="0" applyFont="1" applyFill="1" applyBorder="1"/>
    <xf numFmtId="0" fontId="1" fillId="5" borderId="6" xfId="0" applyFont="1" applyFill="1" applyBorder="1"/>
    <xf numFmtId="0" fontId="1" fillId="5" borderId="1" xfId="0" applyFont="1" applyFill="1" applyBorder="1"/>
    <xf numFmtId="0" fontId="0" fillId="5" borderId="1" xfId="0" applyFont="1" applyFill="1" applyBorder="1"/>
    <xf numFmtId="164" fontId="1" fillId="5" borderId="1" xfId="1" applyNumberFormat="1" applyFont="1" applyFill="1" applyBorder="1"/>
    <xf numFmtId="164" fontId="1" fillId="5" borderId="1" xfId="1" applyNumberFormat="1" applyFont="1" applyFill="1" applyBorder="1" applyAlignment="1">
      <alignment horizontal="center"/>
    </xf>
    <xf numFmtId="164" fontId="1" fillId="5" borderId="1" xfId="1" applyNumberFormat="1" applyFont="1" applyFill="1" applyBorder="1" applyAlignment="1">
      <alignment horizontal="center" vertical="center"/>
    </xf>
    <xf numFmtId="0" fontId="0" fillId="5" borderId="0" xfId="0" applyFill="1"/>
  </cellXfs>
  <cellStyles count="3">
    <cellStyle name="Comma" xfId="1" builtinId="3"/>
    <cellStyle name="Normal" xfId="0" builtinId="0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1</xdr:row>
      <xdr:rowOff>66676</xdr:rowOff>
    </xdr:from>
    <xdr:to>
      <xdr:col>4</xdr:col>
      <xdr:colOff>57150</xdr:colOff>
      <xdr:row>1</xdr:row>
      <xdr:rowOff>219076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34290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1</xdr:row>
      <xdr:rowOff>66676</xdr:rowOff>
    </xdr:from>
    <xdr:to>
      <xdr:col>4</xdr:col>
      <xdr:colOff>57150</xdr:colOff>
      <xdr:row>1</xdr:row>
      <xdr:rowOff>219076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34290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1</xdr:row>
      <xdr:rowOff>66676</xdr:rowOff>
    </xdr:from>
    <xdr:to>
      <xdr:col>4</xdr:col>
      <xdr:colOff>57150</xdr:colOff>
      <xdr:row>1</xdr:row>
      <xdr:rowOff>219076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34290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5"/>
  <sheetViews>
    <sheetView topLeftCell="D1" workbookViewId="0">
      <pane xSplit="10" ySplit="10" topLeftCell="N11" activePane="bottomRight" state="frozen"/>
      <selection activeCell="D1" sqref="D1"/>
      <selection pane="topRight" activeCell="L1" sqref="L1"/>
      <selection pane="bottomLeft" activeCell="D12" sqref="D12"/>
      <selection pane="bottomRight" activeCell="H1" sqref="H1:I1048576"/>
    </sheetView>
  </sheetViews>
  <sheetFormatPr defaultRowHeight="12.75" x14ac:dyDescent="0.2"/>
  <cols>
    <col min="1" max="1" width="5.85546875" style="5" hidden="1" customWidth="1"/>
    <col min="2" max="2" width="6.42578125" style="2" hidden="1" customWidth="1"/>
    <col min="3" max="3" width="6.42578125" style="3" hidden="1" customWidth="1"/>
    <col min="4" max="4" width="9.7109375" style="5" customWidth="1"/>
    <col min="5" max="5" width="28.42578125" style="5" customWidth="1"/>
    <col min="6" max="6" width="10.28515625" style="6" customWidth="1"/>
    <col min="7" max="7" width="7.42578125" style="7" customWidth="1"/>
    <col min="8" max="9" width="7.42578125" style="7" hidden="1" customWidth="1"/>
    <col min="10" max="10" width="15.140625" style="7" customWidth="1"/>
    <col min="11" max="11" width="8.85546875" style="7" customWidth="1"/>
    <col min="12" max="15" width="6.85546875" style="7" customWidth="1"/>
    <col min="16" max="16" width="15.140625" style="7" customWidth="1"/>
    <col min="17" max="17" width="8.85546875" style="7" customWidth="1"/>
    <col min="18" max="21" width="6.85546875" style="7" customWidth="1"/>
    <col min="22" max="22" width="15.140625" style="7" customWidth="1"/>
    <col min="23" max="23" width="8.85546875" style="7" customWidth="1"/>
    <col min="24" max="27" width="6.85546875" style="7" customWidth="1"/>
    <col min="28" max="16384" width="9.140625" style="9"/>
  </cols>
  <sheetData>
    <row r="1" spans="1:27" ht="21.75" customHeight="1" x14ac:dyDescent="0.2">
      <c r="A1" s="1"/>
      <c r="D1" s="4" t="s">
        <v>0</v>
      </c>
    </row>
    <row r="2" spans="1:27" ht="30" customHeight="1" x14ac:dyDescent="0.2">
      <c r="A2" s="1"/>
      <c r="D2" s="4"/>
      <c r="F2" s="181" t="s">
        <v>219</v>
      </c>
      <c r="J2" s="73"/>
    </row>
    <row r="3" spans="1:27" ht="14.25" customHeight="1" thickBot="1" x14ac:dyDescent="0.25">
      <c r="D3" s="10" t="s">
        <v>1</v>
      </c>
      <c r="G3" s="11"/>
      <c r="H3" s="11"/>
      <c r="I3" s="11"/>
      <c r="J3" s="11"/>
      <c r="K3" s="73"/>
      <c r="L3" s="73"/>
      <c r="M3" s="73"/>
      <c r="N3" s="73"/>
      <c r="O3" s="73"/>
      <c r="P3" s="11"/>
      <c r="Q3" s="73"/>
      <c r="R3" s="73"/>
      <c r="S3" s="73"/>
      <c r="T3" s="73"/>
      <c r="U3" s="73"/>
      <c r="V3" s="11"/>
      <c r="W3" s="73"/>
      <c r="X3" s="73"/>
      <c r="Y3" s="73"/>
      <c r="Z3" s="73"/>
      <c r="AA3" s="73"/>
    </row>
    <row r="4" spans="1:27" ht="22.5" hidden="1" customHeight="1" x14ac:dyDescent="0.2">
      <c r="D4" s="12" t="s">
        <v>2</v>
      </c>
      <c r="F4" s="13" t="s">
        <v>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20.25" hidden="1" customHeight="1" x14ac:dyDescent="0.2">
      <c r="K5" s="7" t="s">
        <v>212</v>
      </c>
      <c r="Q5" s="7" t="s">
        <v>212</v>
      </c>
      <c r="W5" s="7" t="s">
        <v>212</v>
      </c>
    </row>
    <row r="6" spans="1:27" ht="25.5" hidden="1" customHeight="1" x14ac:dyDescent="0.2">
      <c r="A6" s="8"/>
      <c r="B6" s="15"/>
      <c r="C6" s="16"/>
      <c r="D6" s="8"/>
      <c r="E6" s="8"/>
      <c r="F6" s="17"/>
      <c r="G6" s="66"/>
      <c r="H6" s="66"/>
      <c r="I6" s="66"/>
      <c r="J6" s="66"/>
      <c r="K6" s="66">
        <f>SUM(K7:K48)</f>
        <v>0</v>
      </c>
      <c r="L6" s="66"/>
      <c r="M6" s="66"/>
      <c r="N6" s="66"/>
      <c r="O6" s="66"/>
      <c r="P6" s="66"/>
      <c r="Q6" s="66">
        <f>SUM(Q7:Q48)</f>
        <v>0</v>
      </c>
      <c r="R6" s="66"/>
      <c r="S6" s="66"/>
      <c r="T6" s="66"/>
      <c r="U6" s="66"/>
      <c r="V6" s="66"/>
      <c r="W6" s="66">
        <f>SUM(W7:W48)</f>
        <v>0</v>
      </c>
      <c r="X6" s="66"/>
      <c r="Y6" s="66"/>
      <c r="Z6" s="66"/>
      <c r="AA6" s="66"/>
    </row>
    <row r="7" spans="1:27" s="19" customFormat="1" ht="33.75" customHeight="1" thickBot="1" x14ac:dyDescent="0.25">
      <c r="A7" s="18" t="s">
        <v>4</v>
      </c>
      <c r="B7" s="18" t="s">
        <v>5</v>
      </c>
      <c r="C7" s="139"/>
      <c r="D7" s="151" t="s">
        <v>6</v>
      </c>
      <c r="E7" s="152" t="s">
        <v>7</v>
      </c>
      <c r="F7" s="153" t="s">
        <v>8</v>
      </c>
      <c r="G7" s="154" t="s">
        <v>9</v>
      </c>
      <c r="H7" s="154" t="s">
        <v>10</v>
      </c>
      <c r="I7" s="154" t="s">
        <v>11</v>
      </c>
      <c r="J7" s="121">
        <f>J9+J51+J65+J69+J73+J83+J94+J102+J134+J142+J162+J167+J178+J188</f>
        <v>0</v>
      </c>
      <c r="K7" s="122" t="s">
        <v>210</v>
      </c>
      <c r="L7" s="123"/>
      <c r="M7" s="123"/>
      <c r="N7" s="123"/>
      <c r="O7" s="123"/>
      <c r="P7" s="121">
        <f>P9+P51+P65+P69+P73+P83+P94+P102+P134+P142+P162+P167+P178+P188</f>
        <v>0</v>
      </c>
      <c r="Q7" s="122" t="s">
        <v>217</v>
      </c>
      <c r="R7" s="123"/>
      <c r="S7" s="123"/>
      <c r="T7" s="123"/>
      <c r="U7" s="123"/>
      <c r="V7" s="121">
        <f>V9+V51+V65+V69+V73+V83+V94+V102+V134+V142+V162+V167+V178+V188</f>
        <v>0</v>
      </c>
      <c r="W7" s="122" t="s">
        <v>218</v>
      </c>
      <c r="X7" s="123"/>
      <c r="Y7" s="123"/>
      <c r="Z7" s="123"/>
      <c r="AA7" s="124"/>
    </row>
    <row r="8" spans="1:27" s="180" customFormat="1" ht="27" customHeight="1" thickBot="1" x14ac:dyDescent="0.25">
      <c r="A8" s="175"/>
      <c r="B8" s="175"/>
      <c r="C8" s="176"/>
      <c r="D8" s="177"/>
      <c r="E8" s="175" t="s">
        <v>12</v>
      </c>
      <c r="F8" s="178">
        <f>K9+K65+K69+K73</f>
        <v>0</v>
      </c>
      <c r="G8" s="179"/>
      <c r="H8" s="179"/>
      <c r="I8" s="179"/>
      <c r="J8" s="62" t="s">
        <v>211</v>
      </c>
      <c r="K8" s="63" t="s">
        <v>212</v>
      </c>
      <c r="L8" s="64" t="s">
        <v>213</v>
      </c>
      <c r="M8" s="64" t="s">
        <v>214</v>
      </c>
      <c r="N8" s="64" t="s">
        <v>215</v>
      </c>
      <c r="O8" s="64" t="s">
        <v>216</v>
      </c>
      <c r="P8" s="62" t="s">
        <v>211</v>
      </c>
      <c r="Q8" s="63" t="s">
        <v>212</v>
      </c>
      <c r="R8" s="64" t="s">
        <v>213</v>
      </c>
      <c r="S8" s="64" t="s">
        <v>214</v>
      </c>
      <c r="T8" s="64" t="s">
        <v>215</v>
      </c>
      <c r="U8" s="64" t="s">
        <v>216</v>
      </c>
      <c r="V8" s="62" t="s">
        <v>211</v>
      </c>
      <c r="W8" s="63" t="s">
        <v>212</v>
      </c>
      <c r="X8" s="64" t="s">
        <v>213</v>
      </c>
      <c r="Y8" s="64" t="s">
        <v>214</v>
      </c>
      <c r="Z8" s="64" t="s">
        <v>215</v>
      </c>
      <c r="AA8" s="125" t="s">
        <v>216</v>
      </c>
    </row>
    <row r="9" spans="1:27" s="61" customFormat="1" ht="18.75" customHeight="1" thickBot="1" x14ac:dyDescent="0.25">
      <c r="A9" s="22"/>
      <c r="B9" s="22"/>
      <c r="C9" s="74"/>
      <c r="D9" s="93"/>
      <c r="E9" s="93" t="s">
        <v>13</v>
      </c>
      <c r="F9" s="94"/>
      <c r="G9" s="95">
        <f>SUM(G11:G50)</f>
        <v>40</v>
      </c>
      <c r="H9" s="95">
        <v>33</v>
      </c>
      <c r="I9" s="95">
        <v>28</v>
      </c>
      <c r="J9" s="96">
        <f>SUM(J10:J50)</f>
        <v>0</v>
      </c>
      <c r="K9" s="96">
        <f>SUM(L9:O9)</f>
        <v>0</v>
      </c>
      <c r="L9" s="96">
        <f>SUM(L10:L50)</f>
        <v>0</v>
      </c>
      <c r="M9" s="96">
        <f>SUM(M10:M50)</f>
        <v>0</v>
      </c>
      <c r="N9" s="96">
        <f>SUM(N10:N50)</f>
        <v>0</v>
      </c>
      <c r="O9" s="96">
        <f>SUM(O10:O50)</f>
        <v>0</v>
      </c>
      <c r="P9" s="96">
        <f>SUM(P10:P50)</f>
        <v>0</v>
      </c>
      <c r="Q9" s="96">
        <f>SUM(R9:U9)</f>
        <v>0</v>
      </c>
      <c r="R9" s="96">
        <f>SUM(R10:R50)</f>
        <v>0</v>
      </c>
      <c r="S9" s="96">
        <f>SUM(S10:S50)</f>
        <v>0</v>
      </c>
      <c r="T9" s="96">
        <f>SUM(T10:T50)</f>
        <v>0</v>
      </c>
      <c r="U9" s="96">
        <f>SUM(U10:U50)</f>
        <v>0</v>
      </c>
      <c r="V9" s="96">
        <f>SUM(V10:V50)</f>
        <v>0</v>
      </c>
      <c r="W9" s="96">
        <f>SUM(X9:AA9)</f>
        <v>0</v>
      </c>
      <c r="X9" s="96">
        <f>SUM(X10:X50)</f>
        <v>0</v>
      </c>
      <c r="Y9" s="96">
        <f>SUM(Y10:Y50)</f>
        <v>0</v>
      </c>
      <c r="Z9" s="96">
        <f>SUM(Z10:Z50)</f>
        <v>0</v>
      </c>
      <c r="AA9" s="96">
        <f>SUM(AA10:AA50)</f>
        <v>0</v>
      </c>
    </row>
    <row r="10" spans="1:27" s="8" customFormat="1" ht="17.25" customHeight="1" x14ac:dyDescent="0.2">
      <c r="A10" s="24"/>
      <c r="B10" s="25">
        <v>1</v>
      </c>
      <c r="C10" s="140">
        <v>1</v>
      </c>
      <c r="D10" s="155">
        <v>1500316</v>
      </c>
      <c r="E10" s="83" t="s">
        <v>14</v>
      </c>
      <c r="F10" s="84">
        <v>38000</v>
      </c>
      <c r="G10" s="67">
        <v>1</v>
      </c>
      <c r="H10" s="67">
        <v>1</v>
      </c>
      <c r="I10" s="67"/>
      <c r="J10" s="68">
        <f>K10*F10</f>
        <v>0</v>
      </c>
      <c r="K10" s="68">
        <f>SUM(L10:O10)</f>
        <v>0</v>
      </c>
      <c r="L10" s="68"/>
      <c r="M10" s="68"/>
      <c r="N10" s="68"/>
      <c r="O10" s="68"/>
      <c r="P10" s="68">
        <f>Q10*N10</f>
        <v>0</v>
      </c>
      <c r="Q10" s="68">
        <f>SUM(R10:U10)</f>
        <v>0</v>
      </c>
      <c r="R10" s="68"/>
      <c r="S10" s="68"/>
      <c r="T10" s="68"/>
      <c r="U10" s="68"/>
      <c r="V10" s="68">
        <f>W10*T10</f>
        <v>0</v>
      </c>
      <c r="W10" s="68">
        <f>SUM(X10:AA10)</f>
        <v>0</v>
      </c>
      <c r="X10" s="68"/>
      <c r="Y10" s="68"/>
      <c r="Z10" s="68"/>
      <c r="AA10" s="126"/>
    </row>
    <row r="11" spans="1:27" s="8" customFormat="1" ht="17.25" customHeight="1" x14ac:dyDescent="0.2">
      <c r="A11" s="24"/>
      <c r="B11" s="25">
        <v>2</v>
      </c>
      <c r="C11" s="141">
        <v>2</v>
      </c>
      <c r="D11" s="156">
        <v>1500300</v>
      </c>
      <c r="E11" s="24" t="s">
        <v>15</v>
      </c>
      <c r="F11" s="26">
        <v>25000</v>
      </c>
      <c r="G11" s="27">
        <v>1</v>
      </c>
      <c r="H11" s="27">
        <v>1</v>
      </c>
      <c r="I11" s="27">
        <v>1</v>
      </c>
      <c r="J11" s="65">
        <f>K11*F11</f>
        <v>0</v>
      </c>
      <c r="K11" s="27">
        <f t="shared" ref="K11:K29" si="0">SUM(L11:O11)</f>
        <v>0</v>
      </c>
      <c r="L11" s="27"/>
      <c r="M11" s="27"/>
      <c r="N11" s="27"/>
      <c r="O11" s="27"/>
      <c r="P11" s="65">
        <f>Q11*N11</f>
        <v>0</v>
      </c>
      <c r="Q11" s="27">
        <f t="shared" ref="Q11:Q29" si="1">SUM(R11:U11)</f>
        <v>0</v>
      </c>
      <c r="R11" s="27"/>
      <c r="S11" s="27"/>
      <c r="T11" s="27"/>
      <c r="U11" s="27"/>
      <c r="V11" s="65">
        <f>W11*T11</f>
        <v>0</v>
      </c>
      <c r="W11" s="27">
        <f t="shared" ref="W11:W29" si="2">SUM(X11:AA11)</f>
        <v>0</v>
      </c>
      <c r="X11" s="27"/>
      <c r="Y11" s="27"/>
      <c r="Z11" s="27"/>
      <c r="AA11" s="127"/>
    </row>
    <row r="12" spans="1:27" s="8" customFormat="1" ht="17.25" customHeight="1" x14ac:dyDescent="0.2">
      <c r="A12" s="24"/>
      <c r="B12" s="25">
        <v>4</v>
      </c>
      <c r="C12" s="141">
        <v>3</v>
      </c>
      <c r="D12" s="156">
        <v>1500304</v>
      </c>
      <c r="E12" s="24" t="s">
        <v>16</v>
      </c>
      <c r="F12" s="26">
        <v>18000</v>
      </c>
      <c r="G12" s="27">
        <v>1</v>
      </c>
      <c r="H12" s="27">
        <v>1</v>
      </c>
      <c r="I12" s="27">
        <v>1</v>
      </c>
      <c r="J12" s="65">
        <f t="shared" ref="J12:J15" si="3">K12*F12</f>
        <v>0</v>
      </c>
      <c r="K12" s="27">
        <f t="shared" si="0"/>
        <v>0</v>
      </c>
      <c r="L12" s="27"/>
      <c r="M12" s="27"/>
      <c r="N12" s="27"/>
      <c r="O12" s="27"/>
      <c r="P12" s="65">
        <f t="shared" ref="P12:P14" si="4">Q12*N12</f>
        <v>0</v>
      </c>
      <c r="Q12" s="27">
        <f t="shared" si="1"/>
        <v>0</v>
      </c>
      <c r="R12" s="27"/>
      <c r="S12" s="27"/>
      <c r="T12" s="27"/>
      <c r="U12" s="27"/>
      <c r="V12" s="65">
        <f t="shared" ref="V12:V15" si="5">W12*T12</f>
        <v>0</v>
      </c>
      <c r="W12" s="27">
        <f t="shared" si="2"/>
        <v>0</v>
      </c>
      <c r="X12" s="27"/>
      <c r="Y12" s="27"/>
      <c r="Z12" s="27"/>
      <c r="AA12" s="127"/>
    </row>
    <row r="13" spans="1:27" s="8" customFormat="1" ht="17.25" customHeight="1" x14ac:dyDescent="0.2">
      <c r="A13" s="24"/>
      <c r="B13" s="25">
        <v>5</v>
      </c>
      <c r="C13" s="141">
        <v>4</v>
      </c>
      <c r="D13" s="156">
        <v>1500023</v>
      </c>
      <c r="E13" s="24" t="s">
        <v>17</v>
      </c>
      <c r="F13" s="26">
        <v>17000</v>
      </c>
      <c r="G13" s="27">
        <v>1</v>
      </c>
      <c r="H13" s="27">
        <v>1</v>
      </c>
      <c r="I13" s="27">
        <v>1</v>
      </c>
      <c r="J13" s="65">
        <f t="shared" si="3"/>
        <v>0</v>
      </c>
      <c r="K13" s="27">
        <f t="shared" si="0"/>
        <v>0</v>
      </c>
      <c r="L13" s="27"/>
      <c r="M13" s="27"/>
      <c r="N13" s="27"/>
      <c r="O13" s="27"/>
      <c r="P13" s="65">
        <f t="shared" si="4"/>
        <v>0</v>
      </c>
      <c r="Q13" s="27">
        <f>SUM(R13:U13)</f>
        <v>0</v>
      </c>
      <c r="R13" s="27"/>
      <c r="S13" s="27"/>
      <c r="T13" s="27"/>
      <c r="U13" s="27"/>
      <c r="V13" s="65">
        <f t="shared" si="5"/>
        <v>0</v>
      </c>
      <c r="W13" s="27">
        <f t="shared" si="2"/>
        <v>0</v>
      </c>
      <c r="X13" s="27"/>
      <c r="Y13" s="27"/>
      <c r="Z13" s="27"/>
      <c r="AA13" s="127"/>
    </row>
    <row r="14" spans="1:27" s="8" customFormat="1" ht="17.25" customHeight="1" x14ac:dyDescent="0.2">
      <c r="A14" s="24"/>
      <c r="B14" s="25">
        <v>4</v>
      </c>
      <c r="C14" s="141">
        <v>43</v>
      </c>
      <c r="D14" s="156">
        <v>1520042</v>
      </c>
      <c r="E14" s="24" t="s">
        <v>18</v>
      </c>
      <c r="F14" s="26">
        <v>48000</v>
      </c>
      <c r="G14" s="27">
        <v>1</v>
      </c>
      <c r="H14" s="27">
        <v>1</v>
      </c>
      <c r="I14" s="27"/>
      <c r="J14" s="65">
        <f t="shared" si="3"/>
        <v>0</v>
      </c>
      <c r="K14" s="27">
        <f t="shared" si="0"/>
        <v>0</v>
      </c>
      <c r="L14" s="27"/>
      <c r="M14" s="27"/>
      <c r="N14" s="27"/>
      <c r="O14" s="27"/>
      <c r="P14" s="65">
        <f t="shared" si="4"/>
        <v>0</v>
      </c>
      <c r="Q14" s="27">
        <f t="shared" si="1"/>
        <v>0</v>
      </c>
      <c r="R14" s="27"/>
      <c r="S14" s="27"/>
      <c r="T14" s="27"/>
      <c r="U14" s="27"/>
      <c r="V14" s="65">
        <f t="shared" si="5"/>
        <v>0</v>
      </c>
      <c r="W14" s="27">
        <f t="shared" si="2"/>
        <v>0</v>
      </c>
      <c r="X14" s="27"/>
      <c r="Y14" s="27"/>
      <c r="Z14" s="27"/>
      <c r="AA14" s="127"/>
    </row>
    <row r="15" spans="1:27" s="8" customFormat="1" ht="17.25" customHeight="1" x14ac:dyDescent="0.2">
      <c r="A15" s="24"/>
      <c r="B15" s="25">
        <v>6</v>
      </c>
      <c r="C15" s="141">
        <v>5</v>
      </c>
      <c r="D15" s="156">
        <v>1500022</v>
      </c>
      <c r="E15" s="24" t="s">
        <v>19</v>
      </c>
      <c r="F15" s="26">
        <v>19000</v>
      </c>
      <c r="G15" s="27">
        <v>1</v>
      </c>
      <c r="H15" s="27">
        <v>1</v>
      </c>
      <c r="I15" s="27">
        <v>1</v>
      </c>
      <c r="J15" s="65">
        <f t="shared" si="3"/>
        <v>0</v>
      </c>
      <c r="K15" s="27">
        <f t="shared" si="0"/>
        <v>0</v>
      </c>
      <c r="L15" s="27"/>
      <c r="M15" s="27"/>
      <c r="N15" s="27"/>
      <c r="O15" s="27"/>
      <c r="P15" s="65">
        <f>Q15*N15</f>
        <v>0</v>
      </c>
      <c r="Q15" s="27">
        <f>SUM(R15:U15)</f>
        <v>0</v>
      </c>
      <c r="R15" s="27"/>
      <c r="S15" s="27"/>
      <c r="T15" s="27"/>
      <c r="U15" s="27"/>
      <c r="V15" s="65">
        <f t="shared" si="5"/>
        <v>0</v>
      </c>
      <c r="W15" s="27">
        <f t="shared" si="2"/>
        <v>0</v>
      </c>
      <c r="X15" s="27"/>
      <c r="Y15" s="27"/>
      <c r="Z15" s="27"/>
      <c r="AA15" s="127"/>
    </row>
    <row r="16" spans="1:27" s="8" customFormat="1" ht="17.25" customHeight="1" x14ac:dyDescent="0.2">
      <c r="A16" s="24"/>
      <c r="B16" s="25">
        <v>7</v>
      </c>
      <c r="C16" s="141">
        <v>7</v>
      </c>
      <c r="D16" s="156">
        <v>1500134</v>
      </c>
      <c r="E16" s="24" t="s">
        <v>20</v>
      </c>
      <c r="F16" s="26">
        <v>24000</v>
      </c>
      <c r="G16" s="27">
        <v>1</v>
      </c>
      <c r="H16" s="27">
        <v>1</v>
      </c>
      <c r="I16" s="27">
        <v>1</v>
      </c>
      <c r="J16" s="65">
        <f t="shared" ref="J16:J17" si="6">K16*F16</f>
        <v>0</v>
      </c>
      <c r="K16" s="27">
        <f t="shared" si="0"/>
        <v>0</v>
      </c>
      <c r="L16" s="27"/>
      <c r="M16" s="27"/>
      <c r="N16" s="27"/>
      <c r="O16" s="27"/>
      <c r="P16" s="65">
        <f t="shared" ref="P16:P17" si="7">Q16*N16</f>
        <v>0</v>
      </c>
      <c r="Q16" s="27">
        <f t="shared" si="1"/>
        <v>0</v>
      </c>
      <c r="R16" s="27"/>
      <c r="S16" s="27"/>
      <c r="T16" s="27"/>
      <c r="U16" s="27"/>
      <c r="V16" s="65">
        <f t="shared" ref="V16:V17" si="8">W16*T16</f>
        <v>0</v>
      </c>
      <c r="W16" s="27">
        <f t="shared" si="2"/>
        <v>0</v>
      </c>
      <c r="X16" s="27"/>
      <c r="Y16" s="27"/>
      <c r="Z16" s="27"/>
      <c r="AA16" s="127"/>
    </row>
    <row r="17" spans="1:27" s="8" customFormat="1" ht="17.25" customHeight="1" x14ac:dyDescent="0.2">
      <c r="A17" s="24"/>
      <c r="B17" s="25">
        <v>8</v>
      </c>
      <c r="C17" s="141">
        <v>8</v>
      </c>
      <c r="D17" s="156">
        <v>1500003</v>
      </c>
      <c r="E17" s="24" t="s">
        <v>21</v>
      </c>
      <c r="F17" s="26">
        <v>24000</v>
      </c>
      <c r="G17" s="27">
        <v>1</v>
      </c>
      <c r="H17" s="27">
        <v>1</v>
      </c>
      <c r="I17" s="27">
        <v>1</v>
      </c>
      <c r="J17" s="65">
        <f t="shared" si="6"/>
        <v>0</v>
      </c>
      <c r="K17" s="27">
        <f t="shared" si="0"/>
        <v>0</v>
      </c>
      <c r="L17" s="27"/>
      <c r="M17" s="27"/>
      <c r="N17" s="27"/>
      <c r="O17" s="27"/>
      <c r="P17" s="65">
        <f t="shared" si="7"/>
        <v>0</v>
      </c>
      <c r="Q17" s="27">
        <f t="shared" si="1"/>
        <v>0</v>
      </c>
      <c r="R17" s="27"/>
      <c r="S17" s="27"/>
      <c r="T17" s="27"/>
      <c r="U17" s="27"/>
      <c r="V17" s="65">
        <f t="shared" si="8"/>
        <v>0</v>
      </c>
      <c r="W17" s="27">
        <f t="shared" si="2"/>
        <v>0</v>
      </c>
      <c r="X17" s="27"/>
      <c r="Y17" s="27"/>
      <c r="Z17" s="27"/>
      <c r="AA17" s="127"/>
    </row>
    <row r="18" spans="1:27" s="8" customFormat="1" ht="17.25" customHeight="1" x14ac:dyDescent="0.2">
      <c r="A18" s="24"/>
      <c r="B18" s="25">
        <v>9</v>
      </c>
      <c r="C18" s="141">
        <v>10</v>
      </c>
      <c r="D18" s="156">
        <v>1500081</v>
      </c>
      <c r="E18" s="24" t="s">
        <v>22</v>
      </c>
      <c r="F18" s="26">
        <v>25000</v>
      </c>
      <c r="G18" s="27">
        <v>1</v>
      </c>
      <c r="H18" s="27">
        <v>1</v>
      </c>
      <c r="I18" s="27">
        <v>1</v>
      </c>
      <c r="J18" s="65">
        <f t="shared" ref="J18:J21" si="9">K18*F18</f>
        <v>0</v>
      </c>
      <c r="K18" s="27">
        <f t="shared" si="0"/>
        <v>0</v>
      </c>
      <c r="L18" s="27"/>
      <c r="M18" s="27"/>
      <c r="N18" s="27"/>
      <c r="O18" s="27"/>
      <c r="P18" s="65">
        <f t="shared" ref="P18:P21" si="10">Q18*N18</f>
        <v>0</v>
      </c>
      <c r="Q18" s="27">
        <f t="shared" si="1"/>
        <v>0</v>
      </c>
      <c r="R18" s="27"/>
      <c r="S18" s="27"/>
      <c r="T18" s="27"/>
      <c r="U18" s="27"/>
      <c r="V18" s="65">
        <f t="shared" ref="V18:V21" si="11">W18*T18</f>
        <v>0</v>
      </c>
      <c r="W18" s="27">
        <f t="shared" si="2"/>
        <v>0</v>
      </c>
      <c r="X18" s="27"/>
      <c r="Y18" s="27"/>
      <c r="Z18" s="27"/>
      <c r="AA18" s="127"/>
    </row>
    <row r="19" spans="1:27" s="34" customFormat="1" x14ac:dyDescent="0.2">
      <c r="A19" s="31"/>
      <c r="B19" s="31"/>
      <c r="C19" s="143"/>
      <c r="D19" s="158">
        <v>1500186</v>
      </c>
      <c r="E19" s="31" t="s">
        <v>23</v>
      </c>
      <c r="F19" s="32">
        <v>21000</v>
      </c>
      <c r="G19" s="33">
        <v>1</v>
      </c>
      <c r="H19" s="33">
        <v>1</v>
      </c>
      <c r="I19" s="33">
        <v>1</v>
      </c>
      <c r="J19" s="65">
        <f t="shared" si="9"/>
        <v>0</v>
      </c>
      <c r="K19" s="33">
        <f t="shared" si="0"/>
        <v>0</v>
      </c>
      <c r="L19" s="33"/>
      <c r="M19" s="33"/>
      <c r="N19" s="33"/>
      <c r="O19" s="33"/>
      <c r="P19" s="65">
        <f t="shared" si="10"/>
        <v>0</v>
      </c>
      <c r="Q19" s="33">
        <f t="shared" si="1"/>
        <v>0</v>
      </c>
      <c r="R19" s="33"/>
      <c r="S19" s="33"/>
      <c r="T19" s="33"/>
      <c r="U19" s="33"/>
      <c r="V19" s="65">
        <f t="shared" si="11"/>
        <v>0</v>
      </c>
      <c r="W19" s="33">
        <f t="shared" si="2"/>
        <v>0</v>
      </c>
      <c r="X19" s="33"/>
      <c r="Y19" s="33"/>
      <c r="Z19" s="33"/>
      <c r="AA19" s="128"/>
    </row>
    <row r="20" spans="1:27" s="34" customFormat="1" x14ac:dyDescent="0.2">
      <c r="A20" s="31"/>
      <c r="B20" s="31"/>
      <c r="C20" s="143"/>
      <c r="D20" s="158">
        <v>1500434</v>
      </c>
      <c r="E20" s="31" t="s">
        <v>24</v>
      </c>
      <c r="F20" s="32">
        <v>15000</v>
      </c>
      <c r="G20" s="33">
        <v>1</v>
      </c>
      <c r="H20" s="33">
        <v>1</v>
      </c>
      <c r="I20" s="33">
        <v>1</v>
      </c>
      <c r="J20" s="65">
        <f t="shared" si="9"/>
        <v>0</v>
      </c>
      <c r="K20" s="33">
        <f t="shared" si="0"/>
        <v>0</v>
      </c>
      <c r="L20" s="33"/>
      <c r="M20" s="33"/>
      <c r="N20" s="33"/>
      <c r="O20" s="33"/>
      <c r="P20" s="65">
        <f t="shared" si="10"/>
        <v>0</v>
      </c>
      <c r="Q20" s="33">
        <f t="shared" si="1"/>
        <v>0</v>
      </c>
      <c r="R20" s="33"/>
      <c r="S20" s="33"/>
      <c r="T20" s="33"/>
      <c r="U20" s="33"/>
      <c r="V20" s="65">
        <f t="shared" si="11"/>
        <v>0</v>
      </c>
      <c r="W20" s="33">
        <f t="shared" si="2"/>
        <v>0</v>
      </c>
      <c r="X20" s="33"/>
      <c r="Y20" s="33"/>
      <c r="Z20" s="33"/>
      <c r="AA20" s="128"/>
    </row>
    <row r="21" spans="1:27" s="34" customFormat="1" x14ac:dyDescent="0.2">
      <c r="A21" s="31"/>
      <c r="B21" s="31"/>
      <c r="C21" s="143"/>
      <c r="D21" s="158">
        <v>1500032</v>
      </c>
      <c r="E21" s="31" t="s">
        <v>25</v>
      </c>
      <c r="F21" s="32">
        <v>18000</v>
      </c>
      <c r="G21" s="33">
        <v>1</v>
      </c>
      <c r="H21" s="33">
        <v>1</v>
      </c>
      <c r="I21" s="33">
        <v>1</v>
      </c>
      <c r="J21" s="65">
        <f t="shared" si="9"/>
        <v>0</v>
      </c>
      <c r="K21" s="33">
        <f t="shared" si="0"/>
        <v>0</v>
      </c>
      <c r="L21" s="33"/>
      <c r="M21" s="33"/>
      <c r="N21" s="33"/>
      <c r="O21" s="33"/>
      <c r="P21" s="65">
        <f t="shared" si="10"/>
        <v>0</v>
      </c>
      <c r="Q21" s="33">
        <f t="shared" si="1"/>
        <v>0</v>
      </c>
      <c r="R21" s="33"/>
      <c r="S21" s="33"/>
      <c r="T21" s="33"/>
      <c r="U21" s="33"/>
      <c r="V21" s="65">
        <f t="shared" si="11"/>
        <v>0</v>
      </c>
      <c r="W21" s="33">
        <f t="shared" si="2"/>
        <v>0</v>
      </c>
      <c r="X21" s="33"/>
      <c r="Y21" s="33"/>
      <c r="Z21" s="33"/>
      <c r="AA21" s="128"/>
    </row>
    <row r="22" spans="1:27" s="8" customFormat="1" ht="17.25" customHeight="1" x14ac:dyDescent="0.2">
      <c r="A22" s="24"/>
      <c r="B22" s="25">
        <v>11</v>
      </c>
      <c r="C22" s="141">
        <v>12</v>
      </c>
      <c r="D22" s="156">
        <v>1500008</v>
      </c>
      <c r="E22" s="24" t="s">
        <v>26</v>
      </c>
      <c r="F22" s="26">
        <v>22000</v>
      </c>
      <c r="G22" s="27">
        <v>1</v>
      </c>
      <c r="H22" s="27">
        <v>1</v>
      </c>
      <c r="I22" s="27">
        <v>1</v>
      </c>
      <c r="J22" s="65">
        <f>K22*F22</f>
        <v>0</v>
      </c>
      <c r="K22" s="27">
        <f t="shared" si="0"/>
        <v>0</v>
      </c>
      <c r="L22" s="27"/>
      <c r="M22" s="27"/>
      <c r="N22" s="27"/>
      <c r="O22" s="27"/>
      <c r="P22" s="65">
        <f>Q22*N22</f>
        <v>0</v>
      </c>
      <c r="Q22" s="27">
        <f t="shared" si="1"/>
        <v>0</v>
      </c>
      <c r="R22" s="27"/>
      <c r="S22" s="27"/>
      <c r="T22" s="27"/>
      <c r="U22" s="27"/>
      <c r="V22" s="65">
        <f>W22*T22</f>
        <v>0</v>
      </c>
      <c r="W22" s="27">
        <f t="shared" si="2"/>
        <v>0</v>
      </c>
      <c r="X22" s="27"/>
      <c r="Y22" s="27"/>
      <c r="Z22" s="27"/>
      <c r="AA22" s="127"/>
    </row>
    <row r="23" spans="1:27" s="8" customFormat="1" ht="17.25" customHeight="1" x14ac:dyDescent="0.2">
      <c r="A23" s="24"/>
      <c r="B23" s="25">
        <v>15</v>
      </c>
      <c r="C23" s="141">
        <v>14</v>
      </c>
      <c r="D23" s="156">
        <v>1500024</v>
      </c>
      <c r="E23" s="24" t="s">
        <v>27</v>
      </c>
      <c r="F23" s="26">
        <v>21000</v>
      </c>
      <c r="G23" s="27">
        <v>1</v>
      </c>
      <c r="H23" s="27">
        <v>1</v>
      </c>
      <c r="I23" s="27">
        <v>1</v>
      </c>
      <c r="J23" s="65">
        <f>K23*F23</f>
        <v>0</v>
      </c>
      <c r="K23" s="27">
        <f t="shared" si="0"/>
        <v>0</v>
      </c>
      <c r="L23" s="27"/>
      <c r="M23" s="27"/>
      <c r="N23" s="27"/>
      <c r="O23" s="27"/>
      <c r="P23" s="65">
        <f>Q23*N23</f>
        <v>0</v>
      </c>
      <c r="Q23" s="27">
        <f t="shared" si="1"/>
        <v>0</v>
      </c>
      <c r="R23" s="27"/>
      <c r="S23" s="27"/>
      <c r="T23" s="27"/>
      <c r="U23" s="27"/>
      <c r="V23" s="65">
        <f>W23*T23</f>
        <v>0</v>
      </c>
      <c r="W23" s="27">
        <f t="shared" si="2"/>
        <v>0</v>
      </c>
      <c r="X23" s="27"/>
      <c r="Y23" s="27"/>
      <c r="Z23" s="27"/>
      <c r="AA23" s="127"/>
    </row>
    <row r="24" spans="1:27" s="8" customFormat="1" ht="17.25" customHeight="1" x14ac:dyDescent="0.2">
      <c r="A24" s="24"/>
      <c r="B24" s="25">
        <v>20</v>
      </c>
      <c r="C24" s="141">
        <v>16</v>
      </c>
      <c r="D24" s="156">
        <v>1500010</v>
      </c>
      <c r="E24" s="24" t="s">
        <v>28</v>
      </c>
      <c r="F24" s="26">
        <v>20000</v>
      </c>
      <c r="G24" s="27">
        <v>1</v>
      </c>
      <c r="H24" s="27">
        <v>1</v>
      </c>
      <c r="I24" s="27"/>
      <c r="J24" s="65">
        <f t="shared" ref="J24:J25" si="12">K24*F24</f>
        <v>0</v>
      </c>
      <c r="K24" s="27">
        <f t="shared" si="0"/>
        <v>0</v>
      </c>
      <c r="L24" s="27"/>
      <c r="M24" s="27"/>
      <c r="N24" s="27"/>
      <c r="O24" s="27"/>
      <c r="P24" s="65">
        <f t="shared" ref="P24:P25" si="13">Q24*N24</f>
        <v>0</v>
      </c>
      <c r="Q24" s="27">
        <f t="shared" si="1"/>
        <v>0</v>
      </c>
      <c r="R24" s="27"/>
      <c r="S24" s="27"/>
      <c r="T24" s="27"/>
      <c r="U24" s="27"/>
      <c r="V24" s="65">
        <f t="shared" ref="V24:V25" si="14">W24*T24</f>
        <v>0</v>
      </c>
      <c r="W24" s="27">
        <f t="shared" si="2"/>
        <v>0</v>
      </c>
      <c r="X24" s="27"/>
      <c r="Y24" s="27"/>
      <c r="Z24" s="27"/>
      <c r="AA24" s="127"/>
    </row>
    <row r="25" spans="1:27" s="8" customFormat="1" ht="17.25" customHeight="1" x14ac:dyDescent="0.2">
      <c r="A25" s="24"/>
      <c r="B25" s="25">
        <v>21</v>
      </c>
      <c r="C25" s="141">
        <v>17</v>
      </c>
      <c r="D25" s="156">
        <v>1500005</v>
      </c>
      <c r="E25" s="24" t="s">
        <v>29</v>
      </c>
      <c r="F25" s="26">
        <v>34000</v>
      </c>
      <c r="G25" s="27">
        <v>1</v>
      </c>
      <c r="H25" s="27">
        <v>1</v>
      </c>
      <c r="I25" s="27">
        <v>1</v>
      </c>
      <c r="J25" s="65">
        <f t="shared" si="12"/>
        <v>0</v>
      </c>
      <c r="K25" s="27">
        <f t="shared" si="0"/>
        <v>0</v>
      </c>
      <c r="L25" s="27"/>
      <c r="M25" s="27"/>
      <c r="N25" s="27"/>
      <c r="O25" s="27"/>
      <c r="P25" s="65">
        <f t="shared" si="13"/>
        <v>0</v>
      </c>
      <c r="Q25" s="27">
        <f t="shared" si="1"/>
        <v>0</v>
      </c>
      <c r="R25" s="27"/>
      <c r="S25" s="27"/>
      <c r="T25" s="27"/>
      <c r="U25" s="27"/>
      <c r="V25" s="65">
        <f t="shared" si="14"/>
        <v>0</v>
      </c>
      <c r="W25" s="27">
        <f t="shared" si="2"/>
        <v>0</v>
      </c>
      <c r="X25" s="27"/>
      <c r="Y25" s="27"/>
      <c r="Z25" s="27"/>
      <c r="AA25" s="127"/>
    </row>
    <row r="26" spans="1:27" s="8" customFormat="1" ht="17.25" customHeight="1" x14ac:dyDescent="0.2">
      <c r="A26" s="24"/>
      <c r="B26" s="25"/>
      <c r="C26" s="141">
        <v>19</v>
      </c>
      <c r="D26" s="156">
        <v>1500377</v>
      </c>
      <c r="E26" s="24" t="s">
        <v>30</v>
      </c>
      <c r="F26" s="26">
        <v>13000</v>
      </c>
      <c r="G26" s="27">
        <v>1</v>
      </c>
      <c r="H26" s="27">
        <v>1</v>
      </c>
      <c r="I26" s="27">
        <v>1</v>
      </c>
      <c r="J26" s="65">
        <f t="shared" ref="J26:J27" si="15">K26*F26</f>
        <v>0</v>
      </c>
      <c r="K26" s="27">
        <f t="shared" si="0"/>
        <v>0</v>
      </c>
      <c r="L26" s="27"/>
      <c r="M26" s="27"/>
      <c r="N26" s="27"/>
      <c r="O26" s="27"/>
      <c r="P26" s="65">
        <f t="shared" ref="P26:P27" si="16">Q26*N26</f>
        <v>0</v>
      </c>
      <c r="Q26" s="27">
        <f t="shared" si="1"/>
        <v>0</v>
      </c>
      <c r="R26" s="27"/>
      <c r="S26" s="27"/>
      <c r="T26" s="27"/>
      <c r="U26" s="27"/>
      <c r="V26" s="65">
        <f t="shared" ref="V26:V27" si="17">W26*T26</f>
        <v>0</v>
      </c>
      <c r="W26" s="27">
        <f t="shared" si="2"/>
        <v>0</v>
      </c>
      <c r="X26" s="27"/>
      <c r="Y26" s="27"/>
      <c r="Z26" s="27"/>
      <c r="AA26" s="127"/>
    </row>
    <row r="27" spans="1:27" s="8" customFormat="1" ht="17.25" customHeight="1" x14ac:dyDescent="0.2">
      <c r="A27" s="24"/>
      <c r="B27" s="25"/>
      <c r="C27" s="141">
        <v>20</v>
      </c>
      <c r="D27" s="156">
        <v>1500327</v>
      </c>
      <c r="E27" s="24" t="s">
        <v>31</v>
      </c>
      <c r="F27" s="26">
        <v>13000</v>
      </c>
      <c r="G27" s="27">
        <v>1</v>
      </c>
      <c r="H27" s="27">
        <v>1</v>
      </c>
      <c r="I27" s="27">
        <v>1</v>
      </c>
      <c r="J27" s="65">
        <f t="shared" si="15"/>
        <v>0</v>
      </c>
      <c r="K27" s="27">
        <f t="shared" si="0"/>
        <v>0</v>
      </c>
      <c r="L27" s="27"/>
      <c r="M27" s="27"/>
      <c r="N27" s="27"/>
      <c r="O27" s="27"/>
      <c r="P27" s="65">
        <f t="shared" si="16"/>
        <v>0</v>
      </c>
      <c r="Q27" s="27">
        <f t="shared" si="1"/>
        <v>0</v>
      </c>
      <c r="R27" s="27"/>
      <c r="S27" s="27"/>
      <c r="T27" s="27"/>
      <c r="U27" s="27"/>
      <c r="V27" s="65">
        <f t="shared" si="17"/>
        <v>0</v>
      </c>
      <c r="W27" s="27">
        <f t="shared" si="2"/>
        <v>0</v>
      </c>
      <c r="X27" s="27"/>
      <c r="Y27" s="27"/>
      <c r="Z27" s="27"/>
      <c r="AA27" s="127"/>
    </row>
    <row r="28" spans="1:27" s="8" customFormat="1" ht="17.25" customHeight="1" x14ac:dyDescent="0.2">
      <c r="A28" s="24"/>
      <c r="B28" s="25"/>
      <c r="C28" s="141">
        <v>21</v>
      </c>
      <c r="D28" s="156">
        <v>1500330</v>
      </c>
      <c r="E28" s="24" t="s">
        <v>32</v>
      </c>
      <c r="F28" s="26">
        <v>13000</v>
      </c>
      <c r="G28" s="27">
        <v>1</v>
      </c>
      <c r="H28" s="27">
        <v>1</v>
      </c>
      <c r="I28" s="27">
        <v>1</v>
      </c>
      <c r="J28" s="65">
        <f t="shared" ref="J28:J34" si="18">K28*F28</f>
        <v>0</v>
      </c>
      <c r="K28" s="27">
        <f t="shared" si="0"/>
        <v>0</v>
      </c>
      <c r="L28" s="27"/>
      <c r="M28" s="27"/>
      <c r="N28" s="27"/>
      <c r="O28" s="27"/>
      <c r="P28" s="65">
        <f t="shared" ref="P28:P34" si="19">Q28*N28</f>
        <v>0</v>
      </c>
      <c r="Q28" s="27">
        <f t="shared" si="1"/>
        <v>0</v>
      </c>
      <c r="R28" s="27"/>
      <c r="S28" s="27"/>
      <c r="T28" s="27"/>
      <c r="U28" s="27"/>
      <c r="V28" s="65">
        <f t="shared" ref="V28:V34" si="20">W28*T28</f>
        <v>0</v>
      </c>
      <c r="W28" s="27">
        <f t="shared" si="2"/>
        <v>0</v>
      </c>
      <c r="X28" s="27"/>
      <c r="Y28" s="27"/>
      <c r="Z28" s="27"/>
      <c r="AA28" s="127"/>
    </row>
    <row r="29" spans="1:27" s="8" customFormat="1" ht="17.25" customHeight="1" x14ac:dyDescent="0.2">
      <c r="A29" s="24"/>
      <c r="B29" s="25"/>
      <c r="C29" s="141">
        <v>22</v>
      </c>
      <c r="D29" s="156">
        <v>1500331</v>
      </c>
      <c r="E29" s="24" t="s">
        <v>33</v>
      </c>
      <c r="F29" s="26">
        <v>13000</v>
      </c>
      <c r="G29" s="27">
        <v>1</v>
      </c>
      <c r="H29" s="27">
        <v>1</v>
      </c>
      <c r="I29" s="27">
        <v>1</v>
      </c>
      <c r="J29" s="65">
        <f t="shared" si="18"/>
        <v>0</v>
      </c>
      <c r="K29" s="27">
        <f t="shared" si="0"/>
        <v>0</v>
      </c>
      <c r="L29" s="27"/>
      <c r="M29" s="27"/>
      <c r="N29" s="27"/>
      <c r="O29" s="27"/>
      <c r="P29" s="65">
        <f t="shared" si="19"/>
        <v>0</v>
      </c>
      <c r="Q29" s="27">
        <f t="shared" si="1"/>
        <v>0</v>
      </c>
      <c r="R29" s="27"/>
      <c r="S29" s="27"/>
      <c r="T29" s="27"/>
      <c r="U29" s="27"/>
      <c r="V29" s="65">
        <f t="shared" si="20"/>
        <v>0</v>
      </c>
      <c r="W29" s="27">
        <f t="shared" si="2"/>
        <v>0</v>
      </c>
      <c r="X29" s="27"/>
      <c r="Y29" s="27"/>
      <c r="Z29" s="27"/>
      <c r="AA29" s="127"/>
    </row>
    <row r="30" spans="1:27" s="8" customFormat="1" ht="17.25" customHeight="1" x14ac:dyDescent="0.2">
      <c r="A30" s="24"/>
      <c r="B30" s="25">
        <v>25</v>
      </c>
      <c r="C30" s="141">
        <v>23</v>
      </c>
      <c r="D30" s="156">
        <v>1500228</v>
      </c>
      <c r="E30" s="24" t="s">
        <v>34</v>
      </c>
      <c r="F30" s="26">
        <v>18000</v>
      </c>
      <c r="G30" s="27">
        <v>1</v>
      </c>
      <c r="H30" s="27">
        <v>1</v>
      </c>
      <c r="I30" s="27"/>
      <c r="J30" s="65">
        <f t="shared" si="18"/>
        <v>0</v>
      </c>
      <c r="K30" s="27">
        <f>SUM(K34:K39)</f>
        <v>0</v>
      </c>
      <c r="L30" s="27"/>
      <c r="M30" s="27"/>
      <c r="N30" s="27"/>
      <c r="O30" s="27"/>
      <c r="P30" s="65">
        <f t="shared" si="19"/>
        <v>0</v>
      </c>
      <c r="Q30" s="27">
        <f>SUM(Q34:Q39)</f>
        <v>0</v>
      </c>
      <c r="R30" s="27"/>
      <c r="S30" s="27"/>
      <c r="T30" s="27"/>
      <c r="U30" s="27"/>
      <c r="V30" s="65">
        <f t="shared" si="20"/>
        <v>0</v>
      </c>
      <c r="W30" s="27">
        <f>SUM(W34:W39)</f>
        <v>0</v>
      </c>
      <c r="X30" s="27"/>
      <c r="Y30" s="27"/>
      <c r="Z30" s="27"/>
      <c r="AA30" s="127"/>
    </row>
    <row r="31" spans="1:27" s="8" customFormat="1" ht="17.25" customHeight="1" x14ac:dyDescent="0.2">
      <c r="A31" s="24"/>
      <c r="B31" s="25">
        <v>26</v>
      </c>
      <c r="C31" s="141">
        <v>24</v>
      </c>
      <c r="D31" s="156">
        <v>1500004</v>
      </c>
      <c r="E31" s="24" t="s">
        <v>35</v>
      </c>
      <c r="F31" s="26">
        <v>28000</v>
      </c>
      <c r="G31" s="27">
        <v>1</v>
      </c>
      <c r="H31" s="27">
        <v>1</v>
      </c>
      <c r="I31" s="27">
        <v>1</v>
      </c>
      <c r="J31" s="65">
        <f t="shared" si="18"/>
        <v>0</v>
      </c>
      <c r="K31" s="27">
        <f t="shared" ref="K31:K37" si="21">SUM(L31:O31)</f>
        <v>0</v>
      </c>
      <c r="L31" s="27"/>
      <c r="M31" s="27"/>
      <c r="N31" s="27"/>
      <c r="O31" s="27"/>
      <c r="P31" s="65">
        <f t="shared" si="19"/>
        <v>0</v>
      </c>
      <c r="Q31" s="27">
        <f t="shared" ref="Q31:Q37" si="22">SUM(R31:U31)</f>
        <v>0</v>
      </c>
      <c r="R31" s="27"/>
      <c r="S31" s="27"/>
      <c r="T31" s="27"/>
      <c r="U31" s="27"/>
      <c r="V31" s="65">
        <f t="shared" si="20"/>
        <v>0</v>
      </c>
      <c r="W31" s="27">
        <f t="shared" ref="W31:W37" si="23">SUM(X31:AA31)</f>
        <v>0</v>
      </c>
      <c r="X31" s="27"/>
      <c r="Y31" s="27"/>
      <c r="Z31" s="27"/>
      <c r="AA31" s="127"/>
    </row>
    <row r="32" spans="1:27" s="8" customFormat="1" ht="17.25" customHeight="1" x14ac:dyDescent="0.2">
      <c r="A32" s="24"/>
      <c r="B32" s="25">
        <v>27</v>
      </c>
      <c r="C32" s="141">
        <v>25</v>
      </c>
      <c r="D32" s="156">
        <v>1500001</v>
      </c>
      <c r="E32" s="24" t="s">
        <v>36</v>
      </c>
      <c r="F32" s="26">
        <v>28000</v>
      </c>
      <c r="G32" s="27">
        <v>1</v>
      </c>
      <c r="H32" s="27">
        <v>1</v>
      </c>
      <c r="I32" s="27">
        <v>1</v>
      </c>
      <c r="J32" s="65">
        <f t="shared" si="18"/>
        <v>0</v>
      </c>
      <c r="K32" s="27">
        <f t="shared" si="21"/>
        <v>0</v>
      </c>
      <c r="L32" s="27"/>
      <c r="M32" s="27"/>
      <c r="N32" s="27"/>
      <c r="O32" s="27"/>
      <c r="P32" s="65">
        <f t="shared" si="19"/>
        <v>0</v>
      </c>
      <c r="Q32" s="27">
        <f t="shared" si="22"/>
        <v>0</v>
      </c>
      <c r="R32" s="27"/>
      <c r="S32" s="27"/>
      <c r="T32" s="27"/>
      <c r="U32" s="27"/>
      <c r="V32" s="65">
        <f t="shared" si="20"/>
        <v>0</v>
      </c>
      <c r="W32" s="27">
        <f t="shared" si="23"/>
        <v>0</v>
      </c>
      <c r="X32" s="27"/>
      <c r="Y32" s="27"/>
      <c r="Z32" s="27"/>
      <c r="AA32" s="127"/>
    </row>
    <row r="33" spans="1:27" s="8" customFormat="1" ht="17.25" customHeight="1" x14ac:dyDescent="0.2">
      <c r="A33" s="24"/>
      <c r="B33" s="25">
        <v>28</v>
      </c>
      <c r="C33" s="141">
        <v>26</v>
      </c>
      <c r="D33" s="156">
        <v>1500026</v>
      </c>
      <c r="E33" s="24" t="s">
        <v>37</v>
      </c>
      <c r="F33" s="26">
        <v>21000</v>
      </c>
      <c r="G33" s="27">
        <v>1</v>
      </c>
      <c r="H33" s="27">
        <v>1</v>
      </c>
      <c r="I33" s="27">
        <v>1</v>
      </c>
      <c r="J33" s="65">
        <f t="shared" si="18"/>
        <v>0</v>
      </c>
      <c r="K33" s="27">
        <f t="shared" si="21"/>
        <v>0</v>
      </c>
      <c r="L33" s="27"/>
      <c r="M33" s="27"/>
      <c r="N33" s="27"/>
      <c r="O33" s="27"/>
      <c r="P33" s="65">
        <f t="shared" si="19"/>
        <v>0</v>
      </c>
      <c r="Q33" s="27">
        <f t="shared" si="22"/>
        <v>0</v>
      </c>
      <c r="R33" s="27"/>
      <c r="S33" s="27"/>
      <c r="T33" s="27"/>
      <c r="U33" s="27"/>
      <c r="V33" s="65">
        <f t="shared" si="20"/>
        <v>0</v>
      </c>
      <c r="W33" s="27">
        <f t="shared" si="23"/>
        <v>0</v>
      </c>
      <c r="X33" s="27"/>
      <c r="Y33" s="27"/>
      <c r="Z33" s="27"/>
      <c r="AA33" s="127"/>
    </row>
    <row r="34" spans="1:27" s="8" customFormat="1" ht="17.25" customHeight="1" x14ac:dyDescent="0.2">
      <c r="A34" s="24"/>
      <c r="B34" s="25">
        <v>29</v>
      </c>
      <c r="C34" s="141">
        <v>27</v>
      </c>
      <c r="D34" s="156">
        <v>1505009</v>
      </c>
      <c r="E34" s="24" t="s">
        <v>38</v>
      </c>
      <c r="F34" s="26">
        <v>20000</v>
      </c>
      <c r="G34" s="27">
        <v>1</v>
      </c>
      <c r="H34" s="27">
        <v>1</v>
      </c>
      <c r="I34" s="27">
        <v>1</v>
      </c>
      <c r="J34" s="65">
        <f t="shared" si="18"/>
        <v>0</v>
      </c>
      <c r="K34" s="27">
        <f t="shared" si="21"/>
        <v>0</v>
      </c>
      <c r="L34" s="27"/>
      <c r="M34" s="27"/>
      <c r="N34" s="27"/>
      <c r="O34" s="27"/>
      <c r="P34" s="65">
        <f t="shared" si="19"/>
        <v>0</v>
      </c>
      <c r="Q34" s="27">
        <f t="shared" si="22"/>
        <v>0</v>
      </c>
      <c r="R34" s="27"/>
      <c r="S34" s="27"/>
      <c r="T34" s="27"/>
      <c r="U34" s="27"/>
      <c r="V34" s="65">
        <f t="shared" si="20"/>
        <v>0</v>
      </c>
      <c r="W34" s="27">
        <f t="shared" si="23"/>
        <v>0</v>
      </c>
      <c r="X34" s="27"/>
      <c r="Y34" s="27"/>
      <c r="Z34" s="27"/>
      <c r="AA34" s="127"/>
    </row>
    <row r="35" spans="1:27" s="8" customFormat="1" ht="17.25" customHeight="1" x14ac:dyDescent="0.2">
      <c r="A35" s="24"/>
      <c r="B35" s="25">
        <v>31</v>
      </c>
      <c r="C35" s="141">
        <v>28</v>
      </c>
      <c r="D35" s="156">
        <v>1500007</v>
      </c>
      <c r="E35" s="24" t="s">
        <v>39</v>
      </c>
      <c r="F35" s="26">
        <v>20000</v>
      </c>
      <c r="G35" s="27">
        <v>1</v>
      </c>
      <c r="H35" s="27">
        <v>1</v>
      </c>
      <c r="I35" s="27">
        <v>1</v>
      </c>
      <c r="J35" s="65">
        <f>K35*F35</f>
        <v>0</v>
      </c>
      <c r="K35" s="27">
        <f t="shared" si="21"/>
        <v>0</v>
      </c>
      <c r="L35" s="27"/>
      <c r="M35" s="27"/>
      <c r="N35" s="27"/>
      <c r="O35" s="27"/>
      <c r="P35" s="65">
        <f>Q35*N35</f>
        <v>0</v>
      </c>
      <c r="Q35" s="27">
        <f t="shared" si="22"/>
        <v>0</v>
      </c>
      <c r="R35" s="27"/>
      <c r="S35" s="27"/>
      <c r="T35" s="27"/>
      <c r="U35" s="27"/>
      <c r="V35" s="65">
        <f>W35*T35</f>
        <v>0</v>
      </c>
      <c r="W35" s="27">
        <f t="shared" si="23"/>
        <v>0</v>
      </c>
      <c r="X35" s="27"/>
      <c r="Y35" s="27"/>
      <c r="Z35" s="27"/>
      <c r="AA35" s="127"/>
    </row>
    <row r="36" spans="1:27" s="8" customFormat="1" ht="17.25" customHeight="1" x14ac:dyDescent="0.2">
      <c r="A36" s="24"/>
      <c r="B36" s="25">
        <v>33</v>
      </c>
      <c r="C36" s="141">
        <v>29</v>
      </c>
      <c r="D36" s="156">
        <v>1500047</v>
      </c>
      <c r="E36" s="24" t="s">
        <v>40</v>
      </c>
      <c r="F36" s="26">
        <v>32000</v>
      </c>
      <c r="G36" s="27">
        <v>1</v>
      </c>
      <c r="H36" s="27"/>
      <c r="I36" s="27"/>
      <c r="J36" s="65">
        <f>K36*F36</f>
        <v>0</v>
      </c>
      <c r="K36" s="27">
        <f t="shared" si="21"/>
        <v>0</v>
      </c>
      <c r="L36" s="27"/>
      <c r="M36" s="27"/>
      <c r="N36" s="27"/>
      <c r="O36" s="27"/>
      <c r="P36" s="65">
        <f>Q36*N36</f>
        <v>0</v>
      </c>
      <c r="Q36" s="27">
        <f t="shared" si="22"/>
        <v>0</v>
      </c>
      <c r="R36" s="27"/>
      <c r="S36" s="27"/>
      <c r="T36" s="27"/>
      <c r="U36" s="27"/>
      <c r="V36" s="65">
        <f>W36*T36</f>
        <v>0</v>
      </c>
      <c r="W36" s="27">
        <f t="shared" si="23"/>
        <v>0</v>
      </c>
      <c r="X36" s="27"/>
      <c r="Y36" s="27"/>
      <c r="Z36" s="27"/>
      <c r="AA36" s="127"/>
    </row>
    <row r="37" spans="1:27" s="15" customFormat="1" x14ac:dyDescent="0.2">
      <c r="A37" s="25"/>
      <c r="B37" s="25">
        <v>36</v>
      </c>
      <c r="C37" s="142"/>
      <c r="D37" s="157">
        <v>1533002</v>
      </c>
      <c r="E37" s="25" t="s">
        <v>41</v>
      </c>
      <c r="F37" s="28">
        <v>25000</v>
      </c>
      <c r="G37" s="29">
        <v>1</v>
      </c>
      <c r="H37" s="29"/>
      <c r="I37" s="29"/>
      <c r="J37" s="65">
        <f t="shared" ref="J37:J38" si="24">K37*F37</f>
        <v>0</v>
      </c>
      <c r="K37" s="27">
        <f t="shared" si="21"/>
        <v>0</v>
      </c>
      <c r="L37" s="27"/>
      <c r="M37" s="27"/>
      <c r="N37" s="27"/>
      <c r="O37" s="27"/>
      <c r="P37" s="65">
        <f t="shared" ref="P37:P38" si="25">Q37*N37</f>
        <v>0</v>
      </c>
      <c r="Q37" s="27">
        <f t="shared" si="22"/>
        <v>0</v>
      </c>
      <c r="R37" s="27"/>
      <c r="S37" s="27"/>
      <c r="T37" s="27"/>
      <c r="U37" s="27"/>
      <c r="V37" s="65">
        <f t="shared" ref="V37:V38" si="26">W37*T37</f>
        <v>0</v>
      </c>
      <c r="W37" s="27">
        <f t="shared" si="23"/>
        <v>0</v>
      </c>
      <c r="X37" s="27"/>
      <c r="Y37" s="27"/>
      <c r="Z37" s="27"/>
      <c r="AA37" s="127"/>
    </row>
    <row r="38" spans="1:27" s="15" customFormat="1" x14ac:dyDescent="0.2">
      <c r="A38" s="25"/>
      <c r="B38" s="25">
        <v>37</v>
      </c>
      <c r="C38" s="142"/>
      <c r="D38" s="157">
        <v>1503001</v>
      </c>
      <c r="E38" s="25" t="s">
        <v>42</v>
      </c>
      <c r="F38" s="28">
        <v>25000</v>
      </c>
      <c r="G38" s="29">
        <v>1</v>
      </c>
      <c r="H38" s="29"/>
      <c r="I38" s="29"/>
      <c r="J38" s="65">
        <f t="shared" si="24"/>
        <v>0</v>
      </c>
      <c r="K38" s="27">
        <f>SUM(K39:K39)</f>
        <v>0</v>
      </c>
      <c r="L38" s="27"/>
      <c r="M38" s="27"/>
      <c r="N38" s="27"/>
      <c r="O38" s="27"/>
      <c r="P38" s="65">
        <f t="shared" si="25"/>
        <v>0</v>
      </c>
      <c r="Q38" s="27">
        <f>SUM(Q39:Q39)</f>
        <v>0</v>
      </c>
      <c r="R38" s="27"/>
      <c r="S38" s="27"/>
      <c r="T38" s="27"/>
      <c r="U38" s="27"/>
      <c r="V38" s="65">
        <f t="shared" si="26"/>
        <v>0</v>
      </c>
      <c r="W38" s="27">
        <f>SUM(W39:W39)</f>
        <v>0</v>
      </c>
      <c r="X38" s="27"/>
      <c r="Y38" s="27"/>
      <c r="Z38" s="27"/>
      <c r="AA38" s="127"/>
    </row>
    <row r="39" spans="1:27" s="38" customFormat="1" ht="17.25" customHeight="1" x14ac:dyDescent="0.2">
      <c r="A39" s="35"/>
      <c r="B39" s="36">
        <v>40</v>
      </c>
      <c r="C39" s="144">
        <v>30</v>
      </c>
      <c r="D39" s="159">
        <v>1502021</v>
      </c>
      <c r="E39" s="35" t="s">
        <v>43</v>
      </c>
      <c r="F39" s="37">
        <v>22000</v>
      </c>
      <c r="G39" s="30">
        <v>1</v>
      </c>
      <c r="H39" s="30"/>
      <c r="I39" s="30"/>
      <c r="J39" s="65">
        <f>K39*F39</f>
        <v>0</v>
      </c>
      <c r="K39" s="30">
        <f t="shared" ref="K39" si="27">SUM(L39:O39)</f>
        <v>0</v>
      </c>
      <c r="L39" s="30"/>
      <c r="M39" s="30"/>
      <c r="N39" s="30"/>
      <c r="O39" s="30"/>
      <c r="P39" s="65">
        <f>Q39*N39</f>
        <v>0</v>
      </c>
      <c r="Q39" s="30">
        <f t="shared" ref="Q39:Q42" si="28">SUM(R39:U39)</f>
        <v>0</v>
      </c>
      <c r="R39" s="30"/>
      <c r="S39" s="30"/>
      <c r="T39" s="30"/>
      <c r="U39" s="30"/>
      <c r="V39" s="65">
        <f>W39*T39</f>
        <v>0</v>
      </c>
      <c r="W39" s="30">
        <f t="shared" ref="W39:W42" si="29">SUM(X39:AA39)</f>
        <v>0</v>
      </c>
      <c r="X39" s="30"/>
      <c r="Y39" s="30"/>
      <c r="Z39" s="30"/>
      <c r="AA39" s="129"/>
    </row>
    <row r="40" spans="1:27" s="8" customFormat="1" ht="17.25" customHeight="1" x14ac:dyDescent="0.2">
      <c r="A40" s="24"/>
      <c r="B40" s="25">
        <v>49</v>
      </c>
      <c r="C40" s="141">
        <v>32</v>
      </c>
      <c r="D40" s="156">
        <v>1500021</v>
      </c>
      <c r="E40" s="24" t="s">
        <v>44</v>
      </c>
      <c r="F40" s="26">
        <v>19000</v>
      </c>
      <c r="G40" s="27">
        <v>1</v>
      </c>
      <c r="H40" s="27">
        <v>1</v>
      </c>
      <c r="I40" s="27">
        <v>1</v>
      </c>
      <c r="J40" s="65">
        <f>K40*F40</f>
        <v>0</v>
      </c>
      <c r="K40" s="27">
        <f t="shared" ref="K40:K42" si="30">SUM(L40:O40)</f>
        <v>0</v>
      </c>
      <c r="L40" s="27"/>
      <c r="M40" s="27"/>
      <c r="N40" s="27"/>
      <c r="O40" s="27"/>
      <c r="P40" s="65">
        <f>Q40*N40</f>
        <v>0</v>
      </c>
      <c r="Q40" s="27">
        <f t="shared" si="28"/>
        <v>0</v>
      </c>
      <c r="R40" s="27"/>
      <c r="S40" s="27"/>
      <c r="T40" s="27"/>
      <c r="U40" s="27"/>
      <c r="V40" s="65">
        <f>W40*T40</f>
        <v>0</v>
      </c>
      <c r="W40" s="27">
        <f t="shared" si="29"/>
        <v>0</v>
      </c>
      <c r="X40" s="27"/>
      <c r="Y40" s="27"/>
      <c r="Z40" s="27"/>
      <c r="AA40" s="127"/>
    </row>
    <row r="41" spans="1:27" s="8" customFormat="1" ht="17.25" customHeight="1" x14ac:dyDescent="0.2">
      <c r="A41" s="24"/>
      <c r="B41" s="25">
        <v>51</v>
      </c>
      <c r="C41" s="141">
        <v>34</v>
      </c>
      <c r="D41" s="156">
        <v>1500301</v>
      </c>
      <c r="E41" s="24" t="s">
        <v>45</v>
      </c>
      <c r="F41" s="26">
        <v>20000</v>
      </c>
      <c r="G41" s="27">
        <v>1</v>
      </c>
      <c r="H41" s="27">
        <v>1</v>
      </c>
      <c r="I41" s="27"/>
      <c r="J41" s="65">
        <f t="shared" ref="J41:J42" si="31">K41*F41</f>
        <v>0</v>
      </c>
      <c r="K41" s="27">
        <f t="shared" si="30"/>
        <v>0</v>
      </c>
      <c r="L41" s="27"/>
      <c r="M41" s="27"/>
      <c r="N41" s="27"/>
      <c r="O41" s="27"/>
      <c r="P41" s="65">
        <f t="shared" ref="P41:P42" si="32">Q41*N41</f>
        <v>0</v>
      </c>
      <c r="Q41" s="27">
        <f t="shared" si="28"/>
        <v>0</v>
      </c>
      <c r="R41" s="27"/>
      <c r="S41" s="27"/>
      <c r="T41" s="27"/>
      <c r="U41" s="27"/>
      <c r="V41" s="65">
        <f t="shared" ref="V41:V42" si="33">W41*T41</f>
        <v>0</v>
      </c>
      <c r="W41" s="27">
        <f t="shared" si="29"/>
        <v>0</v>
      </c>
      <c r="X41" s="27"/>
      <c r="Y41" s="27"/>
      <c r="Z41" s="27"/>
      <c r="AA41" s="127"/>
    </row>
    <row r="42" spans="1:27" s="8" customFormat="1" ht="17.25" customHeight="1" x14ac:dyDescent="0.2">
      <c r="A42" s="24"/>
      <c r="B42" s="25">
        <v>52</v>
      </c>
      <c r="C42" s="141">
        <v>35</v>
      </c>
      <c r="D42" s="156">
        <v>1500307</v>
      </c>
      <c r="E42" s="24" t="s">
        <v>46</v>
      </c>
      <c r="F42" s="26">
        <v>20000</v>
      </c>
      <c r="G42" s="27">
        <v>1</v>
      </c>
      <c r="H42" s="27"/>
      <c r="I42" s="27"/>
      <c r="J42" s="65">
        <f t="shared" si="31"/>
        <v>0</v>
      </c>
      <c r="K42" s="27">
        <f t="shared" si="30"/>
        <v>0</v>
      </c>
      <c r="L42" s="27"/>
      <c r="M42" s="27"/>
      <c r="N42" s="27"/>
      <c r="O42" s="27"/>
      <c r="P42" s="65">
        <f t="shared" si="32"/>
        <v>0</v>
      </c>
      <c r="Q42" s="27">
        <f t="shared" si="28"/>
        <v>0</v>
      </c>
      <c r="R42" s="27"/>
      <c r="S42" s="27"/>
      <c r="T42" s="27"/>
      <c r="U42" s="27"/>
      <c r="V42" s="65">
        <f t="shared" si="33"/>
        <v>0</v>
      </c>
      <c r="W42" s="27">
        <f t="shared" si="29"/>
        <v>0</v>
      </c>
      <c r="X42" s="27"/>
      <c r="Y42" s="27"/>
      <c r="Z42" s="27"/>
      <c r="AA42" s="127"/>
    </row>
    <row r="43" spans="1:27" s="15" customFormat="1" x14ac:dyDescent="0.2">
      <c r="A43" s="25"/>
      <c r="B43" s="25">
        <v>55</v>
      </c>
      <c r="C43" s="142"/>
      <c r="D43" s="157">
        <v>1500089</v>
      </c>
      <c r="E43" s="25" t="s">
        <v>47</v>
      </c>
      <c r="F43" s="28">
        <v>20000</v>
      </c>
      <c r="G43" s="29">
        <v>1</v>
      </c>
      <c r="H43" s="29">
        <v>1</v>
      </c>
      <c r="I43" s="29">
        <v>1</v>
      </c>
      <c r="J43" s="65">
        <f>K43*F43</f>
        <v>0</v>
      </c>
      <c r="K43" s="27">
        <f>SUM(K44:K48)</f>
        <v>0</v>
      </c>
      <c r="L43" s="27"/>
      <c r="M43" s="27"/>
      <c r="N43" s="27"/>
      <c r="O43" s="27"/>
      <c r="P43" s="65">
        <f>Q43*N43</f>
        <v>0</v>
      </c>
      <c r="Q43" s="27">
        <f>SUM(Q44:Q48)</f>
        <v>0</v>
      </c>
      <c r="R43" s="27"/>
      <c r="S43" s="27"/>
      <c r="T43" s="27"/>
      <c r="U43" s="27"/>
      <c r="V43" s="65">
        <f>W43*T43</f>
        <v>0</v>
      </c>
      <c r="W43" s="27">
        <f>SUM(W44:W48)</f>
        <v>0</v>
      </c>
      <c r="X43" s="27"/>
      <c r="Y43" s="27"/>
      <c r="Z43" s="27"/>
      <c r="AA43" s="127"/>
    </row>
    <row r="44" spans="1:27" s="8" customFormat="1" ht="17.25" customHeight="1" x14ac:dyDescent="0.2">
      <c r="A44" s="24"/>
      <c r="B44" s="25">
        <v>58</v>
      </c>
      <c r="C44" s="141">
        <v>36</v>
      </c>
      <c r="D44" s="156">
        <v>1500002</v>
      </c>
      <c r="E44" s="24" t="s">
        <v>48</v>
      </c>
      <c r="F44" s="26">
        <v>19000</v>
      </c>
      <c r="G44" s="27">
        <v>1</v>
      </c>
      <c r="H44" s="27">
        <v>1</v>
      </c>
      <c r="I44" s="27">
        <v>1</v>
      </c>
      <c r="J44" s="65">
        <f t="shared" ref="J44:J45" si="34">K44*F44</f>
        <v>0</v>
      </c>
      <c r="K44" s="27">
        <f t="shared" ref="K44:K46" si="35">SUM(L44:O44)</f>
        <v>0</v>
      </c>
      <c r="L44" s="27"/>
      <c r="M44" s="27"/>
      <c r="N44" s="27"/>
      <c r="O44" s="27"/>
      <c r="P44" s="65">
        <f t="shared" ref="P44:P45" si="36">Q44*N44</f>
        <v>0</v>
      </c>
      <c r="Q44" s="27">
        <f t="shared" ref="Q44:Q46" si="37">SUM(R44:U44)</f>
        <v>0</v>
      </c>
      <c r="R44" s="27"/>
      <c r="S44" s="27"/>
      <c r="T44" s="27"/>
      <c r="U44" s="27"/>
      <c r="V44" s="65">
        <f t="shared" ref="V44:V45" si="38">W44*T44</f>
        <v>0</v>
      </c>
      <c r="W44" s="27">
        <f t="shared" ref="W44:W46" si="39">SUM(X44:AA44)</f>
        <v>0</v>
      </c>
      <c r="X44" s="27"/>
      <c r="Y44" s="27"/>
      <c r="Z44" s="27"/>
      <c r="AA44" s="127"/>
    </row>
    <row r="45" spans="1:27" s="8" customFormat="1" ht="17.25" customHeight="1" x14ac:dyDescent="0.2">
      <c r="A45" s="24"/>
      <c r="B45" s="25">
        <v>59</v>
      </c>
      <c r="C45" s="141">
        <v>37</v>
      </c>
      <c r="D45" s="156">
        <v>1500028</v>
      </c>
      <c r="E45" s="24" t="s">
        <v>49</v>
      </c>
      <c r="F45" s="26">
        <v>21000</v>
      </c>
      <c r="G45" s="27">
        <v>1</v>
      </c>
      <c r="H45" s="27">
        <v>1</v>
      </c>
      <c r="I45" s="27">
        <v>1</v>
      </c>
      <c r="J45" s="65">
        <f t="shared" si="34"/>
        <v>0</v>
      </c>
      <c r="K45" s="27">
        <f t="shared" si="35"/>
        <v>0</v>
      </c>
      <c r="L45" s="27"/>
      <c r="M45" s="27"/>
      <c r="N45" s="27"/>
      <c r="O45" s="27"/>
      <c r="P45" s="65">
        <f t="shared" si="36"/>
        <v>0</v>
      </c>
      <c r="Q45" s="27">
        <f t="shared" si="37"/>
        <v>0</v>
      </c>
      <c r="R45" s="27"/>
      <c r="S45" s="27"/>
      <c r="T45" s="27"/>
      <c r="U45" s="27"/>
      <c r="V45" s="65">
        <f t="shared" si="38"/>
        <v>0</v>
      </c>
      <c r="W45" s="27">
        <f t="shared" si="39"/>
        <v>0</v>
      </c>
      <c r="X45" s="27"/>
      <c r="Y45" s="27"/>
      <c r="Z45" s="27"/>
      <c r="AA45" s="127"/>
    </row>
    <row r="46" spans="1:27" s="8" customFormat="1" ht="17.25" customHeight="1" x14ac:dyDescent="0.2">
      <c r="A46" s="24"/>
      <c r="B46" s="25">
        <v>62</v>
      </c>
      <c r="C46" s="141">
        <v>38</v>
      </c>
      <c r="D46" s="156">
        <v>1500013</v>
      </c>
      <c r="E46" s="24" t="s">
        <v>50</v>
      </c>
      <c r="F46" s="26">
        <v>28000</v>
      </c>
      <c r="G46" s="27">
        <v>1</v>
      </c>
      <c r="H46" s="27">
        <v>1</v>
      </c>
      <c r="I46" s="27">
        <v>1</v>
      </c>
      <c r="J46" s="65">
        <f>K46*F46</f>
        <v>0</v>
      </c>
      <c r="K46" s="27">
        <f t="shared" si="35"/>
        <v>0</v>
      </c>
      <c r="L46" s="27"/>
      <c r="M46" s="27"/>
      <c r="N46" s="27"/>
      <c r="O46" s="27"/>
      <c r="P46" s="65">
        <f>Q46*N46</f>
        <v>0</v>
      </c>
      <c r="Q46" s="27">
        <f t="shared" si="37"/>
        <v>0</v>
      </c>
      <c r="R46" s="27"/>
      <c r="S46" s="27"/>
      <c r="T46" s="27"/>
      <c r="U46" s="27"/>
      <c r="V46" s="65">
        <f>W46*T46</f>
        <v>0</v>
      </c>
      <c r="W46" s="27">
        <f t="shared" si="39"/>
        <v>0</v>
      </c>
      <c r="X46" s="27"/>
      <c r="Y46" s="27"/>
      <c r="Z46" s="27"/>
      <c r="AA46" s="127"/>
    </row>
    <row r="47" spans="1:27" s="8" customFormat="1" ht="17.25" customHeight="1" x14ac:dyDescent="0.2">
      <c r="A47" s="24"/>
      <c r="B47" s="25">
        <v>66</v>
      </c>
      <c r="C47" s="141">
        <v>39</v>
      </c>
      <c r="D47" s="156">
        <v>1500006</v>
      </c>
      <c r="E47" s="24" t="s">
        <v>51</v>
      </c>
      <c r="F47" s="26">
        <v>27000</v>
      </c>
      <c r="G47" s="27">
        <v>1</v>
      </c>
      <c r="H47" s="27">
        <v>1</v>
      </c>
      <c r="I47" s="27">
        <v>1</v>
      </c>
      <c r="J47" s="65">
        <f>K47*F47</f>
        <v>0</v>
      </c>
      <c r="K47" s="27">
        <f>SUM(K48:K48)</f>
        <v>0</v>
      </c>
      <c r="L47" s="27"/>
      <c r="M47" s="27"/>
      <c r="N47" s="27"/>
      <c r="O47" s="27"/>
      <c r="P47" s="65">
        <f>Q47*N47</f>
        <v>0</v>
      </c>
      <c r="Q47" s="27">
        <f>SUM(Q48:Q48)</f>
        <v>0</v>
      </c>
      <c r="R47" s="27"/>
      <c r="S47" s="27"/>
      <c r="T47" s="27"/>
      <c r="U47" s="27"/>
      <c r="V47" s="65">
        <f>W47*T47</f>
        <v>0</v>
      </c>
      <c r="W47" s="27">
        <f>SUM(W48:W48)</f>
        <v>0</v>
      </c>
      <c r="X47" s="27"/>
      <c r="Y47" s="27"/>
      <c r="Z47" s="27"/>
      <c r="AA47" s="127"/>
    </row>
    <row r="48" spans="1:27" s="8" customFormat="1" ht="17.25" customHeight="1" x14ac:dyDescent="0.2">
      <c r="A48" s="24"/>
      <c r="B48" s="25">
        <v>70</v>
      </c>
      <c r="C48" s="141">
        <v>40</v>
      </c>
      <c r="D48" s="156">
        <v>1533011</v>
      </c>
      <c r="E48" s="24" t="s">
        <v>52</v>
      </c>
      <c r="F48" s="26">
        <v>18000</v>
      </c>
      <c r="G48" s="27">
        <v>1</v>
      </c>
      <c r="H48" s="27"/>
      <c r="I48" s="27"/>
      <c r="J48" s="65">
        <f>K48*F48</f>
        <v>0</v>
      </c>
      <c r="K48" s="27">
        <f t="shared" ref="K48" si="40">SUM(L48:O48)</f>
        <v>0</v>
      </c>
      <c r="L48" s="27"/>
      <c r="M48" s="27"/>
      <c r="N48" s="27"/>
      <c r="O48" s="27"/>
      <c r="P48" s="65">
        <f>Q48*N48</f>
        <v>0</v>
      </c>
      <c r="Q48" s="27">
        <f t="shared" ref="Q48:Q58" si="41">SUM(R48:U48)</f>
        <v>0</v>
      </c>
      <c r="R48" s="27"/>
      <c r="S48" s="27"/>
      <c r="T48" s="27"/>
      <c r="U48" s="27"/>
      <c r="V48" s="65">
        <f>W48*T48</f>
        <v>0</v>
      </c>
      <c r="W48" s="27">
        <f t="shared" ref="W48:W58" si="42">SUM(X48:AA48)</f>
        <v>0</v>
      </c>
      <c r="X48" s="27"/>
      <c r="Y48" s="27"/>
      <c r="Z48" s="27"/>
      <c r="AA48" s="127"/>
    </row>
    <row r="49" spans="1:27" s="8" customFormat="1" ht="17.25" customHeight="1" x14ac:dyDescent="0.2">
      <c r="A49" s="24"/>
      <c r="B49" s="25"/>
      <c r="C49" s="141">
        <v>41</v>
      </c>
      <c r="D49" s="156">
        <v>1503042</v>
      </c>
      <c r="E49" s="24" t="s">
        <v>53</v>
      </c>
      <c r="F49" s="26">
        <v>25000</v>
      </c>
      <c r="G49" s="27">
        <v>1</v>
      </c>
      <c r="H49" s="27"/>
      <c r="I49" s="27"/>
      <c r="J49" s="65">
        <f>K49*F49</f>
        <v>0</v>
      </c>
      <c r="K49" s="27">
        <f t="shared" ref="K49:K58" si="43">SUM(L49:O49)</f>
        <v>0</v>
      </c>
      <c r="L49" s="27"/>
      <c r="M49" s="27"/>
      <c r="N49" s="27"/>
      <c r="O49" s="27"/>
      <c r="P49" s="65">
        <f>Q49*N49</f>
        <v>0</v>
      </c>
      <c r="Q49" s="27">
        <f t="shared" si="41"/>
        <v>0</v>
      </c>
      <c r="R49" s="27"/>
      <c r="S49" s="27"/>
      <c r="T49" s="27"/>
      <c r="U49" s="27"/>
      <c r="V49" s="65">
        <f>W49*T49</f>
        <v>0</v>
      </c>
      <c r="W49" s="27">
        <f t="shared" si="42"/>
        <v>0</v>
      </c>
      <c r="X49" s="27"/>
      <c r="Y49" s="27"/>
      <c r="Z49" s="27"/>
      <c r="AA49" s="127"/>
    </row>
    <row r="50" spans="1:27" s="8" customFormat="1" ht="17.25" customHeight="1" thickBot="1" x14ac:dyDescent="0.25">
      <c r="A50" s="24"/>
      <c r="B50" s="25"/>
      <c r="C50" s="141">
        <v>42</v>
      </c>
      <c r="D50" s="156">
        <v>1503040</v>
      </c>
      <c r="E50" s="24" t="s">
        <v>54</v>
      </c>
      <c r="F50" s="26">
        <v>32000</v>
      </c>
      <c r="G50" s="27">
        <v>1</v>
      </c>
      <c r="H50" s="27"/>
      <c r="I50" s="27"/>
      <c r="J50" s="65">
        <f>K50*F50</f>
        <v>0</v>
      </c>
      <c r="K50" s="27">
        <f t="shared" si="43"/>
        <v>0</v>
      </c>
      <c r="L50" s="27"/>
      <c r="M50" s="27"/>
      <c r="N50" s="27"/>
      <c r="O50" s="27"/>
      <c r="P50" s="65">
        <f>Q50*N50</f>
        <v>0</v>
      </c>
      <c r="Q50" s="27">
        <f t="shared" si="41"/>
        <v>0</v>
      </c>
      <c r="R50" s="27"/>
      <c r="S50" s="27"/>
      <c r="T50" s="27"/>
      <c r="U50" s="27"/>
      <c r="V50" s="65">
        <f>W50*T50</f>
        <v>0</v>
      </c>
      <c r="W50" s="27">
        <f t="shared" si="42"/>
        <v>0</v>
      </c>
      <c r="X50" s="27"/>
      <c r="Y50" s="27"/>
      <c r="Z50" s="27"/>
      <c r="AA50" s="127"/>
    </row>
    <row r="51" spans="1:27" s="23" customFormat="1" ht="22.5" customHeight="1" thickBot="1" x14ac:dyDescent="0.25">
      <c r="A51" s="22"/>
      <c r="B51" s="22"/>
      <c r="C51" s="74"/>
      <c r="D51" s="93"/>
      <c r="E51" s="93" t="s">
        <v>55</v>
      </c>
      <c r="F51" s="94"/>
      <c r="G51" s="95">
        <f>SUM(G52:G64)</f>
        <v>13</v>
      </c>
      <c r="H51" s="95">
        <v>12</v>
      </c>
      <c r="I51" s="95">
        <v>10</v>
      </c>
      <c r="J51" s="97">
        <f>SUM(J52:J64)</f>
        <v>0</v>
      </c>
      <c r="K51" s="98">
        <f t="shared" si="43"/>
        <v>0</v>
      </c>
      <c r="L51" s="98">
        <f>SUM(L52:L64)</f>
        <v>0</v>
      </c>
      <c r="M51" s="98">
        <f>SUM(M52:M64)</f>
        <v>0</v>
      </c>
      <c r="N51" s="98">
        <f>SUM(N52:N64)</f>
        <v>0</v>
      </c>
      <c r="O51" s="98">
        <f>SUM(O52:O64)</f>
        <v>0</v>
      </c>
      <c r="P51" s="97">
        <f>SUM(P52:P64)</f>
        <v>0</v>
      </c>
      <c r="Q51" s="98">
        <f t="shared" si="41"/>
        <v>0</v>
      </c>
      <c r="R51" s="98">
        <f>SUM(R52:R64)</f>
        <v>0</v>
      </c>
      <c r="S51" s="98">
        <f>SUM(S52:S64)</f>
        <v>0</v>
      </c>
      <c r="T51" s="98">
        <f>SUM(T52:T64)</f>
        <v>0</v>
      </c>
      <c r="U51" s="98">
        <f>SUM(U52:U64)</f>
        <v>0</v>
      </c>
      <c r="V51" s="97">
        <f>SUM(V52:V64)</f>
        <v>0</v>
      </c>
      <c r="W51" s="98">
        <f t="shared" si="42"/>
        <v>0</v>
      </c>
      <c r="X51" s="98">
        <f>SUM(X52:X64)</f>
        <v>0</v>
      </c>
      <c r="Y51" s="98">
        <f>SUM(Y52:Y64)</f>
        <v>0</v>
      </c>
      <c r="Z51" s="98">
        <f>SUM(Z52:Z64)</f>
        <v>0</v>
      </c>
      <c r="AA51" s="98">
        <f>SUM(AA52:AA64)</f>
        <v>0</v>
      </c>
    </row>
    <row r="52" spans="1:27" s="15" customFormat="1" x14ac:dyDescent="0.2">
      <c r="A52" s="25"/>
      <c r="B52" s="25">
        <v>2</v>
      </c>
      <c r="C52" s="142"/>
      <c r="D52" s="157">
        <v>1520005</v>
      </c>
      <c r="E52" s="25" t="s">
        <v>56</v>
      </c>
      <c r="F52" s="28">
        <v>22000</v>
      </c>
      <c r="G52" s="29">
        <v>1</v>
      </c>
      <c r="H52" s="29">
        <v>1</v>
      </c>
      <c r="I52" s="29">
        <v>1</v>
      </c>
      <c r="J52" s="65">
        <f>K52*F52</f>
        <v>0</v>
      </c>
      <c r="K52" s="27">
        <f t="shared" si="43"/>
        <v>0</v>
      </c>
      <c r="L52" s="27"/>
      <c r="M52" s="27"/>
      <c r="N52" s="27"/>
      <c r="O52" s="27"/>
      <c r="P52" s="65">
        <f>Q52*N52</f>
        <v>0</v>
      </c>
      <c r="Q52" s="27">
        <f t="shared" si="41"/>
        <v>0</v>
      </c>
      <c r="R52" s="27"/>
      <c r="S52" s="27"/>
      <c r="T52" s="27"/>
      <c r="U52" s="27"/>
      <c r="V52" s="65">
        <f>W52*T52</f>
        <v>0</v>
      </c>
      <c r="W52" s="27">
        <f t="shared" si="42"/>
        <v>0</v>
      </c>
      <c r="X52" s="27"/>
      <c r="Y52" s="27"/>
      <c r="Z52" s="27"/>
      <c r="AA52" s="127"/>
    </row>
    <row r="53" spans="1:27" s="8" customFormat="1" ht="17.25" customHeight="1" x14ac:dyDescent="0.2">
      <c r="A53" s="24"/>
      <c r="B53" s="25">
        <v>5</v>
      </c>
      <c r="C53" s="141">
        <v>1</v>
      </c>
      <c r="D53" s="156">
        <v>1520020</v>
      </c>
      <c r="E53" s="24" t="s">
        <v>57</v>
      </c>
      <c r="F53" s="26">
        <v>22000</v>
      </c>
      <c r="G53" s="27">
        <v>1</v>
      </c>
      <c r="H53" s="27"/>
      <c r="I53" s="27"/>
      <c r="J53" s="65">
        <f>K53*F53</f>
        <v>0</v>
      </c>
      <c r="K53" s="27">
        <f t="shared" si="43"/>
        <v>0</v>
      </c>
      <c r="L53" s="27"/>
      <c r="M53" s="27"/>
      <c r="N53" s="27"/>
      <c r="O53" s="27"/>
      <c r="P53" s="65">
        <f>Q53*N53</f>
        <v>0</v>
      </c>
      <c r="Q53" s="27">
        <f t="shared" si="41"/>
        <v>0</v>
      </c>
      <c r="R53" s="27"/>
      <c r="S53" s="27"/>
      <c r="T53" s="27"/>
      <c r="U53" s="27"/>
      <c r="V53" s="65">
        <f>W53*T53</f>
        <v>0</v>
      </c>
      <c r="W53" s="27">
        <f t="shared" si="42"/>
        <v>0</v>
      </c>
      <c r="X53" s="27"/>
      <c r="Y53" s="27"/>
      <c r="Z53" s="27"/>
      <c r="AA53" s="127"/>
    </row>
    <row r="54" spans="1:27" s="8" customFormat="1" ht="17.25" customHeight="1" x14ac:dyDescent="0.2">
      <c r="A54" s="24"/>
      <c r="B54" s="25"/>
      <c r="C54" s="141">
        <v>2</v>
      </c>
      <c r="D54" s="156">
        <v>1520062</v>
      </c>
      <c r="E54" s="24" t="s">
        <v>58</v>
      </c>
      <c r="F54" s="26">
        <v>13000</v>
      </c>
      <c r="G54" s="27">
        <v>1</v>
      </c>
      <c r="H54" s="27">
        <v>1</v>
      </c>
      <c r="I54" s="27">
        <v>1</v>
      </c>
      <c r="J54" s="65">
        <f>K54*F54</f>
        <v>0</v>
      </c>
      <c r="K54" s="27">
        <f t="shared" si="43"/>
        <v>0</v>
      </c>
      <c r="L54" s="27"/>
      <c r="M54" s="27"/>
      <c r="N54" s="27"/>
      <c r="O54" s="27"/>
      <c r="P54" s="65">
        <f>Q54*N54</f>
        <v>0</v>
      </c>
      <c r="Q54" s="27">
        <f t="shared" si="41"/>
        <v>0</v>
      </c>
      <c r="R54" s="27"/>
      <c r="S54" s="27"/>
      <c r="T54" s="27"/>
      <c r="U54" s="27"/>
      <c r="V54" s="65">
        <f>W54*T54</f>
        <v>0</v>
      </c>
      <c r="W54" s="27">
        <f t="shared" si="42"/>
        <v>0</v>
      </c>
      <c r="X54" s="27"/>
      <c r="Y54" s="27"/>
      <c r="Z54" s="27"/>
      <c r="AA54" s="127"/>
    </row>
    <row r="55" spans="1:27" s="41" customFormat="1" ht="17.25" customHeight="1" x14ac:dyDescent="0.2">
      <c r="A55" s="39"/>
      <c r="B55" s="31"/>
      <c r="C55" s="145"/>
      <c r="D55" s="160">
        <v>1523101</v>
      </c>
      <c r="E55" s="39" t="s">
        <v>59</v>
      </c>
      <c r="F55" s="40">
        <v>13000</v>
      </c>
      <c r="G55" s="33">
        <v>1</v>
      </c>
      <c r="H55" s="33">
        <v>1</v>
      </c>
      <c r="I55" s="33">
        <v>1</v>
      </c>
      <c r="J55" s="65">
        <f t="shared" ref="J55:J58" si="44">K55*F55</f>
        <v>0</v>
      </c>
      <c r="K55" s="33">
        <f t="shared" si="43"/>
        <v>0</v>
      </c>
      <c r="L55" s="33"/>
      <c r="M55" s="33"/>
      <c r="N55" s="33"/>
      <c r="O55" s="33"/>
      <c r="P55" s="65">
        <f t="shared" ref="P55:P58" si="45">Q55*N55</f>
        <v>0</v>
      </c>
      <c r="Q55" s="33">
        <f t="shared" si="41"/>
        <v>0</v>
      </c>
      <c r="R55" s="33"/>
      <c r="S55" s="33"/>
      <c r="T55" s="33"/>
      <c r="U55" s="33"/>
      <c r="V55" s="65">
        <f t="shared" ref="V55:V58" si="46">W55*T55</f>
        <v>0</v>
      </c>
      <c r="W55" s="33">
        <f t="shared" si="42"/>
        <v>0</v>
      </c>
      <c r="X55" s="33"/>
      <c r="Y55" s="33"/>
      <c r="Z55" s="33"/>
      <c r="AA55" s="128"/>
    </row>
    <row r="56" spans="1:27" s="8" customFormat="1" ht="17.25" customHeight="1" x14ac:dyDescent="0.2">
      <c r="A56" s="24"/>
      <c r="B56" s="25">
        <v>7</v>
      </c>
      <c r="C56" s="141">
        <v>4</v>
      </c>
      <c r="D56" s="156">
        <v>1523008</v>
      </c>
      <c r="E56" s="24" t="s">
        <v>60</v>
      </c>
      <c r="F56" s="26">
        <v>13000</v>
      </c>
      <c r="G56" s="27">
        <v>1</v>
      </c>
      <c r="H56" s="27">
        <v>1</v>
      </c>
      <c r="I56" s="27">
        <v>1</v>
      </c>
      <c r="J56" s="65">
        <f t="shared" si="44"/>
        <v>0</v>
      </c>
      <c r="K56" s="27">
        <f t="shared" si="43"/>
        <v>0</v>
      </c>
      <c r="L56" s="27"/>
      <c r="M56" s="27"/>
      <c r="N56" s="27"/>
      <c r="O56" s="27"/>
      <c r="P56" s="65">
        <f t="shared" si="45"/>
        <v>0</v>
      </c>
      <c r="Q56" s="27">
        <f t="shared" si="41"/>
        <v>0</v>
      </c>
      <c r="R56" s="27"/>
      <c r="S56" s="27"/>
      <c r="T56" s="27"/>
      <c r="U56" s="27"/>
      <c r="V56" s="65">
        <f t="shared" si="46"/>
        <v>0</v>
      </c>
      <c r="W56" s="27">
        <f t="shared" si="42"/>
        <v>0</v>
      </c>
      <c r="X56" s="27"/>
      <c r="Y56" s="27"/>
      <c r="Z56" s="27"/>
      <c r="AA56" s="127"/>
    </row>
    <row r="57" spans="1:27" s="8" customFormat="1" ht="17.25" customHeight="1" x14ac:dyDescent="0.2">
      <c r="A57" s="24"/>
      <c r="B57" s="25">
        <v>8</v>
      </c>
      <c r="C57" s="141"/>
      <c r="D57" s="156">
        <v>1520050</v>
      </c>
      <c r="E57" s="24" t="s">
        <v>61</v>
      </c>
      <c r="F57" s="26">
        <v>30000</v>
      </c>
      <c r="G57" s="27">
        <v>1</v>
      </c>
      <c r="H57" s="27">
        <v>1</v>
      </c>
      <c r="I57" s="27">
        <v>1</v>
      </c>
      <c r="J57" s="65">
        <f t="shared" si="44"/>
        <v>0</v>
      </c>
      <c r="K57" s="27">
        <f t="shared" si="43"/>
        <v>0</v>
      </c>
      <c r="L57" s="27"/>
      <c r="M57" s="27"/>
      <c r="N57" s="27"/>
      <c r="O57" s="27"/>
      <c r="P57" s="65">
        <f t="shared" si="45"/>
        <v>0</v>
      </c>
      <c r="Q57" s="27">
        <f t="shared" si="41"/>
        <v>0</v>
      </c>
      <c r="R57" s="27"/>
      <c r="S57" s="27"/>
      <c r="T57" s="27"/>
      <c r="U57" s="27"/>
      <c r="V57" s="65">
        <f t="shared" si="46"/>
        <v>0</v>
      </c>
      <c r="W57" s="27">
        <f t="shared" si="42"/>
        <v>0</v>
      </c>
      <c r="X57" s="27"/>
      <c r="Y57" s="27"/>
      <c r="Z57" s="27"/>
      <c r="AA57" s="127"/>
    </row>
    <row r="58" spans="1:27" s="8" customFormat="1" ht="17.25" customHeight="1" x14ac:dyDescent="0.2">
      <c r="A58" s="24"/>
      <c r="B58" s="25">
        <v>9</v>
      </c>
      <c r="C58" s="141"/>
      <c r="D58" s="156">
        <v>1520051</v>
      </c>
      <c r="E58" s="24" t="s">
        <v>62</v>
      </c>
      <c r="F58" s="26">
        <v>45000</v>
      </c>
      <c r="G58" s="27">
        <v>1</v>
      </c>
      <c r="H58" s="27">
        <v>1</v>
      </c>
      <c r="I58" s="27">
        <v>1</v>
      </c>
      <c r="J58" s="65">
        <f t="shared" si="44"/>
        <v>0</v>
      </c>
      <c r="K58" s="27">
        <f t="shared" si="43"/>
        <v>0</v>
      </c>
      <c r="L58" s="27"/>
      <c r="M58" s="27"/>
      <c r="N58" s="27"/>
      <c r="O58" s="27"/>
      <c r="P58" s="65">
        <f t="shared" si="45"/>
        <v>0</v>
      </c>
      <c r="Q58" s="27">
        <f t="shared" si="41"/>
        <v>0</v>
      </c>
      <c r="R58" s="27"/>
      <c r="S58" s="27"/>
      <c r="T58" s="27"/>
      <c r="U58" s="27"/>
      <c r="V58" s="65">
        <f t="shared" si="46"/>
        <v>0</v>
      </c>
      <c r="W58" s="27">
        <f t="shared" si="42"/>
        <v>0</v>
      </c>
      <c r="X58" s="27"/>
      <c r="Y58" s="27"/>
      <c r="Z58" s="27"/>
      <c r="AA58" s="127"/>
    </row>
    <row r="59" spans="1:27" s="8" customFormat="1" ht="17.25" customHeight="1" x14ac:dyDescent="0.2">
      <c r="A59" s="24"/>
      <c r="B59" s="25">
        <v>13</v>
      </c>
      <c r="C59" s="141">
        <v>5</v>
      </c>
      <c r="D59" s="156">
        <v>1520004</v>
      </c>
      <c r="E59" s="24" t="s">
        <v>63</v>
      </c>
      <c r="F59" s="26">
        <v>22000</v>
      </c>
      <c r="G59" s="27">
        <v>1</v>
      </c>
      <c r="H59" s="27">
        <v>1</v>
      </c>
      <c r="I59" s="27">
        <v>1</v>
      </c>
      <c r="J59" s="65">
        <f>K59*F59</f>
        <v>0</v>
      </c>
      <c r="K59" s="27">
        <f>SUM(K62:K69)</f>
        <v>0</v>
      </c>
      <c r="L59" s="27"/>
      <c r="M59" s="27"/>
      <c r="N59" s="27"/>
      <c r="O59" s="27"/>
      <c r="P59" s="65">
        <f>Q59*N59</f>
        <v>0</v>
      </c>
      <c r="Q59" s="27">
        <f>SUM(Q62:Q69)</f>
        <v>0</v>
      </c>
      <c r="R59" s="27"/>
      <c r="S59" s="27"/>
      <c r="T59" s="27"/>
      <c r="U59" s="27"/>
      <c r="V59" s="65">
        <f>W59*T59</f>
        <v>0</v>
      </c>
      <c r="W59" s="27">
        <f>SUM(W62:W69)</f>
        <v>0</v>
      </c>
      <c r="X59" s="27"/>
      <c r="Y59" s="27"/>
      <c r="Z59" s="27"/>
      <c r="AA59" s="127"/>
    </row>
    <row r="60" spans="1:27" s="8" customFormat="1" ht="17.25" customHeight="1" x14ac:dyDescent="0.2">
      <c r="A60" s="24"/>
      <c r="B60" s="25">
        <v>15</v>
      </c>
      <c r="C60" s="141">
        <v>44</v>
      </c>
      <c r="D60" s="156">
        <v>1520041</v>
      </c>
      <c r="E60" s="24" t="s">
        <v>64</v>
      </c>
      <c r="F60" s="26">
        <v>29000</v>
      </c>
      <c r="G60" s="27">
        <v>1</v>
      </c>
      <c r="H60" s="27">
        <v>1</v>
      </c>
      <c r="I60" s="27"/>
      <c r="J60" s="65">
        <f t="shared" ref="J60:J61" si="47">K60*F60</f>
        <v>0</v>
      </c>
      <c r="K60" s="27">
        <f t="shared" ref="K60:K64" si="48">SUM(L60:O60)</f>
        <v>0</v>
      </c>
      <c r="L60" s="27"/>
      <c r="M60" s="27"/>
      <c r="N60" s="27"/>
      <c r="O60" s="27"/>
      <c r="P60" s="65">
        <f t="shared" ref="P60:P64" si="49">Q60*N60</f>
        <v>0</v>
      </c>
      <c r="Q60" s="27">
        <f t="shared" ref="Q60:Q64" si="50">SUM(R60:U60)</f>
        <v>0</v>
      </c>
      <c r="R60" s="27"/>
      <c r="S60" s="27"/>
      <c r="T60" s="27"/>
      <c r="U60" s="27"/>
      <c r="V60" s="65">
        <f t="shared" ref="V60:V64" si="51">W60*T60</f>
        <v>0</v>
      </c>
      <c r="W60" s="27">
        <f t="shared" ref="W60:W64" si="52">SUM(X60:AA60)</f>
        <v>0</v>
      </c>
      <c r="X60" s="27"/>
      <c r="Y60" s="27"/>
      <c r="Z60" s="27"/>
      <c r="AA60" s="127"/>
    </row>
    <row r="61" spans="1:27" s="8" customFormat="1" ht="17.25" customHeight="1" x14ac:dyDescent="0.2">
      <c r="A61" s="24"/>
      <c r="B61" s="25">
        <v>16</v>
      </c>
      <c r="C61" s="141">
        <v>6</v>
      </c>
      <c r="D61" s="156">
        <v>1522008</v>
      </c>
      <c r="E61" s="24" t="s">
        <v>65</v>
      </c>
      <c r="F61" s="26">
        <v>25000</v>
      </c>
      <c r="G61" s="27">
        <v>1</v>
      </c>
      <c r="H61" s="27">
        <v>1</v>
      </c>
      <c r="I61" s="27"/>
      <c r="J61" s="65">
        <f t="shared" si="47"/>
        <v>0</v>
      </c>
      <c r="K61" s="27">
        <f t="shared" si="48"/>
        <v>0</v>
      </c>
      <c r="L61" s="27"/>
      <c r="M61" s="27"/>
      <c r="N61" s="27"/>
      <c r="O61" s="27"/>
      <c r="P61" s="65">
        <f t="shared" si="49"/>
        <v>0</v>
      </c>
      <c r="Q61" s="27">
        <f t="shared" si="50"/>
        <v>0</v>
      </c>
      <c r="R61" s="27"/>
      <c r="S61" s="27"/>
      <c r="T61" s="27"/>
      <c r="U61" s="27"/>
      <c r="V61" s="65">
        <f t="shared" si="51"/>
        <v>0</v>
      </c>
      <c r="W61" s="27">
        <f t="shared" si="52"/>
        <v>0</v>
      </c>
      <c r="X61" s="27"/>
      <c r="Y61" s="27"/>
      <c r="Z61" s="27"/>
      <c r="AA61" s="127"/>
    </row>
    <row r="62" spans="1:27" s="8" customFormat="1" ht="17.25" customHeight="1" x14ac:dyDescent="0.2">
      <c r="A62" s="24"/>
      <c r="B62" s="25">
        <v>18</v>
      </c>
      <c r="C62" s="141">
        <v>1</v>
      </c>
      <c r="D62" s="156">
        <v>1522009</v>
      </c>
      <c r="E62" s="24" t="s">
        <v>66</v>
      </c>
      <c r="F62" s="26">
        <v>24000</v>
      </c>
      <c r="G62" s="27">
        <v>1</v>
      </c>
      <c r="H62" s="27">
        <v>1</v>
      </c>
      <c r="I62" s="27">
        <v>1</v>
      </c>
      <c r="J62" s="65">
        <f t="shared" ref="J62:J64" si="53">K62*F62</f>
        <v>0</v>
      </c>
      <c r="K62" s="27">
        <f t="shared" si="48"/>
        <v>0</v>
      </c>
      <c r="L62" s="27"/>
      <c r="M62" s="27"/>
      <c r="N62" s="27"/>
      <c r="O62" s="27"/>
      <c r="P62" s="65">
        <f t="shared" si="49"/>
        <v>0</v>
      </c>
      <c r="Q62" s="27">
        <f t="shared" si="50"/>
        <v>0</v>
      </c>
      <c r="R62" s="27"/>
      <c r="S62" s="27"/>
      <c r="T62" s="27"/>
      <c r="U62" s="27"/>
      <c r="V62" s="65">
        <f t="shared" si="51"/>
        <v>0</v>
      </c>
      <c r="W62" s="27">
        <f t="shared" si="52"/>
        <v>0</v>
      </c>
      <c r="X62" s="27"/>
      <c r="Y62" s="27"/>
      <c r="Z62" s="27"/>
      <c r="AA62" s="127"/>
    </row>
    <row r="63" spans="1:27" s="8" customFormat="1" ht="17.25" customHeight="1" x14ac:dyDescent="0.2">
      <c r="A63" s="24"/>
      <c r="B63" s="25"/>
      <c r="C63" s="141">
        <v>2</v>
      </c>
      <c r="D63" s="156">
        <v>1523011</v>
      </c>
      <c r="E63" s="24" t="s">
        <v>67</v>
      </c>
      <c r="F63" s="26">
        <v>20000</v>
      </c>
      <c r="G63" s="27">
        <v>1</v>
      </c>
      <c r="H63" s="27">
        <v>1</v>
      </c>
      <c r="I63" s="27">
        <v>1</v>
      </c>
      <c r="J63" s="65">
        <f t="shared" si="53"/>
        <v>0</v>
      </c>
      <c r="K63" s="27">
        <f t="shared" si="48"/>
        <v>0</v>
      </c>
      <c r="L63" s="27"/>
      <c r="M63" s="27"/>
      <c r="N63" s="27"/>
      <c r="O63" s="27"/>
      <c r="P63" s="65">
        <f t="shared" si="49"/>
        <v>0</v>
      </c>
      <c r="Q63" s="27">
        <f t="shared" si="50"/>
        <v>0</v>
      </c>
      <c r="R63" s="27"/>
      <c r="S63" s="27"/>
      <c r="T63" s="27"/>
      <c r="U63" s="27"/>
      <c r="V63" s="65">
        <f t="shared" si="51"/>
        <v>0</v>
      </c>
      <c r="W63" s="27">
        <f t="shared" si="52"/>
        <v>0</v>
      </c>
      <c r="X63" s="27"/>
      <c r="Y63" s="27"/>
      <c r="Z63" s="27"/>
      <c r="AA63" s="127"/>
    </row>
    <row r="64" spans="1:27" s="8" customFormat="1" ht="17.25" customHeight="1" thickBot="1" x14ac:dyDescent="0.25">
      <c r="A64" s="24"/>
      <c r="B64" s="25"/>
      <c r="C64" s="141">
        <v>3</v>
      </c>
      <c r="D64" s="156">
        <v>1523012</v>
      </c>
      <c r="E64" s="24" t="s">
        <v>68</v>
      </c>
      <c r="F64" s="26">
        <v>20000</v>
      </c>
      <c r="G64" s="27">
        <v>1</v>
      </c>
      <c r="H64" s="27">
        <v>1</v>
      </c>
      <c r="I64" s="27">
        <v>1</v>
      </c>
      <c r="J64" s="65">
        <f t="shared" si="53"/>
        <v>0</v>
      </c>
      <c r="K64" s="27">
        <f t="shared" si="48"/>
        <v>0</v>
      </c>
      <c r="L64" s="27"/>
      <c r="M64" s="27"/>
      <c r="N64" s="27"/>
      <c r="O64" s="27"/>
      <c r="P64" s="65">
        <f t="shared" si="49"/>
        <v>0</v>
      </c>
      <c r="Q64" s="27">
        <f t="shared" si="50"/>
        <v>0</v>
      </c>
      <c r="R64" s="27"/>
      <c r="S64" s="27"/>
      <c r="T64" s="27"/>
      <c r="U64" s="27"/>
      <c r="V64" s="65">
        <f t="shared" si="51"/>
        <v>0</v>
      </c>
      <c r="W64" s="27">
        <f t="shared" si="52"/>
        <v>0</v>
      </c>
      <c r="X64" s="27"/>
      <c r="Y64" s="27"/>
      <c r="Z64" s="27"/>
      <c r="AA64" s="127"/>
    </row>
    <row r="65" spans="1:27" s="23" customFormat="1" ht="21" customHeight="1" thickBot="1" x14ac:dyDescent="0.25">
      <c r="A65" s="22"/>
      <c r="B65" s="22"/>
      <c r="C65" s="74"/>
      <c r="D65" s="93"/>
      <c r="E65" s="93" t="s">
        <v>69</v>
      </c>
      <c r="F65" s="94"/>
      <c r="G65" s="95">
        <f>SUM(G66:G100)</f>
        <v>73</v>
      </c>
      <c r="H65" s="95">
        <v>68</v>
      </c>
      <c r="I65" s="95">
        <v>48</v>
      </c>
      <c r="J65" s="99">
        <f>SUM(J66:J68)</f>
        <v>0</v>
      </c>
      <c r="K65" s="100">
        <f t="shared" ref="K65:K76" si="54">SUM(L65:O65)</f>
        <v>0</v>
      </c>
      <c r="L65" s="100">
        <f>SUM(L66:L68)</f>
        <v>0</v>
      </c>
      <c r="M65" s="100">
        <f>SUM(M66:M68)</f>
        <v>0</v>
      </c>
      <c r="N65" s="100">
        <f>SUM(N66:N68)</f>
        <v>0</v>
      </c>
      <c r="O65" s="100">
        <f>SUM(O66:O68)</f>
        <v>0</v>
      </c>
      <c r="P65" s="99">
        <f>SUM(P66:P68)</f>
        <v>0</v>
      </c>
      <c r="Q65" s="100">
        <f t="shared" ref="Q65:Q76" si="55">SUM(R65:U65)</f>
        <v>0</v>
      </c>
      <c r="R65" s="100">
        <f>SUM(R66:R68)</f>
        <v>0</v>
      </c>
      <c r="S65" s="100">
        <f>SUM(S66:S68)</f>
        <v>0</v>
      </c>
      <c r="T65" s="100">
        <f>SUM(T66:T68)</f>
        <v>0</v>
      </c>
      <c r="U65" s="100">
        <f>SUM(U66:U68)</f>
        <v>0</v>
      </c>
      <c r="V65" s="99">
        <f>SUM(V66:V68)</f>
        <v>0</v>
      </c>
      <c r="W65" s="100">
        <f t="shared" ref="W65:W76" si="56">SUM(X65:AA65)</f>
        <v>0</v>
      </c>
      <c r="X65" s="100">
        <f>SUM(X66:X68)</f>
        <v>0</v>
      </c>
      <c r="Y65" s="100">
        <f>SUM(Y66:Y68)</f>
        <v>0</v>
      </c>
      <c r="Z65" s="100">
        <f>SUM(Z66:Z68)</f>
        <v>0</v>
      </c>
      <c r="AA65" s="100">
        <f>SUM(AA66:AA68)</f>
        <v>0</v>
      </c>
    </row>
    <row r="66" spans="1:27" s="15" customFormat="1" x14ac:dyDescent="0.2">
      <c r="A66" s="25"/>
      <c r="B66" s="25"/>
      <c r="C66" s="142"/>
      <c r="D66" s="157">
        <v>1540036</v>
      </c>
      <c r="E66" s="25" t="s">
        <v>70</v>
      </c>
      <c r="F66" s="28">
        <v>9000</v>
      </c>
      <c r="G66" s="29">
        <v>1</v>
      </c>
      <c r="H66" s="29">
        <v>1</v>
      </c>
      <c r="I66" s="29"/>
      <c r="J66" s="65">
        <f t="shared" ref="J66:J67" si="57">K66*F66</f>
        <v>0</v>
      </c>
      <c r="K66" s="27">
        <f t="shared" si="54"/>
        <v>0</v>
      </c>
      <c r="L66" s="27"/>
      <c r="M66" s="27"/>
      <c r="N66" s="27"/>
      <c r="O66" s="27"/>
      <c r="P66" s="65">
        <f t="shared" ref="P66:P67" si="58">Q66*N66</f>
        <v>0</v>
      </c>
      <c r="Q66" s="27">
        <f t="shared" si="55"/>
        <v>0</v>
      </c>
      <c r="R66" s="27"/>
      <c r="S66" s="27"/>
      <c r="T66" s="27"/>
      <c r="U66" s="27"/>
      <c r="V66" s="65">
        <f t="shared" ref="V66:V67" si="59">W66*T66</f>
        <v>0</v>
      </c>
      <c r="W66" s="27">
        <f t="shared" si="56"/>
        <v>0</v>
      </c>
      <c r="X66" s="27"/>
      <c r="Y66" s="27"/>
      <c r="Z66" s="27"/>
      <c r="AA66" s="127"/>
    </row>
    <row r="67" spans="1:27" s="15" customFormat="1" x14ac:dyDescent="0.2">
      <c r="A67" s="25"/>
      <c r="B67" s="25"/>
      <c r="C67" s="142"/>
      <c r="D67" s="157">
        <v>1540037</v>
      </c>
      <c r="E67" s="25" t="s">
        <v>71</v>
      </c>
      <c r="F67" s="28">
        <v>12000</v>
      </c>
      <c r="G67" s="29">
        <v>1</v>
      </c>
      <c r="H67" s="29"/>
      <c r="I67" s="29"/>
      <c r="J67" s="65">
        <f t="shared" si="57"/>
        <v>0</v>
      </c>
      <c r="K67" s="27">
        <f t="shared" si="54"/>
        <v>0</v>
      </c>
      <c r="L67" s="27"/>
      <c r="M67" s="27"/>
      <c r="N67" s="27"/>
      <c r="O67" s="27"/>
      <c r="P67" s="65">
        <f t="shared" si="58"/>
        <v>0</v>
      </c>
      <c r="Q67" s="27">
        <f t="shared" si="55"/>
        <v>0</v>
      </c>
      <c r="R67" s="27"/>
      <c r="S67" s="27"/>
      <c r="T67" s="27"/>
      <c r="U67" s="27"/>
      <c r="V67" s="65">
        <f t="shared" si="59"/>
        <v>0</v>
      </c>
      <c r="W67" s="27">
        <f t="shared" si="56"/>
        <v>0</v>
      </c>
      <c r="X67" s="27"/>
      <c r="Y67" s="27"/>
      <c r="Z67" s="27"/>
      <c r="AA67" s="127"/>
    </row>
    <row r="68" spans="1:27" s="8" customFormat="1" ht="17.25" customHeight="1" thickBot="1" x14ac:dyDescent="0.25">
      <c r="A68" s="24"/>
      <c r="B68" s="25">
        <v>2</v>
      </c>
      <c r="C68" s="141">
        <v>1</v>
      </c>
      <c r="D68" s="156">
        <v>1540034</v>
      </c>
      <c r="E68" s="39" t="s">
        <v>72</v>
      </c>
      <c r="F68" s="26">
        <v>16000</v>
      </c>
      <c r="G68" s="27">
        <v>1</v>
      </c>
      <c r="H68" s="27">
        <v>1</v>
      </c>
      <c r="I68" s="27">
        <v>1</v>
      </c>
      <c r="J68" s="65">
        <f>K68*F68</f>
        <v>0</v>
      </c>
      <c r="K68" s="27">
        <f t="shared" si="54"/>
        <v>0</v>
      </c>
      <c r="L68" s="27"/>
      <c r="M68" s="27"/>
      <c r="N68" s="27"/>
      <c r="O68" s="27"/>
      <c r="P68" s="65">
        <f>Q68*N68</f>
        <v>0</v>
      </c>
      <c r="Q68" s="27">
        <f t="shared" si="55"/>
        <v>0</v>
      </c>
      <c r="R68" s="27"/>
      <c r="S68" s="27"/>
      <c r="T68" s="27"/>
      <c r="U68" s="27"/>
      <c r="V68" s="65">
        <f>W68*T68</f>
        <v>0</v>
      </c>
      <c r="W68" s="27">
        <f t="shared" si="56"/>
        <v>0</v>
      </c>
      <c r="X68" s="27"/>
      <c r="Y68" s="27"/>
      <c r="Z68" s="27"/>
      <c r="AA68" s="127"/>
    </row>
    <row r="69" spans="1:27" s="23" customFormat="1" ht="24.75" customHeight="1" thickBot="1" x14ac:dyDescent="0.25">
      <c r="A69" s="22"/>
      <c r="B69" s="22"/>
      <c r="C69" s="74"/>
      <c r="D69" s="93"/>
      <c r="E69" s="93" t="s">
        <v>73</v>
      </c>
      <c r="F69" s="94"/>
      <c r="G69" s="95">
        <f>SUM(G83:G92)</f>
        <v>18</v>
      </c>
      <c r="H69" s="95">
        <v>18</v>
      </c>
      <c r="I69" s="95">
        <v>16</v>
      </c>
      <c r="J69" s="101">
        <f>SUM(J70:J72)</f>
        <v>0</v>
      </c>
      <c r="K69" s="101">
        <f t="shared" si="54"/>
        <v>0</v>
      </c>
      <c r="L69" s="101">
        <f>SUM(L70:L72)</f>
        <v>0</v>
      </c>
      <c r="M69" s="101">
        <f>SUM(M70:M72)</f>
        <v>0</v>
      </c>
      <c r="N69" s="101">
        <f>SUM(N70:N72)</f>
        <v>0</v>
      </c>
      <c r="O69" s="101">
        <f>SUM(O70:O72)</f>
        <v>0</v>
      </c>
      <c r="P69" s="101">
        <f>SUM(P70:P72)</f>
        <v>0</v>
      </c>
      <c r="Q69" s="101">
        <f t="shared" si="55"/>
        <v>0</v>
      </c>
      <c r="R69" s="101">
        <f>SUM(R70:R72)</f>
        <v>0</v>
      </c>
      <c r="S69" s="101">
        <f>SUM(S70:S72)</f>
        <v>0</v>
      </c>
      <c r="T69" s="101">
        <f>SUM(T70:T72)</f>
        <v>0</v>
      </c>
      <c r="U69" s="101">
        <f>SUM(U70:U72)</f>
        <v>0</v>
      </c>
      <c r="V69" s="101">
        <f>SUM(V70:V72)</f>
        <v>0</v>
      </c>
      <c r="W69" s="101">
        <f t="shared" si="56"/>
        <v>0</v>
      </c>
      <c r="X69" s="101">
        <f>SUM(X70:X72)</f>
        <v>0</v>
      </c>
      <c r="Y69" s="101">
        <f>SUM(Y70:Y72)</f>
        <v>0</v>
      </c>
      <c r="Z69" s="101">
        <f>SUM(Z70:Z72)</f>
        <v>0</v>
      </c>
      <c r="AA69" s="101">
        <f>SUM(AA70:AA72)</f>
        <v>0</v>
      </c>
    </row>
    <row r="70" spans="1:27" s="15" customFormat="1" x14ac:dyDescent="0.2">
      <c r="A70" s="25"/>
      <c r="B70" s="25">
        <v>4</v>
      </c>
      <c r="C70" s="142"/>
      <c r="D70" s="157">
        <v>1540031</v>
      </c>
      <c r="E70" s="25" t="s">
        <v>74</v>
      </c>
      <c r="F70" s="28">
        <v>60000</v>
      </c>
      <c r="G70" s="29">
        <v>1</v>
      </c>
      <c r="H70" s="29">
        <v>1</v>
      </c>
      <c r="I70" s="29"/>
      <c r="J70" s="65">
        <f>K70*F70</f>
        <v>0</v>
      </c>
      <c r="K70" s="27">
        <f t="shared" si="54"/>
        <v>0</v>
      </c>
      <c r="L70" s="27"/>
      <c r="M70" s="27"/>
      <c r="N70" s="27"/>
      <c r="O70" s="27"/>
      <c r="P70" s="65">
        <f>Q70*N70</f>
        <v>0</v>
      </c>
      <c r="Q70" s="27">
        <f t="shared" si="55"/>
        <v>0</v>
      </c>
      <c r="R70" s="27"/>
      <c r="S70" s="27"/>
      <c r="T70" s="27"/>
      <c r="U70" s="27"/>
      <c r="V70" s="65">
        <f>W70*T70</f>
        <v>0</v>
      </c>
      <c r="W70" s="27">
        <f t="shared" si="56"/>
        <v>0</v>
      </c>
      <c r="X70" s="27"/>
      <c r="Y70" s="27"/>
      <c r="Z70" s="27"/>
      <c r="AA70" s="127"/>
    </row>
    <row r="71" spans="1:27" s="8" customFormat="1" ht="17.25" customHeight="1" x14ac:dyDescent="0.2">
      <c r="A71" s="24"/>
      <c r="B71" s="25">
        <v>6</v>
      </c>
      <c r="C71" s="141">
        <v>1</v>
      </c>
      <c r="D71" s="156">
        <v>1540030</v>
      </c>
      <c r="E71" s="24" t="s">
        <v>75</v>
      </c>
      <c r="F71" s="26">
        <v>65000</v>
      </c>
      <c r="G71" s="27">
        <v>1</v>
      </c>
      <c r="H71" s="27">
        <v>1</v>
      </c>
      <c r="I71" s="27">
        <v>1</v>
      </c>
      <c r="J71" s="65">
        <f t="shared" ref="J71:J72" si="60">K71*F71</f>
        <v>0</v>
      </c>
      <c r="K71" s="27">
        <f t="shared" si="54"/>
        <v>0</v>
      </c>
      <c r="L71" s="27"/>
      <c r="M71" s="27"/>
      <c r="N71" s="27"/>
      <c r="O71" s="27"/>
      <c r="P71" s="65">
        <f t="shared" ref="P71:P72" si="61">Q71*N71</f>
        <v>0</v>
      </c>
      <c r="Q71" s="27">
        <f t="shared" si="55"/>
        <v>0</v>
      </c>
      <c r="R71" s="27"/>
      <c r="S71" s="27"/>
      <c r="T71" s="27"/>
      <c r="U71" s="27"/>
      <c r="V71" s="65">
        <f t="shared" ref="V71:V72" si="62">W71*T71</f>
        <v>0</v>
      </c>
      <c r="W71" s="27">
        <f t="shared" si="56"/>
        <v>0</v>
      </c>
      <c r="X71" s="27"/>
      <c r="Y71" s="27"/>
      <c r="Z71" s="27"/>
      <c r="AA71" s="127"/>
    </row>
    <row r="72" spans="1:27" s="8" customFormat="1" ht="17.25" customHeight="1" thickBot="1" x14ac:dyDescent="0.25">
      <c r="A72" s="24"/>
      <c r="B72" s="25">
        <v>7</v>
      </c>
      <c r="C72" s="141">
        <v>2</v>
      </c>
      <c r="D72" s="156">
        <v>1540033</v>
      </c>
      <c r="E72" s="24" t="s">
        <v>76</v>
      </c>
      <c r="F72" s="26">
        <v>65000</v>
      </c>
      <c r="G72" s="27">
        <v>1</v>
      </c>
      <c r="H72" s="27">
        <v>1</v>
      </c>
      <c r="I72" s="27">
        <v>1</v>
      </c>
      <c r="J72" s="65">
        <f t="shared" si="60"/>
        <v>0</v>
      </c>
      <c r="K72" s="27">
        <f t="shared" si="54"/>
        <v>0</v>
      </c>
      <c r="L72" s="27"/>
      <c r="M72" s="27"/>
      <c r="N72" s="27"/>
      <c r="O72" s="27"/>
      <c r="P72" s="65">
        <f t="shared" si="61"/>
        <v>0</v>
      </c>
      <c r="Q72" s="27">
        <f t="shared" si="55"/>
        <v>0</v>
      </c>
      <c r="R72" s="27"/>
      <c r="S72" s="27"/>
      <c r="T72" s="27"/>
      <c r="U72" s="27"/>
      <c r="V72" s="65">
        <f t="shared" si="62"/>
        <v>0</v>
      </c>
      <c r="W72" s="27">
        <f t="shared" si="56"/>
        <v>0</v>
      </c>
      <c r="X72" s="27"/>
      <c r="Y72" s="27"/>
      <c r="Z72" s="27"/>
      <c r="AA72" s="127"/>
    </row>
    <row r="73" spans="1:27" s="23" customFormat="1" ht="19.5" customHeight="1" thickBot="1" x14ac:dyDescent="0.25">
      <c r="A73" s="22"/>
      <c r="B73" s="22"/>
      <c r="C73" s="74"/>
      <c r="D73" s="93"/>
      <c r="E73" s="93" t="s">
        <v>77</v>
      </c>
      <c r="F73" s="94"/>
      <c r="G73" s="95">
        <f>SUM(G74:G82)</f>
        <v>9</v>
      </c>
      <c r="H73" s="95">
        <v>7</v>
      </c>
      <c r="I73" s="95">
        <v>6</v>
      </c>
      <c r="J73" s="99">
        <f>SUM(J74:J82)</f>
        <v>0</v>
      </c>
      <c r="K73" s="100">
        <f t="shared" si="54"/>
        <v>0</v>
      </c>
      <c r="L73" s="100">
        <f>SUM(L74:L82)</f>
        <v>0</v>
      </c>
      <c r="M73" s="100">
        <f>SUM(M74:M82)</f>
        <v>0</v>
      </c>
      <c r="N73" s="100">
        <f>SUM(N74:N82)</f>
        <v>0</v>
      </c>
      <c r="O73" s="100">
        <f>SUM(O74:O82)</f>
        <v>0</v>
      </c>
      <c r="P73" s="99">
        <f>SUM(P74:P82)</f>
        <v>0</v>
      </c>
      <c r="Q73" s="100">
        <f t="shared" si="55"/>
        <v>0</v>
      </c>
      <c r="R73" s="100">
        <f>SUM(R74:R82)</f>
        <v>0</v>
      </c>
      <c r="S73" s="100">
        <f>SUM(S74:S82)</f>
        <v>0</v>
      </c>
      <c r="T73" s="100">
        <f>SUM(T74:T82)</f>
        <v>0</v>
      </c>
      <c r="U73" s="100">
        <f>SUM(U74:U82)</f>
        <v>0</v>
      </c>
      <c r="V73" s="99">
        <f>SUM(V74:V82)</f>
        <v>0</v>
      </c>
      <c r="W73" s="100">
        <f t="shared" si="56"/>
        <v>0</v>
      </c>
      <c r="X73" s="100">
        <f>SUM(X74:X82)</f>
        <v>0</v>
      </c>
      <c r="Y73" s="100">
        <f>SUM(Y74:Y82)</f>
        <v>0</v>
      </c>
      <c r="Z73" s="100">
        <f>SUM(Z74:Z82)</f>
        <v>0</v>
      </c>
      <c r="AA73" s="100">
        <f>SUM(AA74:AA82)</f>
        <v>0</v>
      </c>
    </row>
    <row r="74" spans="1:27" s="8" customFormat="1" ht="17.25" customHeight="1" x14ac:dyDescent="0.2">
      <c r="A74" s="24"/>
      <c r="B74" s="25">
        <v>1</v>
      </c>
      <c r="C74" s="141">
        <v>1</v>
      </c>
      <c r="D74" s="155">
        <v>1560006</v>
      </c>
      <c r="E74" s="83" t="s">
        <v>78</v>
      </c>
      <c r="F74" s="84">
        <v>28000</v>
      </c>
      <c r="G74" s="70">
        <v>1</v>
      </c>
      <c r="H74" s="70"/>
      <c r="I74" s="70">
        <v>1</v>
      </c>
      <c r="J74" s="68">
        <f t="shared" ref="J74:J79" si="63">K74*F74</f>
        <v>0</v>
      </c>
      <c r="K74" s="70">
        <f t="shared" si="54"/>
        <v>0</v>
      </c>
      <c r="L74" s="70"/>
      <c r="M74" s="70"/>
      <c r="N74" s="70"/>
      <c r="O74" s="70"/>
      <c r="P74" s="68">
        <f t="shared" ref="P74:P81" si="64">Q74*N74</f>
        <v>0</v>
      </c>
      <c r="Q74" s="70">
        <f t="shared" si="55"/>
        <v>0</v>
      </c>
      <c r="R74" s="70"/>
      <c r="S74" s="70"/>
      <c r="T74" s="70"/>
      <c r="U74" s="70"/>
      <c r="V74" s="68">
        <f t="shared" ref="V74:V81" si="65">W74*T74</f>
        <v>0</v>
      </c>
      <c r="W74" s="70">
        <f t="shared" si="56"/>
        <v>0</v>
      </c>
      <c r="X74" s="70"/>
      <c r="Y74" s="70"/>
      <c r="Z74" s="70"/>
      <c r="AA74" s="130"/>
    </row>
    <row r="75" spans="1:27" s="8" customFormat="1" ht="17.25" customHeight="1" x14ac:dyDescent="0.2">
      <c r="A75" s="24"/>
      <c r="B75" s="25">
        <v>2</v>
      </c>
      <c r="C75" s="141">
        <v>2</v>
      </c>
      <c r="D75" s="156">
        <v>1560002</v>
      </c>
      <c r="E75" s="24" t="s">
        <v>79</v>
      </c>
      <c r="F75" s="26">
        <v>28000</v>
      </c>
      <c r="G75" s="27">
        <v>1</v>
      </c>
      <c r="H75" s="27">
        <v>1</v>
      </c>
      <c r="I75" s="27">
        <v>1</v>
      </c>
      <c r="J75" s="65">
        <f t="shared" si="63"/>
        <v>0</v>
      </c>
      <c r="K75" s="27">
        <f t="shared" si="54"/>
        <v>0</v>
      </c>
      <c r="L75" s="27"/>
      <c r="M75" s="27"/>
      <c r="N75" s="27"/>
      <c r="O75" s="27"/>
      <c r="P75" s="65">
        <f t="shared" si="64"/>
        <v>0</v>
      </c>
      <c r="Q75" s="27">
        <f t="shared" si="55"/>
        <v>0</v>
      </c>
      <c r="R75" s="27"/>
      <c r="S75" s="27"/>
      <c r="T75" s="27"/>
      <c r="U75" s="27"/>
      <c r="V75" s="65">
        <f t="shared" si="65"/>
        <v>0</v>
      </c>
      <c r="W75" s="27">
        <f t="shared" si="56"/>
        <v>0</v>
      </c>
      <c r="X75" s="27"/>
      <c r="Y75" s="27"/>
      <c r="Z75" s="27"/>
      <c r="AA75" s="127"/>
    </row>
    <row r="76" spans="1:27" s="8" customFormat="1" ht="17.25" customHeight="1" x14ac:dyDescent="0.2">
      <c r="A76" s="24"/>
      <c r="B76" s="25">
        <v>3</v>
      </c>
      <c r="C76" s="141">
        <v>3</v>
      </c>
      <c r="D76" s="156">
        <v>1560048</v>
      </c>
      <c r="E76" s="24" t="s">
        <v>80</v>
      </c>
      <c r="F76" s="26">
        <v>28000</v>
      </c>
      <c r="G76" s="27">
        <v>1</v>
      </c>
      <c r="H76" s="27">
        <v>1</v>
      </c>
      <c r="I76" s="27">
        <v>1</v>
      </c>
      <c r="J76" s="65">
        <f t="shared" si="63"/>
        <v>0</v>
      </c>
      <c r="K76" s="27">
        <f t="shared" si="54"/>
        <v>0</v>
      </c>
      <c r="L76" s="27"/>
      <c r="M76" s="27"/>
      <c r="N76" s="27"/>
      <c r="O76" s="27"/>
      <c r="P76" s="65">
        <f t="shared" si="64"/>
        <v>0</v>
      </c>
      <c r="Q76" s="27">
        <f t="shared" si="55"/>
        <v>0</v>
      </c>
      <c r="R76" s="27"/>
      <c r="S76" s="27"/>
      <c r="T76" s="27"/>
      <c r="U76" s="27"/>
      <c r="V76" s="65">
        <f t="shared" si="65"/>
        <v>0</v>
      </c>
      <c r="W76" s="27">
        <f t="shared" si="56"/>
        <v>0</v>
      </c>
      <c r="X76" s="27"/>
      <c r="Y76" s="27"/>
      <c r="Z76" s="27"/>
      <c r="AA76" s="127"/>
    </row>
    <row r="77" spans="1:27" s="8" customFormat="1" ht="17.25" customHeight="1" x14ac:dyDescent="0.2">
      <c r="A77" s="24"/>
      <c r="B77" s="25">
        <v>4</v>
      </c>
      <c r="C77" s="141">
        <v>4</v>
      </c>
      <c r="D77" s="156">
        <v>1560008</v>
      </c>
      <c r="E77" s="24" t="s">
        <v>81</v>
      </c>
      <c r="F77" s="26">
        <v>28000</v>
      </c>
      <c r="G77" s="27">
        <v>1</v>
      </c>
      <c r="H77" s="27">
        <v>1</v>
      </c>
      <c r="I77" s="27">
        <v>1</v>
      </c>
      <c r="J77" s="65">
        <f t="shared" si="63"/>
        <v>0</v>
      </c>
      <c r="K77" s="27">
        <f>SUM(K78:K79)</f>
        <v>0</v>
      </c>
      <c r="L77" s="27"/>
      <c r="M77" s="27"/>
      <c r="N77" s="27"/>
      <c r="O77" s="27"/>
      <c r="P77" s="65">
        <f t="shared" si="64"/>
        <v>0</v>
      </c>
      <c r="Q77" s="27">
        <f>SUM(Q78:Q79)</f>
        <v>0</v>
      </c>
      <c r="R77" s="27"/>
      <c r="S77" s="27"/>
      <c r="T77" s="27"/>
      <c r="U77" s="27"/>
      <c r="V77" s="65">
        <f t="shared" si="65"/>
        <v>0</v>
      </c>
      <c r="W77" s="27">
        <f>SUM(W78:W79)</f>
        <v>0</v>
      </c>
      <c r="X77" s="27"/>
      <c r="Y77" s="27"/>
      <c r="Z77" s="27"/>
      <c r="AA77" s="127"/>
    </row>
    <row r="78" spans="1:27" s="15" customFormat="1" x14ac:dyDescent="0.2">
      <c r="A78" s="25"/>
      <c r="B78" s="25"/>
      <c r="C78" s="142"/>
      <c r="D78" s="157">
        <v>1563008</v>
      </c>
      <c r="E78" s="42" t="s">
        <v>82</v>
      </c>
      <c r="F78" s="28">
        <v>35000</v>
      </c>
      <c r="G78" s="29">
        <v>1</v>
      </c>
      <c r="H78" s="29">
        <v>1</v>
      </c>
      <c r="I78" s="29">
        <v>1</v>
      </c>
      <c r="J78" s="65">
        <f t="shared" si="63"/>
        <v>0</v>
      </c>
      <c r="K78" s="27">
        <f t="shared" ref="K78:K80" si="66">SUM(L78:O78)</f>
        <v>0</v>
      </c>
      <c r="L78" s="27"/>
      <c r="M78" s="27"/>
      <c r="N78" s="27"/>
      <c r="O78" s="27"/>
      <c r="P78" s="65">
        <f t="shared" si="64"/>
        <v>0</v>
      </c>
      <c r="Q78" s="27">
        <f t="shared" ref="Q78:Q80" si="67">SUM(R78:U78)</f>
        <v>0</v>
      </c>
      <c r="R78" s="27"/>
      <c r="S78" s="27"/>
      <c r="T78" s="27"/>
      <c r="U78" s="27"/>
      <c r="V78" s="65">
        <f t="shared" si="65"/>
        <v>0</v>
      </c>
      <c r="W78" s="27">
        <f t="shared" ref="W78:W80" si="68">SUM(X78:AA78)</f>
        <v>0</v>
      </c>
      <c r="X78" s="27"/>
      <c r="Y78" s="27"/>
      <c r="Z78" s="27"/>
      <c r="AA78" s="127"/>
    </row>
    <row r="79" spans="1:27" s="15" customFormat="1" x14ac:dyDescent="0.2">
      <c r="A79" s="25"/>
      <c r="B79" s="25">
        <v>5</v>
      </c>
      <c r="C79" s="142"/>
      <c r="D79" s="157">
        <v>1560051</v>
      </c>
      <c r="E79" s="25" t="s">
        <v>83</v>
      </c>
      <c r="F79" s="28">
        <v>30000</v>
      </c>
      <c r="G79" s="29">
        <v>1</v>
      </c>
      <c r="H79" s="29"/>
      <c r="I79" s="29"/>
      <c r="J79" s="65">
        <f t="shared" si="63"/>
        <v>0</v>
      </c>
      <c r="K79" s="27">
        <f t="shared" si="66"/>
        <v>0</v>
      </c>
      <c r="L79" s="27"/>
      <c r="M79" s="27"/>
      <c r="N79" s="27"/>
      <c r="O79" s="27"/>
      <c r="P79" s="65">
        <f t="shared" si="64"/>
        <v>0</v>
      </c>
      <c r="Q79" s="27">
        <f t="shared" si="67"/>
        <v>0</v>
      </c>
      <c r="R79" s="27"/>
      <c r="S79" s="27"/>
      <c r="T79" s="27"/>
      <c r="U79" s="27"/>
      <c r="V79" s="65">
        <f t="shared" si="65"/>
        <v>0</v>
      </c>
      <c r="W79" s="27">
        <f t="shared" si="68"/>
        <v>0</v>
      </c>
      <c r="X79" s="27"/>
      <c r="Y79" s="27"/>
      <c r="Z79" s="27"/>
      <c r="AA79" s="127"/>
    </row>
    <row r="80" spans="1:27" s="15" customFormat="1" x14ac:dyDescent="0.2">
      <c r="A80" s="25"/>
      <c r="B80" s="25">
        <v>7</v>
      </c>
      <c r="C80" s="142"/>
      <c r="D80" s="157">
        <v>1500308</v>
      </c>
      <c r="E80" s="25" t="s">
        <v>84</v>
      </c>
      <c r="F80" s="28">
        <v>19000</v>
      </c>
      <c r="G80" s="29">
        <v>1</v>
      </c>
      <c r="H80" s="29">
        <v>1</v>
      </c>
      <c r="I80" s="29"/>
      <c r="J80" s="65">
        <f t="shared" ref="J80:J81" si="69">K80*F80</f>
        <v>0</v>
      </c>
      <c r="K80" s="27">
        <f t="shared" si="66"/>
        <v>0</v>
      </c>
      <c r="L80" s="27"/>
      <c r="M80" s="27"/>
      <c r="N80" s="27"/>
      <c r="O80" s="27"/>
      <c r="P80" s="65">
        <f t="shared" si="64"/>
        <v>0</v>
      </c>
      <c r="Q80" s="27">
        <f t="shared" si="67"/>
        <v>0</v>
      </c>
      <c r="R80" s="27"/>
      <c r="S80" s="27"/>
      <c r="T80" s="27"/>
      <c r="U80" s="27"/>
      <c r="V80" s="65">
        <f t="shared" si="65"/>
        <v>0</v>
      </c>
      <c r="W80" s="27">
        <f t="shared" si="68"/>
        <v>0</v>
      </c>
      <c r="X80" s="27"/>
      <c r="Y80" s="27"/>
      <c r="Z80" s="27"/>
      <c r="AA80" s="127"/>
    </row>
    <row r="81" spans="1:27" s="15" customFormat="1" x14ac:dyDescent="0.2">
      <c r="A81" s="25"/>
      <c r="B81" s="25">
        <v>8</v>
      </c>
      <c r="C81" s="142"/>
      <c r="D81" s="157">
        <v>1560050</v>
      </c>
      <c r="E81" s="25" t="s">
        <v>85</v>
      </c>
      <c r="F81" s="28">
        <v>30000</v>
      </c>
      <c r="G81" s="29">
        <v>1</v>
      </c>
      <c r="H81" s="29">
        <v>1</v>
      </c>
      <c r="I81" s="29"/>
      <c r="J81" s="65">
        <f t="shared" si="69"/>
        <v>0</v>
      </c>
      <c r="K81" s="27"/>
      <c r="L81" s="27"/>
      <c r="M81" s="27"/>
      <c r="N81" s="27"/>
      <c r="O81" s="27"/>
      <c r="P81" s="65">
        <f t="shared" si="64"/>
        <v>0</v>
      </c>
      <c r="Q81" s="27"/>
      <c r="R81" s="27"/>
      <c r="S81" s="27"/>
      <c r="T81" s="27"/>
      <c r="U81" s="27"/>
      <c r="V81" s="65">
        <f t="shared" si="65"/>
        <v>0</v>
      </c>
      <c r="W81" s="27"/>
      <c r="X81" s="27"/>
      <c r="Y81" s="27"/>
      <c r="Z81" s="27"/>
      <c r="AA81" s="127"/>
    </row>
    <row r="82" spans="1:27" s="8" customFormat="1" ht="13.5" thickBot="1" x14ac:dyDescent="0.25">
      <c r="A82" s="24"/>
      <c r="B82" s="25">
        <v>11</v>
      </c>
      <c r="C82" s="141">
        <v>5</v>
      </c>
      <c r="D82" s="156">
        <v>1560001</v>
      </c>
      <c r="E82" s="24" t="s">
        <v>86</v>
      </c>
      <c r="F82" s="26">
        <v>28000</v>
      </c>
      <c r="G82" s="27">
        <v>1</v>
      </c>
      <c r="H82" s="27">
        <v>1</v>
      </c>
      <c r="I82" s="27">
        <v>1</v>
      </c>
      <c r="J82" s="65">
        <f>K82*F82</f>
        <v>0</v>
      </c>
      <c r="K82" s="27">
        <f t="shared" ref="K82:K84" si="70">SUM(L82:O82)</f>
        <v>0</v>
      </c>
      <c r="L82" s="27"/>
      <c r="M82" s="27"/>
      <c r="N82" s="27"/>
      <c r="O82" s="27"/>
      <c r="P82" s="65">
        <f>Q82*N82</f>
        <v>0</v>
      </c>
      <c r="Q82" s="27">
        <f t="shared" ref="Q82:Q98" si="71">SUM(R82:U82)</f>
        <v>0</v>
      </c>
      <c r="R82" s="27"/>
      <c r="S82" s="27"/>
      <c r="T82" s="27"/>
      <c r="U82" s="27"/>
      <c r="V82" s="65">
        <f>W82*T82</f>
        <v>0</v>
      </c>
      <c r="W82" s="27">
        <f t="shared" ref="W82:W98" si="72">SUM(X82:AA82)</f>
        <v>0</v>
      </c>
      <c r="X82" s="27"/>
      <c r="Y82" s="27"/>
      <c r="Z82" s="27"/>
      <c r="AA82" s="127"/>
    </row>
    <row r="83" spans="1:27" s="21" customFormat="1" ht="21" customHeight="1" thickBot="1" x14ac:dyDescent="0.25">
      <c r="A83" s="20"/>
      <c r="B83" s="20"/>
      <c r="C83" s="75"/>
      <c r="D83" s="102"/>
      <c r="E83" s="102" t="s">
        <v>87</v>
      </c>
      <c r="F83" s="103"/>
      <c r="G83" s="104">
        <f>SUM(G84:G92)</f>
        <v>9</v>
      </c>
      <c r="H83" s="104">
        <v>9</v>
      </c>
      <c r="I83" s="104">
        <v>8</v>
      </c>
      <c r="J83" s="99">
        <f>SUM(J84:J93)</f>
        <v>0</v>
      </c>
      <c r="K83" s="100">
        <f t="shared" si="70"/>
        <v>0</v>
      </c>
      <c r="L83" s="100">
        <f>SUM(L84:L93)</f>
        <v>0</v>
      </c>
      <c r="M83" s="100">
        <f>SUM(M84:M93)</f>
        <v>0</v>
      </c>
      <c r="N83" s="100">
        <f>SUM(N84:N93)</f>
        <v>0</v>
      </c>
      <c r="O83" s="100">
        <f>SUM(O84:O93)</f>
        <v>0</v>
      </c>
      <c r="P83" s="99">
        <f>SUM(P84:P93)</f>
        <v>0</v>
      </c>
      <c r="Q83" s="100">
        <f t="shared" si="71"/>
        <v>0</v>
      </c>
      <c r="R83" s="100">
        <f>SUM(R84:R93)</f>
        <v>0</v>
      </c>
      <c r="S83" s="100">
        <f>SUM(S84:S93)</f>
        <v>0</v>
      </c>
      <c r="T83" s="100">
        <f>SUM(T84:T93)</f>
        <v>0</v>
      </c>
      <c r="U83" s="100">
        <f>SUM(U84:U93)</f>
        <v>0</v>
      </c>
      <c r="V83" s="99">
        <f>SUM(V84:V93)</f>
        <v>0</v>
      </c>
      <c r="W83" s="100">
        <f t="shared" si="72"/>
        <v>0</v>
      </c>
      <c r="X83" s="100">
        <f>SUM(X84:X93)</f>
        <v>0</v>
      </c>
      <c r="Y83" s="100">
        <f>SUM(Y84:Y93)</f>
        <v>0</v>
      </c>
      <c r="Z83" s="100">
        <f>SUM(Z84:Z93)</f>
        <v>0</v>
      </c>
      <c r="AA83" s="100">
        <f>SUM(AA84:AA93)</f>
        <v>0</v>
      </c>
    </row>
    <row r="84" spans="1:27" s="8" customFormat="1" ht="17.25" customHeight="1" x14ac:dyDescent="0.2">
      <c r="A84" s="24"/>
      <c r="B84" s="25">
        <v>2</v>
      </c>
      <c r="C84" s="141">
        <v>1</v>
      </c>
      <c r="D84" s="156">
        <v>1510060</v>
      </c>
      <c r="E84" s="24" t="s">
        <v>88</v>
      </c>
      <c r="F84" s="26">
        <v>50000</v>
      </c>
      <c r="G84" s="27">
        <v>1</v>
      </c>
      <c r="H84" s="27">
        <v>1</v>
      </c>
      <c r="I84" s="27">
        <v>1</v>
      </c>
      <c r="J84" s="65">
        <f>K84*F84</f>
        <v>0</v>
      </c>
      <c r="K84" s="27">
        <f t="shared" si="70"/>
        <v>0</v>
      </c>
      <c r="L84" s="27"/>
      <c r="M84" s="27"/>
      <c r="N84" s="27"/>
      <c r="O84" s="27"/>
      <c r="P84" s="65">
        <f>Q84*N84</f>
        <v>0</v>
      </c>
      <c r="Q84" s="27">
        <f t="shared" si="71"/>
        <v>0</v>
      </c>
      <c r="R84" s="27"/>
      <c r="S84" s="27"/>
      <c r="T84" s="27"/>
      <c r="U84" s="27"/>
      <c r="V84" s="65">
        <f>W84*T84</f>
        <v>0</v>
      </c>
      <c r="W84" s="27">
        <f t="shared" si="72"/>
        <v>0</v>
      </c>
      <c r="X84" s="27"/>
      <c r="Y84" s="27"/>
      <c r="Z84" s="27"/>
      <c r="AA84" s="127"/>
    </row>
    <row r="85" spans="1:27" s="8" customFormat="1" ht="17.25" customHeight="1" x14ac:dyDescent="0.2">
      <c r="A85" s="24"/>
      <c r="B85" s="25">
        <v>6</v>
      </c>
      <c r="C85" s="141">
        <v>2</v>
      </c>
      <c r="D85" s="156">
        <v>1510009</v>
      </c>
      <c r="E85" s="24" t="s">
        <v>89</v>
      </c>
      <c r="F85" s="26">
        <v>30000</v>
      </c>
      <c r="G85" s="27">
        <v>1</v>
      </c>
      <c r="H85" s="27">
        <v>1</v>
      </c>
      <c r="I85" s="27">
        <v>1</v>
      </c>
      <c r="J85" s="65">
        <f t="shared" ref="J85:J86" si="73">K85*F85</f>
        <v>0</v>
      </c>
      <c r="K85" s="27">
        <f t="shared" ref="K85:K89" si="74">SUM(L85:O85)</f>
        <v>0</v>
      </c>
      <c r="L85" s="27"/>
      <c r="M85" s="27"/>
      <c r="N85" s="27"/>
      <c r="O85" s="27"/>
      <c r="P85" s="65">
        <f t="shared" ref="P85:P86" si="75">Q85*N85</f>
        <v>0</v>
      </c>
      <c r="Q85" s="27">
        <f t="shared" si="71"/>
        <v>0</v>
      </c>
      <c r="R85" s="27"/>
      <c r="S85" s="27"/>
      <c r="T85" s="27"/>
      <c r="U85" s="27"/>
      <c r="V85" s="65">
        <f t="shared" ref="V85:V86" si="76">W85*T85</f>
        <v>0</v>
      </c>
      <c r="W85" s="27">
        <f t="shared" si="72"/>
        <v>0</v>
      </c>
      <c r="X85" s="27"/>
      <c r="Y85" s="27"/>
      <c r="Z85" s="27"/>
      <c r="AA85" s="127"/>
    </row>
    <row r="86" spans="1:27" s="41" customFormat="1" ht="17.25" customHeight="1" x14ac:dyDescent="0.2">
      <c r="A86" s="39"/>
      <c r="B86" s="31"/>
      <c r="C86" s="146"/>
      <c r="D86" s="160">
        <v>1512015</v>
      </c>
      <c r="E86" s="39" t="s">
        <v>90</v>
      </c>
      <c r="F86" s="40">
        <v>35000</v>
      </c>
      <c r="G86" s="33">
        <v>1</v>
      </c>
      <c r="H86" s="33">
        <v>1</v>
      </c>
      <c r="I86" s="33">
        <v>1</v>
      </c>
      <c r="J86" s="65">
        <f t="shared" si="73"/>
        <v>0</v>
      </c>
      <c r="K86" s="33">
        <f t="shared" si="74"/>
        <v>0</v>
      </c>
      <c r="L86" s="33"/>
      <c r="M86" s="33"/>
      <c r="N86" s="33"/>
      <c r="O86" s="33"/>
      <c r="P86" s="65">
        <f t="shared" si="75"/>
        <v>0</v>
      </c>
      <c r="Q86" s="33">
        <f t="shared" si="71"/>
        <v>0</v>
      </c>
      <c r="R86" s="33"/>
      <c r="S86" s="33"/>
      <c r="T86" s="33"/>
      <c r="U86" s="33"/>
      <c r="V86" s="65">
        <f t="shared" si="76"/>
        <v>0</v>
      </c>
      <c r="W86" s="33">
        <f t="shared" si="72"/>
        <v>0</v>
      </c>
      <c r="X86" s="33"/>
      <c r="Y86" s="33"/>
      <c r="Z86" s="33"/>
      <c r="AA86" s="128"/>
    </row>
    <row r="87" spans="1:27" s="8" customFormat="1" ht="17.25" customHeight="1" x14ac:dyDescent="0.2">
      <c r="A87" s="24"/>
      <c r="B87" s="25">
        <v>8</v>
      </c>
      <c r="C87" s="141">
        <v>3</v>
      </c>
      <c r="D87" s="156">
        <v>1510021</v>
      </c>
      <c r="E87" s="24" t="s">
        <v>91</v>
      </c>
      <c r="F87" s="26">
        <v>38000</v>
      </c>
      <c r="G87" s="27">
        <v>1</v>
      </c>
      <c r="H87" s="27">
        <v>1</v>
      </c>
      <c r="I87" s="27">
        <v>1</v>
      </c>
      <c r="J87" s="65">
        <f t="shared" ref="J87:J93" si="77">K87*F87</f>
        <v>0</v>
      </c>
      <c r="K87" s="27">
        <f t="shared" si="74"/>
        <v>0</v>
      </c>
      <c r="L87" s="27"/>
      <c r="M87" s="27"/>
      <c r="N87" s="27"/>
      <c r="O87" s="27"/>
      <c r="P87" s="65">
        <f t="shared" ref="P87:P93" si="78">Q87*N87</f>
        <v>0</v>
      </c>
      <c r="Q87" s="27">
        <f t="shared" si="71"/>
        <v>0</v>
      </c>
      <c r="R87" s="27"/>
      <c r="S87" s="27"/>
      <c r="T87" s="27"/>
      <c r="U87" s="27"/>
      <c r="V87" s="65">
        <f t="shared" ref="V87:V93" si="79">W87*T87</f>
        <v>0</v>
      </c>
      <c r="W87" s="27">
        <f t="shared" si="72"/>
        <v>0</v>
      </c>
      <c r="X87" s="27"/>
      <c r="Y87" s="27"/>
      <c r="Z87" s="27"/>
      <c r="AA87" s="127"/>
    </row>
    <row r="88" spans="1:27" s="8" customFormat="1" ht="17.25" customHeight="1" x14ac:dyDescent="0.2">
      <c r="A88" s="24"/>
      <c r="B88" s="25">
        <v>10</v>
      </c>
      <c r="C88" s="141">
        <v>4</v>
      </c>
      <c r="D88" s="156">
        <v>1510053</v>
      </c>
      <c r="E88" s="24" t="s">
        <v>92</v>
      </c>
      <c r="F88" s="26">
        <v>35000</v>
      </c>
      <c r="G88" s="27">
        <v>1</v>
      </c>
      <c r="H88" s="27">
        <v>1</v>
      </c>
      <c r="I88" s="27">
        <v>1</v>
      </c>
      <c r="J88" s="65">
        <f t="shared" si="77"/>
        <v>0</v>
      </c>
      <c r="K88" s="27">
        <f t="shared" si="74"/>
        <v>0</v>
      </c>
      <c r="L88" s="27"/>
      <c r="M88" s="27"/>
      <c r="N88" s="27"/>
      <c r="O88" s="27"/>
      <c r="P88" s="65">
        <f t="shared" si="78"/>
        <v>0</v>
      </c>
      <c r="Q88" s="27">
        <f t="shared" si="71"/>
        <v>0</v>
      </c>
      <c r="R88" s="27"/>
      <c r="S88" s="27"/>
      <c r="T88" s="27"/>
      <c r="U88" s="27"/>
      <c r="V88" s="65">
        <f t="shared" si="79"/>
        <v>0</v>
      </c>
      <c r="W88" s="27">
        <f t="shared" si="72"/>
        <v>0</v>
      </c>
      <c r="X88" s="27"/>
      <c r="Y88" s="27"/>
      <c r="Z88" s="27"/>
      <c r="AA88" s="127"/>
    </row>
    <row r="89" spans="1:27" s="8" customFormat="1" ht="17.25" customHeight="1" x14ac:dyDescent="0.2">
      <c r="A89" s="24"/>
      <c r="B89" s="25">
        <v>12</v>
      </c>
      <c r="C89" s="141">
        <v>5</v>
      </c>
      <c r="D89" s="156">
        <v>1510006</v>
      </c>
      <c r="E89" s="24" t="s">
        <v>93</v>
      </c>
      <c r="F89" s="26">
        <v>38000</v>
      </c>
      <c r="G89" s="27">
        <v>1</v>
      </c>
      <c r="H89" s="27">
        <v>1</v>
      </c>
      <c r="I89" s="27">
        <v>1</v>
      </c>
      <c r="J89" s="65">
        <f t="shared" si="77"/>
        <v>0</v>
      </c>
      <c r="K89" s="27">
        <f t="shared" si="74"/>
        <v>0</v>
      </c>
      <c r="L89" s="27"/>
      <c r="M89" s="27"/>
      <c r="N89" s="27"/>
      <c r="O89" s="27"/>
      <c r="P89" s="65">
        <f t="shared" si="78"/>
        <v>0</v>
      </c>
      <c r="Q89" s="27">
        <f t="shared" si="71"/>
        <v>0</v>
      </c>
      <c r="R89" s="27"/>
      <c r="S89" s="27"/>
      <c r="T89" s="27"/>
      <c r="U89" s="27"/>
      <c r="V89" s="65">
        <f t="shared" si="79"/>
        <v>0</v>
      </c>
      <c r="W89" s="27">
        <f t="shared" si="72"/>
        <v>0</v>
      </c>
      <c r="X89" s="27"/>
      <c r="Y89" s="27"/>
      <c r="Z89" s="27"/>
      <c r="AA89" s="127"/>
    </row>
    <row r="90" spans="1:27" s="8" customFormat="1" ht="17.25" customHeight="1" x14ac:dyDescent="0.2">
      <c r="A90" s="24"/>
      <c r="B90" s="25">
        <v>14</v>
      </c>
      <c r="C90" s="141">
        <v>6</v>
      </c>
      <c r="D90" s="156">
        <v>1510024</v>
      </c>
      <c r="E90" s="43" t="s">
        <v>94</v>
      </c>
      <c r="F90" s="26">
        <v>30000</v>
      </c>
      <c r="G90" s="27">
        <v>1</v>
      </c>
      <c r="H90" s="27">
        <v>1</v>
      </c>
      <c r="I90" s="27"/>
      <c r="J90" s="65">
        <f t="shared" si="77"/>
        <v>0</v>
      </c>
      <c r="K90" s="27">
        <f t="shared" ref="K90:K98" si="80">SUM(L90:O90)</f>
        <v>0</v>
      </c>
      <c r="L90" s="27"/>
      <c r="M90" s="27"/>
      <c r="N90" s="27"/>
      <c r="O90" s="27"/>
      <c r="P90" s="65">
        <f t="shared" si="78"/>
        <v>0</v>
      </c>
      <c r="Q90" s="27">
        <f t="shared" si="71"/>
        <v>0</v>
      </c>
      <c r="R90" s="27"/>
      <c r="S90" s="27"/>
      <c r="T90" s="27"/>
      <c r="U90" s="27"/>
      <c r="V90" s="65">
        <f t="shared" si="79"/>
        <v>0</v>
      </c>
      <c r="W90" s="27">
        <f t="shared" si="72"/>
        <v>0</v>
      </c>
      <c r="X90" s="27"/>
      <c r="Y90" s="27"/>
      <c r="Z90" s="27"/>
      <c r="AA90" s="127"/>
    </row>
    <row r="91" spans="1:27" s="8" customFormat="1" ht="17.25" customHeight="1" x14ac:dyDescent="0.2">
      <c r="A91" s="24"/>
      <c r="B91" s="25">
        <v>16</v>
      </c>
      <c r="C91" s="141">
        <v>7</v>
      </c>
      <c r="D91" s="156">
        <v>1510002</v>
      </c>
      <c r="E91" s="24" t="s">
        <v>95</v>
      </c>
      <c r="F91" s="26">
        <v>30000</v>
      </c>
      <c r="G91" s="27">
        <v>1</v>
      </c>
      <c r="H91" s="27">
        <v>1</v>
      </c>
      <c r="I91" s="27">
        <v>1</v>
      </c>
      <c r="J91" s="65">
        <f t="shared" si="77"/>
        <v>0</v>
      </c>
      <c r="K91" s="27">
        <f t="shared" si="80"/>
        <v>0</v>
      </c>
      <c r="L91" s="27"/>
      <c r="M91" s="27"/>
      <c r="N91" s="27"/>
      <c r="O91" s="27"/>
      <c r="P91" s="65">
        <f t="shared" si="78"/>
        <v>0</v>
      </c>
      <c r="Q91" s="27">
        <f t="shared" si="71"/>
        <v>0</v>
      </c>
      <c r="R91" s="27"/>
      <c r="S91" s="27"/>
      <c r="T91" s="27"/>
      <c r="U91" s="27"/>
      <c r="V91" s="65">
        <f t="shared" si="79"/>
        <v>0</v>
      </c>
      <c r="W91" s="27">
        <f t="shared" si="72"/>
        <v>0</v>
      </c>
      <c r="X91" s="27"/>
      <c r="Y91" s="27"/>
      <c r="Z91" s="27"/>
      <c r="AA91" s="127"/>
    </row>
    <row r="92" spans="1:27" s="8" customFormat="1" ht="17.25" customHeight="1" x14ac:dyDescent="0.2">
      <c r="A92" s="24"/>
      <c r="B92" s="25">
        <v>18</v>
      </c>
      <c r="C92" s="141">
        <v>8</v>
      </c>
      <c r="D92" s="156">
        <v>1510039</v>
      </c>
      <c r="E92" s="24" t="s">
        <v>96</v>
      </c>
      <c r="F92" s="26">
        <v>30000</v>
      </c>
      <c r="G92" s="27">
        <v>1</v>
      </c>
      <c r="H92" s="27">
        <v>1</v>
      </c>
      <c r="I92" s="27">
        <v>1</v>
      </c>
      <c r="J92" s="65">
        <f t="shared" si="77"/>
        <v>0</v>
      </c>
      <c r="K92" s="27">
        <f t="shared" si="80"/>
        <v>0</v>
      </c>
      <c r="L92" s="27"/>
      <c r="M92" s="27"/>
      <c r="N92" s="27"/>
      <c r="O92" s="27"/>
      <c r="P92" s="65">
        <f t="shared" si="78"/>
        <v>0</v>
      </c>
      <c r="Q92" s="27">
        <f t="shared" si="71"/>
        <v>0</v>
      </c>
      <c r="R92" s="27"/>
      <c r="S92" s="27"/>
      <c r="T92" s="27"/>
      <c r="U92" s="27"/>
      <c r="V92" s="65">
        <f t="shared" si="79"/>
        <v>0</v>
      </c>
      <c r="W92" s="27">
        <f t="shared" si="72"/>
        <v>0</v>
      </c>
      <c r="X92" s="27"/>
      <c r="Y92" s="27"/>
      <c r="Z92" s="27"/>
      <c r="AA92" s="127"/>
    </row>
    <row r="93" spans="1:27" s="8" customFormat="1" ht="17.25" customHeight="1" thickBot="1" x14ac:dyDescent="0.25">
      <c r="A93" s="24"/>
      <c r="B93" s="25">
        <v>19</v>
      </c>
      <c r="C93" s="141">
        <v>9</v>
      </c>
      <c r="D93" s="156">
        <v>1532013</v>
      </c>
      <c r="E93" s="24" t="s">
        <v>97</v>
      </c>
      <c r="F93" s="26">
        <v>89000</v>
      </c>
      <c r="G93" s="27">
        <v>1</v>
      </c>
      <c r="H93" s="27">
        <v>1</v>
      </c>
      <c r="I93" s="27">
        <v>1</v>
      </c>
      <c r="J93" s="65">
        <f t="shared" si="77"/>
        <v>0</v>
      </c>
      <c r="K93" s="27">
        <f t="shared" si="80"/>
        <v>0</v>
      </c>
      <c r="L93" s="27"/>
      <c r="M93" s="27"/>
      <c r="N93" s="27"/>
      <c r="O93" s="27"/>
      <c r="P93" s="65">
        <f t="shared" si="78"/>
        <v>0</v>
      </c>
      <c r="Q93" s="27">
        <f t="shared" si="71"/>
        <v>0</v>
      </c>
      <c r="R93" s="27"/>
      <c r="S93" s="27"/>
      <c r="T93" s="27"/>
      <c r="U93" s="27"/>
      <c r="V93" s="65">
        <f t="shared" si="79"/>
        <v>0</v>
      </c>
      <c r="W93" s="27">
        <f t="shared" si="72"/>
        <v>0</v>
      </c>
      <c r="X93" s="27"/>
      <c r="Y93" s="27"/>
      <c r="Z93" s="27"/>
      <c r="AA93" s="127"/>
    </row>
    <row r="94" spans="1:27" s="21" customFormat="1" ht="27.75" customHeight="1" thickBot="1" x14ac:dyDescent="0.25">
      <c r="A94" s="20"/>
      <c r="B94" s="20"/>
      <c r="C94" s="75"/>
      <c r="D94" s="102"/>
      <c r="E94" s="102" t="s">
        <v>98</v>
      </c>
      <c r="F94" s="103"/>
      <c r="G94" s="104">
        <f>SUM(G95:G100)</f>
        <v>6</v>
      </c>
      <c r="H94" s="104">
        <v>6</v>
      </c>
      <c r="I94" s="104">
        <v>0</v>
      </c>
      <c r="J94" s="99">
        <f>SUM(J95:J100)</f>
        <v>0</v>
      </c>
      <c r="K94" s="100">
        <f t="shared" si="80"/>
        <v>0</v>
      </c>
      <c r="L94" s="100">
        <f>SUM(L95:L100)</f>
        <v>0</v>
      </c>
      <c r="M94" s="100">
        <f>SUM(M95:M100)</f>
        <v>0</v>
      </c>
      <c r="N94" s="100">
        <f>SUM(N95:N100)</f>
        <v>0</v>
      </c>
      <c r="O94" s="100">
        <f>SUM(O95:O100)</f>
        <v>0</v>
      </c>
      <c r="P94" s="99">
        <f>SUM(P95:P100)</f>
        <v>0</v>
      </c>
      <c r="Q94" s="100">
        <f t="shared" si="71"/>
        <v>0</v>
      </c>
      <c r="R94" s="100">
        <f>SUM(R95:R100)</f>
        <v>0</v>
      </c>
      <c r="S94" s="100">
        <f>SUM(S95:S100)</f>
        <v>0</v>
      </c>
      <c r="T94" s="100">
        <f>SUM(T95:T100)</f>
        <v>0</v>
      </c>
      <c r="U94" s="100">
        <f>SUM(U95:U100)</f>
        <v>0</v>
      </c>
      <c r="V94" s="99">
        <f>SUM(V95:V100)</f>
        <v>0</v>
      </c>
      <c r="W94" s="100">
        <f t="shared" si="72"/>
        <v>0</v>
      </c>
      <c r="X94" s="100">
        <f>SUM(X95:X100)</f>
        <v>0</v>
      </c>
      <c r="Y94" s="100">
        <f>SUM(Y95:Y100)</f>
        <v>0</v>
      </c>
      <c r="Z94" s="100">
        <f>SUM(Z95:Z100)</f>
        <v>0</v>
      </c>
      <c r="AA94" s="100">
        <f>SUM(AA95:AA100)</f>
        <v>0</v>
      </c>
    </row>
    <row r="95" spans="1:27" customFormat="1" x14ac:dyDescent="0.2">
      <c r="A95" s="44"/>
      <c r="B95" s="44">
        <v>1</v>
      </c>
      <c r="C95" s="147"/>
      <c r="D95" s="162">
        <v>5530014</v>
      </c>
      <c r="E95" s="85" t="s">
        <v>99</v>
      </c>
      <c r="F95" s="86">
        <v>32000</v>
      </c>
      <c r="G95" s="87">
        <v>1</v>
      </c>
      <c r="H95" s="87">
        <v>1</v>
      </c>
      <c r="I95" s="87"/>
      <c r="J95" s="68">
        <f t="shared" ref="J95:J96" si="81">K95*F95</f>
        <v>0</v>
      </c>
      <c r="K95" s="88">
        <f t="shared" si="80"/>
        <v>0</v>
      </c>
      <c r="L95" s="88"/>
      <c r="M95" s="88"/>
      <c r="N95" s="88"/>
      <c r="O95" s="88"/>
      <c r="P95" s="68">
        <f t="shared" ref="P95:P100" si="82">Q95*N95</f>
        <v>0</v>
      </c>
      <c r="Q95" s="88">
        <f t="shared" si="71"/>
        <v>0</v>
      </c>
      <c r="R95" s="88"/>
      <c r="S95" s="88"/>
      <c r="T95" s="88"/>
      <c r="U95" s="88"/>
      <c r="V95" s="68">
        <f t="shared" ref="V95:V100" si="83">W95*T95</f>
        <v>0</v>
      </c>
      <c r="W95" s="88">
        <f t="shared" si="72"/>
        <v>0</v>
      </c>
      <c r="X95" s="88"/>
      <c r="Y95" s="88"/>
      <c r="Z95" s="88"/>
      <c r="AA95" s="131"/>
    </row>
    <row r="96" spans="1:27" customFormat="1" x14ac:dyDescent="0.2">
      <c r="A96" s="44"/>
      <c r="B96" s="44">
        <v>2</v>
      </c>
      <c r="C96" s="147"/>
      <c r="D96" s="163">
        <v>5530015</v>
      </c>
      <c r="E96" s="44" t="s">
        <v>100</v>
      </c>
      <c r="F96" s="45">
        <v>32000</v>
      </c>
      <c r="G96" s="46">
        <v>1</v>
      </c>
      <c r="H96" s="46">
        <v>1</v>
      </c>
      <c r="I96" s="46"/>
      <c r="J96" s="65">
        <f t="shared" si="81"/>
        <v>0</v>
      </c>
      <c r="K96" s="56">
        <f t="shared" si="80"/>
        <v>0</v>
      </c>
      <c r="L96" s="56"/>
      <c r="M96" s="56"/>
      <c r="N96" s="56"/>
      <c r="O96" s="56"/>
      <c r="P96" s="65">
        <f t="shared" si="82"/>
        <v>0</v>
      </c>
      <c r="Q96" s="56">
        <f t="shared" si="71"/>
        <v>0</v>
      </c>
      <c r="R96" s="56"/>
      <c r="S96" s="56"/>
      <c r="T96" s="56"/>
      <c r="U96" s="56"/>
      <c r="V96" s="65">
        <f t="shared" si="83"/>
        <v>0</v>
      </c>
      <c r="W96" s="56">
        <f t="shared" si="72"/>
        <v>0</v>
      </c>
      <c r="X96" s="56"/>
      <c r="Y96" s="56"/>
      <c r="Z96" s="56"/>
      <c r="AA96" s="132"/>
    </row>
    <row r="97" spans="1:27" s="15" customFormat="1" x14ac:dyDescent="0.2">
      <c r="A97" s="25"/>
      <c r="B97" s="25">
        <v>4</v>
      </c>
      <c r="C97" s="142"/>
      <c r="D97" s="157">
        <v>5530019</v>
      </c>
      <c r="E97" s="25" t="s">
        <v>101</v>
      </c>
      <c r="F97" s="28">
        <v>32000</v>
      </c>
      <c r="G97" s="29">
        <v>1</v>
      </c>
      <c r="H97" s="29">
        <v>1</v>
      </c>
      <c r="I97" s="29"/>
      <c r="J97" s="65">
        <f t="shared" ref="J97:J98" si="84">K97*F97</f>
        <v>0</v>
      </c>
      <c r="K97" s="27">
        <f t="shared" si="80"/>
        <v>0</v>
      </c>
      <c r="L97" s="27"/>
      <c r="M97" s="27"/>
      <c r="N97" s="27"/>
      <c r="O97" s="27"/>
      <c r="P97" s="65">
        <f t="shared" si="82"/>
        <v>0</v>
      </c>
      <c r="Q97" s="27">
        <f t="shared" si="71"/>
        <v>0</v>
      </c>
      <c r="R97" s="27"/>
      <c r="S97" s="27"/>
      <c r="T97" s="27"/>
      <c r="U97" s="27"/>
      <c r="V97" s="65">
        <f t="shared" si="83"/>
        <v>0</v>
      </c>
      <c r="W97" s="27">
        <f t="shared" si="72"/>
        <v>0</v>
      </c>
      <c r="X97" s="27"/>
      <c r="Y97" s="27"/>
      <c r="Z97" s="27"/>
      <c r="AA97" s="127"/>
    </row>
    <row r="98" spans="1:27" s="15" customFormat="1" x14ac:dyDescent="0.2">
      <c r="A98" s="25"/>
      <c r="B98" s="25">
        <v>5</v>
      </c>
      <c r="C98" s="142"/>
      <c r="D98" s="157">
        <v>5530016</v>
      </c>
      <c r="E98" s="25" t="s">
        <v>102</v>
      </c>
      <c r="F98" s="28">
        <v>32000</v>
      </c>
      <c r="G98" s="29">
        <v>1</v>
      </c>
      <c r="H98" s="29">
        <v>1</v>
      </c>
      <c r="I98" s="29"/>
      <c r="J98" s="65">
        <f t="shared" si="84"/>
        <v>0</v>
      </c>
      <c r="K98" s="27">
        <f t="shared" si="80"/>
        <v>0</v>
      </c>
      <c r="L98" s="27"/>
      <c r="M98" s="27"/>
      <c r="N98" s="27"/>
      <c r="O98" s="27"/>
      <c r="P98" s="65">
        <f t="shared" si="82"/>
        <v>0</v>
      </c>
      <c r="Q98" s="27">
        <f t="shared" si="71"/>
        <v>0</v>
      </c>
      <c r="R98" s="27"/>
      <c r="S98" s="27"/>
      <c r="T98" s="27"/>
      <c r="U98" s="27"/>
      <c r="V98" s="65">
        <f t="shared" si="83"/>
        <v>0</v>
      </c>
      <c r="W98" s="27">
        <f t="shared" si="72"/>
        <v>0</v>
      </c>
      <c r="X98" s="27"/>
      <c r="Y98" s="27"/>
      <c r="Z98" s="27"/>
      <c r="AA98" s="127"/>
    </row>
    <row r="99" spans="1:27" s="15" customFormat="1" x14ac:dyDescent="0.2">
      <c r="A99" s="25"/>
      <c r="B99" s="25">
        <v>7</v>
      </c>
      <c r="C99" s="142"/>
      <c r="D99" s="157">
        <v>5530020</v>
      </c>
      <c r="E99" s="25" t="s">
        <v>103</v>
      </c>
      <c r="F99" s="28">
        <v>32000</v>
      </c>
      <c r="G99" s="29">
        <v>1</v>
      </c>
      <c r="H99" s="29">
        <v>1</v>
      </c>
      <c r="I99" s="29"/>
      <c r="J99" s="65">
        <f t="shared" ref="J99:J100" si="85">K99*F99</f>
        <v>0</v>
      </c>
      <c r="K99" s="27">
        <f>SUM(L99:O99)</f>
        <v>0</v>
      </c>
      <c r="L99" s="27"/>
      <c r="M99" s="27"/>
      <c r="N99" s="27"/>
      <c r="O99" s="27"/>
      <c r="P99" s="65">
        <f t="shared" si="82"/>
        <v>0</v>
      </c>
      <c r="Q99" s="27">
        <f>SUM(R99:U99)</f>
        <v>0</v>
      </c>
      <c r="R99" s="27"/>
      <c r="S99" s="27"/>
      <c r="T99" s="27"/>
      <c r="U99" s="27"/>
      <c r="V99" s="65">
        <f t="shared" si="83"/>
        <v>0</v>
      </c>
      <c r="W99" s="27">
        <f>SUM(X99:AA99)</f>
        <v>0</v>
      </c>
      <c r="X99" s="27"/>
      <c r="Y99" s="27"/>
      <c r="Z99" s="27"/>
      <c r="AA99" s="127"/>
    </row>
    <row r="100" spans="1:27" customFormat="1" x14ac:dyDescent="0.2">
      <c r="A100" s="44"/>
      <c r="B100" s="44">
        <v>8</v>
      </c>
      <c r="C100" s="147"/>
      <c r="D100" s="163">
        <v>5530013</v>
      </c>
      <c r="E100" s="44" t="s">
        <v>104</v>
      </c>
      <c r="F100" s="45">
        <v>32000</v>
      </c>
      <c r="G100" s="46">
        <v>1</v>
      </c>
      <c r="H100" s="46">
        <v>1</v>
      </c>
      <c r="I100" s="46"/>
      <c r="J100" s="65">
        <f t="shared" si="85"/>
        <v>0</v>
      </c>
      <c r="K100" s="56"/>
      <c r="L100" s="56"/>
      <c r="M100" s="56"/>
      <c r="N100" s="56"/>
      <c r="O100" s="56"/>
      <c r="P100" s="65">
        <f t="shared" si="82"/>
        <v>0</v>
      </c>
      <c r="Q100" s="56"/>
      <c r="R100" s="56"/>
      <c r="S100" s="56"/>
      <c r="T100" s="56"/>
      <c r="U100" s="56"/>
      <c r="V100" s="65">
        <f t="shared" si="83"/>
        <v>0</v>
      </c>
      <c r="W100" s="56"/>
      <c r="X100" s="56"/>
      <c r="Y100" s="56"/>
      <c r="Z100" s="56"/>
      <c r="AA100" s="132"/>
    </row>
    <row r="101" spans="1:27" s="21" customFormat="1" ht="13.5" thickBot="1" x14ac:dyDescent="0.25">
      <c r="A101" s="20"/>
      <c r="B101" s="20"/>
      <c r="C101" s="75"/>
      <c r="D101" s="164"/>
      <c r="E101" s="79" t="s">
        <v>105</v>
      </c>
      <c r="F101" s="80"/>
      <c r="G101" s="81">
        <f>+G102+G134+G142+G162</f>
        <v>60</v>
      </c>
      <c r="H101" s="81">
        <v>57</v>
      </c>
      <c r="I101" s="81">
        <v>45</v>
      </c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133"/>
    </row>
    <row r="102" spans="1:27" s="23" customFormat="1" ht="30.75" customHeight="1" thickBot="1" x14ac:dyDescent="0.25">
      <c r="A102" s="22"/>
      <c r="B102" s="22"/>
      <c r="C102" s="74"/>
      <c r="D102" s="93"/>
      <c r="E102" s="93" t="s">
        <v>106</v>
      </c>
      <c r="F102" s="94"/>
      <c r="G102" s="95">
        <f>SUM(G103:G133)</f>
        <v>31</v>
      </c>
      <c r="H102" s="95">
        <v>31</v>
      </c>
      <c r="I102" s="95">
        <v>25</v>
      </c>
      <c r="J102" s="105">
        <f>SUM(J103:J133)</f>
        <v>0</v>
      </c>
      <c r="K102" s="106"/>
      <c r="L102" s="106">
        <f>SUM(L103:L133)</f>
        <v>0</v>
      </c>
      <c r="M102" s="106">
        <f>SUM(M103:M133)</f>
        <v>0</v>
      </c>
      <c r="N102" s="106">
        <f>SUM(N103:N133)</f>
        <v>0</v>
      </c>
      <c r="O102" s="106">
        <f>SUM(O103:O133)</f>
        <v>0</v>
      </c>
      <c r="P102" s="105">
        <f>SUM(P103:P133)</f>
        <v>0</v>
      </c>
      <c r="Q102" s="106"/>
      <c r="R102" s="106">
        <f>SUM(R103:R133)</f>
        <v>0</v>
      </c>
      <c r="S102" s="106">
        <f>SUM(S103:S133)</f>
        <v>0</v>
      </c>
      <c r="T102" s="106">
        <f>SUM(T103:T133)</f>
        <v>0</v>
      </c>
      <c r="U102" s="106">
        <f>SUM(U103:U133)</f>
        <v>0</v>
      </c>
      <c r="V102" s="105">
        <f>SUM(V103:V133)</f>
        <v>0</v>
      </c>
      <c r="W102" s="106"/>
      <c r="X102" s="106">
        <f>SUM(X103:X133)</f>
        <v>0</v>
      </c>
      <c r="Y102" s="106">
        <f>SUM(Y103:Y133)</f>
        <v>0</v>
      </c>
      <c r="Z102" s="106">
        <f>SUM(Z103:Z133)</f>
        <v>0</v>
      </c>
      <c r="AA102" s="106">
        <f>SUM(AA103:AA133)</f>
        <v>0</v>
      </c>
    </row>
    <row r="103" spans="1:27" s="8" customFormat="1" ht="17.25" customHeight="1" x14ac:dyDescent="0.2">
      <c r="A103" s="24"/>
      <c r="B103" s="25">
        <v>2</v>
      </c>
      <c r="C103" s="141"/>
      <c r="D103" s="156">
        <v>3500003</v>
      </c>
      <c r="E103" s="24" t="s">
        <v>107</v>
      </c>
      <c r="F103" s="26">
        <v>390000</v>
      </c>
      <c r="G103" s="27">
        <v>1</v>
      </c>
      <c r="H103" s="27">
        <v>1</v>
      </c>
      <c r="I103" s="27">
        <v>1</v>
      </c>
      <c r="J103" s="65">
        <f t="shared" ref="J103:J112" si="86">K103*F103</f>
        <v>0</v>
      </c>
      <c r="K103" s="27"/>
      <c r="L103" s="27"/>
      <c r="M103" s="27"/>
      <c r="N103" s="27"/>
      <c r="O103" s="27"/>
      <c r="P103" s="65">
        <f t="shared" ref="P103:P132" si="87">Q103*N103</f>
        <v>0</v>
      </c>
      <c r="Q103" s="27"/>
      <c r="R103" s="27"/>
      <c r="S103" s="27"/>
      <c r="T103" s="27"/>
      <c r="U103" s="27"/>
      <c r="V103" s="65">
        <f t="shared" ref="V103:V132" si="88">W103*T103</f>
        <v>0</v>
      </c>
      <c r="W103" s="27"/>
      <c r="X103" s="27"/>
      <c r="Y103" s="27"/>
      <c r="Z103" s="27"/>
      <c r="AA103" s="127"/>
    </row>
    <row r="104" spans="1:27" s="8" customFormat="1" ht="17.25" customHeight="1" x14ac:dyDescent="0.2">
      <c r="A104" s="24"/>
      <c r="B104" s="25">
        <v>3</v>
      </c>
      <c r="C104" s="141"/>
      <c r="D104" s="156">
        <v>3500004</v>
      </c>
      <c r="E104" s="24" t="s">
        <v>108</v>
      </c>
      <c r="F104" s="26">
        <v>300000</v>
      </c>
      <c r="G104" s="27">
        <v>1</v>
      </c>
      <c r="H104" s="27">
        <v>1</v>
      </c>
      <c r="I104" s="27">
        <v>1</v>
      </c>
      <c r="J104" s="65">
        <f t="shared" si="86"/>
        <v>0</v>
      </c>
      <c r="K104" s="27"/>
      <c r="L104" s="27"/>
      <c r="M104" s="27"/>
      <c r="N104" s="27"/>
      <c r="O104" s="27"/>
      <c r="P104" s="65">
        <f t="shared" si="87"/>
        <v>0</v>
      </c>
      <c r="Q104" s="27"/>
      <c r="R104" s="27"/>
      <c r="S104" s="27"/>
      <c r="T104" s="27"/>
      <c r="U104" s="27"/>
      <c r="V104" s="65">
        <f t="shared" si="88"/>
        <v>0</v>
      </c>
      <c r="W104" s="27"/>
      <c r="X104" s="27"/>
      <c r="Y104" s="27"/>
      <c r="Z104" s="27"/>
      <c r="AA104" s="127"/>
    </row>
    <row r="105" spans="1:27" s="8" customFormat="1" ht="17.25" customHeight="1" x14ac:dyDescent="0.2">
      <c r="A105" s="24"/>
      <c r="B105" s="25">
        <v>4</v>
      </c>
      <c r="C105" s="141"/>
      <c r="D105" s="156">
        <v>3500009</v>
      </c>
      <c r="E105" s="24" t="s">
        <v>109</v>
      </c>
      <c r="F105" s="26">
        <v>390000</v>
      </c>
      <c r="G105" s="27">
        <v>1</v>
      </c>
      <c r="H105" s="27">
        <v>1</v>
      </c>
      <c r="I105" s="27">
        <v>1</v>
      </c>
      <c r="J105" s="65">
        <f t="shared" si="86"/>
        <v>0</v>
      </c>
      <c r="K105" s="27"/>
      <c r="L105" s="27"/>
      <c r="M105" s="27"/>
      <c r="N105" s="27"/>
      <c r="O105" s="27"/>
      <c r="P105" s="65">
        <f t="shared" si="87"/>
        <v>0</v>
      </c>
      <c r="Q105" s="27"/>
      <c r="R105" s="27"/>
      <c r="S105" s="27"/>
      <c r="T105" s="27"/>
      <c r="U105" s="27"/>
      <c r="V105" s="65">
        <f t="shared" si="88"/>
        <v>0</v>
      </c>
      <c r="W105" s="27"/>
      <c r="X105" s="27"/>
      <c r="Y105" s="27"/>
      <c r="Z105" s="27"/>
      <c r="AA105" s="127"/>
    </row>
    <row r="106" spans="1:27" s="8" customFormat="1" ht="17.25" customHeight="1" x14ac:dyDescent="0.2">
      <c r="A106" s="24"/>
      <c r="B106" s="25">
        <v>5</v>
      </c>
      <c r="C106" s="141"/>
      <c r="D106" s="156">
        <v>3500010</v>
      </c>
      <c r="E106" s="24" t="s">
        <v>110</v>
      </c>
      <c r="F106" s="26">
        <v>300000</v>
      </c>
      <c r="G106" s="27">
        <v>1</v>
      </c>
      <c r="H106" s="27">
        <v>1</v>
      </c>
      <c r="I106" s="27">
        <v>1</v>
      </c>
      <c r="J106" s="65">
        <f t="shared" si="86"/>
        <v>0</v>
      </c>
      <c r="K106" s="27"/>
      <c r="L106" s="27"/>
      <c r="M106" s="27"/>
      <c r="N106" s="27"/>
      <c r="O106" s="27"/>
      <c r="P106" s="65">
        <f t="shared" si="87"/>
        <v>0</v>
      </c>
      <c r="Q106" s="27"/>
      <c r="R106" s="27"/>
      <c r="S106" s="27"/>
      <c r="T106" s="27"/>
      <c r="U106" s="27"/>
      <c r="V106" s="65">
        <f t="shared" si="88"/>
        <v>0</v>
      </c>
      <c r="W106" s="27"/>
      <c r="X106" s="27"/>
      <c r="Y106" s="27"/>
      <c r="Z106" s="27"/>
      <c r="AA106" s="127"/>
    </row>
    <row r="107" spans="1:27" s="41" customFormat="1" ht="17.25" customHeight="1" x14ac:dyDescent="0.2">
      <c r="A107" s="39"/>
      <c r="B107" s="31"/>
      <c r="C107" s="146"/>
      <c r="D107" s="160"/>
      <c r="E107" s="39" t="s">
        <v>111</v>
      </c>
      <c r="F107" s="40">
        <v>490000</v>
      </c>
      <c r="G107" s="33">
        <v>1</v>
      </c>
      <c r="H107" s="33">
        <v>1</v>
      </c>
      <c r="I107" s="33">
        <v>1</v>
      </c>
      <c r="J107" s="65">
        <f t="shared" si="86"/>
        <v>0</v>
      </c>
      <c r="K107" s="33"/>
      <c r="L107" s="33"/>
      <c r="M107" s="33"/>
      <c r="N107" s="33"/>
      <c r="O107" s="33"/>
      <c r="P107" s="65">
        <f t="shared" si="87"/>
        <v>0</v>
      </c>
      <c r="Q107" s="33"/>
      <c r="R107" s="33"/>
      <c r="S107" s="33"/>
      <c r="T107" s="33"/>
      <c r="U107" s="33"/>
      <c r="V107" s="65">
        <f t="shared" si="88"/>
        <v>0</v>
      </c>
      <c r="W107" s="33"/>
      <c r="X107" s="33"/>
      <c r="Y107" s="33"/>
      <c r="Z107" s="33"/>
      <c r="AA107" s="128"/>
    </row>
    <row r="108" spans="1:27" s="41" customFormat="1" ht="17.25" customHeight="1" x14ac:dyDescent="0.2">
      <c r="A108" s="39"/>
      <c r="B108" s="31"/>
      <c r="C108" s="146"/>
      <c r="D108" s="160">
        <v>3500008</v>
      </c>
      <c r="E108" s="39" t="s">
        <v>112</v>
      </c>
      <c r="F108" s="40">
        <v>350000</v>
      </c>
      <c r="G108" s="33">
        <v>1</v>
      </c>
      <c r="H108" s="33">
        <v>1</v>
      </c>
      <c r="I108" s="33">
        <v>1</v>
      </c>
      <c r="J108" s="65">
        <f t="shared" si="86"/>
        <v>0</v>
      </c>
      <c r="K108" s="33"/>
      <c r="L108" s="33"/>
      <c r="M108" s="33"/>
      <c r="N108" s="33"/>
      <c r="O108" s="33"/>
      <c r="P108" s="65">
        <f t="shared" si="87"/>
        <v>0</v>
      </c>
      <c r="Q108" s="33"/>
      <c r="R108" s="33"/>
      <c r="S108" s="33"/>
      <c r="T108" s="33"/>
      <c r="U108" s="33"/>
      <c r="V108" s="65">
        <f t="shared" si="88"/>
        <v>0</v>
      </c>
      <c r="W108" s="33"/>
      <c r="X108" s="33"/>
      <c r="Y108" s="33"/>
      <c r="Z108" s="33"/>
      <c r="AA108" s="128"/>
    </row>
    <row r="109" spans="1:27" s="41" customFormat="1" ht="17.25" customHeight="1" x14ac:dyDescent="0.2">
      <c r="A109" s="39"/>
      <c r="B109" s="31"/>
      <c r="C109" s="146"/>
      <c r="D109" s="160"/>
      <c r="E109" s="39" t="s">
        <v>113</v>
      </c>
      <c r="F109" s="40">
        <v>490000</v>
      </c>
      <c r="G109" s="33">
        <v>1</v>
      </c>
      <c r="H109" s="33">
        <v>1</v>
      </c>
      <c r="I109" s="33">
        <v>1</v>
      </c>
      <c r="J109" s="65">
        <f t="shared" si="86"/>
        <v>0</v>
      </c>
      <c r="K109" s="33"/>
      <c r="L109" s="33"/>
      <c r="M109" s="33"/>
      <c r="N109" s="33"/>
      <c r="O109" s="33"/>
      <c r="P109" s="65">
        <f t="shared" si="87"/>
        <v>0</v>
      </c>
      <c r="Q109" s="33"/>
      <c r="R109" s="33"/>
      <c r="S109" s="33"/>
      <c r="T109" s="33"/>
      <c r="U109" s="33"/>
      <c r="V109" s="65">
        <f t="shared" si="88"/>
        <v>0</v>
      </c>
      <c r="W109" s="33"/>
      <c r="X109" s="33"/>
      <c r="Y109" s="33"/>
      <c r="Z109" s="33"/>
      <c r="AA109" s="128"/>
    </row>
    <row r="110" spans="1:27" s="41" customFormat="1" ht="17.25" customHeight="1" x14ac:dyDescent="0.2">
      <c r="A110" s="39"/>
      <c r="B110" s="31"/>
      <c r="C110" s="146"/>
      <c r="D110" s="160">
        <v>3502042</v>
      </c>
      <c r="E110" s="39" t="s">
        <v>114</v>
      </c>
      <c r="F110" s="40">
        <v>350000</v>
      </c>
      <c r="G110" s="33">
        <v>1</v>
      </c>
      <c r="H110" s="33">
        <v>1</v>
      </c>
      <c r="I110" s="33">
        <v>1</v>
      </c>
      <c r="J110" s="65">
        <f t="shared" si="86"/>
        <v>0</v>
      </c>
      <c r="K110" s="33"/>
      <c r="L110" s="33"/>
      <c r="M110" s="33"/>
      <c r="N110" s="33"/>
      <c r="O110" s="33"/>
      <c r="P110" s="65">
        <f t="shared" si="87"/>
        <v>0</v>
      </c>
      <c r="Q110" s="33"/>
      <c r="R110" s="33"/>
      <c r="S110" s="33"/>
      <c r="T110" s="33"/>
      <c r="U110" s="33"/>
      <c r="V110" s="65">
        <f t="shared" si="88"/>
        <v>0</v>
      </c>
      <c r="W110" s="33"/>
      <c r="X110" s="33"/>
      <c r="Y110" s="33"/>
      <c r="Z110" s="33"/>
      <c r="AA110" s="128"/>
    </row>
    <row r="111" spans="1:27" s="8" customFormat="1" ht="17.25" customHeight="1" x14ac:dyDescent="0.2">
      <c r="A111" s="24"/>
      <c r="B111" s="25"/>
      <c r="C111" s="141"/>
      <c r="D111" s="156">
        <v>3500182</v>
      </c>
      <c r="E111" s="24" t="s">
        <v>115</v>
      </c>
      <c r="F111" s="26">
        <v>390000</v>
      </c>
      <c r="G111" s="27">
        <v>1</v>
      </c>
      <c r="H111" s="27">
        <v>1</v>
      </c>
      <c r="I111" s="27">
        <v>1</v>
      </c>
      <c r="J111" s="65">
        <f t="shared" si="86"/>
        <v>0</v>
      </c>
      <c r="K111" s="27"/>
      <c r="L111" s="27"/>
      <c r="M111" s="27"/>
      <c r="N111" s="27"/>
      <c r="O111" s="27"/>
      <c r="P111" s="65">
        <f t="shared" si="87"/>
        <v>0</v>
      </c>
      <c r="Q111" s="27"/>
      <c r="R111" s="27"/>
      <c r="S111" s="27"/>
      <c r="T111" s="27"/>
      <c r="U111" s="27"/>
      <c r="V111" s="65">
        <f t="shared" si="88"/>
        <v>0</v>
      </c>
      <c r="W111" s="27"/>
      <c r="X111" s="27"/>
      <c r="Y111" s="27"/>
      <c r="Z111" s="27"/>
      <c r="AA111" s="127"/>
    </row>
    <row r="112" spans="1:27" s="8" customFormat="1" ht="17.25" customHeight="1" x14ac:dyDescent="0.2">
      <c r="A112" s="24"/>
      <c r="B112" s="25"/>
      <c r="C112" s="141"/>
      <c r="D112" s="156">
        <v>3500181</v>
      </c>
      <c r="E112" s="24" t="s">
        <v>116</v>
      </c>
      <c r="F112" s="26">
        <v>300000</v>
      </c>
      <c r="G112" s="27">
        <v>1</v>
      </c>
      <c r="H112" s="27">
        <v>1</v>
      </c>
      <c r="I112" s="27">
        <v>1</v>
      </c>
      <c r="J112" s="65">
        <f t="shared" si="86"/>
        <v>0</v>
      </c>
      <c r="K112" s="27"/>
      <c r="L112" s="27"/>
      <c r="M112" s="27"/>
      <c r="N112" s="27"/>
      <c r="O112" s="27"/>
      <c r="P112" s="65">
        <f t="shared" si="87"/>
        <v>0</v>
      </c>
      <c r="Q112" s="27"/>
      <c r="R112" s="27"/>
      <c r="S112" s="27"/>
      <c r="T112" s="27"/>
      <c r="U112" s="27"/>
      <c r="V112" s="65">
        <f t="shared" si="88"/>
        <v>0</v>
      </c>
      <c r="W112" s="27"/>
      <c r="X112" s="27"/>
      <c r="Y112" s="27"/>
      <c r="Z112" s="27"/>
      <c r="AA112" s="127"/>
    </row>
    <row r="113" spans="1:27" s="15" customFormat="1" x14ac:dyDescent="0.2">
      <c r="A113" s="25"/>
      <c r="B113" s="25">
        <v>7</v>
      </c>
      <c r="C113" s="142"/>
      <c r="D113" s="157">
        <v>3500143</v>
      </c>
      <c r="E113" s="25" t="s">
        <v>117</v>
      </c>
      <c r="F113" s="28">
        <v>220000</v>
      </c>
      <c r="G113" s="29">
        <v>1</v>
      </c>
      <c r="H113" s="29">
        <v>1</v>
      </c>
      <c r="I113" s="29">
        <v>1</v>
      </c>
      <c r="J113" s="65">
        <f t="shared" ref="J113:J116" si="89">K113*F113</f>
        <v>0</v>
      </c>
      <c r="K113" s="27"/>
      <c r="L113" s="27"/>
      <c r="M113" s="27"/>
      <c r="N113" s="27"/>
      <c r="O113" s="27"/>
      <c r="P113" s="65">
        <f t="shared" si="87"/>
        <v>0</v>
      </c>
      <c r="Q113" s="27"/>
      <c r="R113" s="27"/>
      <c r="S113" s="27"/>
      <c r="T113" s="27"/>
      <c r="U113" s="27"/>
      <c r="V113" s="65">
        <f t="shared" si="88"/>
        <v>0</v>
      </c>
      <c r="W113" s="27"/>
      <c r="X113" s="27"/>
      <c r="Y113" s="27"/>
      <c r="Z113" s="27"/>
      <c r="AA113" s="127"/>
    </row>
    <row r="114" spans="1:27" s="8" customFormat="1" ht="17.25" customHeight="1" x14ac:dyDescent="0.2">
      <c r="A114" s="24"/>
      <c r="B114" s="25">
        <v>8</v>
      </c>
      <c r="C114" s="141"/>
      <c r="D114" s="156">
        <v>3500144</v>
      </c>
      <c r="E114" s="24" t="s">
        <v>118</v>
      </c>
      <c r="F114" s="26">
        <v>260000</v>
      </c>
      <c r="G114" s="27">
        <v>1</v>
      </c>
      <c r="H114" s="27">
        <v>1</v>
      </c>
      <c r="I114" s="27">
        <v>1</v>
      </c>
      <c r="J114" s="65">
        <f t="shared" si="89"/>
        <v>0</v>
      </c>
      <c r="K114" s="27"/>
      <c r="L114" s="27"/>
      <c r="M114" s="27"/>
      <c r="N114" s="27"/>
      <c r="O114" s="27"/>
      <c r="P114" s="65">
        <f t="shared" si="87"/>
        <v>0</v>
      </c>
      <c r="Q114" s="27"/>
      <c r="R114" s="27"/>
      <c r="S114" s="27"/>
      <c r="T114" s="27"/>
      <c r="U114" s="27"/>
      <c r="V114" s="65">
        <f t="shared" si="88"/>
        <v>0</v>
      </c>
      <c r="W114" s="27"/>
      <c r="X114" s="27"/>
      <c r="Y114" s="27"/>
      <c r="Z114" s="27"/>
      <c r="AA114" s="127"/>
    </row>
    <row r="115" spans="1:27" s="8" customFormat="1" ht="17.25" customHeight="1" x14ac:dyDescent="0.2">
      <c r="A115" s="24"/>
      <c r="B115" s="25">
        <v>9</v>
      </c>
      <c r="C115" s="141"/>
      <c r="D115" s="156">
        <v>3500145</v>
      </c>
      <c r="E115" s="24" t="s">
        <v>119</v>
      </c>
      <c r="F115" s="26">
        <v>350000</v>
      </c>
      <c r="G115" s="27">
        <v>1</v>
      </c>
      <c r="H115" s="27">
        <v>1</v>
      </c>
      <c r="I115" s="27"/>
      <c r="J115" s="65">
        <f t="shared" si="89"/>
        <v>0</v>
      </c>
      <c r="K115" s="27"/>
      <c r="L115" s="27"/>
      <c r="M115" s="27"/>
      <c r="N115" s="27"/>
      <c r="O115" s="27"/>
      <c r="P115" s="65">
        <f t="shared" si="87"/>
        <v>0</v>
      </c>
      <c r="Q115" s="27"/>
      <c r="R115" s="27"/>
      <c r="S115" s="27"/>
      <c r="T115" s="27"/>
      <c r="U115" s="27"/>
      <c r="V115" s="65">
        <f t="shared" si="88"/>
        <v>0</v>
      </c>
      <c r="W115" s="27"/>
      <c r="X115" s="27"/>
      <c r="Y115" s="27"/>
      <c r="Z115" s="27"/>
      <c r="AA115" s="127"/>
    </row>
    <row r="116" spans="1:27" s="8" customFormat="1" ht="17.25" customHeight="1" x14ac:dyDescent="0.2">
      <c r="A116" s="24"/>
      <c r="B116" s="25">
        <v>10</v>
      </c>
      <c r="C116" s="141"/>
      <c r="D116" s="156">
        <v>3500147</v>
      </c>
      <c r="E116" s="24" t="s">
        <v>120</v>
      </c>
      <c r="F116" s="26">
        <v>480000</v>
      </c>
      <c r="G116" s="27">
        <v>1</v>
      </c>
      <c r="H116" s="27">
        <v>1</v>
      </c>
      <c r="I116" s="27">
        <v>1</v>
      </c>
      <c r="J116" s="65">
        <f t="shared" si="89"/>
        <v>0</v>
      </c>
      <c r="K116" s="27"/>
      <c r="L116" s="27"/>
      <c r="M116" s="27"/>
      <c r="N116" s="27"/>
      <c r="O116" s="27"/>
      <c r="P116" s="65">
        <f t="shared" si="87"/>
        <v>0</v>
      </c>
      <c r="Q116" s="27"/>
      <c r="R116" s="27"/>
      <c r="S116" s="27"/>
      <c r="T116" s="27"/>
      <c r="U116" s="27"/>
      <c r="V116" s="65">
        <f t="shared" si="88"/>
        <v>0</v>
      </c>
      <c r="W116" s="27"/>
      <c r="X116" s="27"/>
      <c r="Y116" s="27"/>
      <c r="Z116" s="27"/>
      <c r="AA116" s="127"/>
    </row>
    <row r="117" spans="1:27" s="8" customFormat="1" ht="17.25" customHeight="1" x14ac:dyDescent="0.2">
      <c r="A117" s="24"/>
      <c r="B117" s="25">
        <v>11</v>
      </c>
      <c r="C117" s="141"/>
      <c r="D117" s="156">
        <v>3500139</v>
      </c>
      <c r="E117" s="24" t="s">
        <v>121</v>
      </c>
      <c r="F117" s="26">
        <v>390000</v>
      </c>
      <c r="G117" s="27">
        <v>1</v>
      </c>
      <c r="H117" s="27">
        <v>1</v>
      </c>
      <c r="I117" s="27">
        <v>1</v>
      </c>
      <c r="J117" s="65">
        <f t="shared" ref="J117:J118" si="90">K117*F117</f>
        <v>0</v>
      </c>
      <c r="K117" s="27"/>
      <c r="L117" s="27"/>
      <c r="M117" s="27"/>
      <c r="N117" s="27"/>
      <c r="O117" s="27"/>
      <c r="P117" s="65">
        <f t="shared" si="87"/>
        <v>0</v>
      </c>
      <c r="Q117" s="27"/>
      <c r="R117" s="27"/>
      <c r="S117" s="27"/>
      <c r="T117" s="27"/>
      <c r="U117" s="27"/>
      <c r="V117" s="65">
        <f t="shared" si="88"/>
        <v>0</v>
      </c>
      <c r="W117" s="27"/>
      <c r="X117" s="27"/>
      <c r="Y117" s="27"/>
      <c r="Z117" s="27"/>
      <c r="AA117" s="127"/>
    </row>
    <row r="118" spans="1:27" s="8" customFormat="1" ht="17.25" customHeight="1" x14ac:dyDescent="0.2">
      <c r="A118" s="24"/>
      <c r="B118" s="25">
        <v>12</v>
      </c>
      <c r="C118" s="141"/>
      <c r="D118" s="156">
        <v>3500140</v>
      </c>
      <c r="E118" s="24" t="s">
        <v>122</v>
      </c>
      <c r="F118" s="26">
        <v>300000</v>
      </c>
      <c r="G118" s="27">
        <v>1</v>
      </c>
      <c r="H118" s="27">
        <v>1</v>
      </c>
      <c r="I118" s="27">
        <v>1</v>
      </c>
      <c r="J118" s="65">
        <f t="shared" si="90"/>
        <v>0</v>
      </c>
      <c r="K118" s="27"/>
      <c r="L118" s="27"/>
      <c r="M118" s="27"/>
      <c r="N118" s="27"/>
      <c r="O118" s="27"/>
      <c r="P118" s="65">
        <f t="shared" si="87"/>
        <v>0</v>
      </c>
      <c r="Q118" s="27"/>
      <c r="R118" s="27"/>
      <c r="S118" s="27"/>
      <c r="T118" s="27"/>
      <c r="U118" s="27"/>
      <c r="V118" s="65">
        <f t="shared" si="88"/>
        <v>0</v>
      </c>
      <c r="W118" s="27"/>
      <c r="X118" s="27"/>
      <c r="Y118" s="27"/>
      <c r="Z118" s="27"/>
      <c r="AA118" s="127"/>
    </row>
    <row r="119" spans="1:27" s="8" customFormat="1" ht="17.25" customHeight="1" x14ac:dyDescent="0.2">
      <c r="A119" s="24"/>
      <c r="B119" s="25">
        <v>13</v>
      </c>
      <c r="C119" s="141"/>
      <c r="D119" s="156">
        <v>3500142</v>
      </c>
      <c r="E119" s="24" t="s">
        <v>123</v>
      </c>
      <c r="F119" s="26">
        <v>390000</v>
      </c>
      <c r="G119" s="27">
        <v>1</v>
      </c>
      <c r="H119" s="27">
        <v>1</v>
      </c>
      <c r="I119" s="27">
        <v>1</v>
      </c>
      <c r="J119" s="65">
        <f t="shared" ref="J119:J124" si="91">K119*F119</f>
        <v>0</v>
      </c>
      <c r="K119" s="27"/>
      <c r="L119" s="27"/>
      <c r="M119" s="27"/>
      <c r="N119" s="27"/>
      <c r="O119" s="27"/>
      <c r="P119" s="65">
        <f t="shared" si="87"/>
        <v>0</v>
      </c>
      <c r="Q119" s="27"/>
      <c r="R119" s="27"/>
      <c r="S119" s="27"/>
      <c r="T119" s="27"/>
      <c r="U119" s="27"/>
      <c r="V119" s="65">
        <f t="shared" si="88"/>
        <v>0</v>
      </c>
      <c r="W119" s="27"/>
      <c r="X119" s="27"/>
      <c r="Y119" s="27"/>
      <c r="Z119" s="27"/>
      <c r="AA119" s="127"/>
    </row>
    <row r="120" spans="1:27" s="8" customFormat="1" ht="17.25" customHeight="1" x14ac:dyDescent="0.2">
      <c r="A120" s="24"/>
      <c r="B120" s="25">
        <v>14</v>
      </c>
      <c r="C120" s="141"/>
      <c r="D120" s="156">
        <v>3500141</v>
      </c>
      <c r="E120" s="24" t="s">
        <v>124</v>
      </c>
      <c r="F120" s="26">
        <v>300000</v>
      </c>
      <c r="G120" s="27">
        <v>1</v>
      </c>
      <c r="H120" s="27">
        <v>1</v>
      </c>
      <c r="I120" s="27">
        <v>1</v>
      </c>
      <c r="J120" s="65">
        <f t="shared" si="91"/>
        <v>0</v>
      </c>
      <c r="K120" s="27"/>
      <c r="L120" s="27"/>
      <c r="M120" s="27"/>
      <c r="N120" s="27"/>
      <c r="O120" s="27"/>
      <c r="P120" s="65">
        <f t="shared" si="87"/>
        <v>0</v>
      </c>
      <c r="Q120" s="27"/>
      <c r="R120" s="27"/>
      <c r="S120" s="27"/>
      <c r="T120" s="27"/>
      <c r="U120" s="27"/>
      <c r="V120" s="65">
        <f t="shared" si="88"/>
        <v>0</v>
      </c>
      <c r="W120" s="27"/>
      <c r="X120" s="27"/>
      <c r="Y120" s="27"/>
      <c r="Z120" s="27"/>
      <c r="AA120" s="127"/>
    </row>
    <row r="121" spans="1:27" s="8" customFormat="1" ht="17.25" customHeight="1" x14ac:dyDescent="0.2">
      <c r="A121" s="24"/>
      <c r="B121" s="25">
        <v>15</v>
      </c>
      <c r="C121" s="141"/>
      <c r="D121" s="156">
        <v>3500021</v>
      </c>
      <c r="E121" s="24" t="s">
        <v>125</v>
      </c>
      <c r="F121" s="26">
        <v>390000</v>
      </c>
      <c r="G121" s="27">
        <v>1</v>
      </c>
      <c r="H121" s="27">
        <v>1</v>
      </c>
      <c r="I121" s="27">
        <v>1</v>
      </c>
      <c r="J121" s="65">
        <f t="shared" si="91"/>
        <v>0</v>
      </c>
      <c r="K121" s="27"/>
      <c r="L121" s="27"/>
      <c r="M121" s="27"/>
      <c r="N121" s="27"/>
      <c r="O121" s="27"/>
      <c r="P121" s="65">
        <f t="shared" si="87"/>
        <v>0</v>
      </c>
      <c r="Q121" s="27"/>
      <c r="R121" s="27"/>
      <c r="S121" s="27"/>
      <c r="T121" s="27"/>
      <c r="U121" s="27"/>
      <c r="V121" s="65">
        <f t="shared" si="88"/>
        <v>0</v>
      </c>
      <c r="W121" s="27"/>
      <c r="X121" s="27"/>
      <c r="Y121" s="27"/>
      <c r="Z121" s="27"/>
      <c r="AA121" s="127"/>
    </row>
    <row r="122" spans="1:27" s="8" customFormat="1" ht="17.25" customHeight="1" x14ac:dyDescent="0.2">
      <c r="A122" s="24"/>
      <c r="B122" s="25">
        <v>16</v>
      </c>
      <c r="C122" s="141"/>
      <c r="D122" s="156">
        <v>3500022</v>
      </c>
      <c r="E122" s="24" t="s">
        <v>126</v>
      </c>
      <c r="F122" s="26">
        <v>300000</v>
      </c>
      <c r="G122" s="27">
        <v>1</v>
      </c>
      <c r="H122" s="27">
        <v>1</v>
      </c>
      <c r="I122" s="27">
        <v>1</v>
      </c>
      <c r="J122" s="65">
        <f t="shared" si="91"/>
        <v>0</v>
      </c>
      <c r="K122" s="27"/>
      <c r="L122" s="27"/>
      <c r="M122" s="27"/>
      <c r="N122" s="27"/>
      <c r="O122" s="27"/>
      <c r="P122" s="65">
        <f t="shared" si="87"/>
        <v>0</v>
      </c>
      <c r="Q122" s="27"/>
      <c r="R122" s="27"/>
      <c r="S122" s="27"/>
      <c r="T122" s="27"/>
      <c r="U122" s="27"/>
      <c r="V122" s="65">
        <f t="shared" si="88"/>
        <v>0</v>
      </c>
      <c r="W122" s="27"/>
      <c r="X122" s="27"/>
      <c r="Y122" s="27"/>
      <c r="Z122" s="27"/>
      <c r="AA122" s="127"/>
    </row>
    <row r="123" spans="1:27" s="8" customFormat="1" ht="17.25" customHeight="1" x14ac:dyDescent="0.2">
      <c r="A123" s="24"/>
      <c r="B123" s="25">
        <v>17</v>
      </c>
      <c r="C123" s="141"/>
      <c r="D123" s="156">
        <v>3500152</v>
      </c>
      <c r="E123" s="24" t="s">
        <v>127</v>
      </c>
      <c r="F123" s="26">
        <v>390000</v>
      </c>
      <c r="G123" s="27">
        <v>1</v>
      </c>
      <c r="H123" s="27">
        <v>1</v>
      </c>
      <c r="I123" s="27">
        <v>1</v>
      </c>
      <c r="J123" s="65">
        <f t="shared" si="91"/>
        <v>0</v>
      </c>
      <c r="K123" s="27"/>
      <c r="L123" s="27"/>
      <c r="M123" s="27"/>
      <c r="N123" s="27"/>
      <c r="O123" s="27"/>
      <c r="P123" s="65">
        <f t="shared" si="87"/>
        <v>0</v>
      </c>
      <c r="Q123" s="27"/>
      <c r="R123" s="27"/>
      <c r="S123" s="27"/>
      <c r="T123" s="27"/>
      <c r="U123" s="27"/>
      <c r="V123" s="65">
        <f t="shared" si="88"/>
        <v>0</v>
      </c>
      <c r="W123" s="27"/>
      <c r="X123" s="27"/>
      <c r="Y123" s="27"/>
      <c r="Z123" s="27"/>
      <c r="AA123" s="127"/>
    </row>
    <row r="124" spans="1:27" s="8" customFormat="1" ht="17.25" customHeight="1" x14ac:dyDescent="0.2">
      <c r="A124" s="24"/>
      <c r="B124" s="25">
        <v>18</v>
      </c>
      <c r="C124" s="141"/>
      <c r="D124" s="156">
        <v>3500049</v>
      </c>
      <c r="E124" s="24" t="s">
        <v>128</v>
      </c>
      <c r="F124" s="26">
        <v>390000</v>
      </c>
      <c r="G124" s="27">
        <v>1</v>
      </c>
      <c r="H124" s="27">
        <v>1</v>
      </c>
      <c r="I124" s="27">
        <v>1</v>
      </c>
      <c r="J124" s="65">
        <f t="shared" si="91"/>
        <v>0</v>
      </c>
      <c r="K124" s="27"/>
      <c r="L124" s="27"/>
      <c r="M124" s="27"/>
      <c r="N124" s="27"/>
      <c r="O124" s="27"/>
      <c r="P124" s="65">
        <f t="shared" si="87"/>
        <v>0</v>
      </c>
      <c r="Q124" s="27"/>
      <c r="R124" s="27"/>
      <c r="S124" s="27"/>
      <c r="T124" s="27"/>
      <c r="U124" s="27"/>
      <c r="V124" s="65">
        <f t="shared" si="88"/>
        <v>0</v>
      </c>
      <c r="W124" s="27"/>
      <c r="X124" s="27"/>
      <c r="Y124" s="27"/>
      <c r="Z124" s="27"/>
      <c r="AA124" s="127"/>
    </row>
    <row r="125" spans="1:27" s="8" customFormat="1" ht="17.25" customHeight="1" x14ac:dyDescent="0.2">
      <c r="A125" s="24"/>
      <c r="B125" s="25">
        <v>21</v>
      </c>
      <c r="C125" s="141"/>
      <c r="D125" s="156">
        <v>3500156</v>
      </c>
      <c r="E125" s="24" t="s">
        <v>129</v>
      </c>
      <c r="F125" s="26">
        <v>390000</v>
      </c>
      <c r="G125" s="27">
        <v>1</v>
      </c>
      <c r="H125" s="27">
        <v>1</v>
      </c>
      <c r="I125" s="27">
        <v>1</v>
      </c>
      <c r="J125" s="65">
        <f t="shared" ref="J125:J128" si="92">K125*F125</f>
        <v>0</v>
      </c>
      <c r="K125" s="27"/>
      <c r="L125" s="27"/>
      <c r="M125" s="27"/>
      <c r="N125" s="27"/>
      <c r="O125" s="27"/>
      <c r="P125" s="65">
        <f t="shared" si="87"/>
        <v>0</v>
      </c>
      <c r="Q125" s="27"/>
      <c r="R125" s="27"/>
      <c r="S125" s="27"/>
      <c r="T125" s="27"/>
      <c r="U125" s="27"/>
      <c r="V125" s="65">
        <f t="shared" si="88"/>
        <v>0</v>
      </c>
      <c r="W125" s="27"/>
      <c r="X125" s="27"/>
      <c r="Y125" s="27"/>
      <c r="Z125" s="27"/>
      <c r="AA125" s="127"/>
    </row>
    <row r="126" spans="1:27" s="8" customFormat="1" ht="17.25" customHeight="1" x14ac:dyDescent="0.2">
      <c r="A126" s="24"/>
      <c r="B126" s="25">
        <v>22</v>
      </c>
      <c r="C126" s="141"/>
      <c r="D126" s="156">
        <v>3500155</v>
      </c>
      <c r="E126" s="24" t="s">
        <v>130</v>
      </c>
      <c r="F126" s="26">
        <v>300000</v>
      </c>
      <c r="G126" s="27">
        <v>1</v>
      </c>
      <c r="H126" s="27">
        <v>1</v>
      </c>
      <c r="I126" s="27">
        <v>1</v>
      </c>
      <c r="J126" s="65">
        <f t="shared" si="92"/>
        <v>0</v>
      </c>
      <c r="K126" s="27"/>
      <c r="L126" s="27"/>
      <c r="M126" s="27"/>
      <c r="N126" s="27"/>
      <c r="O126" s="27"/>
      <c r="P126" s="65">
        <f t="shared" si="87"/>
        <v>0</v>
      </c>
      <c r="Q126" s="27"/>
      <c r="R126" s="27"/>
      <c r="S126" s="27"/>
      <c r="T126" s="27"/>
      <c r="U126" s="27"/>
      <c r="V126" s="65">
        <f t="shared" si="88"/>
        <v>0</v>
      </c>
      <c r="W126" s="27"/>
      <c r="X126" s="27"/>
      <c r="Y126" s="27"/>
      <c r="Z126" s="27"/>
      <c r="AA126" s="127"/>
    </row>
    <row r="127" spans="1:27" s="8" customFormat="1" ht="17.25" customHeight="1" x14ac:dyDescent="0.2">
      <c r="A127" s="24"/>
      <c r="B127" s="25">
        <v>23</v>
      </c>
      <c r="C127" s="141"/>
      <c r="D127" s="156">
        <v>3500029</v>
      </c>
      <c r="E127" s="24" t="s">
        <v>131</v>
      </c>
      <c r="F127" s="26">
        <v>390000</v>
      </c>
      <c r="G127" s="27">
        <v>1</v>
      </c>
      <c r="H127" s="27">
        <v>1</v>
      </c>
      <c r="I127" s="27">
        <v>1</v>
      </c>
      <c r="J127" s="65">
        <f t="shared" si="92"/>
        <v>0</v>
      </c>
      <c r="K127" s="27"/>
      <c r="L127" s="27"/>
      <c r="M127" s="27"/>
      <c r="N127" s="27"/>
      <c r="O127" s="27"/>
      <c r="P127" s="65">
        <f t="shared" si="87"/>
        <v>0</v>
      </c>
      <c r="Q127" s="27"/>
      <c r="R127" s="27"/>
      <c r="S127" s="27"/>
      <c r="T127" s="27"/>
      <c r="U127" s="27"/>
      <c r="V127" s="65">
        <f t="shared" si="88"/>
        <v>0</v>
      </c>
      <c r="W127" s="27"/>
      <c r="X127" s="27"/>
      <c r="Y127" s="27"/>
      <c r="Z127" s="27"/>
      <c r="AA127" s="127"/>
    </row>
    <row r="128" spans="1:27" s="8" customFormat="1" ht="17.25" customHeight="1" x14ac:dyDescent="0.2">
      <c r="A128" s="24"/>
      <c r="B128" s="25">
        <v>24</v>
      </c>
      <c r="C128" s="141"/>
      <c r="D128" s="156">
        <v>3500030</v>
      </c>
      <c r="E128" s="24" t="s">
        <v>132</v>
      </c>
      <c r="F128" s="26">
        <v>300000</v>
      </c>
      <c r="G128" s="27">
        <v>1</v>
      </c>
      <c r="H128" s="27">
        <v>1</v>
      </c>
      <c r="I128" s="27">
        <v>1</v>
      </c>
      <c r="J128" s="65">
        <f t="shared" si="92"/>
        <v>0</v>
      </c>
      <c r="K128" s="27"/>
      <c r="L128" s="27"/>
      <c r="M128" s="27"/>
      <c r="N128" s="27"/>
      <c r="O128" s="27"/>
      <c r="P128" s="65">
        <f t="shared" si="87"/>
        <v>0</v>
      </c>
      <c r="Q128" s="27"/>
      <c r="R128" s="27"/>
      <c r="S128" s="27"/>
      <c r="T128" s="27"/>
      <c r="U128" s="27"/>
      <c r="V128" s="65">
        <f t="shared" si="88"/>
        <v>0</v>
      </c>
      <c r="W128" s="27"/>
      <c r="X128" s="27"/>
      <c r="Y128" s="27"/>
      <c r="Z128" s="27"/>
      <c r="AA128" s="127"/>
    </row>
    <row r="129" spans="1:27" s="8" customFormat="1" ht="17.25" customHeight="1" x14ac:dyDescent="0.2">
      <c r="A129" s="24"/>
      <c r="B129" s="25"/>
      <c r="C129" s="141"/>
      <c r="D129" s="156">
        <v>3500186</v>
      </c>
      <c r="E129" s="24" t="s">
        <v>133</v>
      </c>
      <c r="F129" s="26">
        <v>480000</v>
      </c>
      <c r="G129" s="27">
        <v>1</v>
      </c>
      <c r="H129" s="27">
        <v>1</v>
      </c>
      <c r="I129" s="27"/>
      <c r="J129" s="65">
        <f t="shared" ref="J129:J130" si="93">K129*F129</f>
        <v>0</v>
      </c>
      <c r="K129" s="27"/>
      <c r="L129" s="27"/>
      <c r="M129" s="27"/>
      <c r="N129" s="27"/>
      <c r="O129" s="27"/>
      <c r="P129" s="65">
        <f t="shared" si="87"/>
        <v>0</v>
      </c>
      <c r="Q129" s="27"/>
      <c r="R129" s="27"/>
      <c r="S129" s="27"/>
      <c r="T129" s="27"/>
      <c r="U129" s="27"/>
      <c r="V129" s="65">
        <f t="shared" si="88"/>
        <v>0</v>
      </c>
      <c r="W129" s="27"/>
      <c r="X129" s="27"/>
      <c r="Y129" s="27"/>
      <c r="Z129" s="27"/>
      <c r="AA129" s="127"/>
    </row>
    <row r="130" spans="1:27" s="8" customFormat="1" ht="17.25" customHeight="1" x14ac:dyDescent="0.2">
      <c r="A130" s="24"/>
      <c r="B130" s="25"/>
      <c r="C130" s="141"/>
      <c r="D130" s="156">
        <v>3500184</v>
      </c>
      <c r="E130" s="24" t="s">
        <v>134</v>
      </c>
      <c r="F130" s="26">
        <v>350000</v>
      </c>
      <c r="G130" s="27">
        <v>1</v>
      </c>
      <c r="H130" s="27">
        <v>1</v>
      </c>
      <c r="I130" s="27"/>
      <c r="J130" s="65">
        <f t="shared" si="93"/>
        <v>0</v>
      </c>
      <c r="K130" s="27"/>
      <c r="L130" s="27"/>
      <c r="M130" s="27"/>
      <c r="N130" s="27"/>
      <c r="O130" s="27"/>
      <c r="P130" s="65">
        <f t="shared" si="87"/>
        <v>0</v>
      </c>
      <c r="Q130" s="27"/>
      <c r="R130" s="27"/>
      <c r="S130" s="27"/>
      <c r="T130" s="27"/>
      <c r="U130" s="27"/>
      <c r="V130" s="65">
        <f t="shared" si="88"/>
        <v>0</v>
      </c>
      <c r="W130" s="27"/>
      <c r="X130" s="27"/>
      <c r="Y130" s="27"/>
      <c r="Z130" s="27"/>
      <c r="AA130" s="127"/>
    </row>
    <row r="131" spans="1:27" s="8" customFormat="1" ht="17.25" customHeight="1" x14ac:dyDescent="0.2">
      <c r="A131" s="24"/>
      <c r="B131" s="25"/>
      <c r="C131" s="141"/>
      <c r="D131" s="156">
        <v>3503021</v>
      </c>
      <c r="E131" s="24" t="s">
        <v>135</v>
      </c>
      <c r="F131" s="26">
        <v>390000</v>
      </c>
      <c r="G131" s="27">
        <v>1</v>
      </c>
      <c r="H131" s="27">
        <v>1</v>
      </c>
      <c r="I131" s="27"/>
      <c r="J131" s="65">
        <f t="shared" ref="J131:J132" si="94">K131*F131</f>
        <v>0</v>
      </c>
      <c r="K131" s="27"/>
      <c r="L131" s="27"/>
      <c r="M131" s="27"/>
      <c r="N131" s="27"/>
      <c r="O131" s="27"/>
      <c r="P131" s="65">
        <f t="shared" si="87"/>
        <v>0</v>
      </c>
      <c r="Q131" s="27"/>
      <c r="R131" s="27"/>
      <c r="S131" s="27"/>
      <c r="T131" s="27"/>
      <c r="U131" s="27"/>
      <c r="V131" s="65">
        <f t="shared" si="88"/>
        <v>0</v>
      </c>
      <c r="W131" s="27"/>
      <c r="X131" s="27"/>
      <c r="Y131" s="27"/>
      <c r="Z131" s="27"/>
      <c r="AA131" s="127"/>
    </row>
    <row r="132" spans="1:27" s="8" customFormat="1" ht="17.25" customHeight="1" x14ac:dyDescent="0.2">
      <c r="A132" s="24"/>
      <c r="B132" s="25"/>
      <c r="C132" s="141"/>
      <c r="D132" s="156">
        <v>3500200</v>
      </c>
      <c r="E132" s="24" t="s">
        <v>136</v>
      </c>
      <c r="F132" s="26">
        <v>280000</v>
      </c>
      <c r="G132" s="27">
        <v>1</v>
      </c>
      <c r="H132" s="27">
        <v>1</v>
      </c>
      <c r="I132" s="27"/>
      <c r="J132" s="65">
        <f t="shared" si="94"/>
        <v>0</v>
      </c>
      <c r="K132" s="27"/>
      <c r="L132" s="27"/>
      <c r="M132" s="27"/>
      <c r="N132" s="27"/>
      <c r="O132" s="27"/>
      <c r="P132" s="65">
        <f t="shared" si="87"/>
        <v>0</v>
      </c>
      <c r="Q132" s="27"/>
      <c r="R132" s="27"/>
      <c r="S132" s="27"/>
      <c r="T132" s="27"/>
      <c r="U132" s="27"/>
      <c r="V132" s="65">
        <f t="shared" si="88"/>
        <v>0</v>
      </c>
      <c r="W132" s="27"/>
      <c r="X132" s="27"/>
      <c r="Y132" s="27"/>
      <c r="Z132" s="27"/>
      <c r="AA132" s="127"/>
    </row>
    <row r="133" spans="1:27" s="8" customFormat="1" ht="17.25" customHeight="1" thickBot="1" x14ac:dyDescent="0.25">
      <c r="A133" s="24"/>
      <c r="B133" s="25"/>
      <c r="C133" s="141"/>
      <c r="D133" s="156">
        <v>3503022</v>
      </c>
      <c r="E133" s="24" t="s">
        <v>137</v>
      </c>
      <c r="F133" s="26">
        <v>150000</v>
      </c>
      <c r="G133" s="27">
        <v>1</v>
      </c>
      <c r="H133" s="27">
        <v>1</v>
      </c>
      <c r="I133" s="27"/>
      <c r="J133" s="65">
        <f>K133*F133</f>
        <v>0</v>
      </c>
      <c r="K133" s="27"/>
      <c r="L133" s="27"/>
      <c r="M133" s="27"/>
      <c r="N133" s="27"/>
      <c r="O133" s="27"/>
      <c r="P133" s="65">
        <f>Q133*N133</f>
        <v>0</v>
      </c>
      <c r="Q133" s="27"/>
      <c r="R133" s="27"/>
      <c r="S133" s="27"/>
      <c r="T133" s="27"/>
      <c r="U133" s="27"/>
      <c r="V133" s="65">
        <f>W133*T133</f>
        <v>0</v>
      </c>
      <c r="W133" s="27"/>
      <c r="X133" s="27"/>
      <c r="Y133" s="27"/>
      <c r="Z133" s="27"/>
      <c r="AA133" s="127"/>
    </row>
    <row r="134" spans="1:27" s="23" customFormat="1" ht="25.5" customHeight="1" thickBot="1" x14ac:dyDescent="0.25">
      <c r="A134" s="22"/>
      <c r="B134" s="22"/>
      <c r="C134" s="74"/>
      <c r="D134" s="93"/>
      <c r="E134" s="93" t="s">
        <v>138</v>
      </c>
      <c r="F134" s="94"/>
      <c r="G134" s="95">
        <f>SUM(G135:G141)</f>
        <v>7</v>
      </c>
      <c r="H134" s="95">
        <v>7</v>
      </c>
      <c r="I134" s="95">
        <v>5</v>
      </c>
      <c r="J134" s="99">
        <f>SUM(J135:J141)</f>
        <v>0</v>
      </c>
      <c r="K134" s="100"/>
      <c r="L134" s="100">
        <f>SUM(L135:L141)</f>
        <v>0</v>
      </c>
      <c r="M134" s="100">
        <f>SUM(M135:M141)</f>
        <v>0</v>
      </c>
      <c r="N134" s="100">
        <f>SUM(N135:N141)</f>
        <v>0</v>
      </c>
      <c r="O134" s="100">
        <f>SUM(O135:O141)</f>
        <v>0</v>
      </c>
      <c r="P134" s="99">
        <f>SUM(P135:P141)</f>
        <v>0</v>
      </c>
      <c r="Q134" s="100"/>
      <c r="R134" s="100">
        <f>SUM(R135:R141)</f>
        <v>0</v>
      </c>
      <c r="S134" s="100">
        <f>SUM(S135:S141)</f>
        <v>0</v>
      </c>
      <c r="T134" s="100">
        <f>SUM(T135:T141)</f>
        <v>0</v>
      </c>
      <c r="U134" s="100">
        <f>SUM(U135:U141)</f>
        <v>0</v>
      </c>
      <c r="V134" s="99">
        <f>SUM(V135:V141)</f>
        <v>0</v>
      </c>
      <c r="W134" s="100"/>
      <c r="X134" s="100">
        <f>SUM(X135:X141)</f>
        <v>0</v>
      </c>
      <c r="Y134" s="100">
        <f>SUM(Y135:Y141)</f>
        <v>0</v>
      </c>
      <c r="Z134" s="100">
        <f>SUM(Z135:Z141)</f>
        <v>0</v>
      </c>
      <c r="AA134" s="100">
        <f>SUM(AA135:AA141)</f>
        <v>0</v>
      </c>
    </row>
    <row r="135" spans="1:27" s="15" customFormat="1" x14ac:dyDescent="0.2">
      <c r="A135" s="25"/>
      <c r="B135" s="25">
        <v>4</v>
      </c>
      <c r="C135" s="142"/>
      <c r="D135" s="157">
        <v>3510004</v>
      </c>
      <c r="E135" s="25" t="s">
        <v>139</v>
      </c>
      <c r="F135" s="28">
        <v>43000</v>
      </c>
      <c r="G135" s="29">
        <v>1</v>
      </c>
      <c r="H135" s="29">
        <v>1</v>
      </c>
      <c r="I135" s="29">
        <v>1</v>
      </c>
      <c r="J135" s="65">
        <f>K135*F135</f>
        <v>0</v>
      </c>
      <c r="K135" s="27"/>
      <c r="L135" s="27"/>
      <c r="M135" s="27"/>
      <c r="N135" s="27"/>
      <c r="O135" s="27"/>
      <c r="P135" s="65">
        <f>Q135*N135</f>
        <v>0</v>
      </c>
      <c r="Q135" s="27"/>
      <c r="R135" s="27"/>
      <c r="S135" s="27"/>
      <c r="T135" s="27"/>
      <c r="U135" s="27"/>
      <c r="V135" s="65">
        <f>W135*T135</f>
        <v>0</v>
      </c>
      <c r="W135" s="27"/>
      <c r="X135" s="27"/>
      <c r="Y135" s="27"/>
      <c r="Z135" s="27"/>
      <c r="AA135" s="127"/>
    </row>
    <row r="136" spans="1:27" s="15" customFormat="1" x14ac:dyDescent="0.2">
      <c r="A136" s="25"/>
      <c r="B136" s="25">
        <v>7</v>
      </c>
      <c r="C136" s="142"/>
      <c r="D136" s="157">
        <v>3512008</v>
      </c>
      <c r="E136" s="25" t="s">
        <v>140</v>
      </c>
      <c r="F136" s="28">
        <v>44000</v>
      </c>
      <c r="G136" s="29">
        <v>1</v>
      </c>
      <c r="H136" s="29">
        <v>1</v>
      </c>
      <c r="I136" s="29"/>
      <c r="J136" s="65">
        <f t="shared" ref="J136:J140" si="95">K136*F136</f>
        <v>0</v>
      </c>
      <c r="K136" s="27"/>
      <c r="L136" s="27"/>
      <c r="M136" s="27"/>
      <c r="N136" s="27"/>
      <c r="O136" s="27"/>
      <c r="P136" s="65">
        <f t="shared" ref="P136:P140" si="96">Q136*N136</f>
        <v>0</v>
      </c>
      <c r="Q136" s="27"/>
      <c r="R136" s="27"/>
      <c r="S136" s="27"/>
      <c r="T136" s="27"/>
      <c r="U136" s="27"/>
      <c r="V136" s="65">
        <f t="shared" ref="V136:V140" si="97">W136*T136</f>
        <v>0</v>
      </c>
      <c r="W136" s="27"/>
      <c r="X136" s="27"/>
      <c r="Y136" s="27"/>
      <c r="Z136" s="27"/>
      <c r="AA136" s="127"/>
    </row>
    <row r="137" spans="1:27" s="15" customFormat="1" x14ac:dyDescent="0.2">
      <c r="A137" s="25"/>
      <c r="B137" s="25"/>
      <c r="C137" s="142"/>
      <c r="D137" s="157">
        <v>3510107</v>
      </c>
      <c r="E137" s="25" t="s">
        <v>141</v>
      </c>
      <c r="F137" s="28">
        <v>49000</v>
      </c>
      <c r="G137" s="29">
        <v>1</v>
      </c>
      <c r="H137" s="29">
        <v>1</v>
      </c>
      <c r="I137" s="29">
        <v>1</v>
      </c>
      <c r="J137" s="65">
        <f t="shared" si="95"/>
        <v>0</v>
      </c>
      <c r="K137" s="27"/>
      <c r="L137" s="27"/>
      <c r="M137" s="27"/>
      <c r="N137" s="27"/>
      <c r="O137" s="27"/>
      <c r="P137" s="65">
        <f t="shared" si="96"/>
        <v>0</v>
      </c>
      <c r="Q137" s="27"/>
      <c r="R137" s="27"/>
      <c r="S137" s="27"/>
      <c r="T137" s="27"/>
      <c r="U137" s="27"/>
      <c r="V137" s="65">
        <f t="shared" si="97"/>
        <v>0</v>
      </c>
      <c r="W137" s="27"/>
      <c r="X137" s="27"/>
      <c r="Y137" s="27"/>
      <c r="Z137" s="27"/>
      <c r="AA137" s="127"/>
    </row>
    <row r="138" spans="1:27" s="15" customFormat="1" x14ac:dyDescent="0.2">
      <c r="A138" s="25"/>
      <c r="B138" s="25">
        <v>8</v>
      </c>
      <c r="C138" s="142"/>
      <c r="D138" s="157">
        <v>3510011</v>
      </c>
      <c r="E138" s="25" t="s">
        <v>142</v>
      </c>
      <c r="F138" s="28">
        <v>42000</v>
      </c>
      <c r="G138" s="29">
        <v>1</v>
      </c>
      <c r="H138" s="29">
        <v>1</v>
      </c>
      <c r="I138" s="29"/>
      <c r="J138" s="65">
        <f t="shared" si="95"/>
        <v>0</v>
      </c>
      <c r="K138" s="27"/>
      <c r="L138" s="27"/>
      <c r="M138" s="27"/>
      <c r="N138" s="27"/>
      <c r="O138" s="27"/>
      <c r="P138" s="65">
        <f t="shared" si="96"/>
        <v>0</v>
      </c>
      <c r="Q138" s="27"/>
      <c r="R138" s="27"/>
      <c r="S138" s="27"/>
      <c r="T138" s="27"/>
      <c r="U138" s="27"/>
      <c r="V138" s="65">
        <f t="shared" si="97"/>
        <v>0</v>
      </c>
      <c r="W138" s="27"/>
      <c r="X138" s="27"/>
      <c r="Y138" s="27"/>
      <c r="Z138" s="27"/>
      <c r="AA138" s="127"/>
    </row>
    <row r="139" spans="1:27" s="15" customFormat="1" x14ac:dyDescent="0.2">
      <c r="A139" s="25"/>
      <c r="B139" s="25">
        <v>10</v>
      </c>
      <c r="C139" s="142"/>
      <c r="D139" s="157">
        <v>3510067</v>
      </c>
      <c r="E139" s="25" t="s">
        <v>143</v>
      </c>
      <c r="F139" s="28">
        <v>43000</v>
      </c>
      <c r="G139" s="29">
        <v>1</v>
      </c>
      <c r="H139" s="29">
        <v>1</v>
      </c>
      <c r="I139" s="29">
        <v>1</v>
      </c>
      <c r="J139" s="65">
        <f t="shared" si="95"/>
        <v>0</v>
      </c>
      <c r="K139" s="27"/>
      <c r="L139" s="27"/>
      <c r="M139" s="27"/>
      <c r="N139" s="27"/>
      <c r="O139" s="27"/>
      <c r="P139" s="65">
        <f t="shared" si="96"/>
        <v>0</v>
      </c>
      <c r="Q139" s="27"/>
      <c r="R139" s="27"/>
      <c r="S139" s="27"/>
      <c r="T139" s="27"/>
      <c r="U139" s="27"/>
      <c r="V139" s="65">
        <f t="shared" si="97"/>
        <v>0</v>
      </c>
      <c r="W139" s="27"/>
      <c r="X139" s="27"/>
      <c r="Y139" s="27"/>
      <c r="Z139" s="27"/>
      <c r="AA139" s="127"/>
    </row>
    <row r="140" spans="1:27" s="15" customFormat="1" x14ac:dyDescent="0.2">
      <c r="A140" s="25"/>
      <c r="B140" s="25">
        <v>12</v>
      </c>
      <c r="C140" s="142"/>
      <c r="D140" s="157">
        <v>3510012</v>
      </c>
      <c r="E140" s="25" t="s">
        <v>144</v>
      </c>
      <c r="F140" s="28">
        <v>43000</v>
      </c>
      <c r="G140" s="29">
        <v>1</v>
      </c>
      <c r="H140" s="29">
        <v>1</v>
      </c>
      <c r="I140" s="29">
        <v>1</v>
      </c>
      <c r="J140" s="65">
        <f t="shared" si="95"/>
        <v>0</v>
      </c>
      <c r="K140" s="27"/>
      <c r="L140" s="27"/>
      <c r="M140" s="27"/>
      <c r="N140" s="27"/>
      <c r="O140" s="27"/>
      <c r="P140" s="65">
        <f t="shared" si="96"/>
        <v>0</v>
      </c>
      <c r="Q140" s="27"/>
      <c r="R140" s="27"/>
      <c r="S140" s="27"/>
      <c r="T140" s="27"/>
      <c r="U140" s="27"/>
      <c r="V140" s="65">
        <f t="shared" si="97"/>
        <v>0</v>
      </c>
      <c r="W140" s="27"/>
      <c r="X140" s="27"/>
      <c r="Y140" s="27"/>
      <c r="Z140" s="27"/>
      <c r="AA140" s="127"/>
    </row>
    <row r="141" spans="1:27" s="15" customFormat="1" ht="13.5" thickBot="1" x14ac:dyDescent="0.25">
      <c r="A141" s="25"/>
      <c r="B141" s="25">
        <v>18</v>
      </c>
      <c r="C141" s="142"/>
      <c r="D141" s="157">
        <v>3510076</v>
      </c>
      <c r="E141" s="25" t="s">
        <v>145</v>
      </c>
      <c r="F141" s="28">
        <v>45000</v>
      </c>
      <c r="G141" s="29">
        <v>1</v>
      </c>
      <c r="H141" s="29">
        <v>1</v>
      </c>
      <c r="I141" s="29">
        <v>1</v>
      </c>
      <c r="J141" s="65">
        <f>K141*F141</f>
        <v>0</v>
      </c>
      <c r="K141" s="27"/>
      <c r="L141" s="27"/>
      <c r="M141" s="27"/>
      <c r="N141" s="27"/>
      <c r="O141" s="27"/>
      <c r="P141" s="65">
        <f>Q141*N141</f>
        <v>0</v>
      </c>
      <c r="Q141" s="27"/>
      <c r="R141" s="27"/>
      <c r="S141" s="27"/>
      <c r="T141" s="27"/>
      <c r="U141" s="27"/>
      <c r="V141" s="65">
        <f>W141*T141</f>
        <v>0</v>
      </c>
      <c r="W141" s="27"/>
      <c r="X141" s="27"/>
      <c r="Y141" s="27"/>
      <c r="Z141" s="27"/>
      <c r="AA141" s="127"/>
    </row>
    <row r="142" spans="1:27" s="23" customFormat="1" ht="26.25" customHeight="1" thickBot="1" x14ac:dyDescent="0.25">
      <c r="A142" s="48"/>
      <c r="B142" s="48"/>
      <c r="C142" s="76"/>
      <c r="D142" s="107"/>
      <c r="E142" s="107" t="s">
        <v>146</v>
      </c>
      <c r="F142" s="108"/>
      <c r="G142" s="109">
        <f>SUM(G143:G161)</f>
        <v>19</v>
      </c>
      <c r="H142" s="109">
        <v>16</v>
      </c>
      <c r="I142" s="109">
        <v>12</v>
      </c>
      <c r="J142" s="99">
        <f>SUM(J143:J158)</f>
        <v>0</v>
      </c>
      <c r="K142" s="100"/>
      <c r="L142" s="100">
        <f>SUM(L143:L158)</f>
        <v>0</v>
      </c>
      <c r="M142" s="100">
        <f>SUM(M143:M158)</f>
        <v>0</v>
      </c>
      <c r="N142" s="100">
        <f>SUM(N143:N158)</f>
        <v>0</v>
      </c>
      <c r="O142" s="100">
        <f>SUM(O143:O158)</f>
        <v>0</v>
      </c>
      <c r="P142" s="99">
        <f>SUM(P143:P158)</f>
        <v>0</v>
      </c>
      <c r="Q142" s="100"/>
      <c r="R142" s="100">
        <f>SUM(R143:R158)</f>
        <v>0</v>
      </c>
      <c r="S142" s="100">
        <f>SUM(S143:S158)</f>
        <v>0</v>
      </c>
      <c r="T142" s="100">
        <f>SUM(T143:T158)</f>
        <v>0</v>
      </c>
      <c r="U142" s="100">
        <f>SUM(U143:U158)</f>
        <v>0</v>
      </c>
      <c r="V142" s="99">
        <f>SUM(V143:V158)</f>
        <v>0</v>
      </c>
      <c r="W142" s="100"/>
      <c r="X142" s="100">
        <f>SUM(X143:X158)</f>
        <v>0</v>
      </c>
      <c r="Y142" s="100">
        <f>SUM(Y143:Y158)</f>
        <v>0</v>
      </c>
      <c r="Z142" s="100">
        <f>SUM(Z143:Z158)</f>
        <v>0</v>
      </c>
      <c r="AA142" s="100">
        <f>SUM(AA143:AA158)</f>
        <v>0</v>
      </c>
    </row>
    <row r="143" spans="1:27" s="8" customFormat="1" ht="17.25" customHeight="1" x14ac:dyDescent="0.2">
      <c r="A143" s="24"/>
      <c r="B143" s="25">
        <v>3</v>
      </c>
      <c r="C143" s="141"/>
      <c r="D143" s="156">
        <v>3530009</v>
      </c>
      <c r="E143" s="24" t="s">
        <v>147</v>
      </c>
      <c r="F143" s="26">
        <v>20000</v>
      </c>
      <c r="G143" s="27">
        <v>1</v>
      </c>
      <c r="H143" s="27">
        <v>1</v>
      </c>
      <c r="I143" s="27">
        <v>1</v>
      </c>
      <c r="J143" s="65">
        <f t="shared" ref="J143:J144" si="98">K143*F143</f>
        <v>0</v>
      </c>
      <c r="K143" s="27"/>
      <c r="L143" s="27"/>
      <c r="M143" s="27"/>
      <c r="N143" s="27"/>
      <c r="O143" s="27"/>
      <c r="P143" s="65">
        <f t="shared" ref="P143:P147" si="99">Q143*N143</f>
        <v>0</v>
      </c>
      <c r="Q143" s="27"/>
      <c r="R143" s="27"/>
      <c r="S143" s="27"/>
      <c r="T143" s="27"/>
      <c r="U143" s="27"/>
      <c r="V143" s="65">
        <f t="shared" ref="V143:V147" si="100">W143*T143</f>
        <v>0</v>
      </c>
      <c r="W143" s="27"/>
      <c r="X143" s="27"/>
      <c r="Y143" s="27"/>
      <c r="Z143" s="27"/>
      <c r="AA143" s="127"/>
    </row>
    <row r="144" spans="1:27" s="8" customFormat="1" ht="17.25" customHeight="1" x14ac:dyDescent="0.2">
      <c r="A144" s="24"/>
      <c r="B144" s="25">
        <v>4</v>
      </c>
      <c r="C144" s="141"/>
      <c r="D144" s="156">
        <v>3530010</v>
      </c>
      <c r="E144" s="24" t="s">
        <v>148</v>
      </c>
      <c r="F144" s="26">
        <v>108000</v>
      </c>
      <c r="G144" s="27">
        <v>1</v>
      </c>
      <c r="H144" s="27">
        <v>1</v>
      </c>
      <c r="I144" s="27">
        <v>1</v>
      </c>
      <c r="J144" s="65">
        <f t="shared" si="98"/>
        <v>0</v>
      </c>
      <c r="K144" s="27"/>
      <c r="L144" s="27"/>
      <c r="M144" s="27"/>
      <c r="N144" s="27"/>
      <c r="O144" s="27"/>
      <c r="P144" s="65">
        <f t="shared" si="99"/>
        <v>0</v>
      </c>
      <c r="Q144" s="27"/>
      <c r="R144" s="27"/>
      <c r="S144" s="27"/>
      <c r="T144" s="27"/>
      <c r="U144" s="27"/>
      <c r="V144" s="65">
        <f t="shared" si="100"/>
        <v>0</v>
      </c>
      <c r="W144" s="27"/>
      <c r="X144" s="27"/>
      <c r="Y144" s="27"/>
      <c r="Z144" s="27"/>
      <c r="AA144" s="127"/>
    </row>
    <row r="145" spans="1:27" s="8" customFormat="1" ht="17.25" customHeight="1" x14ac:dyDescent="0.2">
      <c r="A145" s="24"/>
      <c r="B145" s="25">
        <v>7</v>
      </c>
      <c r="C145" s="141"/>
      <c r="D145" s="156">
        <v>3530003</v>
      </c>
      <c r="E145" s="24" t="s">
        <v>149</v>
      </c>
      <c r="F145" s="26">
        <v>20000</v>
      </c>
      <c r="G145" s="27">
        <v>1</v>
      </c>
      <c r="H145" s="27">
        <v>1</v>
      </c>
      <c r="I145" s="27"/>
      <c r="J145" s="65">
        <f t="shared" ref="J145:J147" si="101">K145*F145</f>
        <v>0</v>
      </c>
      <c r="K145" s="27"/>
      <c r="L145" s="27"/>
      <c r="M145" s="27"/>
      <c r="N145" s="27"/>
      <c r="O145" s="27"/>
      <c r="P145" s="65">
        <f t="shared" si="99"/>
        <v>0</v>
      </c>
      <c r="Q145" s="27"/>
      <c r="R145" s="27"/>
      <c r="S145" s="27"/>
      <c r="T145" s="27"/>
      <c r="U145" s="27"/>
      <c r="V145" s="65">
        <f t="shared" si="100"/>
        <v>0</v>
      </c>
      <c r="W145" s="27"/>
      <c r="X145" s="27"/>
      <c r="Y145" s="27"/>
      <c r="Z145" s="27"/>
      <c r="AA145" s="127"/>
    </row>
    <row r="146" spans="1:27" s="8" customFormat="1" ht="17.25" customHeight="1" x14ac:dyDescent="0.2">
      <c r="A146" s="24"/>
      <c r="B146" s="25">
        <v>8</v>
      </c>
      <c r="C146" s="141"/>
      <c r="D146" s="156">
        <v>3530008</v>
      </c>
      <c r="E146" s="24" t="s">
        <v>150</v>
      </c>
      <c r="F146" s="26">
        <v>20000</v>
      </c>
      <c r="G146" s="27">
        <v>1</v>
      </c>
      <c r="H146" s="27">
        <v>1</v>
      </c>
      <c r="I146" s="27"/>
      <c r="J146" s="65">
        <f t="shared" si="101"/>
        <v>0</v>
      </c>
      <c r="K146" s="27"/>
      <c r="L146" s="27"/>
      <c r="M146" s="27"/>
      <c r="N146" s="27"/>
      <c r="O146" s="27"/>
      <c r="P146" s="65">
        <f t="shared" si="99"/>
        <v>0</v>
      </c>
      <c r="Q146" s="27"/>
      <c r="R146" s="27"/>
      <c r="S146" s="27"/>
      <c r="T146" s="27"/>
      <c r="U146" s="27"/>
      <c r="V146" s="65">
        <f t="shared" si="100"/>
        <v>0</v>
      </c>
      <c r="W146" s="27"/>
      <c r="X146" s="27"/>
      <c r="Y146" s="27"/>
      <c r="Z146" s="27"/>
      <c r="AA146" s="127"/>
    </row>
    <row r="147" spans="1:27" s="8" customFormat="1" ht="17.25" customHeight="1" x14ac:dyDescent="0.2">
      <c r="A147" s="24"/>
      <c r="B147" s="25">
        <v>9</v>
      </c>
      <c r="C147" s="141"/>
      <c r="D147" s="156">
        <v>3530014</v>
      </c>
      <c r="E147" s="24" t="s">
        <v>151</v>
      </c>
      <c r="F147" s="26">
        <v>20000</v>
      </c>
      <c r="G147" s="27">
        <v>1</v>
      </c>
      <c r="H147" s="27">
        <v>1</v>
      </c>
      <c r="I147" s="27"/>
      <c r="J147" s="65">
        <f t="shared" si="101"/>
        <v>0</v>
      </c>
      <c r="K147" s="27"/>
      <c r="L147" s="27"/>
      <c r="M147" s="27"/>
      <c r="N147" s="27"/>
      <c r="O147" s="27"/>
      <c r="P147" s="65">
        <f t="shared" si="99"/>
        <v>0</v>
      </c>
      <c r="Q147" s="27"/>
      <c r="R147" s="27"/>
      <c r="S147" s="27"/>
      <c r="T147" s="27"/>
      <c r="U147" s="27"/>
      <c r="V147" s="65">
        <f t="shared" si="100"/>
        <v>0</v>
      </c>
      <c r="W147" s="27"/>
      <c r="X147" s="27"/>
      <c r="Y147" s="27"/>
      <c r="Z147" s="27"/>
      <c r="AA147" s="127"/>
    </row>
    <row r="148" spans="1:27" s="8" customFormat="1" ht="17.25" customHeight="1" x14ac:dyDescent="0.2">
      <c r="A148" s="24"/>
      <c r="B148" s="25">
        <v>14</v>
      </c>
      <c r="C148" s="141"/>
      <c r="D148" s="156">
        <v>3530088</v>
      </c>
      <c r="E148" s="24" t="s">
        <v>152</v>
      </c>
      <c r="F148" s="26">
        <v>22000</v>
      </c>
      <c r="G148" s="27">
        <v>1</v>
      </c>
      <c r="H148" s="27">
        <v>1</v>
      </c>
      <c r="I148" s="27">
        <v>1</v>
      </c>
      <c r="J148" s="65">
        <f>K148*F148</f>
        <v>0</v>
      </c>
      <c r="K148" s="27"/>
      <c r="L148" s="27"/>
      <c r="M148" s="27"/>
      <c r="N148" s="27"/>
      <c r="O148" s="27"/>
      <c r="P148" s="65">
        <f>Q148*N148</f>
        <v>0</v>
      </c>
      <c r="Q148" s="27"/>
      <c r="R148" s="27"/>
      <c r="S148" s="27"/>
      <c r="T148" s="27"/>
      <c r="U148" s="27"/>
      <c r="V148" s="65">
        <f>W148*T148</f>
        <v>0</v>
      </c>
      <c r="W148" s="27"/>
      <c r="X148" s="27"/>
      <c r="Y148" s="27"/>
      <c r="Z148" s="27"/>
      <c r="AA148" s="127"/>
    </row>
    <row r="149" spans="1:27" s="8" customFormat="1" ht="17.25" customHeight="1" x14ac:dyDescent="0.2">
      <c r="A149" s="24"/>
      <c r="B149" s="25">
        <v>16</v>
      </c>
      <c r="C149" s="141"/>
      <c r="D149" s="156">
        <v>3530037</v>
      </c>
      <c r="E149" s="24" t="s">
        <v>153</v>
      </c>
      <c r="F149" s="26">
        <v>32000</v>
      </c>
      <c r="G149" s="27">
        <v>1</v>
      </c>
      <c r="H149" s="27"/>
      <c r="I149" s="27"/>
      <c r="J149" s="65">
        <f t="shared" ref="J149:J152" si="102">K149*F149</f>
        <v>0</v>
      </c>
      <c r="K149" s="27"/>
      <c r="L149" s="27"/>
      <c r="M149" s="27"/>
      <c r="N149" s="27"/>
      <c r="O149" s="27"/>
      <c r="P149" s="65">
        <f t="shared" ref="P149:P152" si="103">Q149*N149</f>
        <v>0</v>
      </c>
      <c r="Q149" s="27"/>
      <c r="R149" s="27"/>
      <c r="S149" s="27"/>
      <c r="T149" s="27"/>
      <c r="U149" s="27"/>
      <c r="V149" s="65">
        <f t="shared" ref="V149:V152" si="104">W149*T149</f>
        <v>0</v>
      </c>
      <c r="W149" s="27"/>
      <c r="X149" s="27"/>
      <c r="Y149" s="27"/>
      <c r="Z149" s="27"/>
      <c r="AA149" s="127"/>
    </row>
    <row r="150" spans="1:27" s="8" customFormat="1" ht="17.25" customHeight="1" x14ac:dyDescent="0.2">
      <c r="A150" s="24"/>
      <c r="B150" s="25">
        <v>17</v>
      </c>
      <c r="C150" s="141"/>
      <c r="D150" s="156">
        <v>3532002</v>
      </c>
      <c r="E150" s="24" t="s">
        <v>154</v>
      </c>
      <c r="F150" s="26">
        <v>20000</v>
      </c>
      <c r="G150" s="27">
        <v>1</v>
      </c>
      <c r="H150" s="27">
        <v>1</v>
      </c>
      <c r="I150" s="27">
        <v>1</v>
      </c>
      <c r="J150" s="65">
        <f t="shared" si="102"/>
        <v>0</v>
      </c>
      <c r="K150" s="27"/>
      <c r="L150" s="27"/>
      <c r="M150" s="27"/>
      <c r="N150" s="27"/>
      <c r="O150" s="27"/>
      <c r="P150" s="65">
        <f t="shared" si="103"/>
        <v>0</v>
      </c>
      <c r="Q150" s="27"/>
      <c r="R150" s="27"/>
      <c r="S150" s="27"/>
      <c r="T150" s="27"/>
      <c r="U150" s="27"/>
      <c r="V150" s="65">
        <f t="shared" si="104"/>
        <v>0</v>
      </c>
      <c r="W150" s="27"/>
      <c r="X150" s="27"/>
      <c r="Y150" s="27"/>
      <c r="Z150" s="27"/>
      <c r="AA150" s="127"/>
    </row>
    <row r="151" spans="1:27" s="8" customFormat="1" ht="17.25" customHeight="1" x14ac:dyDescent="0.2">
      <c r="A151" s="24"/>
      <c r="B151" s="25">
        <v>18</v>
      </c>
      <c r="C151" s="141"/>
      <c r="D151" s="156">
        <v>3530035</v>
      </c>
      <c r="E151" s="24" t="s">
        <v>155</v>
      </c>
      <c r="F151" s="26">
        <v>20000</v>
      </c>
      <c r="G151" s="27">
        <v>1</v>
      </c>
      <c r="H151" s="27">
        <v>1</v>
      </c>
      <c r="I151" s="27">
        <v>1</v>
      </c>
      <c r="J151" s="65">
        <f t="shared" si="102"/>
        <v>0</v>
      </c>
      <c r="K151" s="27"/>
      <c r="L151" s="27"/>
      <c r="M151" s="27"/>
      <c r="N151" s="27"/>
      <c r="O151" s="27"/>
      <c r="P151" s="65">
        <f t="shared" si="103"/>
        <v>0</v>
      </c>
      <c r="Q151" s="27"/>
      <c r="R151" s="27"/>
      <c r="S151" s="27"/>
      <c r="T151" s="27"/>
      <c r="U151" s="27"/>
      <c r="V151" s="65">
        <f t="shared" si="104"/>
        <v>0</v>
      </c>
      <c r="W151" s="27"/>
      <c r="X151" s="27"/>
      <c r="Y151" s="27"/>
      <c r="Z151" s="27"/>
      <c r="AA151" s="127"/>
    </row>
    <row r="152" spans="1:27" s="8" customFormat="1" ht="17.25" customHeight="1" x14ac:dyDescent="0.2">
      <c r="A152" s="24"/>
      <c r="B152" s="25">
        <v>19</v>
      </c>
      <c r="C152" s="141"/>
      <c r="D152" s="156">
        <v>3530032</v>
      </c>
      <c r="E152" s="24" t="s">
        <v>156</v>
      </c>
      <c r="F152" s="26">
        <v>20000</v>
      </c>
      <c r="G152" s="27">
        <v>1</v>
      </c>
      <c r="H152" s="27">
        <v>1</v>
      </c>
      <c r="I152" s="27">
        <v>1</v>
      </c>
      <c r="J152" s="65">
        <f t="shared" si="102"/>
        <v>0</v>
      </c>
      <c r="K152" s="27"/>
      <c r="L152" s="27"/>
      <c r="M152" s="27"/>
      <c r="N152" s="27"/>
      <c r="O152" s="27"/>
      <c r="P152" s="65">
        <f t="shared" si="103"/>
        <v>0</v>
      </c>
      <c r="Q152" s="27"/>
      <c r="R152" s="27"/>
      <c r="S152" s="27"/>
      <c r="T152" s="27"/>
      <c r="U152" s="27"/>
      <c r="V152" s="65">
        <f t="shared" si="104"/>
        <v>0</v>
      </c>
      <c r="W152" s="27"/>
      <c r="X152" s="27"/>
      <c r="Y152" s="27"/>
      <c r="Z152" s="27"/>
      <c r="AA152" s="127"/>
    </row>
    <row r="153" spans="1:27" s="8" customFormat="1" ht="17.25" customHeight="1" x14ac:dyDescent="0.2">
      <c r="A153" s="24"/>
      <c r="B153" s="25">
        <v>21</v>
      </c>
      <c r="C153" s="141"/>
      <c r="D153" s="156">
        <v>3550002</v>
      </c>
      <c r="E153" s="24" t="s">
        <v>157</v>
      </c>
      <c r="F153" s="26">
        <v>20000</v>
      </c>
      <c r="G153" s="27">
        <v>1</v>
      </c>
      <c r="H153" s="27">
        <v>1</v>
      </c>
      <c r="I153" s="27">
        <v>1</v>
      </c>
      <c r="J153" s="65">
        <f>K153*F153</f>
        <v>0</v>
      </c>
      <c r="K153" s="27"/>
      <c r="L153" s="27"/>
      <c r="M153" s="27"/>
      <c r="N153" s="27"/>
      <c r="O153" s="27"/>
      <c r="P153" s="65">
        <f>Q153*N153</f>
        <v>0</v>
      </c>
      <c r="Q153" s="27"/>
      <c r="R153" s="27"/>
      <c r="S153" s="27"/>
      <c r="T153" s="27"/>
      <c r="U153" s="27"/>
      <c r="V153" s="65">
        <f>W153*T153</f>
        <v>0</v>
      </c>
      <c r="W153" s="27"/>
      <c r="X153" s="27"/>
      <c r="Y153" s="27"/>
      <c r="Z153" s="27"/>
      <c r="AA153" s="127"/>
    </row>
    <row r="154" spans="1:27" s="8" customFormat="1" ht="17.25" customHeight="1" x14ac:dyDescent="0.2">
      <c r="A154" s="24"/>
      <c r="B154" s="25">
        <v>23</v>
      </c>
      <c r="C154" s="141"/>
      <c r="D154" s="156">
        <v>3550005</v>
      </c>
      <c r="E154" s="24" t="s">
        <v>158</v>
      </c>
      <c r="F154" s="26">
        <v>20000</v>
      </c>
      <c r="G154" s="27">
        <v>1</v>
      </c>
      <c r="H154" s="27">
        <v>1</v>
      </c>
      <c r="I154" s="27">
        <v>1</v>
      </c>
      <c r="J154" s="65">
        <f t="shared" ref="J154:J156" si="105">K154*F154</f>
        <v>0</v>
      </c>
      <c r="K154" s="27"/>
      <c r="L154" s="27"/>
      <c r="M154" s="27"/>
      <c r="N154" s="27"/>
      <c r="O154" s="27"/>
      <c r="P154" s="65">
        <f t="shared" ref="P154:P157" si="106">Q154*N154</f>
        <v>0</v>
      </c>
      <c r="Q154" s="27"/>
      <c r="R154" s="27"/>
      <c r="S154" s="27"/>
      <c r="T154" s="27"/>
      <c r="U154" s="27"/>
      <c r="V154" s="65">
        <f t="shared" ref="V154:V157" si="107">W154*T154</f>
        <v>0</v>
      </c>
      <c r="W154" s="27"/>
      <c r="X154" s="27"/>
      <c r="Y154" s="27"/>
      <c r="Z154" s="27"/>
      <c r="AA154" s="127"/>
    </row>
    <row r="155" spans="1:27" s="8" customFormat="1" ht="17.25" customHeight="1" x14ac:dyDescent="0.2">
      <c r="A155" s="24"/>
      <c r="B155" s="25">
        <v>24</v>
      </c>
      <c r="C155" s="141"/>
      <c r="D155" s="156">
        <v>3550007</v>
      </c>
      <c r="E155" s="24" t="s">
        <v>159</v>
      </c>
      <c r="F155" s="26">
        <v>20000</v>
      </c>
      <c r="G155" s="27">
        <v>1</v>
      </c>
      <c r="H155" s="27">
        <v>1</v>
      </c>
      <c r="I155" s="27">
        <v>1</v>
      </c>
      <c r="J155" s="65">
        <f t="shared" si="105"/>
        <v>0</v>
      </c>
      <c r="K155" s="27"/>
      <c r="L155" s="27"/>
      <c r="M155" s="27"/>
      <c r="N155" s="27"/>
      <c r="O155" s="27"/>
      <c r="P155" s="65">
        <f t="shared" si="106"/>
        <v>0</v>
      </c>
      <c r="Q155" s="27"/>
      <c r="R155" s="27"/>
      <c r="S155" s="27"/>
      <c r="T155" s="27"/>
      <c r="U155" s="27"/>
      <c r="V155" s="65">
        <f t="shared" si="107"/>
        <v>0</v>
      </c>
      <c r="W155" s="27"/>
      <c r="X155" s="27"/>
      <c r="Y155" s="27"/>
      <c r="Z155" s="27"/>
      <c r="AA155" s="127"/>
    </row>
    <row r="156" spans="1:27" s="8" customFormat="1" ht="19.5" customHeight="1" x14ac:dyDescent="0.2">
      <c r="A156" s="24"/>
      <c r="B156" s="25">
        <v>25</v>
      </c>
      <c r="C156" s="141"/>
      <c r="D156" s="156">
        <v>3530087</v>
      </c>
      <c r="E156" s="24" t="s">
        <v>160</v>
      </c>
      <c r="F156" s="26">
        <v>20000</v>
      </c>
      <c r="G156" s="27">
        <v>1</v>
      </c>
      <c r="H156" s="27">
        <v>1</v>
      </c>
      <c r="I156" s="27">
        <v>1</v>
      </c>
      <c r="J156" s="65">
        <f t="shared" si="105"/>
        <v>0</v>
      </c>
      <c r="K156" s="27"/>
      <c r="L156" s="27"/>
      <c r="M156" s="27"/>
      <c r="N156" s="27"/>
      <c r="O156" s="27"/>
      <c r="P156" s="65">
        <f t="shared" si="106"/>
        <v>0</v>
      </c>
      <c r="Q156" s="27"/>
      <c r="R156" s="27"/>
      <c r="S156" s="27"/>
      <c r="T156" s="27"/>
      <c r="U156" s="27"/>
      <c r="V156" s="65">
        <f t="shared" si="107"/>
        <v>0</v>
      </c>
      <c r="W156" s="27"/>
      <c r="X156" s="27"/>
      <c r="Y156" s="27"/>
      <c r="Z156" s="27"/>
      <c r="AA156" s="127"/>
    </row>
    <row r="157" spans="1:27" s="15" customFormat="1" x14ac:dyDescent="0.2">
      <c r="A157" s="49"/>
      <c r="B157" s="49"/>
      <c r="C157" s="148"/>
      <c r="D157" s="161">
        <v>7560084</v>
      </c>
      <c r="E157" s="49" t="s">
        <v>161</v>
      </c>
      <c r="F157" s="50">
        <v>50000</v>
      </c>
      <c r="G157" s="51">
        <v>1</v>
      </c>
      <c r="H157" s="51">
        <v>1</v>
      </c>
      <c r="I157" s="51">
        <v>1</v>
      </c>
      <c r="J157" s="65">
        <f t="shared" ref="J157" si="108">K157*F157</f>
        <v>0</v>
      </c>
      <c r="K157" s="69"/>
      <c r="L157" s="69"/>
      <c r="M157" s="69"/>
      <c r="N157" s="69"/>
      <c r="O157" s="69"/>
      <c r="P157" s="65">
        <f t="shared" si="106"/>
        <v>0</v>
      </c>
      <c r="Q157" s="69"/>
      <c r="R157" s="69"/>
      <c r="S157" s="69"/>
      <c r="T157" s="69"/>
      <c r="U157" s="69"/>
      <c r="V157" s="65">
        <f t="shared" si="107"/>
        <v>0</v>
      </c>
      <c r="W157" s="69"/>
      <c r="X157" s="69"/>
      <c r="Y157" s="69"/>
      <c r="Z157" s="69"/>
      <c r="AA157" s="134"/>
    </row>
    <row r="158" spans="1:27" s="15" customFormat="1" x14ac:dyDescent="0.2">
      <c r="A158" s="49"/>
      <c r="B158" s="49"/>
      <c r="C158" s="148"/>
      <c r="D158" s="161">
        <v>7560085</v>
      </c>
      <c r="E158" s="49" t="s">
        <v>162</v>
      </c>
      <c r="F158" s="50">
        <v>80000</v>
      </c>
      <c r="G158" s="51">
        <v>1</v>
      </c>
      <c r="H158" s="51">
        <v>1</v>
      </c>
      <c r="I158" s="51">
        <v>1</v>
      </c>
      <c r="J158" s="65">
        <f>K158*F158</f>
        <v>0</v>
      </c>
      <c r="K158" s="69"/>
      <c r="L158" s="69"/>
      <c r="M158" s="69"/>
      <c r="N158" s="69"/>
      <c r="O158" s="69"/>
      <c r="P158" s="65">
        <f>Q158*N158</f>
        <v>0</v>
      </c>
      <c r="Q158" s="69"/>
      <c r="R158" s="69"/>
      <c r="S158" s="69"/>
      <c r="T158" s="69"/>
      <c r="U158" s="69"/>
      <c r="V158" s="65">
        <f>W158*T158</f>
        <v>0</v>
      </c>
      <c r="W158" s="69"/>
      <c r="X158" s="69"/>
      <c r="Y158" s="69"/>
      <c r="Z158" s="69"/>
      <c r="AA158" s="134"/>
    </row>
    <row r="159" spans="1:27" s="15" customFormat="1" x14ac:dyDescent="0.2">
      <c r="A159" s="25"/>
      <c r="B159" s="25">
        <v>5</v>
      </c>
      <c r="C159" s="142"/>
      <c r="D159" s="157">
        <v>3510070</v>
      </c>
      <c r="E159" s="25" t="s">
        <v>163</v>
      </c>
      <c r="F159" s="28">
        <v>12000</v>
      </c>
      <c r="G159" s="29">
        <v>1</v>
      </c>
      <c r="H159" s="29"/>
      <c r="I159" s="29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127"/>
    </row>
    <row r="160" spans="1:27" s="15" customFormat="1" x14ac:dyDescent="0.2">
      <c r="A160" s="25"/>
      <c r="B160" s="25">
        <v>9</v>
      </c>
      <c r="C160" s="142"/>
      <c r="D160" s="157">
        <v>3510069</v>
      </c>
      <c r="E160" s="25" t="s">
        <v>164</v>
      </c>
      <c r="F160" s="28">
        <v>12000</v>
      </c>
      <c r="G160" s="29">
        <v>1</v>
      </c>
      <c r="H160" s="29">
        <v>1</v>
      </c>
      <c r="I160" s="29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127"/>
    </row>
    <row r="161" spans="1:27" s="15" customFormat="1" ht="13.5" thickBot="1" x14ac:dyDescent="0.25">
      <c r="A161" s="25"/>
      <c r="B161" s="25">
        <v>11</v>
      </c>
      <c r="C161" s="142"/>
      <c r="D161" s="157">
        <v>3510068</v>
      </c>
      <c r="E161" s="25" t="s">
        <v>165</v>
      </c>
      <c r="F161" s="28">
        <v>12000</v>
      </c>
      <c r="G161" s="29">
        <v>1</v>
      </c>
      <c r="H161" s="29"/>
      <c r="I161" s="29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127"/>
    </row>
    <row r="162" spans="1:27" s="23" customFormat="1" ht="27" customHeight="1" thickBot="1" x14ac:dyDescent="0.25">
      <c r="A162" s="48"/>
      <c r="B162" s="48"/>
      <c r="C162" s="76"/>
      <c r="D162" s="107"/>
      <c r="E162" s="107" t="s">
        <v>166</v>
      </c>
      <c r="F162" s="108"/>
      <c r="G162" s="109">
        <f>SUM(G163:G165)</f>
        <v>3</v>
      </c>
      <c r="H162" s="109">
        <v>3</v>
      </c>
      <c r="I162" s="109">
        <v>3</v>
      </c>
      <c r="J162" s="99">
        <f>SUM(J163:J165)</f>
        <v>0</v>
      </c>
      <c r="K162" s="100"/>
      <c r="L162" s="100">
        <f t="shared" ref="L162" si="109">SUM(L163:L165)</f>
        <v>0</v>
      </c>
      <c r="M162" s="100">
        <f t="shared" ref="M162" si="110">SUM(M163:M165)</f>
        <v>0</v>
      </c>
      <c r="N162" s="100">
        <f t="shared" ref="N162" si="111">SUM(N163:N165)</f>
        <v>0</v>
      </c>
      <c r="O162" s="100">
        <f t="shared" ref="O162" si="112">SUM(O163:O165)</f>
        <v>0</v>
      </c>
      <c r="P162" s="99">
        <f>SUM(P163:P165)</f>
        <v>0</v>
      </c>
      <c r="Q162" s="100"/>
      <c r="R162" s="100">
        <f t="shared" ref="R162" si="113">SUM(R163:R165)</f>
        <v>0</v>
      </c>
      <c r="S162" s="100">
        <f t="shared" ref="S162" si="114">SUM(S163:S165)</f>
        <v>0</v>
      </c>
      <c r="T162" s="100">
        <f t="shared" ref="T162" si="115">SUM(T163:T165)</f>
        <v>0</v>
      </c>
      <c r="U162" s="100">
        <f t="shared" ref="U162" si="116">SUM(U163:U165)</f>
        <v>0</v>
      </c>
      <c r="V162" s="99">
        <f>SUM(V163:V165)</f>
        <v>0</v>
      </c>
      <c r="W162" s="100"/>
      <c r="X162" s="100">
        <f t="shared" ref="X162" si="117">SUM(X163:X165)</f>
        <v>0</v>
      </c>
      <c r="Y162" s="100">
        <f t="shared" ref="Y162" si="118">SUM(Y163:Y165)</f>
        <v>0</v>
      </c>
      <c r="Z162" s="100">
        <f t="shared" ref="Z162" si="119">SUM(Z163:Z165)</f>
        <v>0</v>
      </c>
      <c r="AA162" s="100">
        <f t="shared" ref="AA162" si="120">SUM(AA163:AA165)</f>
        <v>0</v>
      </c>
    </row>
    <row r="163" spans="1:27" s="8" customFormat="1" ht="19.5" customHeight="1" x14ac:dyDescent="0.2">
      <c r="A163" s="24"/>
      <c r="B163" s="25">
        <v>1</v>
      </c>
      <c r="C163" s="141"/>
      <c r="D163" s="155">
        <v>4550013</v>
      </c>
      <c r="E163" s="83" t="s">
        <v>167</v>
      </c>
      <c r="F163" s="84">
        <v>38000</v>
      </c>
      <c r="G163" s="70">
        <v>1</v>
      </c>
      <c r="H163" s="70">
        <v>1</v>
      </c>
      <c r="I163" s="70">
        <v>1</v>
      </c>
      <c r="J163" s="68">
        <f t="shared" ref="J163:J165" si="121">K163*F163</f>
        <v>0</v>
      </c>
      <c r="K163" s="70"/>
      <c r="L163" s="70"/>
      <c r="M163" s="70"/>
      <c r="N163" s="70"/>
      <c r="O163" s="70"/>
      <c r="P163" s="68">
        <f t="shared" ref="P163:P165" si="122">Q163*N163</f>
        <v>0</v>
      </c>
      <c r="Q163" s="70"/>
      <c r="R163" s="70"/>
      <c r="S163" s="70"/>
      <c r="T163" s="70"/>
      <c r="U163" s="70"/>
      <c r="V163" s="68">
        <f t="shared" ref="V163:V165" si="123">W163*T163</f>
        <v>0</v>
      </c>
      <c r="W163" s="70"/>
      <c r="X163" s="70"/>
      <c r="Y163" s="70"/>
      <c r="Z163" s="70"/>
      <c r="AA163" s="130"/>
    </row>
    <row r="164" spans="1:27" s="8" customFormat="1" ht="19.5" customHeight="1" x14ac:dyDescent="0.2">
      <c r="A164" s="24"/>
      <c r="B164" s="25">
        <v>2</v>
      </c>
      <c r="C164" s="141"/>
      <c r="D164" s="156">
        <v>4550025</v>
      </c>
      <c r="E164" s="24" t="s">
        <v>168</v>
      </c>
      <c r="F164" s="26">
        <v>38000</v>
      </c>
      <c r="G164" s="27">
        <v>1</v>
      </c>
      <c r="H164" s="27">
        <v>1</v>
      </c>
      <c r="I164" s="27">
        <v>1</v>
      </c>
      <c r="J164" s="65">
        <f t="shared" si="121"/>
        <v>0</v>
      </c>
      <c r="K164" s="27"/>
      <c r="L164" s="27"/>
      <c r="M164" s="27"/>
      <c r="N164" s="27"/>
      <c r="O164" s="27"/>
      <c r="P164" s="65">
        <f t="shared" si="122"/>
        <v>0</v>
      </c>
      <c r="Q164" s="27"/>
      <c r="R164" s="27"/>
      <c r="S164" s="27"/>
      <c r="T164" s="27"/>
      <c r="U164" s="27"/>
      <c r="V164" s="65">
        <f t="shared" si="123"/>
        <v>0</v>
      </c>
      <c r="W164" s="27"/>
      <c r="X164" s="27"/>
      <c r="Y164" s="27"/>
      <c r="Z164" s="27"/>
      <c r="AA164" s="127"/>
    </row>
    <row r="165" spans="1:27" s="8" customFormat="1" ht="19.5" customHeight="1" x14ac:dyDescent="0.2">
      <c r="A165" s="24"/>
      <c r="B165" s="25"/>
      <c r="C165" s="141"/>
      <c r="D165" s="165">
        <v>4550044</v>
      </c>
      <c r="E165" s="78" t="s">
        <v>169</v>
      </c>
      <c r="F165" s="72">
        <v>38000</v>
      </c>
      <c r="G165" s="69">
        <v>1</v>
      </c>
      <c r="H165" s="69">
        <v>1</v>
      </c>
      <c r="I165" s="69">
        <v>1</v>
      </c>
      <c r="J165" s="113">
        <f t="shared" si="121"/>
        <v>0</v>
      </c>
      <c r="K165" s="69"/>
      <c r="L165" s="69"/>
      <c r="M165" s="69"/>
      <c r="N165" s="69"/>
      <c r="O165" s="69"/>
      <c r="P165" s="113">
        <f t="shared" si="122"/>
        <v>0</v>
      </c>
      <c r="Q165" s="69"/>
      <c r="R165" s="69"/>
      <c r="S165" s="69"/>
      <c r="T165" s="69"/>
      <c r="U165" s="69"/>
      <c r="V165" s="113">
        <f t="shared" si="123"/>
        <v>0</v>
      </c>
      <c r="W165" s="69"/>
      <c r="X165" s="69"/>
      <c r="Y165" s="69"/>
      <c r="Z165" s="69"/>
      <c r="AA165" s="134"/>
    </row>
    <row r="166" spans="1:27" s="21" customFormat="1" x14ac:dyDescent="0.2">
      <c r="A166" s="20"/>
      <c r="B166" s="20"/>
      <c r="C166" s="75"/>
      <c r="D166" s="166"/>
      <c r="E166" s="117" t="s">
        <v>170</v>
      </c>
      <c r="F166" s="118"/>
      <c r="G166" s="119">
        <f>+G167+G178</f>
        <v>19</v>
      </c>
      <c r="H166" s="119">
        <v>1</v>
      </c>
      <c r="I166" s="119">
        <v>1</v>
      </c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  <c r="AA166" s="135"/>
    </row>
    <row r="167" spans="1:27" s="53" customFormat="1" ht="29.25" customHeight="1" thickBot="1" x14ac:dyDescent="0.25">
      <c r="A167" s="52"/>
      <c r="B167" s="52"/>
      <c r="C167" s="77"/>
      <c r="D167" s="114"/>
      <c r="E167" s="114" t="s">
        <v>171</v>
      </c>
      <c r="F167" s="115"/>
      <c r="G167" s="116">
        <f>SUM(G168:G177)</f>
        <v>10</v>
      </c>
      <c r="H167" s="116">
        <v>11</v>
      </c>
      <c r="I167" s="116">
        <v>7</v>
      </c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</row>
    <row r="168" spans="1:27" ht="19.5" customHeight="1" x14ac:dyDescent="0.2">
      <c r="A168" s="54"/>
      <c r="B168" s="44">
        <v>21</v>
      </c>
      <c r="C168" s="149"/>
      <c r="D168" s="167">
        <v>5540020</v>
      </c>
      <c r="E168" s="54" t="s">
        <v>172</v>
      </c>
      <c r="F168" s="55">
        <v>40000</v>
      </c>
      <c r="G168" s="56">
        <v>1</v>
      </c>
      <c r="H168" s="56">
        <v>1</v>
      </c>
      <c r="I168" s="56">
        <v>1</v>
      </c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132"/>
    </row>
    <row r="169" spans="1:27" ht="19.5" customHeight="1" x14ac:dyDescent="0.2">
      <c r="A169" s="54"/>
      <c r="B169" s="44">
        <v>37</v>
      </c>
      <c r="C169" s="149"/>
      <c r="D169" s="167">
        <v>5540018</v>
      </c>
      <c r="E169" s="54" t="s">
        <v>173</v>
      </c>
      <c r="F169" s="55">
        <v>32000</v>
      </c>
      <c r="G169" s="56">
        <v>1</v>
      </c>
      <c r="H169" s="56">
        <v>1</v>
      </c>
      <c r="I169" s="56">
        <v>1</v>
      </c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132"/>
    </row>
    <row r="170" spans="1:27" ht="19.5" customHeight="1" x14ac:dyDescent="0.2">
      <c r="A170" s="54"/>
      <c r="B170" s="44">
        <v>42</v>
      </c>
      <c r="C170" s="149"/>
      <c r="D170" s="167">
        <v>5540019</v>
      </c>
      <c r="E170" s="54" t="s">
        <v>174</v>
      </c>
      <c r="F170" s="55">
        <v>39000</v>
      </c>
      <c r="G170" s="56">
        <v>1</v>
      </c>
      <c r="H170" s="56">
        <v>1</v>
      </c>
      <c r="I170" s="56">
        <v>1</v>
      </c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132"/>
    </row>
    <row r="171" spans="1:27" ht="19.5" customHeight="1" x14ac:dyDescent="0.2">
      <c r="A171" s="54"/>
      <c r="B171" s="44">
        <v>43</v>
      </c>
      <c r="C171" s="149"/>
      <c r="D171" s="167">
        <v>5540017</v>
      </c>
      <c r="E171" s="54" t="s">
        <v>175</v>
      </c>
      <c r="F171" s="55">
        <v>25000</v>
      </c>
      <c r="G171" s="56">
        <v>1</v>
      </c>
      <c r="H171" s="56">
        <v>1</v>
      </c>
      <c r="I171" s="56">
        <v>1</v>
      </c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132"/>
    </row>
    <row r="172" spans="1:27" ht="19.5" customHeight="1" x14ac:dyDescent="0.2">
      <c r="A172" s="54"/>
      <c r="B172" s="44">
        <v>44</v>
      </c>
      <c r="C172" s="149"/>
      <c r="D172" s="167">
        <v>5510070</v>
      </c>
      <c r="E172" s="54" t="s">
        <v>176</v>
      </c>
      <c r="F172" s="55">
        <v>28000</v>
      </c>
      <c r="G172" s="56">
        <v>1</v>
      </c>
      <c r="H172" s="56">
        <v>1</v>
      </c>
      <c r="I172" s="56">
        <v>1</v>
      </c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132"/>
    </row>
    <row r="173" spans="1:27" ht="19.5" customHeight="1" x14ac:dyDescent="0.2">
      <c r="A173" s="54"/>
      <c r="B173" s="44">
        <v>47</v>
      </c>
      <c r="C173" s="149"/>
      <c r="D173" s="167">
        <v>5500044</v>
      </c>
      <c r="E173" s="54" t="s">
        <v>177</v>
      </c>
      <c r="F173" s="55">
        <v>28000</v>
      </c>
      <c r="G173" s="56">
        <v>1</v>
      </c>
      <c r="H173" s="56">
        <v>1</v>
      </c>
      <c r="I173" s="56">
        <v>1</v>
      </c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132"/>
    </row>
    <row r="174" spans="1:27" ht="19.5" customHeight="1" x14ac:dyDescent="0.2">
      <c r="A174" s="54"/>
      <c r="B174" s="44">
        <v>48</v>
      </c>
      <c r="C174" s="149"/>
      <c r="D174" s="167">
        <v>5500045</v>
      </c>
      <c r="E174" s="54" t="s">
        <v>178</v>
      </c>
      <c r="F174" s="55">
        <v>30000</v>
      </c>
      <c r="G174" s="56">
        <v>1</v>
      </c>
      <c r="H174" s="56">
        <v>1</v>
      </c>
      <c r="I174" s="56">
        <v>1</v>
      </c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132"/>
    </row>
    <row r="175" spans="1:27" customFormat="1" x14ac:dyDescent="0.2">
      <c r="A175" s="44"/>
      <c r="B175" s="44"/>
      <c r="C175" s="147"/>
      <c r="D175" s="163">
        <v>5510111</v>
      </c>
      <c r="E175" s="44" t="s">
        <v>179</v>
      </c>
      <c r="F175" s="45">
        <v>39000</v>
      </c>
      <c r="G175" s="47">
        <v>1</v>
      </c>
      <c r="H175" s="47">
        <v>1</v>
      </c>
      <c r="I175" s="4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136"/>
    </row>
    <row r="176" spans="1:27" customFormat="1" x14ac:dyDescent="0.2">
      <c r="A176" s="44"/>
      <c r="B176" s="44"/>
      <c r="C176" s="147"/>
      <c r="D176" s="163">
        <v>5510112</v>
      </c>
      <c r="E176" s="44" t="s">
        <v>180</v>
      </c>
      <c r="F176" s="45">
        <v>39000</v>
      </c>
      <c r="G176" s="47">
        <v>1</v>
      </c>
      <c r="H176" s="47">
        <v>1</v>
      </c>
      <c r="I176" s="4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136"/>
    </row>
    <row r="177" spans="1:27" customFormat="1" ht="13.5" thickBot="1" x14ac:dyDescent="0.25">
      <c r="A177" s="44"/>
      <c r="B177" s="44"/>
      <c r="C177" s="147"/>
      <c r="D177" s="163">
        <v>5510113</v>
      </c>
      <c r="E177" s="44" t="s">
        <v>181</v>
      </c>
      <c r="F177" s="45">
        <v>39000</v>
      </c>
      <c r="G177" s="47">
        <v>1</v>
      </c>
      <c r="H177" s="47">
        <v>1</v>
      </c>
      <c r="I177" s="4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136"/>
    </row>
    <row r="178" spans="1:27" s="53" customFormat="1" ht="27" customHeight="1" thickBot="1" x14ac:dyDescent="0.25">
      <c r="A178" s="52"/>
      <c r="B178" s="52"/>
      <c r="C178" s="77"/>
      <c r="D178" s="110"/>
      <c r="E178" s="110" t="s">
        <v>182</v>
      </c>
      <c r="F178" s="111"/>
      <c r="G178" s="112">
        <f>SUM(G179:G187)</f>
        <v>9</v>
      </c>
      <c r="H178" s="112">
        <v>9</v>
      </c>
      <c r="I178" s="112">
        <v>9</v>
      </c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</row>
    <row r="179" spans="1:27" ht="19.5" customHeight="1" x14ac:dyDescent="0.2">
      <c r="A179" s="54"/>
      <c r="B179" s="44">
        <v>2</v>
      </c>
      <c r="C179" s="149"/>
      <c r="D179" s="167">
        <v>5540001</v>
      </c>
      <c r="E179" s="54" t="s">
        <v>183</v>
      </c>
      <c r="F179" s="55">
        <v>20000</v>
      </c>
      <c r="G179" s="56">
        <v>1</v>
      </c>
      <c r="H179" s="56">
        <v>1</v>
      </c>
      <c r="I179" s="56">
        <v>1</v>
      </c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132"/>
    </row>
    <row r="180" spans="1:27" ht="19.5" customHeight="1" x14ac:dyDescent="0.2">
      <c r="A180" s="54"/>
      <c r="B180" s="44">
        <v>3</v>
      </c>
      <c r="C180" s="149"/>
      <c r="D180" s="167">
        <v>5540029</v>
      </c>
      <c r="E180" s="54" t="s">
        <v>184</v>
      </c>
      <c r="F180" s="55">
        <v>20000</v>
      </c>
      <c r="G180" s="56">
        <v>1</v>
      </c>
      <c r="H180" s="56">
        <v>1</v>
      </c>
      <c r="I180" s="56">
        <v>1</v>
      </c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132"/>
    </row>
    <row r="181" spans="1:27" ht="19.5" customHeight="1" x14ac:dyDescent="0.2">
      <c r="A181" s="54"/>
      <c r="B181" s="44">
        <v>4</v>
      </c>
      <c r="C181" s="149"/>
      <c r="D181" s="167">
        <v>5540035</v>
      </c>
      <c r="E181" s="54" t="s">
        <v>185</v>
      </c>
      <c r="F181" s="55">
        <v>20000</v>
      </c>
      <c r="G181" s="56">
        <v>1</v>
      </c>
      <c r="H181" s="56">
        <v>1</v>
      </c>
      <c r="I181" s="56">
        <v>1</v>
      </c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132"/>
    </row>
    <row r="182" spans="1:27" ht="19.5" customHeight="1" x14ac:dyDescent="0.2">
      <c r="A182" s="54"/>
      <c r="B182" s="44">
        <v>5</v>
      </c>
      <c r="C182" s="149"/>
      <c r="D182" s="167">
        <v>5540037</v>
      </c>
      <c r="E182" s="54" t="s">
        <v>186</v>
      </c>
      <c r="F182" s="26">
        <v>18000</v>
      </c>
      <c r="G182" s="27">
        <v>1</v>
      </c>
      <c r="H182" s="27">
        <v>1</v>
      </c>
      <c r="I182" s="27">
        <v>1</v>
      </c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127"/>
    </row>
    <row r="183" spans="1:27" ht="19.5" customHeight="1" x14ac:dyDescent="0.2">
      <c r="A183" s="54"/>
      <c r="B183" s="44">
        <v>6</v>
      </c>
      <c r="C183" s="149"/>
      <c r="D183" s="167">
        <v>5540008</v>
      </c>
      <c r="E183" s="54" t="s">
        <v>187</v>
      </c>
      <c r="F183" s="26">
        <v>16000</v>
      </c>
      <c r="G183" s="27">
        <v>1</v>
      </c>
      <c r="H183" s="27">
        <v>1</v>
      </c>
      <c r="I183" s="27">
        <v>1</v>
      </c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127"/>
    </row>
    <row r="184" spans="1:27" ht="19.5" customHeight="1" x14ac:dyDescent="0.2">
      <c r="A184" s="54"/>
      <c r="B184" s="44">
        <v>8</v>
      </c>
      <c r="C184" s="149"/>
      <c r="D184" s="167">
        <v>5540030</v>
      </c>
      <c r="E184" s="54" t="s">
        <v>188</v>
      </c>
      <c r="F184" s="55">
        <v>22000</v>
      </c>
      <c r="G184" s="56">
        <v>1</v>
      </c>
      <c r="H184" s="56">
        <v>1</v>
      </c>
      <c r="I184" s="56">
        <v>1</v>
      </c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132"/>
    </row>
    <row r="185" spans="1:27" ht="19.5" customHeight="1" x14ac:dyDescent="0.2">
      <c r="A185" s="54"/>
      <c r="B185" s="44">
        <v>9</v>
      </c>
      <c r="C185" s="149"/>
      <c r="D185" s="167">
        <v>5540031</v>
      </c>
      <c r="E185" s="54" t="s">
        <v>189</v>
      </c>
      <c r="F185" s="55">
        <v>22000</v>
      </c>
      <c r="G185" s="56">
        <v>1</v>
      </c>
      <c r="H185" s="56">
        <v>1</v>
      </c>
      <c r="I185" s="56">
        <v>1</v>
      </c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132"/>
    </row>
    <row r="186" spans="1:27" ht="19.5" customHeight="1" x14ac:dyDescent="0.2">
      <c r="A186" s="54"/>
      <c r="B186" s="44">
        <v>10</v>
      </c>
      <c r="C186" s="149"/>
      <c r="D186" s="167">
        <v>5540003</v>
      </c>
      <c r="E186" s="54" t="s">
        <v>190</v>
      </c>
      <c r="F186" s="55">
        <v>20000</v>
      </c>
      <c r="G186" s="56">
        <v>1</v>
      </c>
      <c r="H186" s="56">
        <v>1</v>
      </c>
      <c r="I186" s="56">
        <v>1</v>
      </c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132"/>
    </row>
    <row r="187" spans="1:27" customFormat="1" ht="13.5" thickBot="1" x14ac:dyDescent="0.25">
      <c r="A187" s="44"/>
      <c r="B187" s="44">
        <v>11</v>
      </c>
      <c r="C187" s="147"/>
      <c r="D187" s="163">
        <v>5540033</v>
      </c>
      <c r="E187" s="44" t="s">
        <v>191</v>
      </c>
      <c r="F187" s="45">
        <v>18000</v>
      </c>
      <c r="G187" s="46">
        <v>1</v>
      </c>
      <c r="H187" s="46">
        <v>1</v>
      </c>
      <c r="I187" s="46">
        <v>1</v>
      </c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132"/>
    </row>
    <row r="188" spans="1:27" s="21" customFormat="1" ht="24" customHeight="1" thickBot="1" x14ac:dyDescent="0.25">
      <c r="A188" s="20"/>
      <c r="B188" s="20"/>
      <c r="C188" s="75"/>
      <c r="D188" s="102"/>
      <c r="E188" s="102" t="s">
        <v>192</v>
      </c>
      <c r="F188" s="103"/>
      <c r="G188" s="104">
        <f>+G189+G192+G202</f>
        <v>14</v>
      </c>
      <c r="H188" s="104">
        <v>14</v>
      </c>
      <c r="I188" s="104">
        <v>14</v>
      </c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</row>
    <row r="189" spans="1:27" s="53" customFormat="1" x14ac:dyDescent="0.2">
      <c r="A189" s="58"/>
      <c r="B189" s="58"/>
      <c r="C189" s="150"/>
      <c r="D189" s="168"/>
      <c r="E189" s="89" t="s">
        <v>193</v>
      </c>
      <c r="F189" s="90"/>
      <c r="G189" s="91">
        <f>SUM(G190:G191)</f>
        <v>2</v>
      </c>
      <c r="H189" s="91">
        <v>2</v>
      </c>
      <c r="I189" s="91">
        <v>2</v>
      </c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137"/>
    </row>
    <row r="190" spans="1:27" ht="19.5" customHeight="1" x14ac:dyDescent="0.2">
      <c r="A190" s="54"/>
      <c r="B190" s="44">
        <v>1</v>
      </c>
      <c r="C190" s="149"/>
      <c r="D190" s="167">
        <v>7520023</v>
      </c>
      <c r="E190" s="54" t="s">
        <v>194</v>
      </c>
      <c r="F190" s="55">
        <v>20000</v>
      </c>
      <c r="G190" s="56">
        <v>1</v>
      </c>
      <c r="H190" s="56">
        <v>1</v>
      </c>
      <c r="I190" s="56">
        <v>1</v>
      </c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132"/>
    </row>
    <row r="191" spans="1:27" ht="19.5" customHeight="1" x14ac:dyDescent="0.2">
      <c r="A191" s="54"/>
      <c r="B191" s="44"/>
      <c r="C191" s="149"/>
      <c r="D191" s="167">
        <v>7520001</v>
      </c>
      <c r="E191" s="54" t="s">
        <v>195</v>
      </c>
      <c r="F191" s="55">
        <v>80000</v>
      </c>
      <c r="G191" s="56">
        <v>1</v>
      </c>
      <c r="H191" s="56">
        <v>1</v>
      </c>
      <c r="I191" s="56">
        <v>1</v>
      </c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132"/>
    </row>
    <row r="192" spans="1:27" s="53" customFormat="1" x14ac:dyDescent="0.2">
      <c r="A192" s="58"/>
      <c r="B192" s="58"/>
      <c r="C192" s="150"/>
      <c r="D192" s="169"/>
      <c r="E192" s="58" t="s">
        <v>196</v>
      </c>
      <c r="F192" s="59"/>
      <c r="G192" s="60">
        <f>SUM(G193:G201)</f>
        <v>9</v>
      </c>
      <c r="H192" s="60">
        <v>9</v>
      </c>
      <c r="I192" s="60">
        <v>9</v>
      </c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138"/>
    </row>
    <row r="193" spans="1:27" ht="19.5" customHeight="1" x14ac:dyDescent="0.2">
      <c r="A193" s="54"/>
      <c r="B193" s="44">
        <v>3</v>
      </c>
      <c r="C193" s="149"/>
      <c r="D193" s="167">
        <v>7550011</v>
      </c>
      <c r="E193" s="54" t="s">
        <v>197</v>
      </c>
      <c r="F193" s="55">
        <v>16000</v>
      </c>
      <c r="G193" s="56">
        <v>1</v>
      </c>
      <c r="H193" s="56">
        <v>1</v>
      </c>
      <c r="I193" s="56">
        <v>1</v>
      </c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132"/>
    </row>
    <row r="194" spans="1:27" ht="19.5" customHeight="1" x14ac:dyDescent="0.2">
      <c r="A194" s="54"/>
      <c r="B194" s="44">
        <v>4</v>
      </c>
      <c r="C194" s="149"/>
      <c r="D194" s="167">
        <v>7550019</v>
      </c>
      <c r="E194" s="54" t="s">
        <v>198</v>
      </c>
      <c r="F194" s="55">
        <v>14000</v>
      </c>
      <c r="G194" s="56">
        <v>1</v>
      </c>
      <c r="H194" s="56">
        <v>1</v>
      </c>
      <c r="I194" s="56">
        <v>1</v>
      </c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132"/>
    </row>
    <row r="195" spans="1:27" ht="19.5" customHeight="1" x14ac:dyDescent="0.2">
      <c r="A195" s="54"/>
      <c r="B195" s="44">
        <v>5</v>
      </c>
      <c r="C195" s="149"/>
      <c r="D195" s="167">
        <v>7550026</v>
      </c>
      <c r="E195" s="54" t="s">
        <v>199</v>
      </c>
      <c r="F195" s="55">
        <v>26000</v>
      </c>
      <c r="G195" s="56">
        <v>1</v>
      </c>
      <c r="H195" s="56">
        <v>1</v>
      </c>
      <c r="I195" s="56">
        <v>1</v>
      </c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132"/>
    </row>
    <row r="196" spans="1:27" ht="19.5" customHeight="1" x14ac:dyDescent="0.2">
      <c r="A196" s="54"/>
      <c r="B196" s="44">
        <v>7</v>
      </c>
      <c r="C196" s="149"/>
      <c r="D196" s="167">
        <v>7550006</v>
      </c>
      <c r="E196" s="54" t="s">
        <v>200</v>
      </c>
      <c r="F196" s="55">
        <v>12000</v>
      </c>
      <c r="G196" s="56">
        <v>1</v>
      </c>
      <c r="H196" s="56">
        <v>1</v>
      </c>
      <c r="I196" s="56">
        <v>1</v>
      </c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132"/>
    </row>
    <row r="197" spans="1:27" ht="19.5" customHeight="1" x14ac:dyDescent="0.2">
      <c r="A197" s="54"/>
      <c r="B197" s="44">
        <v>8</v>
      </c>
      <c r="C197" s="149"/>
      <c r="D197" s="167">
        <v>7550007</v>
      </c>
      <c r="E197" s="54" t="s">
        <v>201</v>
      </c>
      <c r="F197" s="55">
        <v>9000</v>
      </c>
      <c r="G197" s="56">
        <v>1</v>
      </c>
      <c r="H197" s="56">
        <v>1</v>
      </c>
      <c r="I197" s="56">
        <v>1</v>
      </c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132"/>
    </row>
    <row r="198" spans="1:27" ht="19.5" customHeight="1" x14ac:dyDescent="0.2">
      <c r="A198" s="54"/>
      <c r="B198" s="44">
        <v>9</v>
      </c>
      <c r="C198" s="149"/>
      <c r="D198" s="167">
        <v>7550008</v>
      </c>
      <c r="E198" s="54" t="s">
        <v>202</v>
      </c>
      <c r="F198" s="55">
        <v>21000</v>
      </c>
      <c r="G198" s="56">
        <v>1</v>
      </c>
      <c r="H198" s="56">
        <v>1</v>
      </c>
      <c r="I198" s="56">
        <v>1</v>
      </c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132"/>
    </row>
    <row r="199" spans="1:27" ht="19.5" customHeight="1" x14ac:dyDescent="0.2">
      <c r="A199" s="54"/>
      <c r="B199" s="44">
        <v>12</v>
      </c>
      <c r="C199" s="149"/>
      <c r="D199" s="167">
        <v>7550017</v>
      </c>
      <c r="E199" s="54" t="s">
        <v>203</v>
      </c>
      <c r="F199" s="55">
        <v>14000</v>
      </c>
      <c r="G199" s="56">
        <v>1</v>
      </c>
      <c r="H199" s="56">
        <v>1</v>
      </c>
      <c r="I199" s="56">
        <v>1</v>
      </c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132"/>
    </row>
    <row r="200" spans="1:27" customFormat="1" x14ac:dyDescent="0.2">
      <c r="A200" s="44"/>
      <c r="B200" s="44">
        <v>15</v>
      </c>
      <c r="C200" s="147"/>
      <c r="D200" s="163">
        <v>7550016</v>
      </c>
      <c r="E200" s="42" t="s">
        <v>204</v>
      </c>
      <c r="F200" s="45">
        <v>14000</v>
      </c>
      <c r="G200" s="46">
        <v>1</v>
      </c>
      <c r="H200" s="46">
        <v>1</v>
      </c>
      <c r="I200" s="46">
        <v>1</v>
      </c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132"/>
    </row>
    <row r="201" spans="1:27" ht="19.5" customHeight="1" x14ac:dyDescent="0.2">
      <c r="A201" s="54"/>
      <c r="B201" s="44">
        <v>17</v>
      </c>
      <c r="C201" s="149"/>
      <c r="D201" s="167">
        <v>7550015</v>
      </c>
      <c r="E201" s="54" t="s">
        <v>205</v>
      </c>
      <c r="F201" s="55">
        <v>14000</v>
      </c>
      <c r="G201" s="56">
        <v>1</v>
      </c>
      <c r="H201" s="56">
        <v>1</v>
      </c>
      <c r="I201" s="56">
        <v>1</v>
      </c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132"/>
    </row>
    <row r="202" spans="1:27" s="53" customFormat="1" x14ac:dyDescent="0.2">
      <c r="A202" s="58"/>
      <c r="B202" s="58"/>
      <c r="C202" s="150"/>
      <c r="D202" s="169"/>
      <c r="E202" s="58" t="s">
        <v>206</v>
      </c>
      <c r="F202" s="59"/>
      <c r="G202" s="60">
        <f>SUM(G203:G205)</f>
        <v>3</v>
      </c>
      <c r="H202" s="60">
        <v>3</v>
      </c>
      <c r="I202" s="60">
        <v>3</v>
      </c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138"/>
    </row>
    <row r="203" spans="1:27" ht="19.5" customHeight="1" x14ac:dyDescent="0.2">
      <c r="A203" s="54"/>
      <c r="B203" s="44">
        <v>1</v>
      </c>
      <c r="C203" s="149"/>
      <c r="D203" s="167">
        <v>7520014</v>
      </c>
      <c r="E203" s="54" t="s">
        <v>207</v>
      </c>
      <c r="F203" s="55">
        <v>5000</v>
      </c>
      <c r="G203" s="56">
        <v>1</v>
      </c>
      <c r="H203" s="56">
        <v>1</v>
      </c>
      <c r="I203" s="56">
        <v>1</v>
      </c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132"/>
    </row>
    <row r="204" spans="1:27" ht="19.5" customHeight="1" x14ac:dyDescent="0.2">
      <c r="A204" s="54"/>
      <c r="B204" s="44"/>
      <c r="C204" s="149"/>
      <c r="D204" s="167">
        <v>3500199</v>
      </c>
      <c r="E204" s="54" t="s">
        <v>208</v>
      </c>
      <c r="F204" s="55">
        <v>70000</v>
      </c>
      <c r="G204" s="56">
        <v>1</v>
      </c>
      <c r="H204" s="56">
        <v>1</v>
      </c>
      <c r="I204" s="56">
        <v>1</v>
      </c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132"/>
    </row>
    <row r="205" spans="1:27" ht="19.5" customHeight="1" thickBot="1" x14ac:dyDescent="0.25">
      <c r="A205" s="54"/>
      <c r="B205" s="44">
        <v>3</v>
      </c>
      <c r="C205" s="149"/>
      <c r="D205" s="170">
        <v>9500003</v>
      </c>
      <c r="E205" s="171" t="s">
        <v>209</v>
      </c>
      <c r="F205" s="172">
        <v>5000</v>
      </c>
      <c r="G205" s="173">
        <v>1</v>
      </c>
      <c r="H205" s="173">
        <v>1</v>
      </c>
      <c r="I205" s="173">
        <v>1</v>
      </c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4"/>
    </row>
  </sheetData>
  <autoFilter ref="A7:G205"/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4"/>
  <sheetViews>
    <sheetView tabSelected="1" topLeftCell="D1" workbookViewId="0">
      <pane xSplit="10" ySplit="10" topLeftCell="N62" activePane="bottomRight" state="frozen"/>
      <selection activeCell="D1" sqref="D1"/>
      <selection pane="topRight" activeCell="L1" sqref="L1"/>
      <selection pane="bottomLeft" activeCell="D12" sqref="D12"/>
      <selection pane="bottomRight" activeCell="E190" sqref="E190"/>
    </sheetView>
  </sheetViews>
  <sheetFormatPr defaultRowHeight="12.75" x14ac:dyDescent="0.2"/>
  <cols>
    <col min="1" max="1" width="5.85546875" style="5" hidden="1" customWidth="1"/>
    <col min="2" max="2" width="6.42578125" style="2" hidden="1" customWidth="1"/>
    <col min="3" max="3" width="6.42578125" style="3" hidden="1" customWidth="1"/>
    <col min="4" max="4" width="9.7109375" style="5" customWidth="1"/>
    <col min="5" max="5" width="28.42578125" style="5" customWidth="1"/>
    <col min="6" max="6" width="10.28515625" style="6" customWidth="1"/>
    <col min="7" max="7" width="7.42578125" style="7" hidden="1" customWidth="1"/>
    <col min="8" max="8" width="7.42578125" style="7" customWidth="1"/>
    <col min="9" max="9" width="7.42578125" style="7" hidden="1" customWidth="1"/>
    <col min="10" max="10" width="15.140625" style="7" customWidth="1"/>
    <col min="11" max="11" width="8.85546875" style="7" customWidth="1"/>
    <col min="12" max="15" width="6.85546875" style="7" customWidth="1"/>
    <col min="16" max="16" width="15.140625" style="7" customWidth="1"/>
    <col min="17" max="17" width="8.85546875" style="7" customWidth="1"/>
    <col min="18" max="21" width="6.85546875" style="7" customWidth="1"/>
    <col min="22" max="22" width="15.140625" style="7" customWidth="1"/>
    <col min="23" max="23" width="8.85546875" style="7" customWidth="1"/>
    <col min="24" max="27" width="6.85546875" style="7" customWidth="1"/>
    <col min="28" max="16384" width="9.140625" style="9"/>
  </cols>
  <sheetData>
    <row r="1" spans="1:27" ht="21.75" customHeight="1" x14ac:dyDescent="0.2">
      <c r="A1" s="1"/>
      <c r="D1" s="4" t="s">
        <v>0</v>
      </c>
    </row>
    <row r="2" spans="1:27" ht="30" customHeight="1" x14ac:dyDescent="0.2">
      <c r="A2" s="1"/>
      <c r="D2" s="4"/>
      <c r="F2" s="181" t="s">
        <v>219</v>
      </c>
      <c r="J2" s="73"/>
    </row>
    <row r="3" spans="1:27" ht="14.25" customHeight="1" thickBot="1" x14ac:dyDescent="0.25">
      <c r="D3" s="10" t="s">
        <v>1</v>
      </c>
      <c r="G3" s="11"/>
      <c r="H3" s="11"/>
      <c r="I3" s="11"/>
      <c r="J3" s="11"/>
      <c r="K3" s="73"/>
      <c r="L3" s="73"/>
      <c r="M3" s="73"/>
      <c r="N3" s="73"/>
      <c r="O3" s="73"/>
      <c r="P3" s="11"/>
      <c r="Q3" s="73"/>
      <c r="R3" s="73"/>
      <c r="S3" s="73"/>
      <c r="T3" s="73"/>
      <c r="U3" s="73"/>
      <c r="V3" s="11"/>
      <c r="W3" s="73"/>
      <c r="X3" s="73"/>
      <c r="Y3" s="73"/>
      <c r="Z3" s="73"/>
      <c r="AA3" s="73"/>
    </row>
    <row r="4" spans="1:27" ht="22.5" hidden="1" customHeight="1" x14ac:dyDescent="0.2">
      <c r="D4" s="12" t="s">
        <v>2</v>
      </c>
      <c r="F4" s="13" t="s">
        <v>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20.25" hidden="1" customHeight="1" x14ac:dyDescent="0.2">
      <c r="K5" s="7" t="s">
        <v>212</v>
      </c>
      <c r="Q5" s="7" t="s">
        <v>212</v>
      </c>
      <c r="W5" s="7" t="s">
        <v>212</v>
      </c>
    </row>
    <row r="6" spans="1:27" ht="25.5" hidden="1" customHeight="1" x14ac:dyDescent="0.2">
      <c r="A6" s="8"/>
      <c r="B6" s="15"/>
      <c r="C6" s="16"/>
      <c r="D6" s="8"/>
      <c r="E6" s="8"/>
      <c r="F6" s="17"/>
      <c r="G6" s="66"/>
      <c r="H6" s="66"/>
      <c r="I6" s="66"/>
      <c r="J6" s="66"/>
      <c r="K6" s="66">
        <f>SUM(K7:K42)</f>
        <v>1682</v>
      </c>
      <c r="L6" s="66"/>
      <c r="M6" s="66"/>
      <c r="N6" s="66"/>
      <c r="O6" s="66"/>
      <c r="P6" s="66"/>
      <c r="Q6" s="66">
        <f>SUM(Q7:Q42)</f>
        <v>786</v>
      </c>
      <c r="R6" s="66"/>
      <c r="S6" s="66"/>
      <c r="T6" s="66"/>
      <c r="U6" s="66"/>
      <c r="V6" s="66"/>
      <c r="W6" s="66">
        <f>SUM(W7:W42)</f>
        <v>868</v>
      </c>
      <c r="X6" s="66"/>
      <c r="Y6" s="66"/>
      <c r="Z6" s="66"/>
      <c r="AA6" s="66"/>
    </row>
    <row r="7" spans="1:27" s="19" customFormat="1" ht="33.75" customHeight="1" thickBot="1" x14ac:dyDescent="0.25">
      <c r="A7" s="18" t="s">
        <v>4</v>
      </c>
      <c r="B7" s="18" t="s">
        <v>5</v>
      </c>
      <c r="C7" s="139"/>
      <c r="D7" s="151" t="s">
        <v>6</v>
      </c>
      <c r="E7" s="152" t="s">
        <v>7</v>
      </c>
      <c r="F7" s="153" t="s">
        <v>8</v>
      </c>
      <c r="G7" s="154" t="s">
        <v>9</v>
      </c>
      <c r="H7" s="154" t="s">
        <v>10</v>
      </c>
      <c r="I7" s="154" t="s">
        <v>11</v>
      </c>
      <c r="J7" s="121">
        <f>J9+J43+J56+J59+J63+J72+J83+J91+J123+J131+J148+J153+J167+J177</f>
        <v>33222000</v>
      </c>
      <c r="K7" s="122" t="s">
        <v>210</v>
      </c>
      <c r="L7" s="123"/>
      <c r="M7" s="123"/>
      <c r="N7" s="123"/>
      <c r="O7" s="123"/>
      <c r="P7" s="121">
        <f>P9+P43+P56+P59+P63+P72+P83+P91+P123+P131+P148+P153+P167+P177</f>
        <v>1992</v>
      </c>
      <c r="Q7" s="122" t="s">
        <v>217</v>
      </c>
      <c r="R7" s="123"/>
      <c r="S7" s="123"/>
      <c r="T7" s="123"/>
      <c r="U7" s="123"/>
      <c r="V7" s="121">
        <f>V9+V43+V56+V59+V63+V72+V83+V91+V123+V131+V148+V153+V167+V177</f>
        <v>0</v>
      </c>
      <c r="W7" s="122" t="s">
        <v>218</v>
      </c>
      <c r="X7" s="123"/>
      <c r="Y7" s="123"/>
      <c r="Z7" s="123"/>
      <c r="AA7" s="124"/>
    </row>
    <row r="8" spans="1:27" s="180" customFormat="1" ht="27" customHeight="1" thickBot="1" x14ac:dyDescent="0.25">
      <c r="A8" s="175"/>
      <c r="B8" s="175"/>
      <c r="C8" s="176"/>
      <c r="D8" s="177"/>
      <c r="E8" s="175" t="s">
        <v>12</v>
      </c>
      <c r="F8" s="178">
        <f>K9+K56+K59+K63</f>
        <v>918</v>
      </c>
      <c r="G8" s="179"/>
      <c r="H8" s="179"/>
      <c r="I8" s="179"/>
      <c r="J8" s="62" t="s">
        <v>211</v>
      </c>
      <c r="K8" s="63" t="s">
        <v>212</v>
      </c>
      <c r="L8" s="64" t="s">
        <v>213</v>
      </c>
      <c r="M8" s="64" t="s">
        <v>214</v>
      </c>
      <c r="N8" s="64" t="s">
        <v>215</v>
      </c>
      <c r="O8" s="64" t="s">
        <v>216</v>
      </c>
      <c r="P8" s="62" t="s">
        <v>211</v>
      </c>
      <c r="Q8" s="63" t="s">
        <v>212</v>
      </c>
      <c r="R8" s="64" t="s">
        <v>213</v>
      </c>
      <c r="S8" s="64" t="s">
        <v>214</v>
      </c>
      <c r="T8" s="64" t="s">
        <v>215</v>
      </c>
      <c r="U8" s="64" t="s">
        <v>216</v>
      </c>
      <c r="V8" s="62" t="s">
        <v>211</v>
      </c>
      <c r="W8" s="63" t="s">
        <v>212</v>
      </c>
      <c r="X8" s="64" t="s">
        <v>213</v>
      </c>
      <c r="Y8" s="64" t="s">
        <v>214</v>
      </c>
      <c r="Z8" s="64" t="s">
        <v>215</v>
      </c>
      <c r="AA8" s="125" t="s">
        <v>216</v>
      </c>
    </row>
    <row r="9" spans="1:27" s="61" customFormat="1" ht="18.75" customHeight="1" thickBot="1" x14ac:dyDescent="0.25">
      <c r="A9" s="22"/>
      <c r="B9" s="22"/>
      <c r="C9" s="74"/>
      <c r="D9" s="93"/>
      <c r="E9" s="93" t="s">
        <v>13</v>
      </c>
      <c r="F9" s="94"/>
      <c r="G9" s="95">
        <f>SUM(G11:G42)</f>
        <v>32</v>
      </c>
      <c r="H9" s="95">
        <v>33</v>
      </c>
      <c r="I9" s="95">
        <v>28</v>
      </c>
      <c r="J9" s="96">
        <f>SUM(J10:J42)</f>
        <v>18470000</v>
      </c>
      <c r="K9" s="96">
        <f>SUM(L9:O9)</f>
        <v>836</v>
      </c>
      <c r="L9" s="96">
        <f>SUM(L10:L42)</f>
        <v>670</v>
      </c>
      <c r="M9" s="96">
        <f>SUM(M10:M42)</f>
        <v>114</v>
      </c>
      <c r="N9" s="96">
        <f>SUM(N10:N42)</f>
        <v>52</v>
      </c>
      <c r="O9" s="96">
        <f>SUM(O10:O42)</f>
        <v>0</v>
      </c>
      <c r="P9" s="96">
        <f>SUM(P10:P42)</f>
        <v>872</v>
      </c>
      <c r="Q9" s="96">
        <f>SUM(R9:U9)</f>
        <v>394</v>
      </c>
      <c r="R9" s="96">
        <f>SUM(R10:R42)</f>
        <v>154</v>
      </c>
      <c r="S9" s="96">
        <f>SUM(S10:S42)</f>
        <v>206</v>
      </c>
      <c r="T9" s="96">
        <f>SUM(T10:T42)</f>
        <v>34</v>
      </c>
      <c r="U9" s="96">
        <f>SUM(U10:U42)</f>
        <v>0</v>
      </c>
      <c r="V9" s="96">
        <f>SUM(V10:V42)</f>
        <v>0</v>
      </c>
      <c r="W9" s="96">
        <f>SUM(X9:AA9)</f>
        <v>434</v>
      </c>
      <c r="X9" s="96">
        <f>SUM(X10:X42)</f>
        <v>154</v>
      </c>
      <c r="Y9" s="96">
        <f>SUM(Y10:Y42)</f>
        <v>280</v>
      </c>
      <c r="Z9" s="96">
        <f>SUM(Z10:Z42)</f>
        <v>0</v>
      </c>
      <c r="AA9" s="96">
        <f>SUM(AA10:AA42)</f>
        <v>0</v>
      </c>
    </row>
    <row r="10" spans="1:27" s="8" customFormat="1" ht="17.25" customHeight="1" x14ac:dyDescent="0.2">
      <c r="A10" s="24"/>
      <c r="B10" s="25">
        <v>1</v>
      </c>
      <c r="C10" s="140">
        <v>1</v>
      </c>
      <c r="D10" s="155">
        <v>1500316</v>
      </c>
      <c r="E10" s="83" t="s">
        <v>14</v>
      </c>
      <c r="F10" s="84">
        <v>38000</v>
      </c>
      <c r="G10" s="67">
        <v>1</v>
      </c>
      <c r="H10" s="67">
        <v>1</v>
      </c>
      <c r="I10" s="67"/>
      <c r="J10" s="68">
        <f>K10*F10</f>
        <v>456000</v>
      </c>
      <c r="K10" s="68">
        <f>SUM(L10:O10)</f>
        <v>12</v>
      </c>
      <c r="L10" s="68"/>
      <c r="M10" s="68"/>
      <c r="N10" s="68">
        <v>12</v>
      </c>
      <c r="O10" s="68"/>
      <c r="P10" s="68">
        <f>Q10*N10</f>
        <v>72</v>
      </c>
      <c r="Q10" s="68">
        <f>SUM(R10:U10)</f>
        <v>6</v>
      </c>
      <c r="R10" s="68"/>
      <c r="S10" s="68"/>
      <c r="T10" s="68">
        <v>6</v>
      </c>
      <c r="U10" s="68"/>
      <c r="V10" s="68">
        <f>W10*T10</f>
        <v>0</v>
      </c>
      <c r="W10" s="68">
        <f>SUM(X10:AA10)</f>
        <v>0</v>
      </c>
      <c r="X10" s="68"/>
      <c r="Y10" s="68"/>
      <c r="Z10" s="68"/>
      <c r="AA10" s="126"/>
    </row>
    <row r="11" spans="1:27" s="8" customFormat="1" ht="17.25" customHeight="1" x14ac:dyDescent="0.2">
      <c r="A11" s="24"/>
      <c r="B11" s="25">
        <v>2</v>
      </c>
      <c r="C11" s="141">
        <v>2</v>
      </c>
      <c r="D11" s="156">
        <v>1500300</v>
      </c>
      <c r="E11" s="24" t="s">
        <v>15</v>
      </c>
      <c r="F11" s="26">
        <v>25000</v>
      </c>
      <c r="G11" s="27">
        <v>1</v>
      </c>
      <c r="H11" s="27">
        <v>1</v>
      </c>
      <c r="I11" s="27">
        <v>1</v>
      </c>
      <c r="J11" s="65">
        <f>K11*F11</f>
        <v>750000</v>
      </c>
      <c r="K11" s="27">
        <f t="shared" ref="K11:K29" si="0">SUM(L11:O11)</f>
        <v>30</v>
      </c>
      <c r="L11" s="27">
        <v>30</v>
      </c>
      <c r="M11" s="27"/>
      <c r="N11" s="27"/>
      <c r="O11" s="27"/>
      <c r="P11" s="65">
        <f>Q11*N11</f>
        <v>0</v>
      </c>
      <c r="Q11" s="27">
        <f t="shared" ref="Q11:Q29" si="1">SUM(R11:U11)</f>
        <v>10</v>
      </c>
      <c r="R11" s="27">
        <v>10</v>
      </c>
      <c r="S11" s="27"/>
      <c r="T11" s="27"/>
      <c r="U11" s="27"/>
      <c r="V11" s="65">
        <f>W11*T11</f>
        <v>0</v>
      </c>
      <c r="W11" s="27">
        <f t="shared" ref="W11:W29" si="2">SUM(X11:AA11)</f>
        <v>20</v>
      </c>
      <c r="X11" s="27">
        <v>10</v>
      </c>
      <c r="Y11" s="27">
        <v>10</v>
      </c>
      <c r="Z11" s="27"/>
      <c r="AA11" s="127"/>
    </row>
    <row r="12" spans="1:27" s="8" customFormat="1" ht="17.25" customHeight="1" x14ac:dyDescent="0.2">
      <c r="A12" s="24"/>
      <c r="B12" s="25">
        <v>4</v>
      </c>
      <c r="C12" s="141">
        <v>3</v>
      </c>
      <c r="D12" s="156">
        <v>1500304</v>
      </c>
      <c r="E12" s="24" t="s">
        <v>16</v>
      </c>
      <c r="F12" s="26">
        <v>18000</v>
      </c>
      <c r="G12" s="27">
        <v>1</v>
      </c>
      <c r="H12" s="27">
        <v>1</v>
      </c>
      <c r="I12" s="27">
        <v>1</v>
      </c>
      <c r="J12" s="65">
        <f t="shared" ref="J12:J21" si="3">K12*F12</f>
        <v>540000</v>
      </c>
      <c r="K12" s="27">
        <f t="shared" si="0"/>
        <v>30</v>
      </c>
      <c r="L12" s="27">
        <v>30</v>
      </c>
      <c r="M12" s="27"/>
      <c r="N12" s="27"/>
      <c r="O12" s="27"/>
      <c r="P12" s="65">
        <f t="shared" ref="P12:P14" si="4">Q12*N12</f>
        <v>0</v>
      </c>
      <c r="Q12" s="27">
        <f t="shared" si="1"/>
        <v>20</v>
      </c>
      <c r="R12" s="27">
        <v>10</v>
      </c>
      <c r="S12" s="27">
        <v>10</v>
      </c>
      <c r="T12" s="27"/>
      <c r="U12" s="27"/>
      <c r="V12" s="65">
        <f t="shared" ref="V12:V21" si="5">W12*T12</f>
        <v>0</v>
      </c>
      <c r="W12" s="27">
        <f t="shared" si="2"/>
        <v>20</v>
      </c>
      <c r="X12" s="27">
        <v>10</v>
      </c>
      <c r="Y12" s="27">
        <v>10</v>
      </c>
      <c r="Z12" s="27"/>
      <c r="AA12" s="127"/>
    </row>
    <row r="13" spans="1:27" s="8" customFormat="1" ht="17.25" customHeight="1" x14ac:dyDescent="0.2">
      <c r="A13" s="24"/>
      <c r="B13" s="25">
        <v>5</v>
      </c>
      <c r="C13" s="141">
        <v>4</v>
      </c>
      <c r="D13" s="156">
        <v>1500023</v>
      </c>
      <c r="E13" s="24" t="s">
        <v>17</v>
      </c>
      <c r="F13" s="26">
        <v>17000</v>
      </c>
      <c r="G13" s="27">
        <v>1</v>
      </c>
      <c r="H13" s="27">
        <v>1</v>
      </c>
      <c r="I13" s="27">
        <v>1</v>
      </c>
      <c r="J13" s="65">
        <f t="shared" ref="J13" si="6">K13*F13</f>
        <v>510000</v>
      </c>
      <c r="K13" s="27">
        <f t="shared" ref="K13" si="7">SUM(L13:O13)</f>
        <v>30</v>
      </c>
      <c r="L13" s="27">
        <v>30</v>
      </c>
      <c r="M13" s="27"/>
      <c r="N13" s="27"/>
      <c r="O13" s="27"/>
      <c r="P13" s="65">
        <f t="shared" si="4"/>
        <v>0</v>
      </c>
      <c r="Q13" s="27">
        <f>SUM(R13:U13)</f>
        <v>8</v>
      </c>
      <c r="R13" s="27">
        <v>8</v>
      </c>
      <c r="S13" s="27"/>
      <c r="T13" s="27"/>
      <c r="U13" s="27"/>
      <c r="V13" s="65">
        <f t="shared" si="5"/>
        <v>0</v>
      </c>
      <c r="W13" s="27">
        <f t="shared" si="2"/>
        <v>8</v>
      </c>
      <c r="X13" s="27">
        <v>8</v>
      </c>
      <c r="Y13" s="27"/>
      <c r="Z13" s="27"/>
      <c r="AA13" s="127"/>
    </row>
    <row r="14" spans="1:27" s="8" customFormat="1" ht="17.25" customHeight="1" x14ac:dyDescent="0.2">
      <c r="A14" s="24"/>
      <c r="B14" s="25">
        <v>4</v>
      </c>
      <c r="C14" s="141">
        <v>43</v>
      </c>
      <c r="D14" s="156">
        <v>1520042</v>
      </c>
      <c r="E14" s="24" t="s">
        <v>18</v>
      </c>
      <c r="F14" s="26">
        <v>48000</v>
      </c>
      <c r="G14" s="27">
        <v>1</v>
      </c>
      <c r="H14" s="27">
        <v>1</v>
      </c>
      <c r="I14" s="27"/>
      <c r="J14" s="65">
        <f t="shared" si="3"/>
        <v>0</v>
      </c>
      <c r="K14" s="27">
        <f t="shared" si="0"/>
        <v>0</v>
      </c>
      <c r="L14" s="27"/>
      <c r="M14" s="27"/>
      <c r="N14" s="27"/>
      <c r="O14" s="27"/>
      <c r="P14" s="65">
        <f t="shared" si="4"/>
        <v>0</v>
      </c>
      <c r="Q14" s="27">
        <f t="shared" si="1"/>
        <v>8</v>
      </c>
      <c r="R14" s="27"/>
      <c r="S14" s="27"/>
      <c r="T14" s="27">
        <v>8</v>
      </c>
      <c r="U14" s="27"/>
      <c r="V14" s="65">
        <f t="shared" si="5"/>
        <v>0</v>
      </c>
      <c r="W14" s="27">
        <f t="shared" si="2"/>
        <v>0</v>
      </c>
      <c r="X14" s="27"/>
      <c r="Y14" s="27"/>
      <c r="Z14" s="27"/>
      <c r="AA14" s="127"/>
    </row>
    <row r="15" spans="1:27" s="8" customFormat="1" ht="17.25" customHeight="1" x14ac:dyDescent="0.2">
      <c r="A15" s="24"/>
      <c r="B15" s="25">
        <v>6</v>
      </c>
      <c r="C15" s="141">
        <v>5</v>
      </c>
      <c r="D15" s="156">
        <v>1500022</v>
      </c>
      <c r="E15" s="24" t="s">
        <v>19</v>
      </c>
      <c r="F15" s="26">
        <v>19000</v>
      </c>
      <c r="G15" s="27">
        <v>1</v>
      </c>
      <c r="H15" s="27">
        <v>1</v>
      </c>
      <c r="I15" s="27">
        <v>1</v>
      </c>
      <c r="J15" s="65">
        <f t="shared" si="3"/>
        <v>570000</v>
      </c>
      <c r="K15" s="27">
        <f t="shared" si="0"/>
        <v>30</v>
      </c>
      <c r="L15" s="27">
        <v>30</v>
      </c>
      <c r="M15" s="27"/>
      <c r="N15" s="27"/>
      <c r="O15" s="27"/>
      <c r="P15" s="65">
        <f>Q15*N15</f>
        <v>0</v>
      </c>
      <c r="Q15" s="27">
        <f>SUM(R15:U15)</f>
        <v>10</v>
      </c>
      <c r="R15" s="27">
        <v>10</v>
      </c>
      <c r="S15" s="27"/>
      <c r="T15" s="27"/>
      <c r="U15" s="27"/>
      <c r="V15" s="65">
        <f t="shared" si="5"/>
        <v>0</v>
      </c>
      <c r="W15" s="27">
        <f t="shared" si="2"/>
        <v>20</v>
      </c>
      <c r="X15" s="27">
        <v>10</v>
      </c>
      <c r="Y15" s="27">
        <v>10</v>
      </c>
      <c r="Z15" s="27"/>
      <c r="AA15" s="127"/>
    </row>
    <row r="16" spans="1:27" s="8" customFormat="1" ht="17.25" customHeight="1" x14ac:dyDescent="0.2">
      <c r="A16" s="24"/>
      <c r="B16" s="25">
        <v>7</v>
      </c>
      <c r="C16" s="141">
        <v>7</v>
      </c>
      <c r="D16" s="156">
        <v>1500134</v>
      </c>
      <c r="E16" s="24" t="s">
        <v>20</v>
      </c>
      <c r="F16" s="26">
        <v>24000</v>
      </c>
      <c r="G16" s="27">
        <v>1</v>
      </c>
      <c r="H16" s="27">
        <v>1</v>
      </c>
      <c r="I16" s="27">
        <v>1</v>
      </c>
      <c r="J16" s="65">
        <f t="shared" si="3"/>
        <v>480000</v>
      </c>
      <c r="K16" s="27">
        <f t="shared" si="0"/>
        <v>20</v>
      </c>
      <c r="L16" s="27">
        <v>20</v>
      </c>
      <c r="M16" s="27"/>
      <c r="N16" s="27"/>
      <c r="O16" s="27"/>
      <c r="P16" s="65">
        <f t="shared" ref="P16:P21" si="8">Q16*N16</f>
        <v>0</v>
      </c>
      <c r="Q16" s="27">
        <f t="shared" si="1"/>
        <v>10</v>
      </c>
      <c r="R16" s="27">
        <v>10</v>
      </c>
      <c r="S16" s="27"/>
      <c r="T16" s="27"/>
      <c r="U16" s="27"/>
      <c r="V16" s="65">
        <f t="shared" si="5"/>
        <v>0</v>
      </c>
      <c r="W16" s="27">
        <f t="shared" si="2"/>
        <v>10</v>
      </c>
      <c r="X16" s="27">
        <v>10</v>
      </c>
      <c r="Y16" s="27"/>
      <c r="Z16" s="27"/>
      <c r="AA16" s="127"/>
    </row>
    <row r="17" spans="1:27" s="8" customFormat="1" ht="17.25" customHeight="1" x14ac:dyDescent="0.2">
      <c r="A17" s="24"/>
      <c r="B17" s="25">
        <v>8</v>
      </c>
      <c r="C17" s="141">
        <v>8</v>
      </c>
      <c r="D17" s="156">
        <v>1500003</v>
      </c>
      <c r="E17" s="24" t="s">
        <v>21</v>
      </c>
      <c r="F17" s="26">
        <v>24000</v>
      </c>
      <c r="G17" s="27">
        <v>1</v>
      </c>
      <c r="H17" s="27">
        <v>1</v>
      </c>
      <c r="I17" s="27">
        <v>1</v>
      </c>
      <c r="J17" s="65">
        <f t="shared" si="3"/>
        <v>480000</v>
      </c>
      <c r="K17" s="27">
        <f t="shared" si="0"/>
        <v>20</v>
      </c>
      <c r="L17" s="27">
        <v>20</v>
      </c>
      <c r="M17" s="27"/>
      <c r="N17" s="27"/>
      <c r="O17" s="27"/>
      <c r="P17" s="65">
        <f t="shared" si="8"/>
        <v>0</v>
      </c>
      <c r="Q17" s="27">
        <f t="shared" si="1"/>
        <v>10</v>
      </c>
      <c r="R17" s="27">
        <v>10</v>
      </c>
      <c r="S17" s="27"/>
      <c r="T17" s="27"/>
      <c r="U17" s="27"/>
      <c r="V17" s="65">
        <f t="shared" si="5"/>
        <v>0</v>
      </c>
      <c r="W17" s="27">
        <f t="shared" si="2"/>
        <v>10</v>
      </c>
      <c r="X17" s="27">
        <v>10</v>
      </c>
      <c r="Y17" s="27"/>
      <c r="Z17" s="27"/>
      <c r="AA17" s="127"/>
    </row>
    <row r="18" spans="1:27" s="8" customFormat="1" ht="17.25" customHeight="1" x14ac:dyDescent="0.2">
      <c r="A18" s="24"/>
      <c r="B18" s="25">
        <v>9</v>
      </c>
      <c r="C18" s="141">
        <v>10</v>
      </c>
      <c r="D18" s="156">
        <v>1500081</v>
      </c>
      <c r="E18" s="24" t="s">
        <v>22</v>
      </c>
      <c r="F18" s="26">
        <v>25000</v>
      </c>
      <c r="G18" s="27">
        <v>1</v>
      </c>
      <c r="H18" s="27">
        <v>1</v>
      </c>
      <c r="I18" s="27">
        <v>1</v>
      </c>
      <c r="J18" s="65">
        <f t="shared" si="3"/>
        <v>750000</v>
      </c>
      <c r="K18" s="27">
        <f t="shared" si="0"/>
        <v>30</v>
      </c>
      <c r="L18" s="27">
        <v>30</v>
      </c>
      <c r="M18" s="27"/>
      <c r="N18" s="27"/>
      <c r="O18" s="27"/>
      <c r="P18" s="65">
        <f t="shared" si="8"/>
        <v>0</v>
      </c>
      <c r="Q18" s="27">
        <f t="shared" si="1"/>
        <v>20</v>
      </c>
      <c r="R18" s="27">
        <v>10</v>
      </c>
      <c r="S18" s="27">
        <v>10</v>
      </c>
      <c r="T18" s="27"/>
      <c r="U18" s="27"/>
      <c r="V18" s="65">
        <f t="shared" si="5"/>
        <v>0</v>
      </c>
      <c r="W18" s="27">
        <f t="shared" si="2"/>
        <v>20</v>
      </c>
      <c r="X18" s="27">
        <v>10</v>
      </c>
      <c r="Y18" s="27">
        <v>10</v>
      </c>
      <c r="Z18" s="27"/>
      <c r="AA18" s="127"/>
    </row>
    <row r="19" spans="1:27" s="34" customFormat="1" x14ac:dyDescent="0.2">
      <c r="A19" s="31"/>
      <c r="B19" s="31"/>
      <c r="C19" s="143"/>
      <c r="D19" s="158">
        <v>1500186</v>
      </c>
      <c r="E19" s="31" t="s">
        <v>23</v>
      </c>
      <c r="F19" s="32">
        <v>21000</v>
      </c>
      <c r="G19" s="33">
        <v>1</v>
      </c>
      <c r="H19" s="33">
        <v>1</v>
      </c>
      <c r="I19" s="33">
        <v>1</v>
      </c>
      <c r="J19" s="65">
        <f t="shared" si="3"/>
        <v>0</v>
      </c>
      <c r="K19" s="33">
        <f t="shared" si="0"/>
        <v>0</v>
      </c>
      <c r="L19" s="33"/>
      <c r="M19" s="33"/>
      <c r="N19" s="33"/>
      <c r="O19" s="33"/>
      <c r="P19" s="65">
        <f t="shared" si="8"/>
        <v>0</v>
      </c>
      <c r="Q19" s="33">
        <f t="shared" si="1"/>
        <v>0</v>
      </c>
      <c r="R19" s="33"/>
      <c r="S19" s="33"/>
      <c r="T19" s="33"/>
      <c r="U19" s="33"/>
      <c r="V19" s="65">
        <f t="shared" si="5"/>
        <v>0</v>
      </c>
      <c r="W19" s="33">
        <f t="shared" si="2"/>
        <v>0</v>
      </c>
      <c r="X19" s="33"/>
      <c r="Y19" s="33"/>
      <c r="Z19" s="33"/>
      <c r="AA19" s="128"/>
    </row>
    <row r="20" spans="1:27" s="34" customFormat="1" x14ac:dyDescent="0.2">
      <c r="A20" s="31"/>
      <c r="B20" s="31"/>
      <c r="C20" s="143"/>
      <c r="D20" s="158">
        <v>1500434</v>
      </c>
      <c r="E20" s="31" t="s">
        <v>24</v>
      </c>
      <c r="F20" s="32">
        <v>15000</v>
      </c>
      <c r="G20" s="33">
        <v>1</v>
      </c>
      <c r="H20" s="33">
        <v>1</v>
      </c>
      <c r="I20" s="33">
        <v>1</v>
      </c>
      <c r="J20" s="65">
        <f t="shared" si="3"/>
        <v>0</v>
      </c>
      <c r="K20" s="33">
        <f t="shared" si="0"/>
        <v>0</v>
      </c>
      <c r="L20" s="33"/>
      <c r="M20" s="33"/>
      <c r="N20" s="33"/>
      <c r="O20" s="33"/>
      <c r="P20" s="65">
        <f t="shared" si="8"/>
        <v>0</v>
      </c>
      <c r="Q20" s="33">
        <f t="shared" si="1"/>
        <v>0</v>
      </c>
      <c r="R20" s="33"/>
      <c r="S20" s="33"/>
      <c r="T20" s="33"/>
      <c r="U20" s="33"/>
      <c r="V20" s="65">
        <f t="shared" si="5"/>
        <v>0</v>
      </c>
      <c r="W20" s="33">
        <f t="shared" si="2"/>
        <v>0</v>
      </c>
      <c r="X20" s="33"/>
      <c r="Y20" s="33"/>
      <c r="Z20" s="33"/>
      <c r="AA20" s="128"/>
    </row>
    <row r="21" spans="1:27" s="34" customFormat="1" x14ac:dyDescent="0.2">
      <c r="A21" s="31"/>
      <c r="B21" s="31"/>
      <c r="C21" s="143"/>
      <c r="D21" s="158">
        <v>1500032</v>
      </c>
      <c r="E21" s="31" t="s">
        <v>25</v>
      </c>
      <c r="F21" s="32">
        <v>18000</v>
      </c>
      <c r="G21" s="33">
        <v>1</v>
      </c>
      <c r="H21" s="33">
        <v>1</v>
      </c>
      <c r="I21" s="33">
        <v>1</v>
      </c>
      <c r="J21" s="65">
        <f t="shared" si="3"/>
        <v>0</v>
      </c>
      <c r="K21" s="33">
        <f t="shared" si="0"/>
        <v>0</v>
      </c>
      <c r="L21" s="33"/>
      <c r="M21" s="33"/>
      <c r="N21" s="33"/>
      <c r="O21" s="33"/>
      <c r="P21" s="65">
        <f t="shared" si="8"/>
        <v>0</v>
      </c>
      <c r="Q21" s="33">
        <f t="shared" si="1"/>
        <v>0</v>
      </c>
      <c r="R21" s="33"/>
      <c r="S21" s="33"/>
      <c r="T21" s="33"/>
      <c r="U21" s="33"/>
      <c r="V21" s="65">
        <f t="shared" si="5"/>
        <v>0</v>
      </c>
      <c r="W21" s="33">
        <f t="shared" si="2"/>
        <v>0</v>
      </c>
      <c r="X21" s="33"/>
      <c r="Y21" s="33"/>
      <c r="Z21" s="33"/>
      <c r="AA21" s="128"/>
    </row>
    <row r="22" spans="1:27" s="8" customFormat="1" ht="17.25" customHeight="1" x14ac:dyDescent="0.2">
      <c r="A22" s="24"/>
      <c r="B22" s="25">
        <v>11</v>
      </c>
      <c r="C22" s="141">
        <v>12</v>
      </c>
      <c r="D22" s="156">
        <v>1500008</v>
      </c>
      <c r="E22" s="24" t="s">
        <v>26</v>
      </c>
      <c r="F22" s="26">
        <v>22000</v>
      </c>
      <c r="G22" s="27">
        <v>1</v>
      </c>
      <c r="H22" s="27">
        <v>1</v>
      </c>
      <c r="I22" s="27">
        <v>1</v>
      </c>
      <c r="J22" s="65">
        <f>K22*F22</f>
        <v>660000</v>
      </c>
      <c r="K22" s="27">
        <f t="shared" si="0"/>
        <v>30</v>
      </c>
      <c r="L22" s="27">
        <v>30</v>
      </c>
      <c r="M22" s="27"/>
      <c r="N22" s="27"/>
      <c r="O22" s="27"/>
      <c r="P22" s="65">
        <f>Q22*N22</f>
        <v>0</v>
      </c>
      <c r="Q22" s="27">
        <f t="shared" si="1"/>
        <v>16</v>
      </c>
      <c r="R22" s="27">
        <v>10</v>
      </c>
      <c r="S22" s="27">
        <v>6</v>
      </c>
      <c r="T22" s="27"/>
      <c r="U22" s="27"/>
      <c r="V22" s="65">
        <f>W22*T22</f>
        <v>0</v>
      </c>
      <c r="W22" s="27">
        <f t="shared" si="2"/>
        <v>20</v>
      </c>
      <c r="X22" s="27">
        <v>10</v>
      </c>
      <c r="Y22" s="27">
        <v>10</v>
      </c>
      <c r="Z22" s="27"/>
      <c r="AA22" s="127"/>
    </row>
    <row r="23" spans="1:27" s="8" customFormat="1" ht="17.25" customHeight="1" x14ac:dyDescent="0.2">
      <c r="A23" s="24"/>
      <c r="B23" s="25">
        <v>15</v>
      </c>
      <c r="C23" s="141">
        <v>14</v>
      </c>
      <c r="D23" s="156">
        <v>1500024</v>
      </c>
      <c r="E23" s="24" t="s">
        <v>27</v>
      </c>
      <c r="F23" s="26">
        <v>21000</v>
      </c>
      <c r="G23" s="27">
        <v>1</v>
      </c>
      <c r="H23" s="27">
        <v>1</v>
      </c>
      <c r="I23" s="27">
        <v>1</v>
      </c>
      <c r="J23" s="65">
        <f>K23*F23</f>
        <v>504000</v>
      </c>
      <c r="K23" s="27">
        <f t="shared" si="0"/>
        <v>24</v>
      </c>
      <c r="L23" s="27"/>
      <c r="M23" s="27">
        <v>24</v>
      </c>
      <c r="N23" s="27"/>
      <c r="O23" s="27"/>
      <c r="P23" s="65">
        <f>Q23*N23</f>
        <v>0</v>
      </c>
      <c r="Q23" s="27">
        <f t="shared" si="1"/>
        <v>0</v>
      </c>
      <c r="R23" s="27"/>
      <c r="S23" s="27"/>
      <c r="T23" s="27"/>
      <c r="U23" s="27"/>
      <c r="V23" s="65">
        <f>W23*T23</f>
        <v>0</v>
      </c>
      <c r="W23" s="27">
        <f t="shared" si="2"/>
        <v>0</v>
      </c>
      <c r="X23" s="27"/>
      <c r="Y23" s="27"/>
      <c r="Z23" s="27"/>
      <c r="AA23" s="127"/>
    </row>
    <row r="24" spans="1:27" s="8" customFormat="1" ht="17.25" customHeight="1" x14ac:dyDescent="0.2">
      <c r="A24" s="24"/>
      <c r="B24" s="25">
        <v>20</v>
      </c>
      <c r="C24" s="141">
        <v>16</v>
      </c>
      <c r="D24" s="156">
        <v>1500010</v>
      </c>
      <c r="E24" s="24" t="s">
        <v>28</v>
      </c>
      <c r="F24" s="26">
        <v>20000</v>
      </c>
      <c r="G24" s="27">
        <v>1</v>
      </c>
      <c r="H24" s="27">
        <v>1</v>
      </c>
      <c r="I24" s="27"/>
      <c r="J24" s="65">
        <f t="shared" ref="J24:J34" si="9">K24*F24</f>
        <v>600000</v>
      </c>
      <c r="K24" s="27">
        <f t="shared" si="0"/>
        <v>30</v>
      </c>
      <c r="L24" s="27">
        <v>30</v>
      </c>
      <c r="M24" s="27"/>
      <c r="N24" s="27"/>
      <c r="O24" s="27"/>
      <c r="P24" s="65">
        <f t="shared" ref="P24:P34" si="10">Q24*N24</f>
        <v>0</v>
      </c>
      <c r="Q24" s="27">
        <f t="shared" si="1"/>
        <v>20</v>
      </c>
      <c r="R24" s="27">
        <v>10</v>
      </c>
      <c r="S24" s="27">
        <v>10</v>
      </c>
      <c r="T24" s="27"/>
      <c r="U24" s="27"/>
      <c r="V24" s="65">
        <f t="shared" ref="V24:V34" si="11">W24*T24</f>
        <v>0</v>
      </c>
      <c r="W24" s="27">
        <f t="shared" si="2"/>
        <v>20</v>
      </c>
      <c r="X24" s="27">
        <v>10</v>
      </c>
      <c r="Y24" s="27">
        <v>10</v>
      </c>
      <c r="Z24" s="27"/>
      <c r="AA24" s="127"/>
    </row>
    <row r="25" spans="1:27" s="8" customFormat="1" ht="17.25" customHeight="1" x14ac:dyDescent="0.2">
      <c r="A25" s="24"/>
      <c r="B25" s="25">
        <v>21</v>
      </c>
      <c r="C25" s="141">
        <v>17</v>
      </c>
      <c r="D25" s="156">
        <v>1500005</v>
      </c>
      <c r="E25" s="24" t="s">
        <v>29</v>
      </c>
      <c r="F25" s="26">
        <v>34000</v>
      </c>
      <c r="G25" s="27">
        <v>1</v>
      </c>
      <c r="H25" s="27">
        <v>1</v>
      </c>
      <c r="I25" s="27">
        <v>1</v>
      </c>
      <c r="J25" s="65">
        <f t="shared" si="9"/>
        <v>1360000</v>
      </c>
      <c r="K25" s="27">
        <f t="shared" si="0"/>
        <v>40</v>
      </c>
      <c r="L25" s="27"/>
      <c r="M25" s="27"/>
      <c r="N25" s="27">
        <v>40</v>
      </c>
      <c r="O25" s="27"/>
      <c r="P25" s="65">
        <f t="shared" si="10"/>
        <v>800</v>
      </c>
      <c r="Q25" s="27">
        <f t="shared" si="1"/>
        <v>20</v>
      </c>
      <c r="R25" s="27"/>
      <c r="S25" s="27"/>
      <c r="T25" s="27">
        <v>20</v>
      </c>
      <c r="U25" s="27"/>
      <c r="V25" s="65">
        <f t="shared" si="11"/>
        <v>0</v>
      </c>
      <c r="W25" s="27">
        <f t="shared" si="2"/>
        <v>0</v>
      </c>
      <c r="X25" s="27"/>
      <c r="Y25" s="27"/>
      <c r="Z25" s="27"/>
      <c r="AA25" s="127"/>
    </row>
    <row r="26" spans="1:27" s="8" customFormat="1" ht="17.25" customHeight="1" x14ac:dyDescent="0.2">
      <c r="A26" s="24"/>
      <c r="B26" s="25"/>
      <c r="C26" s="141">
        <v>19</v>
      </c>
      <c r="D26" s="156">
        <v>1500377</v>
      </c>
      <c r="E26" s="24" t="s">
        <v>30</v>
      </c>
      <c r="F26" s="26">
        <v>13000</v>
      </c>
      <c r="G26" s="27">
        <v>1</v>
      </c>
      <c r="H26" s="27">
        <v>1</v>
      </c>
      <c r="I26" s="27">
        <v>1</v>
      </c>
      <c r="J26" s="65">
        <f t="shared" si="9"/>
        <v>390000</v>
      </c>
      <c r="K26" s="27">
        <f t="shared" si="0"/>
        <v>30</v>
      </c>
      <c r="L26" s="27">
        <v>30</v>
      </c>
      <c r="M26" s="27"/>
      <c r="N26" s="27"/>
      <c r="O26" s="27"/>
      <c r="P26" s="65">
        <f t="shared" si="10"/>
        <v>0</v>
      </c>
      <c r="Q26" s="27">
        <f t="shared" si="1"/>
        <v>10</v>
      </c>
      <c r="R26" s="27"/>
      <c r="S26" s="27">
        <v>10</v>
      </c>
      <c r="T26" s="27"/>
      <c r="U26" s="27"/>
      <c r="V26" s="65">
        <f t="shared" si="11"/>
        <v>0</v>
      </c>
      <c r="W26" s="27">
        <f t="shared" si="2"/>
        <v>12</v>
      </c>
      <c r="X26" s="27"/>
      <c r="Y26" s="27">
        <v>12</v>
      </c>
      <c r="Z26" s="27"/>
      <c r="AA26" s="127"/>
    </row>
    <row r="27" spans="1:27" s="8" customFormat="1" ht="17.25" customHeight="1" x14ac:dyDescent="0.2">
      <c r="A27" s="24"/>
      <c r="B27" s="25"/>
      <c r="C27" s="141">
        <v>20</v>
      </c>
      <c r="D27" s="156">
        <v>1500327</v>
      </c>
      <c r="E27" s="24" t="s">
        <v>31</v>
      </c>
      <c r="F27" s="26">
        <v>13000</v>
      </c>
      <c r="G27" s="27">
        <v>1</v>
      </c>
      <c r="H27" s="27">
        <v>1</v>
      </c>
      <c r="I27" s="27">
        <v>1</v>
      </c>
      <c r="J27" s="65">
        <f t="shared" si="9"/>
        <v>390000</v>
      </c>
      <c r="K27" s="27">
        <f t="shared" si="0"/>
        <v>30</v>
      </c>
      <c r="L27" s="27">
        <v>30</v>
      </c>
      <c r="M27" s="27"/>
      <c r="N27" s="27"/>
      <c r="O27" s="27"/>
      <c r="P27" s="65">
        <f t="shared" si="10"/>
        <v>0</v>
      </c>
      <c r="Q27" s="27">
        <f t="shared" si="1"/>
        <v>10</v>
      </c>
      <c r="R27" s="27"/>
      <c r="S27" s="27">
        <v>10</v>
      </c>
      <c r="T27" s="27"/>
      <c r="U27" s="27"/>
      <c r="V27" s="65">
        <f t="shared" si="11"/>
        <v>0</v>
      </c>
      <c r="W27" s="27">
        <f t="shared" si="2"/>
        <v>12</v>
      </c>
      <c r="X27" s="27"/>
      <c r="Y27" s="27">
        <v>12</v>
      </c>
      <c r="Z27" s="27"/>
      <c r="AA27" s="127"/>
    </row>
    <row r="28" spans="1:27" s="8" customFormat="1" ht="17.25" customHeight="1" x14ac:dyDescent="0.2">
      <c r="A28" s="24"/>
      <c r="B28" s="25"/>
      <c r="C28" s="141">
        <v>21</v>
      </c>
      <c r="D28" s="156">
        <v>1500330</v>
      </c>
      <c r="E28" s="24" t="s">
        <v>32</v>
      </c>
      <c r="F28" s="26">
        <v>13000</v>
      </c>
      <c r="G28" s="27">
        <v>1</v>
      </c>
      <c r="H28" s="27">
        <v>1</v>
      </c>
      <c r="I28" s="27">
        <v>1</v>
      </c>
      <c r="J28" s="65">
        <f t="shared" si="9"/>
        <v>390000</v>
      </c>
      <c r="K28" s="27">
        <f t="shared" si="0"/>
        <v>30</v>
      </c>
      <c r="L28" s="27">
        <v>30</v>
      </c>
      <c r="M28" s="27"/>
      <c r="N28" s="27"/>
      <c r="O28" s="27"/>
      <c r="P28" s="65">
        <f t="shared" si="10"/>
        <v>0</v>
      </c>
      <c r="Q28" s="27">
        <f t="shared" si="1"/>
        <v>10</v>
      </c>
      <c r="R28" s="27"/>
      <c r="S28" s="27">
        <v>10</v>
      </c>
      <c r="T28" s="27"/>
      <c r="U28" s="27"/>
      <c r="V28" s="65">
        <f t="shared" si="11"/>
        <v>0</v>
      </c>
      <c r="W28" s="27">
        <f t="shared" si="2"/>
        <v>12</v>
      </c>
      <c r="X28" s="27"/>
      <c r="Y28" s="27">
        <v>12</v>
      </c>
      <c r="Z28" s="27"/>
      <c r="AA28" s="127"/>
    </row>
    <row r="29" spans="1:27" s="8" customFormat="1" ht="17.25" customHeight="1" x14ac:dyDescent="0.2">
      <c r="A29" s="24"/>
      <c r="B29" s="25"/>
      <c r="C29" s="141">
        <v>22</v>
      </c>
      <c r="D29" s="156">
        <v>1500331</v>
      </c>
      <c r="E29" s="24" t="s">
        <v>33</v>
      </c>
      <c r="F29" s="26">
        <v>13000</v>
      </c>
      <c r="G29" s="27">
        <v>1</v>
      </c>
      <c r="H29" s="27">
        <v>1</v>
      </c>
      <c r="I29" s="27">
        <v>1</v>
      </c>
      <c r="J29" s="65">
        <f t="shared" si="9"/>
        <v>390000</v>
      </c>
      <c r="K29" s="27">
        <f t="shared" si="0"/>
        <v>30</v>
      </c>
      <c r="L29" s="27">
        <v>30</v>
      </c>
      <c r="M29" s="27"/>
      <c r="N29" s="27"/>
      <c r="O29" s="27"/>
      <c r="P29" s="65">
        <f t="shared" si="10"/>
        <v>0</v>
      </c>
      <c r="Q29" s="27">
        <f t="shared" si="1"/>
        <v>10</v>
      </c>
      <c r="R29" s="27"/>
      <c r="S29" s="27">
        <v>10</v>
      </c>
      <c r="T29" s="27"/>
      <c r="U29" s="27"/>
      <c r="V29" s="65">
        <f t="shared" si="11"/>
        <v>0</v>
      </c>
      <c r="W29" s="27">
        <f t="shared" si="2"/>
        <v>12</v>
      </c>
      <c r="X29" s="27"/>
      <c r="Y29" s="27">
        <v>12</v>
      </c>
      <c r="Z29" s="27"/>
      <c r="AA29" s="127"/>
    </row>
    <row r="30" spans="1:27" s="8" customFormat="1" ht="17.25" customHeight="1" x14ac:dyDescent="0.2">
      <c r="A30" s="24"/>
      <c r="B30" s="25">
        <v>25</v>
      </c>
      <c r="C30" s="141">
        <v>23</v>
      </c>
      <c r="D30" s="156">
        <v>1500228</v>
      </c>
      <c r="E30" s="24" t="s">
        <v>34</v>
      </c>
      <c r="F30" s="26">
        <v>18000</v>
      </c>
      <c r="G30" s="27">
        <v>1</v>
      </c>
      <c r="H30" s="27">
        <v>1</v>
      </c>
      <c r="I30" s="27"/>
      <c r="J30" s="65">
        <f t="shared" si="9"/>
        <v>720000</v>
      </c>
      <c r="K30" s="27">
        <f>SUM(K34:K35)</f>
        <v>40</v>
      </c>
      <c r="L30" s="27">
        <v>30</v>
      </c>
      <c r="M30" s="27"/>
      <c r="N30" s="27"/>
      <c r="O30" s="27"/>
      <c r="P30" s="65">
        <f t="shared" si="10"/>
        <v>0</v>
      </c>
      <c r="Q30" s="27">
        <f>SUM(Q34:Q35)</f>
        <v>18</v>
      </c>
      <c r="R30" s="27">
        <v>10</v>
      </c>
      <c r="S30" s="27">
        <v>10</v>
      </c>
      <c r="T30" s="27"/>
      <c r="U30" s="27"/>
      <c r="V30" s="65">
        <f t="shared" si="11"/>
        <v>0</v>
      </c>
      <c r="W30" s="27">
        <f>SUM(W34:W35)</f>
        <v>20</v>
      </c>
      <c r="X30" s="27">
        <v>10</v>
      </c>
      <c r="Y30" s="27">
        <v>10</v>
      </c>
      <c r="Z30" s="27"/>
      <c r="AA30" s="127"/>
    </row>
    <row r="31" spans="1:27" s="8" customFormat="1" ht="17.25" customHeight="1" x14ac:dyDescent="0.2">
      <c r="A31" s="24"/>
      <c r="B31" s="25">
        <v>26</v>
      </c>
      <c r="C31" s="141">
        <v>24</v>
      </c>
      <c r="D31" s="156">
        <v>1500004</v>
      </c>
      <c r="E31" s="24" t="s">
        <v>35</v>
      </c>
      <c r="F31" s="26">
        <v>28000</v>
      </c>
      <c r="G31" s="27">
        <v>1</v>
      </c>
      <c r="H31" s="27">
        <v>1</v>
      </c>
      <c r="I31" s="27">
        <v>1</v>
      </c>
      <c r="J31" s="65">
        <f t="shared" si="9"/>
        <v>840000</v>
      </c>
      <c r="K31" s="27">
        <f t="shared" ref="K31:K35" si="12">SUM(L31:O31)</f>
        <v>30</v>
      </c>
      <c r="L31" s="27"/>
      <c r="M31" s="27">
        <v>30</v>
      </c>
      <c r="N31" s="27"/>
      <c r="O31" s="27"/>
      <c r="P31" s="65">
        <f t="shared" si="10"/>
        <v>0</v>
      </c>
      <c r="Q31" s="27">
        <f t="shared" ref="Q31:Q35" si="13">SUM(R31:U31)</f>
        <v>20</v>
      </c>
      <c r="R31" s="27"/>
      <c r="S31" s="27">
        <v>20</v>
      </c>
      <c r="T31" s="27"/>
      <c r="U31" s="27"/>
      <c r="V31" s="65">
        <f t="shared" si="11"/>
        <v>0</v>
      </c>
      <c r="W31" s="27">
        <f t="shared" ref="W31:W35" si="14">SUM(X31:AA31)</f>
        <v>30</v>
      </c>
      <c r="X31" s="27"/>
      <c r="Y31" s="27">
        <v>30</v>
      </c>
      <c r="Z31" s="27"/>
      <c r="AA31" s="127"/>
    </row>
    <row r="32" spans="1:27" s="8" customFormat="1" ht="17.25" customHeight="1" x14ac:dyDescent="0.2">
      <c r="A32" s="24"/>
      <c r="B32" s="25">
        <v>27</v>
      </c>
      <c r="C32" s="141">
        <v>25</v>
      </c>
      <c r="D32" s="156">
        <v>1500001</v>
      </c>
      <c r="E32" s="24" t="s">
        <v>36</v>
      </c>
      <c r="F32" s="26">
        <v>28000</v>
      </c>
      <c r="G32" s="27">
        <v>1</v>
      </c>
      <c r="H32" s="27">
        <v>1</v>
      </c>
      <c r="I32" s="27">
        <v>1</v>
      </c>
      <c r="J32" s="65">
        <f t="shared" si="9"/>
        <v>840000</v>
      </c>
      <c r="K32" s="27">
        <f t="shared" si="12"/>
        <v>30</v>
      </c>
      <c r="L32" s="27"/>
      <c r="M32" s="27">
        <v>30</v>
      </c>
      <c r="N32" s="27"/>
      <c r="O32" s="27"/>
      <c r="P32" s="65">
        <f t="shared" si="10"/>
        <v>0</v>
      </c>
      <c r="Q32" s="27">
        <f t="shared" si="13"/>
        <v>20</v>
      </c>
      <c r="R32" s="27"/>
      <c r="S32" s="27">
        <v>20</v>
      </c>
      <c r="T32" s="27"/>
      <c r="U32" s="27"/>
      <c r="V32" s="65">
        <f t="shared" si="11"/>
        <v>0</v>
      </c>
      <c r="W32" s="27">
        <f t="shared" si="14"/>
        <v>30</v>
      </c>
      <c r="X32" s="27"/>
      <c r="Y32" s="27">
        <v>30</v>
      </c>
      <c r="Z32" s="27"/>
      <c r="AA32" s="127"/>
    </row>
    <row r="33" spans="1:27" s="8" customFormat="1" ht="17.25" customHeight="1" x14ac:dyDescent="0.2">
      <c r="A33" s="24"/>
      <c r="B33" s="25">
        <v>28</v>
      </c>
      <c r="C33" s="141">
        <v>26</v>
      </c>
      <c r="D33" s="156">
        <v>1500026</v>
      </c>
      <c r="E33" s="24" t="s">
        <v>37</v>
      </c>
      <c r="F33" s="26">
        <v>21000</v>
      </c>
      <c r="G33" s="27">
        <v>1</v>
      </c>
      <c r="H33" s="27">
        <v>1</v>
      </c>
      <c r="I33" s="27">
        <v>1</v>
      </c>
      <c r="J33" s="65">
        <f t="shared" si="9"/>
        <v>420000</v>
      </c>
      <c r="K33" s="27">
        <f t="shared" si="12"/>
        <v>20</v>
      </c>
      <c r="L33" s="27">
        <v>20</v>
      </c>
      <c r="M33" s="27"/>
      <c r="N33" s="27"/>
      <c r="O33" s="27"/>
      <c r="P33" s="65">
        <f t="shared" si="10"/>
        <v>0</v>
      </c>
      <c r="Q33" s="27">
        <f t="shared" si="13"/>
        <v>10</v>
      </c>
      <c r="R33" s="27">
        <v>10</v>
      </c>
      <c r="S33" s="27"/>
      <c r="T33" s="27"/>
      <c r="U33" s="27"/>
      <c r="V33" s="65">
        <f t="shared" si="11"/>
        <v>0</v>
      </c>
      <c r="W33" s="27">
        <f t="shared" si="14"/>
        <v>10</v>
      </c>
      <c r="X33" s="27">
        <v>10</v>
      </c>
      <c r="Y33" s="27"/>
      <c r="Z33" s="27"/>
      <c r="AA33" s="127"/>
    </row>
    <row r="34" spans="1:27" s="8" customFormat="1" ht="17.25" customHeight="1" x14ac:dyDescent="0.2">
      <c r="A34" s="24"/>
      <c r="B34" s="25">
        <v>29</v>
      </c>
      <c r="C34" s="141">
        <v>27</v>
      </c>
      <c r="D34" s="156">
        <v>1505009</v>
      </c>
      <c r="E34" s="24" t="s">
        <v>38</v>
      </c>
      <c r="F34" s="26">
        <v>20000</v>
      </c>
      <c r="G34" s="27">
        <v>1</v>
      </c>
      <c r="H34" s="27">
        <v>1</v>
      </c>
      <c r="I34" s="27">
        <v>1</v>
      </c>
      <c r="J34" s="65">
        <f t="shared" si="9"/>
        <v>400000</v>
      </c>
      <c r="K34" s="27">
        <f t="shared" si="12"/>
        <v>20</v>
      </c>
      <c r="L34" s="27">
        <v>20</v>
      </c>
      <c r="M34" s="27"/>
      <c r="N34" s="27"/>
      <c r="O34" s="27"/>
      <c r="P34" s="65">
        <f t="shared" si="10"/>
        <v>0</v>
      </c>
      <c r="Q34" s="27">
        <f t="shared" si="13"/>
        <v>8</v>
      </c>
      <c r="R34" s="27"/>
      <c r="S34" s="27">
        <v>8</v>
      </c>
      <c r="T34" s="27"/>
      <c r="U34" s="27"/>
      <c r="V34" s="65">
        <f t="shared" si="11"/>
        <v>0</v>
      </c>
      <c r="W34" s="27">
        <f t="shared" si="14"/>
        <v>10</v>
      </c>
      <c r="X34" s="27"/>
      <c r="Y34" s="27">
        <v>10</v>
      </c>
      <c r="Z34" s="27"/>
      <c r="AA34" s="127"/>
    </row>
    <row r="35" spans="1:27" s="8" customFormat="1" ht="17.25" customHeight="1" x14ac:dyDescent="0.2">
      <c r="A35" s="24"/>
      <c r="B35" s="25">
        <v>31</v>
      </c>
      <c r="C35" s="141">
        <v>28</v>
      </c>
      <c r="D35" s="156">
        <v>1500007</v>
      </c>
      <c r="E35" s="24" t="s">
        <v>39</v>
      </c>
      <c r="F35" s="26">
        <v>20000</v>
      </c>
      <c r="G35" s="27">
        <v>1</v>
      </c>
      <c r="H35" s="27">
        <v>1</v>
      </c>
      <c r="I35" s="27">
        <v>1</v>
      </c>
      <c r="J35" s="65">
        <f>K35*F35</f>
        <v>400000</v>
      </c>
      <c r="K35" s="27">
        <f t="shared" si="12"/>
        <v>20</v>
      </c>
      <c r="L35" s="27">
        <v>20</v>
      </c>
      <c r="M35" s="27"/>
      <c r="N35" s="27"/>
      <c r="O35" s="27"/>
      <c r="P35" s="65">
        <f>Q35*N35</f>
        <v>0</v>
      </c>
      <c r="Q35" s="27">
        <f t="shared" si="13"/>
        <v>10</v>
      </c>
      <c r="R35" s="27">
        <v>10</v>
      </c>
      <c r="S35" s="27"/>
      <c r="T35" s="27"/>
      <c r="U35" s="27"/>
      <c r="V35" s="65">
        <f>W35*T35</f>
        <v>0</v>
      </c>
      <c r="W35" s="27">
        <f t="shared" si="14"/>
        <v>10</v>
      </c>
      <c r="X35" s="27">
        <v>10</v>
      </c>
      <c r="Y35" s="27"/>
      <c r="Z35" s="27"/>
      <c r="AA35" s="127"/>
    </row>
    <row r="36" spans="1:27" s="8" customFormat="1" ht="17.25" customHeight="1" x14ac:dyDescent="0.2">
      <c r="A36" s="24"/>
      <c r="B36" s="25">
        <v>49</v>
      </c>
      <c r="C36" s="141">
        <v>32</v>
      </c>
      <c r="D36" s="156">
        <v>1500021</v>
      </c>
      <c r="E36" s="24" t="s">
        <v>44</v>
      </c>
      <c r="F36" s="26">
        <v>19000</v>
      </c>
      <c r="G36" s="27">
        <v>1</v>
      </c>
      <c r="H36" s="27">
        <v>1</v>
      </c>
      <c r="I36" s="27">
        <v>1</v>
      </c>
      <c r="J36" s="65">
        <f>K36*F36</f>
        <v>570000</v>
      </c>
      <c r="K36" s="27">
        <f t="shared" ref="K36:K37" si="15">SUM(L36:O36)</f>
        <v>30</v>
      </c>
      <c r="L36" s="27">
        <v>30</v>
      </c>
      <c r="M36" s="27"/>
      <c r="N36" s="27"/>
      <c r="O36" s="27"/>
      <c r="P36" s="65">
        <f>Q36*N36</f>
        <v>0</v>
      </c>
      <c r="Q36" s="27">
        <f t="shared" ref="Q36:Q37" si="16">SUM(R36:U36)</f>
        <v>8</v>
      </c>
      <c r="R36" s="27">
        <v>8</v>
      </c>
      <c r="S36" s="27"/>
      <c r="T36" s="27"/>
      <c r="U36" s="27"/>
      <c r="V36" s="65">
        <f>W36*T36</f>
        <v>0</v>
      </c>
      <c r="W36" s="27">
        <f t="shared" ref="W36:W37" si="17">SUM(X36:AA36)</f>
        <v>8</v>
      </c>
      <c r="X36" s="27">
        <v>8</v>
      </c>
      <c r="Y36" s="27"/>
      <c r="Z36" s="27"/>
      <c r="AA36" s="127"/>
    </row>
    <row r="37" spans="1:27" s="8" customFormat="1" ht="17.25" customHeight="1" x14ac:dyDescent="0.2">
      <c r="A37" s="24"/>
      <c r="B37" s="25">
        <v>51</v>
      </c>
      <c r="C37" s="141">
        <v>34</v>
      </c>
      <c r="D37" s="156">
        <v>1500301</v>
      </c>
      <c r="E37" s="24" t="s">
        <v>45</v>
      </c>
      <c r="F37" s="26">
        <v>20000</v>
      </c>
      <c r="G37" s="27">
        <v>1</v>
      </c>
      <c r="H37" s="27">
        <v>1</v>
      </c>
      <c r="I37" s="27"/>
      <c r="J37" s="65">
        <f t="shared" ref="J37" si="18">K37*F37</f>
        <v>400000</v>
      </c>
      <c r="K37" s="27">
        <f t="shared" si="15"/>
        <v>20</v>
      </c>
      <c r="L37" s="27">
        <v>20</v>
      </c>
      <c r="M37" s="27"/>
      <c r="N37" s="27"/>
      <c r="O37" s="27"/>
      <c r="P37" s="65">
        <f t="shared" ref="P37" si="19">Q37*N37</f>
        <v>0</v>
      </c>
      <c r="Q37" s="27">
        <f t="shared" si="16"/>
        <v>8</v>
      </c>
      <c r="R37" s="27">
        <v>8</v>
      </c>
      <c r="S37" s="27"/>
      <c r="T37" s="27"/>
      <c r="U37" s="27"/>
      <c r="V37" s="65">
        <f t="shared" ref="V37" si="20">W37*T37</f>
        <v>0</v>
      </c>
      <c r="W37" s="27">
        <f t="shared" si="17"/>
        <v>8</v>
      </c>
      <c r="X37" s="27">
        <v>8</v>
      </c>
      <c r="Y37" s="27"/>
      <c r="Z37" s="27"/>
      <c r="AA37" s="127"/>
    </row>
    <row r="38" spans="1:27" s="15" customFormat="1" x14ac:dyDescent="0.2">
      <c r="A38" s="25"/>
      <c r="B38" s="25">
        <v>55</v>
      </c>
      <c r="C38" s="142"/>
      <c r="D38" s="157">
        <v>1500089</v>
      </c>
      <c r="E38" s="25" t="s">
        <v>47</v>
      </c>
      <c r="F38" s="28">
        <v>20000</v>
      </c>
      <c r="G38" s="29">
        <v>1</v>
      </c>
      <c r="H38" s="29">
        <v>1</v>
      </c>
      <c r="I38" s="29">
        <v>1</v>
      </c>
      <c r="J38" s="65">
        <f t="shared" ref="J38:J39" si="21">K38*F38</f>
        <v>600000</v>
      </c>
      <c r="K38" s="27">
        <f t="shared" ref="K38:K39" si="22">SUM(L38:O38)</f>
        <v>30</v>
      </c>
      <c r="L38" s="27">
        <v>30</v>
      </c>
      <c r="M38" s="27"/>
      <c r="N38" s="27"/>
      <c r="O38" s="27"/>
      <c r="P38" s="65">
        <f t="shared" ref="P38:P42" si="23">Q38*N38</f>
        <v>0</v>
      </c>
      <c r="Q38" s="27">
        <f t="shared" ref="Q38:Q42" si="24">SUM(R38:U38)</f>
        <v>20</v>
      </c>
      <c r="R38" s="27">
        <v>10</v>
      </c>
      <c r="S38" s="27">
        <v>10</v>
      </c>
      <c r="T38" s="27"/>
      <c r="U38" s="27"/>
      <c r="V38" s="65">
        <f t="shared" ref="V38:V42" si="25">W38*T38</f>
        <v>0</v>
      </c>
      <c r="W38" s="27">
        <f t="shared" ref="W38:W42" si="26">SUM(X38:AA38)</f>
        <v>20</v>
      </c>
      <c r="X38" s="27">
        <v>10</v>
      </c>
      <c r="Y38" s="27">
        <v>10</v>
      </c>
      <c r="Z38" s="27"/>
      <c r="AA38" s="127"/>
    </row>
    <row r="39" spans="1:27" s="8" customFormat="1" ht="17.25" customHeight="1" x14ac:dyDescent="0.2">
      <c r="A39" s="24"/>
      <c r="B39" s="25">
        <v>58</v>
      </c>
      <c r="C39" s="141">
        <v>36</v>
      </c>
      <c r="D39" s="156">
        <v>1500002</v>
      </c>
      <c r="E39" s="24" t="s">
        <v>48</v>
      </c>
      <c r="F39" s="26">
        <v>19000</v>
      </c>
      <c r="G39" s="27">
        <v>1</v>
      </c>
      <c r="H39" s="27">
        <v>1</v>
      </c>
      <c r="I39" s="27">
        <v>1</v>
      </c>
      <c r="J39" s="65">
        <f t="shared" si="21"/>
        <v>380000</v>
      </c>
      <c r="K39" s="27">
        <f t="shared" si="22"/>
        <v>20</v>
      </c>
      <c r="L39" s="27">
        <v>20</v>
      </c>
      <c r="M39" s="27"/>
      <c r="N39" s="27"/>
      <c r="O39" s="27"/>
      <c r="P39" s="65">
        <f t="shared" si="23"/>
        <v>0</v>
      </c>
      <c r="Q39" s="27">
        <f t="shared" si="24"/>
        <v>10</v>
      </c>
      <c r="R39" s="27">
        <v>10</v>
      </c>
      <c r="S39" s="27"/>
      <c r="T39" s="27"/>
      <c r="U39" s="27"/>
      <c r="V39" s="65">
        <f t="shared" si="25"/>
        <v>0</v>
      </c>
      <c r="W39" s="27">
        <f t="shared" si="26"/>
        <v>20</v>
      </c>
      <c r="X39" s="27">
        <v>10</v>
      </c>
      <c r="Y39" s="27">
        <v>10</v>
      </c>
      <c r="Z39" s="27"/>
      <c r="AA39" s="127"/>
    </row>
    <row r="40" spans="1:27" s="8" customFormat="1" ht="17.25" customHeight="1" x14ac:dyDescent="0.2">
      <c r="A40" s="24"/>
      <c r="B40" s="25">
        <v>59</v>
      </c>
      <c r="C40" s="141">
        <v>37</v>
      </c>
      <c r="D40" s="156">
        <v>1500028</v>
      </c>
      <c r="E40" s="24" t="s">
        <v>49</v>
      </c>
      <c r="F40" s="26">
        <v>21000</v>
      </c>
      <c r="G40" s="27">
        <v>1</v>
      </c>
      <c r="H40" s="27">
        <v>1</v>
      </c>
      <c r="I40" s="27">
        <v>1</v>
      </c>
      <c r="J40" s="65">
        <f t="shared" ref="J40:J42" si="27">K40*F40</f>
        <v>630000</v>
      </c>
      <c r="K40" s="27">
        <f t="shared" ref="K40:K42" si="28">SUM(L40:O40)</f>
        <v>30</v>
      </c>
      <c r="L40" s="27">
        <v>30</v>
      </c>
      <c r="M40" s="27"/>
      <c r="N40" s="27"/>
      <c r="O40" s="27"/>
      <c r="P40" s="65">
        <f t="shared" si="23"/>
        <v>0</v>
      </c>
      <c r="Q40" s="27">
        <f t="shared" si="24"/>
        <v>10</v>
      </c>
      <c r="R40" s="27"/>
      <c r="S40" s="27">
        <v>10</v>
      </c>
      <c r="T40" s="27"/>
      <c r="U40" s="27"/>
      <c r="V40" s="65">
        <f t="shared" si="25"/>
        <v>0</v>
      </c>
      <c r="W40" s="27">
        <f t="shared" si="26"/>
        <v>10</v>
      </c>
      <c r="X40" s="27"/>
      <c r="Y40" s="27">
        <v>10</v>
      </c>
      <c r="Z40" s="27"/>
      <c r="AA40" s="127"/>
    </row>
    <row r="41" spans="1:27" s="8" customFormat="1" ht="17.25" customHeight="1" x14ac:dyDescent="0.2">
      <c r="A41" s="24"/>
      <c r="B41" s="25">
        <v>62</v>
      </c>
      <c r="C41" s="141">
        <v>38</v>
      </c>
      <c r="D41" s="156">
        <v>1500013</v>
      </c>
      <c r="E41" s="24" t="s">
        <v>50</v>
      </c>
      <c r="F41" s="26">
        <v>28000</v>
      </c>
      <c r="G41" s="27">
        <v>1</v>
      </c>
      <c r="H41" s="27">
        <v>1</v>
      </c>
      <c r="I41" s="27">
        <v>1</v>
      </c>
      <c r="J41" s="65">
        <f t="shared" si="27"/>
        <v>2240000</v>
      </c>
      <c r="K41" s="27">
        <f t="shared" si="28"/>
        <v>80</v>
      </c>
      <c r="L41" s="27">
        <v>80</v>
      </c>
      <c r="M41" s="27"/>
      <c r="N41" s="27"/>
      <c r="O41" s="27"/>
      <c r="P41" s="65">
        <f t="shared" si="23"/>
        <v>0</v>
      </c>
      <c r="Q41" s="27">
        <f t="shared" si="24"/>
        <v>32</v>
      </c>
      <c r="R41" s="27"/>
      <c r="S41" s="27">
        <v>32</v>
      </c>
      <c r="T41" s="27"/>
      <c r="U41" s="27"/>
      <c r="V41" s="65">
        <f t="shared" si="25"/>
        <v>0</v>
      </c>
      <c r="W41" s="27">
        <f t="shared" si="26"/>
        <v>32</v>
      </c>
      <c r="X41" s="27"/>
      <c r="Y41" s="27">
        <v>32</v>
      </c>
      <c r="Z41" s="27"/>
      <c r="AA41" s="127"/>
    </row>
    <row r="42" spans="1:27" s="8" customFormat="1" ht="17.25" customHeight="1" thickBot="1" x14ac:dyDescent="0.25">
      <c r="A42" s="24"/>
      <c r="B42" s="25">
        <v>66</v>
      </c>
      <c r="C42" s="141">
        <v>39</v>
      </c>
      <c r="D42" s="156">
        <v>1500006</v>
      </c>
      <c r="E42" s="24" t="s">
        <v>51</v>
      </c>
      <c r="F42" s="26">
        <v>27000</v>
      </c>
      <c r="G42" s="27">
        <v>1</v>
      </c>
      <c r="H42" s="27">
        <v>1</v>
      </c>
      <c r="I42" s="27">
        <v>1</v>
      </c>
      <c r="J42" s="65">
        <f t="shared" si="27"/>
        <v>810000</v>
      </c>
      <c r="K42" s="27">
        <f t="shared" si="28"/>
        <v>30</v>
      </c>
      <c r="L42" s="27"/>
      <c r="M42" s="27">
        <v>30</v>
      </c>
      <c r="N42" s="27"/>
      <c r="O42" s="27"/>
      <c r="P42" s="65">
        <f t="shared" si="23"/>
        <v>0</v>
      </c>
      <c r="Q42" s="27">
        <f t="shared" si="24"/>
        <v>20</v>
      </c>
      <c r="R42" s="27"/>
      <c r="S42" s="27">
        <v>20</v>
      </c>
      <c r="T42" s="27"/>
      <c r="U42" s="27"/>
      <c r="V42" s="65">
        <f t="shared" si="25"/>
        <v>0</v>
      </c>
      <c r="W42" s="27">
        <f t="shared" si="26"/>
        <v>30</v>
      </c>
      <c r="X42" s="27"/>
      <c r="Y42" s="27">
        <v>30</v>
      </c>
      <c r="Z42" s="27"/>
      <c r="AA42" s="127"/>
    </row>
    <row r="43" spans="1:27" s="23" customFormat="1" ht="22.5" customHeight="1" thickBot="1" x14ac:dyDescent="0.25">
      <c r="A43" s="22"/>
      <c r="B43" s="22"/>
      <c r="C43" s="74"/>
      <c r="D43" s="93"/>
      <c r="E43" s="93" t="s">
        <v>55</v>
      </c>
      <c r="F43" s="94"/>
      <c r="G43" s="95">
        <f>SUM(G44:G55)</f>
        <v>12</v>
      </c>
      <c r="H43" s="95">
        <v>12</v>
      </c>
      <c r="I43" s="95">
        <v>10</v>
      </c>
      <c r="J43" s="97">
        <f>SUM(J44:J55)</f>
        <v>8742000</v>
      </c>
      <c r="K43" s="98">
        <f t="shared" ref="K43:K49" si="29">SUM(L43:O43)</f>
        <v>548</v>
      </c>
      <c r="L43" s="98">
        <f>SUM(L44:L55)</f>
        <v>0</v>
      </c>
      <c r="M43" s="98">
        <f>SUM(M44:M55)</f>
        <v>548</v>
      </c>
      <c r="N43" s="98">
        <f>SUM(N44:N55)</f>
        <v>0</v>
      </c>
      <c r="O43" s="98">
        <f>SUM(O44:O55)</f>
        <v>0</v>
      </c>
      <c r="P43" s="97">
        <f>SUM(P44:P55)</f>
        <v>0</v>
      </c>
      <c r="Q43" s="98">
        <f t="shared" ref="Q43:Q49" si="30">SUM(R43:U43)</f>
        <v>268</v>
      </c>
      <c r="R43" s="98">
        <f>SUM(R44:R55)</f>
        <v>0</v>
      </c>
      <c r="S43" s="98">
        <f>SUM(S44:S55)</f>
        <v>268</v>
      </c>
      <c r="T43" s="98">
        <f>SUM(T44:T55)</f>
        <v>0</v>
      </c>
      <c r="U43" s="98">
        <f>SUM(U44:U55)</f>
        <v>0</v>
      </c>
      <c r="V43" s="97">
        <f>SUM(V44:V55)</f>
        <v>0</v>
      </c>
      <c r="W43" s="98">
        <f t="shared" ref="W43:W49" si="31">SUM(X43:AA43)</f>
        <v>360</v>
      </c>
      <c r="X43" s="98">
        <f>SUM(X44:X55)</f>
        <v>0</v>
      </c>
      <c r="Y43" s="98">
        <f>SUM(Y44:Y55)</f>
        <v>360</v>
      </c>
      <c r="Z43" s="98">
        <f>SUM(Z44:Z55)</f>
        <v>0</v>
      </c>
      <c r="AA43" s="98">
        <f>SUM(AA44:AA55)</f>
        <v>0</v>
      </c>
    </row>
    <row r="44" spans="1:27" s="15" customFormat="1" x14ac:dyDescent="0.2">
      <c r="A44" s="25"/>
      <c r="B44" s="25">
        <v>2</v>
      </c>
      <c r="C44" s="142"/>
      <c r="D44" s="157">
        <v>1520005</v>
      </c>
      <c r="E44" s="25" t="s">
        <v>56</v>
      </c>
      <c r="F44" s="28">
        <v>22000</v>
      </c>
      <c r="G44" s="29">
        <v>1</v>
      </c>
      <c r="H44" s="29">
        <v>1</v>
      </c>
      <c r="I44" s="29">
        <v>1</v>
      </c>
      <c r="J44" s="65">
        <f>K44*F44</f>
        <v>0</v>
      </c>
      <c r="K44" s="27">
        <f t="shared" si="29"/>
        <v>0</v>
      </c>
      <c r="L44" s="27"/>
      <c r="M44" s="27"/>
      <c r="N44" s="27"/>
      <c r="O44" s="27"/>
      <c r="P44" s="65">
        <f>Q44*N44</f>
        <v>0</v>
      </c>
      <c r="Q44" s="27">
        <f t="shared" si="30"/>
        <v>10</v>
      </c>
      <c r="R44" s="27"/>
      <c r="S44" s="27">
        <v>10</v>
      </c>
      <c r="T44" s="27"/>
      <c r="U44" s="27"/>
      <c r="V44" s="65">
        <f>W44*T44</f>
        <v>0</v>
      </c>
      <c r="W44" s="27">
        <f t="shared" si="31"/>
        <v>10</v>
      </c>
      <c r="X44" s="27"/>
      <c r="Y44" s="27">
        <v>10</v>
      </c>
      <c r="Z44" s="27"/>
      <c r="AA44" s="127"/>
    </row>
    <row r="45" spans="1:27" s="8" customFormat="1" ht="17.25" customHeight="1" x14ac:dyDescent="0.2">
      <c r="A45" s="24"/>
      <c r="B45" s="25"/>
      <c r="C45" s="141">
        <v>2</v>
      </c>
      <c r="D45" s="156">
        <v>1520062</v>
      </c>
      <c r="E45" s="24" t="s">
        <v>58</v>
      </c>
      <c r="F45" s="26">
        <v>13000</v>
      </c>
      <c r="G45" s="27">
        <v>1</v>
      </c>
      <c r="H45" s="27">
        <v>1</v>
      </c>
      <c r="I45" s="27">
        <v>1</v>
      </c>
      <c r="J45" s="65">
        <f>K45*F45</f>
        <v>1300000</v>
      </c>
      <c r="K45" s="27">
        <f t="shared" si="29"/>
        <v>100</v>
      </c>
      <c r="L45" s="27"/>
      <c r="M45" s="27">
        <v>100</v>
      </c>
      <c r="N45" s="27"/>
      <c r="O45" s="27"/>
      <c r="P45" s="65">
        <f>Q45*N45</f>
        <v>0</v>
      </c>
      <c r="Q45" s="27">
        <f t="shared" si="30"/>
        <v>40</v>
      </c>
      <c r="R45" s="27"/>
      <c r="S45" s="27">
        <v>40</v>
      </c>
      <c r="T45" s="27"/>
      <c r="U45" s="27"/>
      <c r="V45" s="65">
        <f>W45*T45</f>
        <v>0</v>
      </c>
      <c r="W45" s="27">
        <f t="shared" si="31"/>
        <v>60</v>
      </c>
      <c r="X45" s="27"/>
      <c r="Y45" s="27">
        <v>60</v>
      </c>
      <c r="Z45" s="27"/>
      <c r="AA45" s="127"/>
    </row>
    <row r="46" spans="1:27" s="41" customFormat="1" ht="17.25" customHeight="1" x14ac:dyDescent="0.2">
      <c r="A46" s="39"/>
      <c r="B46" s="31"/>
      <c r="C46" s="145"/>
      <c r="D46" s="160">
        <v>1523101</v>
      </c>
      <c r="E46" s="39" t="s">
        <v>59</v>
      </c>
      <c r="F46" s="40">
        <v>13000</v>
      </c>
      <c r="G46" s="33">
        <v>1</v>
      </c>
      <c r="H46" s="33">
        <v>1</v>
      </c>
      <c r="I46" s="33">
        <v>1</v>
      </c>
      <c r="J46" s="65">
        <f t="shared" ref="J46:J49" si="32">K46*F46</f>
        <v>1300000</v>
      </c>
      <c r="K46" s="33">
        <f t="shared" si="29"/>
        <v>100</v>
      </c>
      <c r="L46" s="33"/>
      <c r="M46" s="33">
        <v>100</v>
      </c>
      <c r="N46" s="33"/>
      <c r="O46" s="33"/>
      <c r="P46" s="65">
        <f t="shared" ref="P46:P49" si="33">Q46*N46</f>
        <v>0</v>
      </c>
      <c r="Q46" s="33">
        <f t="shared" si="30"/>
        <v>40</v>
      </c>
      <c r="R46" s="33"/>
      <c r="S46" s="33">
        <v>40</v>
      </c>
      <c r="T46" s="33"/>
      <c r="U46" s="33"/>
      <c r="V46" s="65">
        <f t="shared" ref="V46:V49" si="34">W46*T46</f>
        <v>0</v>
      </c>
      <c r="W46" s="33">
        <f t="shared" si="31"/>
        <v>40</v>
      </c>
      <c r="X46" s="33"/>
      <c r="Y46" s="33">
        <v>40</v>
      </c>
      <c r="Z46" s="33"/>
      <c r="AA46" s="128"/>
    </row>
    <row r="47" spans="1:27" s="8" customFormat="1" ht="17.25" customHeight="1" x14ac:dyDescent="0.2">
      <c r="A47" s="24"/>
      <c r="B47" s="25">
        <v>7</v>
      </c>
      <c r="C47" s="141">
        <v>4</v>
      </c>
      <c r="D47" s="156">
        <v>1523008</v>
      </c>
      <c r="E47" s="24" t="s">
        <v>60</v>
      </c>
      <c r="F47" s="26">
        <v>13000</v>
      </c>
      <c r="G47" s="27">
        <v>1</v>
      </c>
      <c r="H47" s="27">
        <v>1</v>
      </c>
      <c r="I47" s="27">
        <v>1</v>
      </c>
      <c r="J47" s="65">
        <f t="shared" si="32"/>
        <v>3900000</v>
      </c>
      <c r="K47" s="27">
        <f t="shared" si="29"/>
        <v>300</v>
      </c>
      <c r="L47" s="27"/>
      <c r="M47" s="27">
        <v>300</v>
      </c>
      <c r="N47" s="27"/>
      <c r="O47" s="27"/>
      <c r="P47" s="65">
        <f t="shared" si="33"/>
        <v>0</v>
      </c>
      <c r="Q47" s="27">
        <f t="shared" si="30"/>
        <v>120</v>
      </c>
      <c r="R47" s="27"/>
      <c r="S47" s="27">
        <v>120</v>
      </c>
      <c r="T47" s="27"/>
      <c r="U47" s="27"/>
      <c r="V47" s="65">
        <f t="shared" si="34"/>
        <v>0</v>
      </c>
      <c r="W47" s="27">
        <f t="shared" si="31"/>
        <v>200</v>
      </c>
      <c r="X47" s="27"/>
      <c r="Y47" s="27">
        <v>200</v>
      </c>
      <c r="Z47" s="27"/>
      <c r="AA47" s="127"/>
    </row>
    <row r="48" spans="1:27" s="8" customFormat="1" ht="17.25" customHeight="1" x14ac:dyDescent="0.2">
      <c r="A48" s="24"/>
      <c r="B48" s="25">
        <v>8</v>
      </c>
      <c r="C48" s="141"/>
      <c r="D48" s="156">
        <v>1520050</v>
      </c>
      <c r="E48" s="24" t="s">
        <v>61</v>
      </c>
      <c r="F48" s="26">
        <v>30000</v>
      </c>
      <c r="G48" s="27">
        <v>1</v>
      </c>
      <c r="H48" s="27">
        <v>1</v>
      </c>
      <c r="I48" s="27">
        <v>1</v>
      </c>
      <c r="J48" s="65">
        <f t="shared" si="32"/>
        <v>0</v>
      </c>
      <c r="K48" s="27">
        <f t="shared" si="29"/>
        <v>0</v>
      </c>
      <c r="L48" s="27"/>
      <c r="M48" s="27"/>
      <c r="N48" s="27"/>
      <c r="O48" s="27"/>
      <c r="P48" s="65">
        <f t="shared" si="33"/>
        <v>0</v>
      </c>
      <c r="Q48" s="27">
        <f t="shared" si="30"/>
        <v>0</v>
      </c>
      <c r="R48" s="27"/>
      <c r="S48" s="27"/>
      <c r="T48" s="27"/>
      <c r="U48" s="27"/>
      <c r="V48" s="65">
        <f t="shared" si="34"/>
        <v>0</v>
      </c>
      <c r="W48" s="27">
        <f t="shared" si="31"/>
        <v>0</v>
      </c>
      <c r="X48" s="27"/>
      <c r="Y48" s="27"/>
      <c r="Z48" s="27"/>
      <c r="AA48" s="127"/>
    </row>
    <row r="49" spans="1:27" s="8" customFormat="1" ht="17.25" customHeight="1" x14ac:dyDescent="0.2">
      <c r="A49" s="24"/>
      <c r="B49" s="25">
        <v>9</v>
      </c>
      <c r="C49" s="141"/>
      <c r="D49" s="156">
        <v>1520051</v>
      </c>
      <c r="E49" s="24" t="s">
        <v>62</v>
      </c>
      <c r="F49" s="26">
        <v>45000</v>
      </c>
      <c r="G49" s="27">
        <v>1</v>
      </c>
      <c r="H49" s="27">
        <v>1</v>
      </c>
      <c r="I49" s="27">
        <v>1</v>
      </c>
      <c r="J49" s="65">
        <f t="shared" si="32"/>
        <v>0</v>
      </c>
      <c r="K49" s="27">
        <f t="shared" si="29"/>
        <v>0</v>
      </c>
      <c r="L49" s="27"/>
      <c r="M49" s="27"/>
      <c r="N49" s="27"/>
      <c r="O49" s="27"/>
      <c r="P49" s="65">
        <f t="shared" si="33"/>
        <v>0</v>
      </c>
      <c r="Q49" s="27">
        <f t="shared" si="30"/>
        <v>0</v>
      </c>
      <c r="R49" s="27"/>
      <c r="S49" s="27"/>
      <c r="T49" s="27"/>
      <c r="U49" s="27"/>
      <c r="V49" s="65">
        <f t="shared" si="34"/>
        <v>0</v>
      </c>
      <c r="W49" s="27">
        <f t="shared" si="31"/>
        <v>0</v>
      </c>
      <c r="X49" s="27"/>
      <c r="Y49" s="27"/>
      <c r="Z49" s="27"/>
      <c r="AA49" s="127"/>
    </row>
    <row r="50" spans="1:27" s="8" customFormat="1" ht="17.25" customHeight="1" x14ac:dyDescent="0.2">
      <c r="A50" s="24"/>
      <c r="B50" s="25">
        <v>13</v>
      </c>
      <c r="C50" s="141">
        <v>5</v>
      </c>
      <c r="D50" s="156">
        <v>1520004</v>
      </c>
      <c r="E50" s="24" t="s">
        <v>63</v>
      </c>
      <c r="F50" s="26">
        <v>22000</v>
      </c>
      <c r="G50" s="27">
        <v>1</v>
      </c>
      <c r="H50" s="27">
        <v>1</v>
      </c>
      <c r="I50" s="27">
        <v>1</v>
      </c>
      <c r="J50" s="65">
        <f>K50*F50</f>
        <v>1210000</v>
      </c>
      <c r="K50" s="27">
        <f>SUM(K53:K59)</f>
        <v>55</v>
      </c>
      <c r="L50" s="27"/>
      <c r="M50" s="27"/>
      <c r="N50" s="27"/>
      <c r="O50" s="27"/>
      <c r="P50" s="65">
        <f>Q50*N50</f>
        <v>0</v>
      </c>
      <c r="Q50" s="27">
        <f>SUM(Q53:Q59)</f>
        <v>36</v>
      </c>
      <c r="R50" s="27"/>
      <c r="S50" s="27">
        <v>10</v>
      </c>
      <c r="T50" s="27"/>
      <c r="U50" s="27"/>
      <c r="V50" s="65">
        <f>W50*T50</f>
        <v>0</v>
      </c>
      <c r="W50" s="27">
        <f>SUM(W53:W59)</f>
        <v>36</v>
      </c>
      <c r="X50" s="27"/>
      <c r="Y50" s="27">
        <v>10</v>
      </c>
      <c r="Z50" s="27"/>
      <c r="AA50" s="127"/>
    </row>
    <row r="51" spans="1:27" s="8" customFormat="1" ht="17.25" customHeight="1" x14ac:dyDescent="0.2">
      <c r="A51" s="24"/>
      <c r="B51" s="25">
        <v>15</v>
      </c>
      <c r="C51" s="141">
        <v>44</v>
      </c>
      <c r="D51" s="156">
        <v>1520041</v>
      </c>
      <c r="E51" s="24" t="s">
        <v>64</v>
      </c>
      <c r="F51" s="26">
        <v>29000</v>
      </c>
      <c r="G51" s="27">
        <v>1</v>
      </c>
      <c r="H51" s="27">
        <v>1</v>
      </c>
      <c r="I51" s="27"/>
      <c r="J51" s="65">
        <f t="shared" ref="J51:J55" si="35">K51*F51</f>
        <v>232000</v>
      </c>
      <c r="K51" s="27">
        <f t="shared" ref="K51:K65" si="36">SUM(L51:O51)</f>
        <v>8</v>
      </c>
      <c r="L51" s="27"/>
      <c r="M51" s="27">
        <v>8</v>
      </c>
      <c r="N51" s="27"/>
      <c r="O51" s="27"/>
      <c r="P51" s="65">
        <f t="shared" ref="P51:P55" si="37">Q51*N51</f>
        <v>0</v>
      </c>
      <c r="Q51" s="27">
        <f t="shared" ref="Q51:Q65" si="38">SUM(R51:U51)</f>
        <v>8</v>
      </c>
      <c r="R51" s="27"/>
      <c r="S51" s="27">
        <v>8</v>
      </c>
      <c r="T51" s="27"/>
      <c r="U51" s="27"/>
      <c r="V51" s="65">
        <f t="shared" ref="V51:V55" si="39">W51*T51</f>
        <v>0</v>
      </c>
      <c r="W51" s="27">
        <f t="shared" ref="W51:W65" si="40">SUM(X51:AA51)</f>
        <v>0</v>
      </c>
      <c r="X51" s="27"/>
      <c r="Y51" s="27"/>
      <c r="Z51" s="27"/>
      <c r="AA51" s="127"/>
    </row>
    <row r="52" spans="1:27" s="8" customFormat="1" ht="17.25" customHeight="1" x14ac:dyDescent="0.2">
      <c r="A52" s="24"/>
      <c r="B52" s="25">
        <v>16</v>
      </c>
      <c r="C52" s="141">
        <v>6</v>
      </c>
      <c r="D52" s="156">
        <v>1522008</v>
      </c>
      <c r="E52" s="24" t="s">
        <v>65</v>
      </c>
      <c r="F52" s="26">
        <v>25000</v>
      </c>
      <c r="G52" s="27">
        <v>1</v>
      </c>
      <c r="H52" s="27">
        <v>1</v>
      </c>
      <c r="I52" s="27"/>
      <c r="J52" s="65">
        <f t="shared" si="35"/>
        <v>0</v>
      </c>
      <c r="K52" s="27">
        <f t="shared" si="36"/>
        <v>0</v>
      </c>
      <c r="L52" s="27"/>
      <c r="M52" s="27"/>
      <c r="N52" s="27"/>
      <c r="O52" s="27"/>
      <c r="P52" s="65">
        <f t="shared" si="37"/>
        <v>0</v>
      </c>
      <c r="Q52" s="27">
        <f t="shared" si="38"/>
        <v>10</v>
      </c>
      <c r="R52" s="27"/>
      <c r="S52" s="27">
        <v>10</v>
      </c>
      <c r="T52" s="27"/>
      <c r="U52" s="27"/>
      <c r="V52" s="65">
        <f t="shared" si="39"/>
        <v>0</v>
      </c>
      <c r="W52" s="27">
        <f t="shared" si="40"/>
        <v>10</v>
      </c>
      <c r="X52" s="27"/>
      <c r="Y52" s="27">
        <v>10</v>
      </c>
      <c r="Z52" s="27"/>
      <c r="AA52" s="127"/>
    </row>
    <row r="53" spans="1:27" s="8" customFormat="1" ht="17.25" customHeight="1" x14ac:dyDescent="0.2">
      <c r="A53" s="24"/>
      <c r="B53" s="25">
        <v>18</v>
      </c>
      <c r="C53" s="141">
        <v>1</v>
      </c>
      <c r="D53" s="156">
        <v>1522009</v>
      </c>
      <c r="E53" s="24" t="s">
        <v>66</v>
      </c>
      <c r="F53" s="26">
        <v>24000</v>
      </c>
      <c r="G53" s="27">
        <v>1</v>
      </c>
      <c r="H53" s="27">
        <v>1</v>
      </c>
      <c r="I53" s="27">
        <v>1</v>
      </c>
      <c r="J53" s="65">
        <f t="shared" si="35"/>
        <v>0</v>
      </c>
      <c r="K53" s="27">
        <f t="shared" si="36"/>
        <v>0</v>
      </c>
      <c r="L53" s="27"/>
      <c r="M53" s="27"/>
      <c r="N53" s="27"/>
      <c r="O53" s="27"/>
      <c r="P53" s="65">
        <f t="shared" si="37"/>
        <v>0</v>
      </c>
      <c r="Q53" s="27">
        <f t="shared" si="38"/>
        <v>10</v>
      </c>
      <c r="R53" s="27"/>
      <c r="S53" s="27">
        <v>10</v>
      </c>
      <c r="T53" s="27"/>
      <c r="U53" s="27"/>
      <c r="V53" s="65">
        <f t="shared" si="39"/>
        <v>0</v>
      </c>
      <c r="W53" s="27">
        <f t="shared" si="40"/>
        <v>10</v>
      </c>
      <c r="X53" s="27"/>
      <c r="Y53" s="27">
        <v>10</v>
      </c>
      <c r="Z53" s="27"/>
      <c r="AA53" s="127"/>
    </row>
    <row r="54" spans="1:27" s="8" customFormat="1" ht="17.25" customHeight="1" x14ac:dyDescent="0.2">
      <c r="A54" s="24"/>
      <c r="B54" s="25"/>
      <c r="C54" s="141">
        <v>2</v>
      </c>
      <c r="D54" s="156">
        <v>1523011</v>
      </c>
      <c r="E54" s="24" t="s">
        <v>67</v>
      </c>
      <c r="F54" s="26">
        <v>20000</v>
      </c>
      <c r="G54" s="27">
        <v>1</v>
      </c>
      <c r="H54" s="27">
        <v>1</v>
      </c>
      <c r="I54" s="27">
        <v>1</v>
      </c>
      <c r="J54" s="65">
        <f t="shared" si="35"/>
        <v>400000</v>
      </c>
      <c r="K54" s="27">
        <f t="shared" si="36"/>
        <v>20</v>
      </c>
      <c r="L54" s="27"/>
      <c r="M54" s="27">
        <v>20</v>
      </c>
      <c r="N54" s="27"/>
      <c r="O54" s="27"/>
      <c r="P54" s="65">
        <f t="shared" si="37"/>
        <v>0</v>
      </c>
      <c r="Q54" s="27">
        <f t="shared" si="38"/>
        <v>10</v>
      </c>
      <c r="R54" s="27"/>
      <c r="S54" s="27">
        <v>10</v>
      </c>
      <c r="T54" s="27"/>
      <c r="U54" s="27"/>
      <c r="V54" s="65">
        <f t="shared" si="39"/>
        <v>0</v>
      </c>
      <c r="W54" s="27">
        <f t="shared" si="40"/>
        <v>10</v>
      </c>
      <c r="X54" s="27"/>
      <c r="Y54" s="27">
        <v>10</v>
      </c>
      <c r="Z54" s="27"/>
      <c r="AA54" s="127"/>
    </row>
    <row r="55" spans="1:27" s="8" customFormat="1" ht="17.25" customHeight="1" thickBot="1" x14ac:dyDescent="0.25">
      <c r="A55" s="24"/>
      <c r="B55" s="25"/>
      <c r="C55" s="141">
        <v>3</v>
      </c>
      <c r="D55" s="156">
        <v>1523012</v>
      </c>
      <c r="E55" s="24" t="s">
        <v>68</v>
      </c>
      <c r="F55" s="26">
        <v>20000</v>
      </c>
      <c r="G55" s="27">
        <v>1</v>
      </c>
      <c r="H55" s="27">
        <v>1</v>
      </c>
      <c r="I55" s="27">
        <v>1</v>
      </c>
      <c r="J55" s="65">
        <f t="shared" si="35"/>
        <v>400000</v>
      </c>
      <c r="K55" s="27">
        <f t="shared" si="36"/>
        <v>20</v>
      </c>
      <c r="L55" s="27"/>
      <c r="M55" s="27">
        <v>20</v>
      </c>
      <c r="N55" s="27"/>
      <c r="O55" s="27"/>
      <c r="P55" s="65">
        <f t="shared" si="37"/>
        <v>0</v>
      </c>
      <c r="Q55" s="27">
        <f t="shared" si="38"/>
        <v>10</v>
      </c>
      <c r="R55" s="27"/>
      <c r="S55" s="27">
        <v>10</v>
      </c>
      <c r="T55" s="27"/>
      <c r="U55" s="27"/>
      <c r="V55" s="65">
        <f t="shared" si="39"/>
        <v>0</v>
      </c>
      <c r="W55" s="27">
        <f t="shared" si="40"/>
        <v>10</v>
      </c>
      <c r="X55" s="27"/>
      <c r="Y55" s="27">
        <v>10</v>
      </c>
      <c r="Z55" s="27"/>
      <c r="AA55" s="127"/>
    </row>
    <row r="56" spans="1:27" s="23" customFormat="1" ht="21" customHeight="1" thickBot="1" x14ac:dyDescent="0.25">
      <c r="A56" s="22"/>
      <c r="B56" s="22"/>
      <c r="C56" s="74"/>
      <c r="D56" s="93"/>
      <c r="E56" s="93" t="s">
        <v>69</v>
      </c>
      <c r="F56" s="94"/>
      <c r="G56" s="95">
        <f>SUM(G57:G89)</f>
        <v>68</v>
      </c>
      <c r="H56" s="95">
        <v>68</v>
      </c>
      <c r="I56" s="95">
        <v>48</v>
      </c>
      <c r="J56" s="99">
        <f>SUM(J57:J58)</f>
        <v>0</v>
      </c>
      <c r="K56" s="100">
        <f t="shared" si="36"/>
        <v>0</v>
      </c>
      <c r="L56" s="100">
        <f>SUM(L57:L58)</f>
        <v>0</v>
      </c>
      <c r="M56" s="100">
        <f>SUM(M57:M58)</f>
        <v>0</v>
      </c>
      <c r="N56" s="100">
        <f>SUM(N57:N58)</f>
        <v>0</v>
      </c>
      <c r="O56" s="100">
        <f>SUM(O57:O58)</f>
        <v>0</v>
      </c>
      <c r="P56" s="99">
        <f>SUM(P57:P58)</f>
        <v>0</v>
      </c>
      <c r="Q56" s="100">
        <f t="shared" si="38"/>
        <v>0</v>
      </c>
      <c r="R56" s="100">
        <f>SUM(R57:R58)</f>
        <v>0</v>
      </c>
      <c r="S56" s="100">
        <f>SUM(S57:S58)</f>
        <v>0</v>
      </c>
      <c r="T56" s="100">
        <f>SUM(T57:T58)</f>
        <v>0</v>
      </c>
      <c r="U56" s="100">
        <f>SUM(U57:U58)</f>
        <v>0</v>
      </c>
      <c r="V56" s="99">
        <f>SUM(V57:V58)</f>
        <v>0</v>
      </c>
      <c r="W56" s="100">
        <f t="shared" si="40"/>
        <v>0</v>
      </c>
      <c r="X56" s="100">
        <f>SUM(X57:X58)</f>
        <v>0</v>
      </c>
      <c r="Y56" s="100">
        <f>SUM(Y57:Y58)</f>
        <v>0</v>
      </c>
      <c r="Z56" s="100">
        <f>SUM(Z57:Z58)</f>
        <v>0</v>
      </c>
      <c r="AA56" s="100">
        <f>SUM(AA57:AA58)</f>
        <v>0</v>
      </c>
    </row>
    <row r="57" spans="1:27" s="15" customFormat="1" x14ac:dyDescent="0.2">
      <c r="A57" s="25"/>
      <c r="B57" s="25"/>
      <c r="C57" s="142"/>
      <c r="D57" s="157">
        <v>1540036</v>
      </c>
      <c r="E57" s="25" t="s">
        <v>70</v>
      </c>
      <c r="F57" s="28">
        <v>9000</v>
      </c>
      <c r="G57" s="29">
        <v>1</v>
      </c>
      <c r="H57" s="29">
        <v>1</v>
      </c>
      <c r="I57" s="29"/>
      <c r="J57" s="65">
        <f t="shared" ref="J57" si="41">K57*F57</f>
        <v>0</v>
      </c>
      <c r="K57" s="27">
        <f t="shared" si="36"/>
        <v>0</v>
      </c>
      <c r="L57" s="27"/>
      <c r="M57" s="27"/>
      <c r="N57" s="27"/>
      <c r="O57" s="27"/>
      <c r="P57" s="65">
        <f t="shared" ref="P57" si="42">Q57*N57</f>
        <v>0</v>
      </c>
      <c r="Q57" s="27">
        <f t="shared" si="38"/>
        <v>0</v>
      </c>
      <c r="R57" s="27"/>
      <c r="S57" s="27"/>
      <c r="T57" s="27"/>
      <c r="U57" s="27"/>
      <c r="V57" s="65">
        <f t="shared" ref="V57" si="43">W57*T57</f>
        <v>0</v>
      </c>
      <c r="W57" s="27">
        <f t="shared" si="40"/>
        <v>0</v>
      </c>
      <c r="X57" s="27"/>
      <c r="Y57" s="27"/>
      <c r="Z57" s="27"/>
      <c r="AA57" s="127"/>
    </row>
    <row r="58" spans="1:27" s="8" customFormat="1" ht="17.25" customHeight="1" thickBot="1" x14ac:dyDescent="0.25">
      <c r="A58" s="24"/>
      <c r="B58" s="25">
        <v>2</v>
      </c>
      <c r="C58" s="141">
        <v>1</v>
      </c>
      <c r="D58" s="156">
        <v>1540034</v>
      </c>
      <c r="E58" s="39" t="s">
        <v>72</v>
      </c>
      <c r="F58" s="26">
        <v>16000</v>
      </c>
      <c r="G58" s="27">
        <v>1</v>
      </c>
      <c r="H58" s="27">
        <v>1</v>
      </c>
      <c r="I58" s="27">
        <v>1</v>
      </c>
      <c r="J58" s="65">
        <f>K58*F58</f>
        <v>0</v>
      </c>
      <c r="K58" s="27">
        <f t="shared" si="36"/>
        <v>0</v>
      </c>
      <c r="L58" s="27"/>
      <c r="M58" s="27"/>
      <c r="N58" s="27"/>
      <c r="O58" s="27"/>
      <c r="P58" s="65">
        <f>Q58*N58</f>
        <v>0</v>
      </c>
      <c r="Q58" s="27">
        <f t="shared" si="38"/>
        <v>0</v>
      </c>
      <c r="R58" s="27"/>
      <c r="S58" s="27"/>
      <c r="T58" s="27"/>
      <c r="U58" s="27"/>
      <c r="V58" s="65">
        <f>W58*T58</f>
        <v>0</v>
      </c>
      <c r="W58" s="27">
        <f t="shared" si="40"/>
        <v>0</v>
      </c>
      <c r="X58" s="27"/>
      <c r="Y58" s="27"/>
      <c r="Z58" s="27"/>
      <c r="AA58" s="127"/>
    </row>
    <row r="59" spans="1:27" s="23" customFormat="1" ht="24.75" customHeight="1" thickBot="1" x14ac:dyDescent="0.25">
      <c r="A59" s="22"/>
      <c r="B59" s="22"/>
      <c r="C59" s="74"/>
      <c r="D59" s="93"/>
      <c r="E59" s="93" t="s">
        <v>73</v>
      </c>
      <c r="F59" s="94"/>
      <c r="G59" s="95">
        <f>SUM(G72:G81)</f>
        <v>18</v>
      </c>
      <c r="H59" s="95">
        <v>18</v>
      </c>
      <c r="I59" s="95">
        <v>16</v>
      </c>
      <c r="J59" s="101">
        <f>SUM(J60:J62)</f>
        <v>950000</v>
      </c>
      <c r="K59" s="101">
        <f t="shared" si="36"/>
        <v>15</v>
      </c>
      <c r="L59" s="101">
        <f>SUM(L60:L62)</f>
        <v>15</v>
      </c>
      <c r="M59" s="101">
        <f>SUM(M60:M62)</f>
        <v>0</v>
      </c>
      <c r="N59" s="101">
        <f>SUM(N60:N62)</f>
        <v>0</v>
      </c>
      <c r="O59" s="101">
        <f>SUM(O60:O62)</f>
        <v>0</v>
      </c>
      <c r="P59" s="101">
        <f>SUM(P60:P62)</f>
        <v>0</v>
      </c>
      <c r="Q59" s="101">
        <f t="shared" si="38"/>
        <v>6</v>
      </c>
      <c r="R59" s="101">
        <f>SUM(R60:R62)</f>
        <v>0</v>
      </c>
      <c r="S59" s="101">
        <f>SUM(S60:S62)</f>
        <v>6</v>
      </c>
      <c r="T59" s="101">
        <f>SUM(T60:T62)</f>
        <v>0</v>
      </c>
      <c r="U59" s="101">
        <f>SUM(U60:U62)</f>
        <v>0</v>
      </c>
      <c r="V59" s="101">
        <f>SUM(V60:V62)</f>
        <v>0</v>
      </c>
      <c r="W59" s="101">
        <f t="shared" si="40"/>
        <v>6</v>
      </c>
      <c r="X59" s="101">
        <f>SUM(X60:X62)</f>
        <v>0</v>
      </c>
      <c r="Y59" s="101">
        <f>SUM(Y60:Y62)</f>
        <v>6</v>
      </c>
      <c r="Z59" s="101">
        <f>SUM(Z60:Z62)</f>
        <v>0</v>
      </c>
      <c r="AA59" s="101">
        <f>SUM(AA60:AA62)</f>
        <v>0</v>
      </c>
    </row>
    <row r="60" spans="1:27" s="15" customFormat="1" x14ac:dyDescent="0.2">
      <c r="A60" s="25"/>
      <c r="B60" s="25">
        <v>4</v>
      </c>
      <c r="C60" s="142"/>
      <c r="D60" s="157">
        <v>1540031</v>
      </c>
      <c r="E60" s="25" t="s">
        <v>74</v>
      </c>
      <c r="F60" s="28">
        <v>60000</v>
      </c>
      <c r="G60" s="29">
        <v>1</v>
      </c>
      <c r="H60" s="29">
        <v>1</v>
      </c>
      <c r="I60" s="29"/>
      <c r="J60" s="65">
        <f>K60*F60</f>
        <v>300000</v>
      </c>
      <c r="K60" s="27">
        <f t="shared" si="36"/>
        <v>5</v>
      </c>
      <c r="L60" s="27">
        <v>5</v>
      </c>
      <c r="M60" s="27"/>
      <c r="N60" s="27"/>
      <c r="O60" s="27"/>
      <c r="P60" s="65">
        <f>Q60*N60</f>
        <v>0</v>
      </c>
      <c r="Q60" s="27">
        <f t="shared" si="38"/>
        <v>2</v>
      </c>
      <c r="R60" s="27"/>
      <c r="S60" s="27">
        <v>2</v>
      </c>
      <c r="T60" s="27"/>
      <c r="U60" s="27"/>
      <c r="V60" s="65">
        <f>W60*T60</f>
        <v>0</v>
      </c>
      <c r="W60" s="27">
        <f t="shared" si="40"/>
        <v>2</v>
      </c>
      <c r="X60" s="27"/>
      <c r="Y60" s="27">
        <v>2</v>
      </c>
      <c r="Z60" s="27"/>
      <c r="AA60" s="127"/>
    </row>
    <row r="61" spans="1:27" s="8" customFormat="1" ht="17.25" customHeight="1" x14ac:dyDescent="0.2">
      <c r="A61" s="24"/>
      <c r="B61" s="25">
        <v>6</v>
      </c>
      <c r="C61" s="141">
        <v>1</v>
      </c>
      <c r="D61" s="156">
        <v>1540030</v>
      </c>
      <c r="E61" s="24" t="s">
        <v>75</v>
      </c>
      <c r="F61" s="26">
        <v>65000</v>
      </c>
      <c r="G61" s="27">
        <v>1</v>
      </c>
      <c r="H61" s="27">
        <v>1</v>
      </c>
      <c r="I61" s="27">
        <v>1</v>
      </c>
      <c r="J61" s="65">
        <f t="shared" ref="J61:J62" si="44">K61*F61</f>
        <v>325000</v>
      </c>
      <c r="K61" s="27">
        <f t="shared" si="36"/>
        <v>5</v>
      </c>
      <c r="L61" s="27">
        <v>5</v>
      </c>
      <c r="M61" s="27"/>
      <c r="N61" s="27"/>
      <c r="O61" s="27"/>
      <c r="P61" s="65">
        <f t="shared" ref="P61:P62" si="45">Q61*N61</f>
        <v>0</v>
      </c>
      <c r="Q61" s="27">
        <f t="shared" si="38"/>
        <v>2</v>
      </c>
      <c r="R61" s="27"/>
      <c r="S61" s="27">
        <v>2</v>
      </c>
      <c r="T61" s="27"/>
      <c r="U61" s="27"/>
      <c r="V61" s="65">
        <f t="shared" ref="V61:V62" si="46">W61*T61</f>
        <v>0</v>
      </c>
      <c r="W61" s="27">
        <f t="shared" si="40"/>
        <v>2</v>
      </c>
      <c r="X61" s="27"/>
      <c r="Y61" s="27">
        <v>2</v>
      </c>
      <c r="Z61" s="27"/>
      <c r="AA61" s="127"/>
    </row>
    <row r="62" spans="1:27" s="8" customFormat="1" ht="17.25" customHeight="1" thickBot="1" x14ac:dyDescent="0.25">
      <c r="A62" s="24"/>
      <c r="B62" s="25">
        <v>7</v>
      </c>
      <c r="C62" s="141">
        <v>2</v>
      </c>
      <c r="D62" s="156">
        <v>1540033</v>
      </c>
      <c r="E62" s="24" t="s">
        <v>76</v>
      </c>
      <c r="F62" s="26">
        <v>65000</v>
      </c>
      <c r="G62" s="27">
        <v>1</v>
      </c>
      <c r="H62" s="27">
        <v>1</v>
      </c>
      <c r="I62" s="27">
        <v>1</v>
      </c>
      <c r="J62" s="65">
        <f t="shared" si="44"/>
        <v>325000</v>
      </c>
      <c r="K62" s="27">
        <f t="shared" si="36"/>
        <v>5</v>
      </c>
      <c r="L62" s="27">
        <v>5</v>
      </c>
      <c r="M62" s="27"/>
      <c r="N62" s="27"/>
      <c r="O62" s="27"/>
      <c r="P62" s="65">
        <f t="shared" si="45"/>
        <v>0</v>
      </c>
      <c r="Q62" s="27">
        <f t="shared" si="38"/>
        <v>2</v>
      </c>
      <c r="R62" s="27"/>
      <c r="S62" s="27">
        <v>2</v>
      </c>
      <c r="T62" s="27"/>
      <c r="U62" s="27"/>
      <c r="V62" s="65">
        <f t="shared" si="46"/>
        <v>0</v>
      </c>
      <c r="W62" s="27">
        <f t="shared" si="40"/>
        <v>2</v>
      </c>
      <c r="X62" s="27"/>
      <c r="Y62" s="27">
        <v>2</v>
      </c>
      <c r="Z62" s="27"/>
      <c r="AA62" s="127"/>
    </row>
    <row r="63" spans="1:27" s="23" customFormat="1" ht="19.5" customHeight="1" thickBot="1" x14ac:dyDescent="0.25">
      <c r="A63" s="22"/>
      <c r="B63" s="22"/>
      <c r="C63" s="74"/>
      <c r="D63" s="93"/>
      <c r="E63" s="93" t="s">
        <v>77</v>
      </c>
      <c r="F63" s="94"/>
      <c r="G63" s="95">
        <f>SUM(G64:G71)</f>
        <v>7</v>
      </c>
      <c r="H63" s="95">
        <v>7</v>
      </c>
      <c r="I63" s="95">
        <v>6</v>
      </c>
      <c r="J63" s="99">
        <f>SUM(J64:J71)</f>
        <v>924000</v>
      </c>
      <c r="K63" s="100">
        <f t="shared" si="36"/>
        <v>67</v>
      </c>
      <c r="L63" s="100">
        <f>SUM(L64:L71)</f>
        <v>67</v>
      </c>
      <c r="M63" s="100">
        <f>SUM(M64:M71)</f>
        <v>0</v>
      </c>
      <c r="N63" s="100">
        <f>SUM(N64:N71)</f>
        <v>0</v>
      </c>
      <c r="O63" s="100">
        <f>SUM(O64:O71)</f>
        <v>0</v>
      </c>
      <c r="P63" s="99">
        <f>SUM(P64:P71)</f>
        <v>0</v>
      </c>
      <c r="Q63" s="100">
        <f t="shared" si="38"/>
        <v>30</v>
      </c>
      <c r="R63" s="100">
        <f>SUM(R64:R71)</f>
        <v>0</v>
      </c>
      <c r="S63" s="100">
        <f>SUM(S64:S71)</f>
        <v>30</v>
      </c>
      <c r="T63" s="100">
        <f>SUM(T64:T71)</f>
        <v>0</v>
      </c>
      <c r="U63" s="100">
        <f>SUM(U64:U71)</f>
        <v>0</v>
      </c>
      <c r="V63" s="99">
        <f>SUM(V64:V71)</f>
        <v>0</v>
      </c>
      <c r="W63" s="100">
        <f t="shared" si="40"/>
        <v>22</v>
      </c>
      <c r="X63" s="100">
        <f>SUM(X64:X71)</f>
        <v>0</v>
      </c>
      <c r="Y63" s="100">
        <f>SUM(Y64:Y71)</f>
        <v>22</v>
      </c>
      <c r="Z63" s="100">
        <f>SUM(Z64:Z71)</f>
        <v>0</v>
      </c>
      <c r="AA63" s="100">
        <f>SUM(AA64:AA71)</f>
        <v>0</v>
      </c>
    </row>
    <row r="64" spans="1:27" s="8" customFormat="1" ht="17.25" customHeight="1" x14ac:dyDescent="0.2">
      <c r="A64" s="24"/>
      <c r="B64" s="25">
        <v>2</v>
      </c>
      <c r="C64" s="141">
        <v>2</v>
      </c>
      <c r="D64" s="156">
        <v>1560002</v>
      </c>
      <c r="E64" s="24" t="s">
        <v>79</v>
      </c>
      <c r="F64" s="26">
        <v>28000</v>
      </c>
      <c r="G64" s="27">
        <v>1</v>
      </c>
      <c r="H64" s="27">
        <v>1</v>
      </c>
      <c r="I64" s="27">
        <v>1</v>
      </c>
      <c r="J64" s="65">
        <f t="shared" ref="J64:J70" si="47">K64*F64</f>
        <v>336000</v>
      </c>
      <c r="K64" s="27">
        <f t="shared" si="36"/>
        <v>12</v>
      </c>
      <c r="L64" s="27">
        <v>12</v>
      </c>
      <c r="M64" s="27"/>
      <c r="N64" s="27"/>
      <c r="O64" s="27"/>
      <c r="P64" s="65">
        <f t="shared" ref="P64:P70" si="48">Q64*N64</f>
        <v>0</v>
      </c>
      <c r="Q64" s="27">
        <f t="shared" si="38"/>
        <v>8</v>
      </c>
      <c r="R64" s="27"/>
      <c r="S64" s="27">
        <v>8</v>
      </c>
      <c r="T64" s="27"/>
      <c r="U64" s="27"/>
      <c r="V64" s="65">
        <f t="shared" ref="V64:V70" si="49">W64*T64</f>
        <v>0</v>
      </c>
      <c r="W64" s="27">
        <f t="shared" si="40"/>
        <v>0</v>
      </c>
      <c r="X64" s="27"/>
      <c r="Y64" s="27"/>
      <c r="Z64" s="27"/>
      <c r="AA64" s="127"/>
    </row>
    <row r="65" spans="1:27" s="8" customFormat="1" ht="17.25" customHeight="1" x14ac:dyDescent="0.2">
      <c r="A65" s="24"/>
      <c r="B65" s="25">
        <v>3</v>
      </c>
      <c r="C65" s="141">
        <v>3</v>
      </c>
      <c r="D65" s="156">
        <v>1560048</v>
      </c>
      <c r="E65" s="24" t="s">
        <v>80</v>
      </c>
      <c r="F65" s="26">
        <v>28000</v>
      </c>
      <c r="G65" s="27">
        <v>1</v>
      </c>
      <c r="H65" s="27">
        <v>1</v>
      </c>
      <c r="I65" s="27">
        <v>1</v>
      </c>
      <c r="J65" s="65">
        <f t="shared" si="47"/>
        <v>196000</v>
      </c>
      <c r="K65" s="27">
        <f t="shared" si="36"/>
        <v>7</v>
      </c>
      <c r="L65" s="27">
        <v>7</v>
      </c>
      <c r="M65" s="27"/>
      <c r="N65" s="27"/>
      <c r="O65" s="27"/>
      <c r="P65" s="65">
        <f t="shared" si="48"/>
        <v>0</v>
      </c>
      <c r="Q65" s="27">
        <f t="shared" si="38"/>
        <v>0</v>
      </c>
      <c r="R65" s="27"/>
      <c r="S65" s="27"/>
      <c r="T65" s="27"/>
      <c r="U65" s="27"/>
      <c r="V65" s="65">
        <f t="shared" si="49"/>
        <v>0</v>
      </c>
      <c r="W65" s="27">
        <f t="shared" si="40"/>
        <v>0</v>
      </c>
      <c r="X65" s="27"/>
      <c r="Y65" s="27"/>
      <c r="Z65" s="27"/>
      <c r="AA65" s="127"/>
    </row>
    <row r="66" spans="1:27" s="8" customFormat="1" ht="17.25" customHeight="1" x14ac:dyDescent="0.2">
      <c r="A66" s="24"/>
      <c r="B66" s="25">
        <v>4</v>
      </c>
      <c r="C66" s="141">
        <v>4</v>
      </c>
      <c r="D66" s="156">
        <v>1560008</v>
      </c>
      <c r="E66" s="24" t="s">
        <v>81</v>
      </c>
      <c r="F66" s="26">
        <v>28000</v>
      </c>
      <c r="G66" s="27">
        <v>1</v>
      </c>
      <c r="H66" s="27">
        <v>1</v>
      </c>
      <c r="I66" s="27">
        <v>1</v>
      </c>
      <c r="J66" s="65">
        <f t="shared" si="47"/>
        <v>0</v>
      </c>
      <c r="K66" s="27">
        <f>SUM(K67:K67)</f>
        <v>0</v>
      </c>
      <c r="L66" s="27">
        <v>14</v>
      </c>
      <c r="M66" s="27"/>
      <c r="N66" s="27"/>
      <c r="O66" s="27"/>
      <c r="P66" s="65">
        <f t="shared" si="48"/>
        <v>0</v>
      </c>
      <c r="Q66" s="27">
        <f>SUM(Q67:Q67)</f>
        <v>0</v>
      </c>
      <c r="R66" s="27"/>
      <c r="S66" s="27">
        <v>7</v>
      </c>
      <c r="T66" s="27"/>
      <c r="U66" s="27"/>
      <c r="V66" s="65">
        <f t="shared" si="49"/>
        <v>0</v>
      </c>
      <c r="W66" s="27">
        <f>SUM(W67:W67)</f>
        <v>0</v>
      </c>
      <c r="X66" s="27"/>
      <c r="Y66" s="27">
        <v>7</v>
      </c>
      <c r="Z66" s="27"/>
      <c r="AA66" s="127"/>
    </row>
    <row r="67" spans="1:27" s="15" customFormat="1" x14ac:dyDescent="0.2">
      <c r="A67" s="25"/>
      <c r="B67" s="25"/>
      <c r="C67" s="142"/>
      <c r="D67" s="157">
        <v>1563008</v>
      </c>
      <c r="E67" s="42" t="s">
        <v>82</v>
      </c>
      <c r="F67" s="28">
        <v>35000</v>
      </c>
      <c r="G67" s="29">
        <v>1</v>
      </c>
      <c r="H67" s="29">
        <v>1</v>
      </c>
      <c r="I67" s="29">
        <v>1</v>
      </c>
      <c r="J67" s="65">
        <f t="shared" si="47"/>
        <v>0</v>
      </c>
      <c r="K67" s="27">
        <f t="shared" ref="K67:K68" si="50">SUM(L67:O67)</f>
        <v>0</v>
      </c>
      <c r="L67" s="27"/>
      <c r="M67" s="27"/>
      <c r="N67" s="27"/>
      <c r="O67" s="27"/>
      <c r="P67" s="65">
        <f t="shared" si="48"/>
        <v>0</v>
      </c>
      <c r="Q67" s="27">
        <f t="shared" ref="Q67:Q68" si="51">SUM(R67:U67)</f>
        <v>0</v>
      </c>
      <c r="R67" s="27"/>
      <c r="S67" s="27"/>
      <c r="T67" s="27"/>
      <c r="U67" s="27"/>
      <c r="V67" s="65">
        <f t="shared" si="49"/>
        <v>0</v>
      </c>
      <c r="W67" s="27">
        <f t="shared" ref="W67:W68" si="52">SUM(X67:AA67)</f>
        <v>0</v>
      </c>
      <c r="X67" s="27"/>
      <c r="Y67" s="27"/>
      <c r="Z67" s="27"/>
      <c r="AA67" s="127"/>
    </row>
    <row r="68" spans="1:27" s="15" customFormat="1" x14ac:dyDescent="0.2">
      <c r="A68" s="25"/>
      <c r="B68" s="25">
        <v>7</v>
      </c>
      <c r="C68" s="142"/>
      <c r="D68" s="157">
        <v>1500308</v>
      </c>
      <c r="E68" s="25" t="s">
        <v>84</v>
      </c>
      <c r="F68" s="28">
        <v>19000</v>
      </c>
      <c r="G68" s="29">
        <v>1</v>
      </c>
      <c r="H68" s="29">
        <v>1</v>
      </c>
      <c r="I68" s="29"/>
      <c r="J68" s="65">
        <f t="shared" si="47"/>
        <v>0</v>
      </c>
      <c r="K68" s="27">
        <f t="shared" si="50"/>
        <v>0</v>
      </c>
      <c r="L68" s="27"/>
      <c r="M68" s="27"/>
      <c r="N68" s="27"/>
      <c r="O68" s="27"/>
      <c r="P68" s="65">
        <f t="shared" si="48"/>
        <v>0</v>
      </c>
      <c r="Q68" s="27">
        <f t="shared" si="51"/>
        <v>0</v>
      </c>
      <c r="R68" s="27"/>
      <c r="S68" s="27"/>
      <c r="T68" s="27"/>
      <c r="U68" s="27"/>
      <c r="V68" s="65">
        <f t="shared" si="49"/>
        <v>0</v>
      </c>
      <c r="W68" s="27">
        <f t="shared" si="52"/>
        <v>0</v>
      </c>
      <c r="X68" s="27"/>
      <c r="Y68" s="27"/>
      <c r="Z68" s="27"/>
      <c r="AA68" s="127"/>
    </row>
    <row r="69" spans="1:27" s="190" customFormat="1" x14ac:dyDescent="0.2">
      <c r="A69" s="182"/>
      <c r="B69" s="182"/>
      <c r="C69" s="183"/>
      <c r="D69" s="184"/>
      <c r="E69" s="182" t="s">
        <v>83</v>
      </c>
      <c r="F69" s="185">
        <v>30</v>
      </c>
      <c r="G69" s="186"/>
      <c r="H69" s="186"/>
      <c r="I69" s="186"/>
      <c r="J69" s="187"/>
      <c r="K69" s="188"/>
      <c r="L69" s="188"/>
      <c r="M69" s="188"/>
      <c r="N69" s="188"/>
      <c r="O69" s="188"/>
      <c r="P69" s="187"/>
      <c r="Q69" s="188"/>
      <c r="R69" s="188"/>
      <c r="S69" s="188"/>
      <c r="T69" s="188"/>
      <c r="U69" s="188"/>
      <c r="V69" s="187"/>
      <c r="W69" s="188"/>
      <c r="X69" s="188"/>
      <c r="Y69" s="188"/>
      <c r="Z69" s="188"/>
      <c r="AA69" s="189"/>
    </row>
    <row r="70" spans="1:27" s="15" customFormat="1" x14ac:dyDescent="0.2">
      <c r="A70" s="25"/>
      <c r="B70" s="25">
        <v>8</v>
      </c>
      <c r="C70" s="142"/>
      <c r="D70" s="157">
        <v>1560050</v>
      </c>
      <c r="E70" s="25" t="s">
        <v>85</v>
      </c>
      <c r="F70" s="28">
        <v>30000</v>
      </c>
      <c r="G70" s="29">
        <v>1</v>
      </c>
      <c r="H70" s="29">
        <v>1</v>
      </c>
      <c r="I70" s="29"/>
      <c r="J70" s="65">
        <f t="shared" si="47"/>
        <v>0</v>
      </c>
      <c r="K70" s="27"/>
      <c r="L70" s="27">
        <v>20</v>
      </c>
      <c r="M70" s="27"/>
      <c r="N70" s="27"/>
      <c r="O70" s="27"/>
      <c r="P70" s="65">
        <f t="shared" si="48"/>
        <v>0</v>
      </c>
      <c r="Q70" s="27"/>
      <c r="R70" s="27"/>
      <c r="S70" s="27">
        <v>8</v>
      </c>
      <c r="T70" s="27"/>
      <c r="U70" s="27"/>
      <c r="V70" s="65">
        <f t="shared" si="49"/>
        <v>0</v>
      </c>
      <c r="W70" s="27"/>
      <c r="X70" s="27"/>
      <c r="Y70" s="27">
        <v>8</v>
      </c>
      <c r="Z70" s="27"/>
      <c r="AA70" s="127"/>
    </row>
    <row r="71" spans="1:27" s="8" customFormat="1" ht="13.5" thickBot="1" x14ac:dyDescent="0.25">
      <c r="A71" s="24"/>
      <c r="B71" s="25">
        <v>11</v>
      </c>
      <c r="C71" s="141">
        <v>5</v>
      </c>
      <c r="D71" s="156">
        <v>1560001</v>
      </c>
      <c r="E71" s="24" t="s">
        <v>86</v>
      </c>
      <c r="F71" s="26">
        <v>28000</v>
      </c>
      <c r="G71" s="27">
        <v>1</v>
      </c>
      <c r="H71" s="27">
        <v>1</v>
      </c>
      <c r="I71" s="27">
        <v>1</v>
      </c>
      <c r="J71" s="65">
        <f>K71*F71</f>
        <v>392000</v>
      </c>
      <c r="K71" s="27">
        <f t="shared" ref="K71:K87" si="53">SUM(L71:O71)</f>
        <v>14</v>
      </c>
      <c r="L71" s="27">
        <v>14</v>
      </c>
      <c r="M71" s="27"/>
      <c r="N71" s="27"/>
      <c r="O71" s="27"/>
      <c r="P71" s="65">
        <f>Q71*N71</f>
        <v>0</v>
      </c>
      <c r="Q71" s="27">
        <f t="shared" ref="Q71:Q87" si="54">SUM(R71:U71)</f>
        <v>7</v>
      </c>
      <c r="R71" s="27"/>
      <c r="S71" s="27">
        <v>7</v>
      </c>
      <c r="T71" s="27"/>
      <c r="U71" s="27"/>
      <c r="V71" s="65">
        <f>W71*T71</f>
        <v>0</v>
      </c>
      <c r="W71" s="27">
        <f t="shared" ref="W71:W87" si="55">SUM(X71:AA71)</f>
        <v>7</v>
      </c>
      <c r="X71" s="27"/>
      <c r="Y71" s="27">
        <v>7</v>
      </c>
      <c r="Z71" s="27"/>
      <c r="AA71" s="127"/>
    </row>
    <row r="72" spans="1:27" s="21" customFormat="1" ht="21" customHeight="1" thickBot="1" x14ac:dyDescent="0.25">
      <c r="A72" s="20"/>
      <c r="B72" s="20"/>
      <c r="C72" s="75"/>
      <c r="D72" s="102"/>
      <c r="E72" s="102" t="s">
        <v>87</v>
      </c>
      <c r="F72" s="103"/>
      <c r="G72" s="104">
        <f>SUM(G73:G81)</f>
        <v>9</v>
      </c>
      <c r="H72" s="104">
        <v>9</v>
      </c>
      <c r="I72" s="104">
        <v>8</v>
      </c>
      <c r="J72" s="99">
        <f>SUM(J73:J82)</f>
        <v>4136000</v>
      </c>
      <c r="K72" s="100">
        <f t="shared" si="53"/>
        <v>126</v>
      </c>
      <c r="L72" s="100">
        <f>SUM(L73:L82)</f>
        <v>0</v>
      </c>
      <c r="M72" s="100">
        <f>SUM(M73:M82)</f>
        <v>0</v>
      </c>
      <c r="N72" s="100">
        <f>SUM(N73:N82)</f>
        <v>126</v>
      </c>
      <c r="O72" s="100">
        <f>SUM(O73:O82)</f>
        <v>0</v>
      </c>
      <c r="P72" s="99">
        <f>SUM(P73:P82)</f>
        <v>1120</v>
      </c>
      <c r="Q72" s="100">
        <f t="shared" si="54"/>
        <v>56</v>
      </c>
      <c r="R72" s="100">
        <f>SUM(R73:R82)</f>
        <v>0</v>
      </c>
      <c r="S72" s="100">
        <f>SUM(S73:S82)</f>
        <v>56</v>
      </c>
      <c r="T72" s="100">
        <f>SUM(T73:T82)</f>
        <v>0</v>
      </c>
      <c r="U72" s="100">
        <f>SUM(U73:U82)</f>
        <v>0</v>
      </c>
      <c r="V72" s="99">
        <f>SUM(V73:V82)</f>
        <v>0</v>
      </c>
      <c r="W72" s="100">
        <f t="shared" si="55"/>
        <v>20</v>
      </c>
      <c r="X72" s="100">
        <f>SUM(X73:X82)</f>
        <v>0</v>
      </c>
      <c r="Y72" s="100">
        <f>SUM(Y73:Y82)</f>
        <v>20</v>
      </c>
      <c r="Z72" s="100">
        <f>SUM(Z73:Z82)</f>
        <v>0</v>
      </c>
      <c r="AA72" s="100">
        <f>SUM(AA73:AA82)</f>
        <v>0</v>
      </c>
    </row>
    <row r="73" spans="1:27" s="8" customFormat="1" ht="17.25" customHeight="1" x14ac:dyDescent="0.2">
      <c r="A73" s="24"/>
      <c r="B73" s="25">
        <v>2</v>
      </c>
      <c r="C73" s="141">
        <v>1</v>
      </c>
      <c r="D73" s="156">
        <v>1510060</v>
      </c>
      <c r="E73" s="24" t="s">
        <v>88</v>
      </c>
      <c r="F73" s="26">
        <v>50000</v>
      </c>
      <c r="G73" s="27">
        <v>1</v>
      </c>
      <c r="H73" s="27">
        <v>1</v>
      </c>
      <c r="I73" s="27">
        <v>1</v>
      </c>
      <c r="J73" s="65">
        <f>K73*F73</f>
        <v>200000</v>
      </c>
      <c r="K73" s="27">
        <f t="shared" si="53"/>
        <v>4</v>
      </c>
      <c r="L73" s="27"/>
      <c r="M73" s="27"/>
      <c r="N73" s="27">
        <v>4</v>
      </c>
      <c r="O73" s="27"/>
      <c r="P73" s="65">
        <f>Q73*N73</f>
        <v>16</v>
      </c>
      <c r="Q73" s="27">
        <f t="shared" si="54"/>
        <v>4</v>
      </c>
      <c r="R73" s="27"/>
      <c r="S73" s="27">
        <v>4</v>
      </c>
      <c r="T73" s="27"/>
      <c r="U73" s="27"/>
      <c r="V73" s="65">
        <f>W73*T73</f>
        <v>0</v>
      </c>
      <c r="W73" s="27">
        <f t="shared" si="55"/>
        <v>0</v>
      </c>
      <c r="X73" s="27"/>
      <c r="Y73" s="27"/>
      <c r="Z73" s="27"/>
      <c r="AA73" s="127"/>
    </row>
    <row r="74" spans="1:27" s="8" customFormat="1" ht="17.25" customHeight="1" x14ac:dyDescent="0.2">
      <c r="A74" s="24"/>
      <c r="B74" s="25">
        <v>6</v>
      </c>
      <c r="C74" s="141">
        <v>2</v>
      </c>
      <c r="D74" s="156">
        <v>1510009</v>
      </c>
      <c r="E74" s="24" t="s">
        <v>89</v>
      </c>
      <c r="F74" s="26">
        <v>30000</v>
      </c>
      <c r="G74" s="27">
        <v>1</v>
      </c>
      <c r="H74" s="27">
        <v>1</v>
      </c>
      <c r="I74" s="27">
        <v>1</v>
      </c>
      <c r="J74" s="65">
        <f t="shared" ref="J74:J82" si="56">K74*F74</f>
        <v>480000</v>
      </c>
      <c r="K74" s="27">
        <f t="shared" si="53"/>
        <v>16</v>
      </c>
      <c r="L74" s="27"/>
      <c r="M74" s="27"/>
      <c r="N74" s="27">
        <v>16</v>
      </c>
      <c r="O74" s="27"/>
      <c r="P74" s="65">
        <f t="shared" ref="P74:P82" si="57">Q74*N74</f>
        <v>128</v>
      </c>
      <c r="Q74" s="27">
        <f t="shared" si="54"/>
        <v>8</v>
      </c>
      <c r="R74" s="27"/>
      <c r="S74" s="27">
        <v>8</v>
      </c>
      <c r="T74" s="27"/>
      <c r="U74" s="27"/>
      <c r="V74" s="65">
        <f t="shared" ref="V74:V82" si="58">W74*T74</f>
        <v>0</v>
      </c>
      <c r="W74" s="27">
        <f t="shared" si="55"/>
        <v>0</v>
      </c>
      <c r="X74" s="27"/>
      <c r="Y74" s="27"/>
      <c r="Z74" s="27"/>
      <c r="AA74" s="127"/>
    </row>
    <row r="75" spans="1:27" s="41" customFormat="1" ht="17.25" customHeight="1" x14ac:dyDescent="0.2">
      <c r="A75" s="39"/>
      <c r="B75" s="31"/>
      <c r="C75" s="146"/>
      <c r="D75" s="160">
        <v>1512015</v>
      </c>
      <c r="E75" s="39" t="s">
        <v>90</v>
      </c>
      <c r="F75" s="40">
        <v>35000</v>
      </c>
      <c r="G75" s="33">
        <v>1</v>
      </c>
      <c r="H75" s="33">
        <v>1</v>
      </c>
      <c r="I75" s="33">
        <v>1</v>
      </c>
      <c r="J75" s="65">
        <f t="shared" si="56"/>
        <v>0</v>
      </c>
      <c r="K75" s="33">
        <f t="shared" si="53"/>
        <v>0</v>
      </c>
      <c r="L75" s="33"/>
      <c r="M75" s="33"/>
      <c r="N75" s="33"/>
      <c r="O75" s="33"/>
      <c r="P75" s="65">
        <f t="shared" si="57"/>
        <v>0</v>
      </c>
      <c r="Q75" s="33">
        <f t="shared" si="54"/>
        <v>0</v>
      </c>
      <c r="R75" s="33"/>
      <c r="S75" s="33"/>
      <c r="T75" s="33"/>
      <c r="U75" s="33"/>
      <c r="V75" s="65">
        <f t="shared" si="58"/>
        <v>0</v>
      </c>
      <c r="W75" s="33">
        <f t="shared" si="55"/>
        <v>0</v>
      </c>
      <c r="X75" s="33"/>
      <c r="Y75" s="33"/>
      <c r="Z75" s="33"/>
      <c r="AA75" s="128"/>
    </row>
    <row r="76" spans="1:27" s="8" customFormat="1" ht="17.25" customHeight="1" x14ac:dyDescent="0.2">
      <c r="A76" s="24"/>
      <c r="B76" s="25">
        <v>8</v>
      </c>
      <c r="C76" s="141">
        <v>3</v>
      </c>
      <c r="D76" s="156">
        <v>1510021</v>
      </c>
      <c r="E76" s="24" t="s">
        <v>91</v>
      </c>
      <c r="F76" s="26">
        <v>38000</v>
      </c>
      <c r="G76" s="27">
        <v>1</v>
      </c>
      <c r="H76" s="27">
        <v>1</v>
      </c>
      <c r="I76" s="27">
        <v>1</v>
      </c>
      <c r="J76" s="65">
        <f t="shared" si="56"/>
        <v>608000</v>
      </c>
      <c r="K76" s="27">
        <f t="shared" si="53"/>
        <v>16</v>
      </c>
      <c r="L76" s="27"/>
      <c r="M76" s="27"/>
      <c r="N76" s="27">
        <v>16</v>
      </c>
      <c r="O76" s="27"/>
      <c r="P76" s="65">
        <f t="shared" si="57"/>
        <v>128</v>
      </c>
      <c r="Q76" s="27">
        <f t="shared" si="54"/>
        <v>8</v>
      </c>
      <c r="R76" s="27"/>
      <c r="S76" s="27">
        <v>8</v>
      </c>
      <c r="T76" s="27"/>
      <c r="U76" s="27"/>
      <c r="V76" s="65">
        <f t="shared" si="58"/>
        <v>0</v>
      </c>
      <c r="W76" s="27">
        <f t="shared" si="55"/>
        <v>0</v>
      </c>
      <c r="X76" s="27"/>
      <c r="Y76" s="27"/>
      <c r="Z76" s="27"/>
      <c r="AA76" s="127"/>
    </row>
    <row r="77" spans="1:27" s="8" customFormat="1" ht="17.25" customHeight="1" x14ac:dyDescent="0.2">
      <c r="A77" s="24"/>
      <c r="B77" s="25">
        <v>10</v>
      </c>
      <c r="C77" s="141">
        <v>4</v>
      </c>
      <c r="D77" s="156">
        <v>1510053</v>
      </c>
      <c r="E77" s="24" t="s">
        <v>92</v>
      </c>
      <c r="F77" s="26">
        <v>35000</v>
      </c>
      <c r="G77" s="27">
        <v>1</v>
      </c>
      <c r="H77" s="27">
        <v>1</v>
      </c>
      <c r="I77" s="27">
        <v>1</v>
      </c>
      <c r="J77" s="65">
        <f t="shared" si="56"/>
        <v>700000</v>
      </c>
      <c r="K77" s="27">
        <f t="shared" si="53"/>
        <v>20</v>
      </c>
      <c r="L77" s="27"/>
      <c r="M77" s="27"/>
      <c r="N77" s="27">
        <v>20</v>
      </c>
      <c r="O77" s="27"/>
      <c r="P77" s="65">
        <f t="shared" si="57"/>
        <v>240</v>
      </c>
      <c r="Q77" s="27">
        <f t="shared" si="54"/>
        <v>12</v>
      </c>
      <c r="R77" s="27"/>
      <c r="S77" s="27">
        <v>12</v>
      </c>
      <c r="T77" s="27"/>
      <c r="U77" s="27"/>
      <c r="V77" s="65">
        <f t="shared" si="58"/>
        <v>0</v>
      </c>
      <c r="W77" s="27">
        <f t="shared" si="55"/>
        <v>8</v>
      </c>
      <c r="X77" s="27"/>
      <c r="Y77" s="27">
        <v>8</v>
      </c>
      <c r="Z77" s="27"/>
      <c r="AA77" s="127"/>
    </row>
    <row r="78" spans="1:27" s="8" customFormat="1" ht="17.25" customHeight="1" x14ac:dyDescent="0.2">
      <c r="A78" s="24"/>
      <c r="B78" s="25">
        <v>12</v>
      </c>
      <c r="C78" s="141">
        <v>5</v>
      </c>
      <c r="D78" s="156">
        <v>1510006</v>
      </c>
      <c r="E78" s="24" t="s">
        <v>93</v>
      </c>
      <c r="F78" s="26">
        <v>38000</v>
      </c>
      <c r="G78" s="27">
        <v>1</v>
      </c>
      <c r="H78" s="27">
        <v>1</v>
      </c>
      <c r="I78" s="27">
        <v>1</v>
      </c>
      <c r="J78" s="65">
        <f t="shared" si="56"/>
        <v>228000</v>
      </c>
      <c r="K78" s="27">
        <f t="shared" si="53"/>
        <v>6</v>
      </c>
      <c r="L78" s="27"/>
      <c r="M78" s="27"/>
      <c r="N78" s="27">
        <v>6</v>
      </c>
      <c r="O78" s="27"/>
      <c r="P78" s="65">
        <f t="shared" si="57"/>
        <v>0</v>
      </c>
      <c r="Q78" s="27">
        <f t="shared" si="54"/>
        <v>0</v>
      </c>
      <c r="R78" s="27"/>
      <c r="S78" s="27"/>
      <c r="T78" s="27"/>
      <c r="U78" s="27"/>
      <c r="V78" s="65">
        <f t="shared" si="58"/>
        <v>0</v>
      </c>
      <c r="W78" s="27">
        <f t="shared" si="55"/>
        <v>0</v>
      </c>
      <c r="X78" s="27"/>
      <c r="Y78" s="27"/>
      <c r="Z78" s="27"/>
      <c r="AA78" s="127"/>
    </row>
    <row r="79" spans="1:27" s="8" customFormat="1" ht="17.25" customHeight="1" x14ac:dyDescent="0.2">
      <c r="A79" s="24"/>
      <c r="B79" s="25">
        <v>14</v>
      </c>
      <c r="C79" s="141">
        <v>6</v>
      </c>
      <c r="D79" s="156">
        <v>1510024</v>
      </c>
      <c r="E79" s="43" t="s">
        <v>94</v>
      </c>
      <c r="F79" s="26">
        <v>30000</v>
      </c>
      <c r="G79" s="27">
        <v>1</v>
      </c>
      <c r="H79" s="27">
        <v>1</v>
      </c>
      <c r="I79" s="27"/>
      <c r="J79" s="65">
        <f t="shared" si="56"/>
        <v>240000</v>
      </c>
      <c r="K79" s="27">
        <f t="shared" si="53"/>
        <v>8</v>
      </c>
      <c r="L79" s="27"/>
      <c r="M79" s="27"/>
      <c r="N79" s="27">
        <v>8</v>
      </c>
      <c r="O79" s="27"/>
      <c r="P79" s="65">
        <f t="shared" si="57"/>
        <v>64</v>
      </c>
      <c r="Q79" s="27">
        <f t="shared" si="54"/>
        <v>8</v>
      </c>
      <c r="R79" s="27"/>
      <c r="S79" s="27">
        <v>8</v>
      </c>
      <c r="T79" s="27"/>
      <c r="U79" s="27"/>
      <c r="V79" s="65">
        <f t="shared" si="58"/>
        <v>0</v>
      </c>
      <c r="W79" s="27">
        <f t="shared" si="55"/>
        <v>0</v>
      </c>
      <c r="X79" s="27"/>
      <c r="Y79" s="27"/>
      <c r="Z79" s="27"/>
      <c r="AA79" s="127"/>
    </row>
    <row r="80" spans="1:27" s="8" customFormat="1" ht="17.25" customHeight="1" x14ac:dyDescent="0.2">
      <c r="A80" s="24"/>
      <c r="B80" s="25">
        <v>16</v>
      </c>
      <c r="C80" s="141">
        <v>7</v>
      </c>
      <c r="D80" s="156">
        <v>1510002</v>
      </c>
      <c r="E80" s="24" t="s">
        <v>95</v>
      </c>
      <c r="F80" s="26">
        <v>30000</v>
      </c>
      <c r="G80" s="27">
        <v>1</v>
      </c>
      <c r="H80" s="27">
        <v>1</v>
      </c>
      <c r="I80" s="27">
        <v>1</v>
      </c>
      <c r="J80" s="65">
        <f t="shared" si="56"/>
        <v>1200000</v>
      </c>
      <c r="K80" s="27">
        <f t="shared" si="53"/>
        <v>40</v>
      </c>
      <c r="L80" s="27"/>
      <c r="M80" s="27"/>
      <c r="N80" s="27">
        <v>40</v>
      </c>
      <c r="O80" s="27"/>
      <c r="P80" s="65">
        <f t="shared" si="57"/>
        <v>480</v>
      </c>
      <c r="Q80" s="27">
        <f t="shared" si="54"/>
        <v>12</v>
      </c>
      <c r="R80" s="27"/>
      <c r="S80" s="27">
        <v>12</v>
      </c>
      <c r="T80" s="27"/>
      <c r="U80" s="27"/>
      <c r="V80" s="65">
        <f t="shared" si="58"/>
        <v>0</v>
      </c>
      <c r="W80" s="27">
        <f t="shared" si="55"/>
        <v>8</v>
      </c>
      <c r="X80" s="27"/>
      <c r="Y80" s="27">
        <v>8</v>
      </c>
      <c r="Z80" s="27"/>
      <c r="AA80" s="127"/>
    </row>
    <row r="81" spans="1:27" s="8" customFormat="1" ht="17.25" customHeight="1" x14ac:dyDescent="0.2">
      <c r="A81" s="24"/>
      <c r="B81" s="25">
        <v>18</v>
      </c>
      <c r="C81" s="141">
        <v>8</v>
      </c>
      <c r="D81" s="156">
        <v>1510039</v>
      </c>
      <c r="E81" s="24" t="s">
        <v>96</v>
      </c>
      <c r="F81" s="26">
        <v>30000</v>
      </c>
      <c r="G81" s="27">
        <v>1</v>
      </c>
      <c r="H81" s="27">
        <v>1</v>
      </c>
      <c r="I81" s="27">
        <v>1</v>
      </c>
      <c r="J81" s="65">
        <f t="shared" si="56"/>
        <v>480000</v>
      </c>
      <c r="K81" s="27">
        <f t="shared" si="53"/>
        <v>16</v>
      </c>
      <c r="L81" s="27"/>
      <c r="M81" s="27"/>
      <c r="N81" s="27">
        <v>16</v>
      </c>
      <c r="O81" s="27"/>
      <c r="P81" s="65">
        <f t="shared" si="57"/>
        <v>64</v>
      </c>
      <c r="Q81" s="27">
        <f t="shared" si="54"/>
        <v>4</v>
      </c>
      <c r="R81" s="27"/>
      <c r="S81" s="27">
        <v>4</v>
      </c>
      <c r="T81" s="27"/>
      <c r="U81" s="27"/>
      <c r="V81" s="65">
        <f t="shared" si="58"/>
        <v>0</v>
      </c>
      <c r="W81" s="27">
        <f t="shared" si="55"/>
        <v>4</v>
      </c>
      <c r="X81" s="27"/>
      <c r="Y81" s="27">
        <v>4</v>
      </c>
      <c r="Z81" s="27"/>
      <c r="AA81" s="127"/>
    </row>
    <row r="82" spans="1:27" s="8" customFormat="1" ht="17.25" customHeight="1" thickBot="1" x14ac:dyDescent="0.25">
      <c r="A82" s="24"/>
      <c r="B82" s="25">
        <v>19</v>
      </c>
      <c r="C82" s="141">
        <v>9</v>
      </c>
      <c r="D82" s="156">
        <v>1532013</v>
      </c>
      <c r="E82" s="24" t="s">
        <v>97</v>
      </c>
      <c r="F82" s="26">
        <v>89000</v>
      </c>
      <c r="G82" s="27">
        <v>1</v>
      </c>
      <c r="H82" s="27">
        <v>1</v>
      </c>
      <c r="I82" s="27">
        <v>1</v>
      </c>
      <c r="J82" s="65">
        <f t="shared" si="56"/>
        <v>0</v>
      </c>
      <c r="K82" s="27">
        <f t="shared" si="53"/>
        <v>0</v>
      </c>
      <c r="L82" s="27"/>
      <c r="M82" s="27"/>
      <c r="N82" s="27"/>
      <c r="O82" s="27"/>
      <c r="P82" s="65">
        <f t="shared" si="57"/>
        <v>0</v>
      </c>
      <c r="Q82" s="27">
        <f t="shared" si="54"/>
        <v>0</v>
      </c>
      <c r="R82" s="27"/>
      <c r="S82" s="27"/>
      <c r="T82" s="27"/>
      <c r="U82" s="27"/>
      <c r="V82" s="65">
        <f t="shared" si="58"/>
        <v>0</v>
      </c>
      <c r="W82" s="27">
        <f t="shared" si="55"/>
        <v>0</v>
      </c>
      <c r="X82" s="27"/>
      <c r="Y82" s="27"/>
      <c r="Z82" s="27"/>
      <c r="AA82" s="127"/>
    </row>
    <row r="83" spans="1:27" s="21" customFormat="1" ht="27.75" customHeight="1" thickBot="1" x14ac:dyDescent="0.25">
      <c r="A83" s="20"/>
      <c r="B83" s="20"/>
      <c r="C83" s="75"/>
      <c r="D83" s="102"/>
      <c r="E83" s="102" t="s">
        <v>98</v>
      </c>
      <c r="F83" s="103"/>
      <c r="G83" s="104">
        <f>SUM(G84:G89)</f>
        <v>6</v>
      </c>
      <c r="H83" s="104">
        <v>6</v>
      </c>
      <c r="I83" s="104">
        <v>0</v>
      </c>
      <c r="J83" s="99">
        <f>SUM(J84:J89)</f>
        <v>0</v>
      </c>
      <c r="K83" s="100">
        <f t="shared" si="53"/>
        <v>0</v>
      </c>
      <c r="L83" s="100">
        <f>SUM(L84:L89)</f>
        <v>0</v>
      </c>
      <c r="M83" s="100">
        <f>SUM(M84:M89)</f>
        <v>0</v>
      </c>
      <c r="N83" s="100">
        <f>SUM(N84:N89)</f>
        <v>0</v>
      </c>
      <c r="O83" s="100">
        <f>SUM(O84:O89)</f>
        <v>0</v>
      </c>
      <c r="P83" s="99">
        <f>SUM(P84:P89)</f>
        <v>0</v>
      </c>
      <c r="Q83" s="100">
        <f t="shared" si="54"/>
        <v>0</v>
      </c>
      <c r="R83" s="100">
        <f>SUM(R84:R89)</f>
        <v>0</v>
      </c>
      <c r="S83" s="100">
        <f>SUM(S84:S89)</f>
        <v>0</v>
      </c>
      <c r="T83" s="100">
        <f>SUM(T84:T89)</f>
        <v>0</v>
      </c>
      <c r="U83" s="100">
        <f>SUM(U84:U89)</f>
        <v>0</v>
      </c>
      <c r="V83" s="99">
        <f>SUM(V84:V89)</f>
        <v>0</v>
      </c>
      <c r="W83" s="100">
        <f t="shared" si="55"/>
        <v>0</v>
      </c>
      <c r="X83" s="100">
        <f>SUM(X84:X89)</f>
        <v>0</v>
      </c>
      <c r="Y83" s="100">
        <f>SUM(Y84:Y89)</f>
        <v>0</v>
      </c>
      <c r="Z83" s="100">
        <f>SUM(Z84:Z89)</f>
        <v>0</v>
      </c>
      <c r="AA83" s="100">
        <f>SUM(AA84:AA89)</f>
        <v>0</v>
      </c>
    </row>
    <row r="84" spans="1:27" customFormat="1" x14ac:dyDescent="0.2">
      <c r="A84" s="44"/>
      <c r="B84" s="44">
        <v>1</v>
      </c>
      <c r="C84" s="147"/>
      <c r="D84" s="162">
        <v>5530014</v>
      </c>
      <c r="E84" s="85" t="s">
        <v>99</v>
      </c>
      <c r="F84" s="86">
        <v>32000</v>
      </c>
      <c r="G84" s="87">
        <v>1</v>
      </c>
      <c r="H84" s="87">
        <v>1</v>
      </c>
      <c r="I84" s="87"/>
      <c r="J84" s="68">
        <f t="shared" ref="J84:J89" si="59">K84*F84</f>
        <v>0</v>
      </c>
      <c r="K84" s="88">
        <f t="shared" si="53"/>
        <v>0</v>
      </c>
      <c r="L84" s="88"/>
      <c r="M84" s="88"/>
      <c r="N84" s="88"/>
      <c r="O84" s="88"/>
      <c r="P84" s="68">
        <f t="shared" ref="P84:P89" si="60">Q84*N84</f>
        <v>0</v>
      </c>
      <c r="Q84" s="88">
        <f t="shared" si="54"/>
        <v>0</v>
      </c>
      <c r="R84" s="88"/>
      <c r="S84" s="88"/>
      <c r="T84" s="88"/>
      <c r="U84" s="88"/>
      <c r="V84" s="68">
        <f t="shared" ref="V84:V89" si="61">W84*T84</f>
        <v>0</v>
      </c>
      <c r="W84" s="88">
        <f t="shared" si="55"/>
        <v>0</v>
      </c>
      <c r="X84" s="88"/>
      <c r="Y84" s="88"/>
      <c r="Z84" s="88"/>
      <c r="AA84" s="131"/>
    </row>
    <row r="85" spans="1:27" customFormat="1" x14ac:dyDescent="0.2">
      <c r="A85" s="44"/>
      <c r="B85" s="44">
        <v>2</v>
      </c>
      <c r="C85" s="147"/>
      <c r="D85" s="163">
        <v>5530015</v>
      </c>
      <c r="E85" s="44" t="s">
        <v>100</v>
      </c>
      <c r="F85" s="45">
        <v>32000</v>
      </c>
      <c r="G85" s="46">
        <v>1</v>
      </c>
      <c r="H85" s="46">
        <v>1</v>
      </c>
      <c r="I85" s="46"/>
      <c r="J85" s="65">
        <f t="shared" si="59"/>
        <v>0</v>
      </c>
      <c r="K85" s="56">
        <f t="shared" si="53"/>
        <v>0</v>
      </c>
      <c r="L85" s="56"/>
      <c r="M85" s="56"/>
      <c r="N85" s="56"/>
      <c r="O85" s="56"/>
      <c r="P85" s="65">
        <f t="shared" si="60"/>
        <v>0</v>
      </c>
      <c r="Q85" s="56">
        <f t="shared" si="54"/>
        <v>0</v>
      </c>
      <c r="R85" s="56"/>
      <c r="S85" s="56"/>
      <c r="T85" s="56"/>
      <c r="U85" s="56"/>
      <c r="V85" s="65">
        <f t="shared" si="61"/>
        <v>0</v>
      </c>
      <c r="W85" s="56">
        <f t="shared" si="55"/>
        <v>0</v>
      </c>
      <c r="X85" s="56"/>
      <c r="Y85" s="56"/>
      <c r="Z85" s="56"/>
      <c r="AA85" s="132"/>
    </row>
    <row r="86" spans="1:27" s="15" customFormat="1" x14ac:dyDescent="0.2">
      <c r="A86" s="25"/>
      <c r="B86" s="25">
        <v>4</v>
      </c>
      <c r="C86" s="142"/>
      <c r="D86" s="157">
        <v>5530019</v>
      </c>
      <c r="E86" s="25" t="s">
        <v>101</v>
      </c>
      <c r="F86" s="28">
        <v>32000</v>
      </c>
      <c r="G86" s="29">
        <v>1</v>
      </c>
      <c r="H86" s="29">
        <v>1</v>
      </c>
      <c r="I86" s="29"/>
      <c r="J86" s="65">
        <f t="shared" si="59"/>
        <v>0</v>
      </c>
      <c r="K86" s="27">
        <f t="shared" si="53"/>
        <v>0</v>
      </c>
      <c r="L86" s="27"/>
      <c r="M86" s="27"/>
      <c r="N86" s="27"/>
      <c r="O86" s="27"/>
      <c r="P86" s="65">
        <f t="shared" si="60"/>
        <v>0</v>
      </c>
      <c r="Q86" s="27">
        <f t="shared" si="54"/>
        <v>0</v>
      </c>
      <c r="R86" s="27"/>
      <c r="S86" s="27"/>
      <c r="T86" s="27"/>
      <c r="U86" s="27"/>
      <c r="V86" s="65">
        <f t="shared" si="61"/>
        <v>0</v>
      </c>
      <c r="W86" s="27">
        <f t="shared" si="55"/>
        <v>0</v>
      </c>
      <c r="X86" s="27"/>
      <c r="Y86" s="27"/>
      <c r="Z86" s="27"/>
      <c r="AA86" s="127"/>
    </row>
    <row r="87" spans="1:27" s="15" customFormat="1" x14ac:dyDescent="0.2">
      <c r="A87" s="25"/>
      <c r="B87" s="25">
        <v>5</v>
      </c>
      <c r="C87" s="142"/>
      <c r="D87" s="157">
        <v>5530016</v>
      </c>
      <c r="E87" s="25" t="s">
        <v>102</v>
      </c>
      <c r="F87" s="28">
        <v>32000</v>
      </c>
      <c r="G87" s="29">
        <v>1</v>
      </c>
      <c r="H87" s="29">
        <v>1</v>
      </c>
      <c r="I87" s="29"/>
      <c r="J87" s="65">
        <f t="shared" si="59"/>
        <v>0</v>
      </c>
      <c r="K87" s="27">
        <f t="shared" si="53"/>
        <v>0</v>
      </c>
      <c r="L87" s="27"/>
      <c r="M87" s="27"/>
      <c r="N87" s="27"/>
      <c r="O87" s="27"/>
      <c r="P87" s="65">
        <f t="shared" si="60"/>
        <v>0</v>
      </c>
      <c r="Q87" s="27">
        <f t="shared" si="54"/>
        <v>0</v>
      </c>
      <c r="R87" s="27"/>
      <c r="S87" s="27"/>
      <c r="T87" s="27"/>
      <c r="U87" s="27"/>
      <c r="V87" s="65">
        <f t="shared" si="61"/>
        <v>0</v>
      </c>
      <c r="W87" s="27">
        <f t="shared" si="55"/>
        <v>0</v>
      </c>
      <c r="X87" s="27"/>
      <c r="Y87" s="27"/>
      <c r="Z87" s="27"/>
      <c r="AA87" s="127"/>
    </row>
    <row r="88" spans="1:27" s="15" customFormat="1" x14ac:dyDescent="0.2">
      <c r="A88" s="25"/>
      <c r="B88" s="25">
        <v>7</v>
      </c>
      <c r="C88" s="142"/>
      <c r="D88" s="157">
        <v>5530020</v>
      </c>
      <c r="E88" s="25" t="s">
        <v>103</v>
      </c>
      <c r="F88" s="28">
        <v>32000</v>
      </c>
      <c r="G88" s="29">
        <v>1</v>
      </c>
      <c r="H88" s="29">
        <v>1</v>
      </c>
      <c r="I88" s="29"/>
      <c r="J88" s="65">
        <f t="shared" si="59"/>
        <v>0</v>
      </c>
      <c r="K88" s="27">
        <f>SUM(L88:O88)</f>
        <v>0</v>
      </c>
      <c r="L88" s="27"/>
      <c r="M88" s="27"/>
      <c r="N88" s="27"/>
      <c r="O88" s="27"/>
      <c r="P88" s="65">
        <f t="shared" si="60"/>
        <v>0</v>
      </c>
      <c r="Q88" s="27">
        <f>SUM(R88:U88)</f>
        <v>0</v>
      </c>
      <c r="R88" s="27"/>
      <c r="S88" s="27"/>
      <c r="T88" s="27"/>
      <c r="U88" s="27"/>
      <c r="V88" s="65">
        <f t="shared" si="61"/>
        <v>0</v>
      </c>
      <c r="W88" s="27">
        <f>SUM(X88:AA88)</f>
        <v>0</v>
      </c>
      <c r="X88" s="27"/>
      <c r="Y88" s="27"/>
      <c r="Z88" s="27"/>
      <c r="AA88" s="127"/>
    </row>
    <row r="89" spans="1:27" customFormat="1" x14ac:dyDescent="0.2">
      <c r="A89" s="44"/>
      <c r="B89" s="44">
        <v>8</v>
      </c>
      <c r="C89" s="147"/>
      <c r="D89" s="163">
        <v>5530013</v>
      </c>
      <c r="E89" s="44" t="s">
        <v>104</v>
      </c>
      <c r="F89" s="45">
        <v>32000</v>
      </c>
      <c r="G89" s="46">
        <v>1</v>
      </c>
      <c r="H89" s="46">
        <v>1</v>
      </c>
      <c r="I89" s="46"/>
      <c r="J89" s="65">
        <f t="shared" si="59"/>
        <v>0</v>
      </c>
      <c r="K89" s="56"/>
      <c r="L89" s="56"/>
      <c r="M89" s="56"/>
      <c r="N89" s="56"/>
      <c r="O89" s="56"/>
      <c r="P89" s="65">
        <f t="shared" si="60"/>
        <v>0</v>
      </c>
      <c r="Q89" s="56"/>
      <c r="R89" s="56"/>
      <c r="S89" s="56"/>
      <c r="T89" s="56"/>
      <c r="U89" s="56"/>
      <c r="V89" s="65">
        <f t="shared" si="61"/>
        <v>0</v>
      </c>
      <c r="W89" s="56"/>
      <c r="X89" s="56"/>
      <c r="Y89" s="56"/>
      <c r="Z89" s="56"/>
      <c r="AA89" s="132"/>
    </row>
    <row r="90" spans="1:27" s="21" customFormat="1" ht="13.5" thickBot="1" x14ac:dyDescent="0.25">
      <c r="A90" s="20"/>
      <c r="B90" s="20"/>
      <c r="C90" s="75"/>
      <c r="D90" s="164"/>
      <c r="E90" s="79" t="s">
        <v>105</v>
      </c>
      <c r="F90" s="80"/>
      <c r="G90" s="81">
        <f>+G91+G123+G131+G148</f>
        <v>57</v>
      </c>
      <c r="H90" s="81">
        <v>57</v>
      </c>
      <c r="I90" s="81">
        <v>45</v>
      </c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133"/>
    </row>
    <row r="91" spans="1:27" s="23" customFormat="1" ht="30.75" customHeight="1" thickBot="1" x14ac:dyDescent="0.25">
      <c r="A91" s="22"/>
      <c r="B91" s="22"/>
      <c r="C91" s="74"/>
      <c r="D91" s="93"/>
      <c r="E91" s="93" t="s">
        <v>106</v>
      </c>
      <c r="F91" s="94"/>
      <c r="G91" s="95">
        <f>SUM(G92:G122)</f>
        <v>31</v>
      </c>
      <c r="H91" s="95">
        <v>31</v>
      </c>
      <c r="I91" s="95">
        <v>25</v>
      </c>
      <c r="J91" s="105">
        <f>SUM(J92:J122)</f>
        <v>0</v>
      </c>
      <c r="K91" s="106"/>
      <c r="L91" s="106">
        <f>SUM(L92:L122)</f>
        <v>0</v>
      </c>
      <c r="M91" s="106">
        <f>SUM(M92:M122)</f>
        <v>15</v>
      </c>
      <c r="N91" s="106">
        <f>SUM(N92:N122)</f>
        <v>5</v>
      </c>
      <c r="O91" s="106">
        <f>SUM(O92:O122)</f>
        <v>0</v>
      </c>
      <c r="P91" s="105">
        <f>SUM(P92:P122)</f>
        <v>0</v>
      </c>
      <c r="Q91" s="106"/>
      <c r="R91" s="106">
        <f>SUM(R92:R122)</f>
        <v>0</v>
      </c>
      <c r="S91" s="106">
        <f>SUM(S92:S122)</f>
        <v>4</v>
      </c>
      <c r="T91" s="106">
        <f>SUM(T92:T122)</f>
        <v>2</v>
      </c>
      <c r="U91" s="106">
        <f>SUM(U92:U122)</f>
        <v>0</v>
      </c>
      <c r="V91" s="105">
        <f>SUM(V92:V122)</f>
        <v>0</v>
      </c>
      <c r="W91" s="106"/>
      <c r="X91" s="106">
        <f>SUM(X92:X122)</f>
        <v>0</v>
      </c>
      <c r="Y91" s="106">
        <f>SUM(Y92:Y122)</f>
        <v>6</v>
      </c>
      <c r="Z91" s="106">
        <f>SUM(Z92:Z122)</f>
        <v>2</v>
      </c>
      <c r="AA91" s="106">
        <f>SUM(AA92:AA122)</f>
        <v>0</v>
      </c>
    </row>
    <row r="92" spans="1:27" s="8" customFormat="1" ht="17.25" customHeight="1" x14ac:dyDescent="0.2">
      <c r="A92" s="24"/>
      <c r="B92" s="25">
        <v>2</v>
      </c>
      <c r="C92" s="141"/>
      <c r="D92" s="156">
        <v>3500003</v>
      </c>
      <c r="E92" s="24" t="s">
        <v>107</v>
      </c>
      <c r="F92" s="26">
        <v>390000</v>
      </c>
      <c r="G92" s="27">
        <v>1</v>
      </c>
      <c r="H92" s="27">
        <v>1</v>
      </c>
      <c r="I92" s="27">
        <v>1</v>
      </c>
      <c r="J92" s="65">
        <f t="shared" ref="J92:J121" si="62">K92*F92</f>
        <v>0</v>
      </c>
      <c r="K92" s="27"/>
      <c r="L92" s="27"/>
      <c r="M92" s="27">
        <v>1</v>
      </c>
      <c r="N92" s="27"/>
      <c r="O92" s="27"/>
      <c r="P92" s="65">
        <f t="shared" ref="P92:P121" si="63">Q92*N92</f>
        <v>0</v>
      </c>
      <c r="Q92" s="27"/>
      <c r="R92" s="27"/>
      <c r="S92" s="27"/>
      <c r="T92" s="27"/>
      <c r="U92" s="27"/>
      <c r="V92" s="65">
        <f t="shared" ref="V92:V121" si="64">W92*T92</f>
        <v>0</v>
      </c>
      <c r="W92" s="27"/>
      <c r="X92" s="27"/>
      <c r="Y92" s="27">
        <v>1</v>
      </c>
      <c r="Z92" s="27"/>
      <c r="AA92" s="127"/>
    </row>
    <row r="93" spans="1:27" s="8" customFormat="1" ht="17.25" customHeight="1" x14ac:dyDescent="0.2">
      <c r="A93" s="24"/>
      <c r="B93" s="25">
        <v>3</v>
      </c>
      <c r="C93" s="141"/>
      <c r="D93" s="156">
        <v>3500004</v>
      </c>
      <c r="E93" s="24" t="s">
        <v>108</v>
      </c>
      <c r="F93" s="26">
        <v>300000</v>
      </c>
      <c r="G93" s="27">
        <v>1</v>
      </c>
      <c r="H93" s="27">
        <v>1</v>
      </c>
      <c r="I93" s="27">
        <v>1</v>
      </c>
      <c r="J93" s="65">
        <f t="shared" si="62"/>
        <v>0</v>
      </c>
      <c r="K93" s="27"/>
      <c r="L93" s="27"/>
      <c r="M93" s="27"/>
      <c r="N93" s="27"/>
      <c r="O93" s="27"/>
      <c r="P93" s="65">
        <f t="shared" si="63"/>
        <v>0</v>
      </c>
      <c r="Q93" s="27"/>
      <c r="R93" s="27"/>
      <c r="S93" s="27"/>
      <c r="T93" s="27"/>
      <c r="U93" s="27"/>
      <c r="V93" s="65">
        <f t="shared" si="64"/>
        <v>0</v>
      </c>
      <c r="W93" s="27"/>
      <c r="X93" s="27"/>
      <c r="Y93" s="27"/>
      <c r="Z93" s="27"/>
      <c r="AA93" s="127"/>
    </row>
    <row r="94" spans="1:27" s="8" customFormat="1" ht="17.25" customHeight="1" x14ac:dyDescent="0.2">
      <c r="A94" s="24"/>
      <c r="B94" s="25">
        <v>4</v>
      </c>
      <c r="C94" s="141"/>
      <c r="D94" s="156">
        <v>3500009</v>
      </c>
      <c r="E94" s="24" t="s">
        <v>109</v>
      </c>
      <c r="F94" s="26">
        <v>390000</v>
      </c>
      <c r="G94" s="27">
        <v>1</v>
      </c>
      <c r="H94" s="27">
        <v>1</v>
      </c>
      <c r="I94" s="27">
        <v>1</v>
      </c>
      <c r="J94" s="65">
        <f t="shared" si="62"/>
        <v>0</v>
      </c>
      <c r="K94" s="27"/>
      <c r="L94" s="27"/>
      <c r="M94" s="27">
        <v>1</v>
      </c>
      <c r="N94" s="27"/>
      <c r="O94" s="27"/>
      <c r="P94" s="65">
        <f t="shared" si="63"/>
        <v>0</v>
      </c>
      <c r="Q94" s="27"/>
      <c r="R94" s="27"/>
      <c r="S94" s="27">
        <v>1</v>
      </c>
      <c r="T94" s="27"/>
      <c r="U94" s="27"/>
      <c r="V94" s="65">
        <f t="shared" si="64"/>
        <v>0</v>
      </c>
      <c r="W94" s="27"/>
      <c r="X94" s="27"/>
      <c r="Y94" s="27"/>
      <c r="Z94" s="27"/>
      <c r="AA94" s="127"/>
    </row>
    <row r="95" spans="1:27" s="8" customFormat="1" ht="17.25" customHeight="1" x14ac:dyDescent="0.2">
      <c r="A95" s="24"/>
      <c r="B95" s="25">
        <v>5</v>
      </c>
      <c r="C95" s="141"/>
      <c r="D95" s="156">
        <v>3500010</v>
      </c>
      <c r="E95" s="24" t="s">
        <v>110</v>
      </c>
      <c r="F95" s="26">
        <v>300000</v>
      </c>
      <c r="G95" s="27">
        <v>1</v>
      </c>
      <c r="H95" s="27">
        <v>1</v>
      </c>
      <c r="I95" s="27">
        <v>1</v>
      </c>
      <c r="J95" s="65">
        <f t="shared" si="62"/>
        <v>0</v>
      </c>
      <c r="K95" s="27"/>
      <c r="L95" s="27"/>
      <c r="M95" s="27"/>
      <c r="N95" s="27"/>
      <c r="O95" s="27"/>
      <c r="P95" s="65">
        <f t="shared" si="63"/>
        <v>0</v>
      </c>
      <c r="Q95" s="27"/>
      <c r="R95" s="27"/>
      <c r="S95" s="27"/>
      <c r="T95" s="27"/>
      <c r="U95" s="27"/>
      <c r="V95" s="65">
        <f t="shared" si="64"/>
        <v>0</v>
      </c>
      <c r="W95" s="27"/>
      <c r="X95" s="27"/>
      <c r="Y95" s="27"/>
      <c r="Z95" s="27"/>
      <c r="AA95" s="127"/>
    </row>
    <row r="96" spans="1:27" s="41" customFormat="1" ht="17.25" customHeight="1" x14ac:dyDescent="0.2">
      <c r="A96" s="39"/>
      <c r="B96" s="31"/>
      <c r="C96" s="146"/>
      <c r="D96" s="160"/>
      <c r="E96" s="39" t="s">
        <v>111</v>
      </c>
      <c r="F96" s="40">
        <v>490000</v>
      </c>
      <c r="G96" s="33">
        <v>1</v>
      </c>
      <c r="H96" s="33">
        <v>1</v>
      </c>
      <c r="I96" s="33">
        <v>1</v>
      </c>
      <c r="J96" s="65">
        <f t="shared" si="62"/>
        <v>0</v>
      </c>
      <c r="K96" s="33"/>
      <c r="L96" s="33"/>
      <c r="M96" s="33"/>
      <c r="N96" s="33"/>
      <c r="O96" s="33"/>
      <c r="P96" s="65">
        <f t="shared" si="63"/>
        <v>0</v>
      </c>
      <c r="Q96" s="33"/>
      <c r="R96" s="33"/>
      <c r="S96" s="33"/>
      <c r="T96" s="33"/>
      <c r="U96" s="33"/>
      <c r="V96" s="65">
        <f t="shared" si="64"/>
        <v>0</v>
      </c>
      <c r="W96" s="33"/>
      <c r="X96" s="33"/>
      <c r="Y96" s="33"/>
      <c r="Z96" s="33"/>
      <c r="AA96" s="128"/>
    </row>
    <row r="97" spans="1:27" s="41" customFormat="1" ht="17.25" customHeight="1" x14ac:dyDescent="0.2">
      <c r="A97" s="39"/>
      <c r="B97" s="31"/>
      <c r="C97" s="146"/>
      <c r="D97" s="160">
        <v>3500008</v>
      </c>
      <c r="E97" s="39" t="s">
        <v>112</v>
      </c>
      <c r="F97" s="40">
        <v>350000</v>
      </c>
      <c r="G97" s="33">
        <v>1</v>
      </c>
      <c r="H97" s="33">
        <v>1</v>
      </c>
      <c r="I97" s="33">
        <v>1</v>
      </c>
      <c r="J97" s="65">
        <f t="shared" si="62"/>
        <v>0</v>
      </c>
      <c r="K97" s="33"/>
      <c r="L97" s="33"/>
      <c r="M97" s="33"/>
      <c r="N97" s="33"/>
      <c r="O97" s="33"/>
      <c r="P97" s="65">
        <f t="shared" si="63"/>
        <v>0</v>
      </c>
      <c r="Q97" s="33"/>
      <c r="R97" s="33"/>
      <c r="S97" s="33">
        <v>1</v>
      </c>
      <c r="T97" s="33"/>
      <c r="U97" s="33"/>
      <c r="V97" s="65">
        <f t="shared" si="64"/>
        <v>0</v>
      </c>
      <c r="W97" s="33"/>
      <c r="X97" s="33"/>
      <c r="Y97" s="33">
        <v>1</v>
      </c>
      <c r="Z97" s="33"/>
      <c r="AA97" s="128"/>
    </row>
    <row r="98" spans="1:27" s="41" customFormat="1" ht="17.25" customHeight="1" x14ac:dyDescent="0.2">
      <c r="A98" s="39"/>
      <c r="B98" s="31"/>
      <c r="C98" s="146"/>
      <c r="D98" s="160"/>
      <c r="E98" s="39" t="s">
        <v>113</v>
      </c>
      <c r="F98" s="40">
        <v>490000</v>
      </c>
      <c r="G98" s="33">
        <v>1</v>
      </c>
      <c r="H98" s="33">
        <v>1</v>
      </c>
      <c r="I98" s="33">
        <v>1</v>
      </c>
      <c r="J98" s="65">
        <f t="shared" si="62"/>
        <v>0</v>
      </c>
      <c r="K98" s="33"/>
      <c r="L98" s="33"/>
      <c r="M98" s="33"/>
      <c r="N98" s="33"/>
      <c r="O98" s="33"/>
      <c r="P98" s="65">
        <f t="shared" si="63"/>
        <v>0</v>
      </c>
      <c r="Q98" s="33"/>
      <c r="R98" s="33"/>
      <c r="S98" s="33"/>
      <c r="T98" s="33"/>
      <c r="U98" s="33"/>
      <c r="V98" s="65">
        <f t="shared" si="64"/>
        <v>0</v>
      </c>
      <c r="W98" s="33"/>
      <c r="X98" s="33"/>
      <c r="Y98" s="33"/>
      <c r="Z98" s="33"/>
      <c r="AA98" s="128"/>
    </row>
    <row r="99" spans="1:27" s="41" customFormat="1" ht="17.25" customHeight="1" x14ac:dyDescent="0.2">
      <c r="A99" s="39"/>
      <c r="B99" s="31"/>
      <c r="C99" s="146"/>
      <c r="D99" s="160">
        <v>3502042</v>
      </c>
      <c r="E99" s="39" t="s">
        <v>114</v>
      </c>
      <c r="F99" s="40">
        <v>350000</v>
      </c>
      <c r="G99" s="33">
        <v>1</v>
      </c>
      <c r="H99" s="33">
        <v>1</v>
      </c>
      <c r="I99" s="33">
        <v>1</v>
      </c>
      <c r="J99" s="65">
        <f t="shared" si="62"/>
        <v>0</v>
      </c>
      <c r="K99" s="33"/>
      <c r="L99" s="33"/>
      <c r="M99" s="33"/>
      <c r="N99" s="33"/>
      <c r="O99" s="33"/>
      <c r="P99" s="65">
        <f t="shared" si="63"/>
        <v>0</v>
      </c>
      <c r="Q99" s="33"/>
      <c r="R99" s="33"/>
      <c r="S99" s="33"/>
      <c r="T99" s="33"/>
      <c r="U99" s="33"/>
      <c r="V99" s="65">
        <f t="shared" si="64"/>
        <v>0</v>
      </c>
      <c r="W99" s="33"/>
      <c r="X99" s="33"/>
      <c r="Y99" s="33"/>
      <c r="Z99" s="33"/>
      <c r="AA99" s="128"/>
    </row>
    <row r="100" spans="1:27" s="8" customFormat="1" ht="17.25" customHeight="1" x14ac:dyDescent="0.2">
      <c r="A100" s="24"/>
      <c r="B100" s="25"/>
      <c r="C100" s="141"/>
      <c r="D100" s="156">
        <v>3500182</v>
      </c>
      <c r="E100" s="24" t="s">
        <v>115</v>
      </c>
      <c r="F100" s="26">
        <v>390000</v>
      </c>
      <c r="G100" s="27">
        <v>1</v>
      </c>
      <c r="H100" s="27">
        <v>1</v>
      </c>
      <c r="I100" s="27">
        <v>1</v>
      </c>
      <c r="J100" s="65">
        <f t="shared" si="62"/>
        <v>0</v>
      </c>
      <c r="K100" s="27"/>
      <c r="L100" s="27"/>
      <c r="M100" s="27">
        <v>2</v>
      </c>
      <c r="N100" s="27"/>
      <c r="O100" s="27"/>
      <c r="P100" s="65">
        <f t="shared" si="63"/>
        <v>0</v>
      </c>
      <c r="Q100" s="27"/>
      <c r="R100" s="27"/>
      <c r="S100" s="27"/>
      <c r="T100" s="27"/>
      <c r="U100" s="27"/>
      <c r="V100" s="65">
        <f t="shared" si="64"/>
        <v>0</v>
      </c>
      <c r="W100" s="27"/>
      <c r="X100" s="27"/>
      <c r="Y100" s="27">
        <v>1</v>
      </c>
      <c r="Z100" s="27"/>
      <c r="AA100" s="127"/>
    </row>
    <row r="101" spans="1:27" s="8" customFormat="1" ht="17.25" customHeight="1" x14ac:dyDescent="0.2">
      <c r="A101" s="24"/>
      <c r="B101" s="25"/>
      <c r="C101" s="141"/>
      <c r="D101" s="156">
        <v>3500181</v>
      </c>
      <c r="E101" s="24" t="s">
        <v>116</v>
      </c>
      <c r="F101" s="26">
        <v>300000</v>
      </c>
      <c r="G101" s="27">
        <v>1</v>
      </c>
      <c r="H101" s="27">
        <v>1</v>
      </c>
      <c r="I101" s="27">
        <v>1</v>
      </c>
      <c r="J101" s="65">
        <f t="shared" si="62"/>
        <v>0</v>
      </c>
      <c r="K101" s="27"/>
      <c r="L101" s="27"/>
      <c r="M101" s="27"/>
      <c r="N101" s="27"/>
      <c r="O101" s="27"/>
      <c r="P101" s="65">
        <f t="shared" si="63"/>
        <v>0</v>
      </c>
      <c r="Q101" s="27"/>
      <c r="R101" s="27"/>
      <c r="S101" s="27"/>
      <c r="T101" s="27"/>
      <c r="U101" s="27"/>
      <c r="V101" s="65">
        <f t="shared" si="64"/>
        <v>0</v>
      </c>
      <c r="W101" s="27"/>
      <c r="X101" s="27"/>
      <c r="Y101" s="27"/>
      <c r="Z101" s="27"/>
      <c r="AA101" s="127"/>
    </row>
    <row r="102" spans="1:27" s="15" customFormat="1" x14ac:dyDescent="0.2">
      <c r="A102" s="25"/>
      <c r="B102" s="25">
        <v>7</v>
      </c>
      <c r="C102" s="142"/>
      <c r="D102" s="157">
        <v>3500143</v>
      </c>
      <c r="E102" s="25" t="s">
        <v>117</v>
      </c>
      <c r="F102" s="28">
        <v>220000</v>
      </c>
      <c r="G102" s="29">
        <v>1</v>
      </c>
      <c r="H102" s="29">
        <v>1</v>
      </c>
      <c r="I102" s="29">
        <v>1</v>
      </c>
      <c r="J102" s="65">
        <f t="shared" si="62"/>
        <v>0</v>
      </c>
      <c r="K102" s="27"/>
      <c r="L102" s="27"/>
      <c r="M102" s="27"/>
      <c r="N102" s="27"/>
      <c r="O102" s="27"/>
      <c r="P102" s="65">
        <f t="shared" si="63"/>
        <v>0</v>
      </c>
      <c r="Q102" s="27"/>
      <c r="R102" s="27"/>
      <c r="S102" s="27"/>
      <c r="T102" s="27"/>
      <c r="U102" s="27"/>
      <c r="V102" s="65">
        <f t="shared" si="64"/>
        <v>0</v>
      </c>
      <c r="W102" s="27"/>
      <c r="X102" s="27"/>
      <c r="Y102" s="27"/>
      <c r="Z102" s="27"/>
      <c r="AA102" s="127"/>
    </row>
    <row r="103" spans="1:27" s="8" customFormat="1" ht="17.25" customHeight="1" x14ac:dyDescent="0.2">
      <c r="A103" s="24"/>
      <c r="B103" s="25">
        <v>8</v>
      </c>
      <c r="C103" s="141"/>
      <c r="D103" s="156">
        <v>3500144</v>
      </c>
      <c r="E103" s="24" t="s">
        <v>118</v>
      </c>
      <c r="F103" s="26">
        <v>260000</v>
      </c>
      <c r="G103" s="27">
        <v>1</v>
      </c>
      <c r="H103" s="27">
        <v>1</v>
      </c>
      <c r="I103" s="27">
        <v>1</v>
      </c>
      <c r="J103" s="65">
        <f t="shared" si="62"/>
        <v>0</v>
      </c>
      <c r="K103" s="27"/>
      <c r="L103" s="27"/>
      <c r="M103" s="27"/>
      <c r="N103" s="27">
        <v>5</v>
      </c>
      <c r="O103" s="27"/>
      <c r="P103" s="65">
        <f t="shared" si="63"/>
        <v>0</v>
      </c>
      <c r="Q103" s="27"/>
      <c r="R103" s="27"/>
      <c r="S103" s="27"/>
      <c r="T103" s="27">
        <v>2</v>
      </c>
      <c r="U103" s="27"/>
      <c r="V103" s="65">
        <f t="shared" si="64"/>
        <v>0</v>
      </c>
      <c r="W103" s="27"/>
      <c r="X103" s="27"/>
      <c r="Y103" s="27"/>
      <c r="Z103" s="27">
        <v>2</v>
      </c>
      <c r="AA103" s="127"/>
    </row>
    <row r="104" spans="1:27" s="8" customFormat="1" ht="17.25" customHeight="1" x14ac:dyDescent="0.2">
      <c r="A104" s="24"/>
      <c r="B104" s="25">
        <v>9</v>
      </c>
      <c r="C104" s="141"/>
      <c r="D104" s="156">
        <v>3500145</v>
      </c>
      <c r="E104" s="24" t="s">
        <v>119</v>
      </c>
      <c r="F104" s="26">
        <v>350000</v>
      </c>
      <c r="G104" s="27">
        <v>1</v>
      </c>
      <c r="H104" s="27">
        <v>1</v>
      </c>
      <c r="I104" s="27"/>
      <c r="J104" s="65">
        <f t="shared" si="62"/>
        <v>0</v>
      </c>
      <c r="K104" s="27"/>
      <c r="L104" s="27"/>
      <c r="M104" s="27"/>
      <c r="N104" s="27"/>
      <c r="O104" s="27"/>
      <c r="P104" s="65">
        <f t="shared" si="63"/>
        <v>0</v>
      </c>
      <c r="Q104" s="27"/>
      <c r="R104" s="27"/>
      <c r="S104" s="27"/>
      <c r="T104" s="27"/>
      <c r="U104" s="27"/>
      <c r="V104" s="65">
        <f t="shared" si="64"/>
        <v>0</v>
      </c>
      <c r="W104" s="27"/>
      <c r="X104" s="27"/>
      <c r="Y104" s="27"/>
      <c r="Z104" s="27"/>
      <c r="AA104" s="127"/>
    </row>
    <row r="105" spans="1:27" s="8" customFormat="1" ht="17.25" customHeight="1" x14ac:dyDescent="0.2">
      <c r="A105" s="24"/>
      <c r="B105" s="25">
        <v>10</v>
      </c>
      <c r="C105" s="141"/>
      <c r="D105" s="156">
        <v>3500147</v>
      </c>
      <c r="E105" s="24" t="s">
        <v>120</v>
      </c>
      <c r="F105" s="26">
        <v>480000</v>
      </c>
      <c r="G105" s="27">
        <v>1</v>
      </c>
      <c r="H105" s="27">
        <v>1</v>
      </c>
      <c r="I105" s="27">
        <v>1</v>
      </c>
      <c r="J105" s="65">
        <f t="shared" si="62"/>
        <v>0</v>
      </c>
      <c r="K105" s="27"/>
      <c r="L105" s="27"/>
      <c r="M105" s="27"/>
      <c r="N105" s="27"/>
      <c r="O105" s="27"/>
      <c r="P105" s="65">
        <f t="shared" si="63"/>
        <v>0</v>
      </c>
      <c r="Q105" s="27"/>
      <c r="R105" s="27"/>
      <c r="S105" s="27"/>
      <c r="T105" s="27"/>
      <c r="U105" s="27"/>
      <c r="V105" s="65">
        <f t="shared" si="64"/>
        <v>0</v>
      </c>
      <c r="W105" s="27"/>
      <c r="X105" s="27"/>
      <c r="Y105" s="27"/>
      <c r="Z105" s="27"/>
      <c r="AA105" s="127"/>
    </row>
    <row r="106" spans="1:27" s="8" customFormat="1" ht="17.25" customHeight="1" x14ac:dyDescent="0.2">
      <c r="A106" s="24"/>
      <c r="B106" s="25">
        <v>11</v>
      </c>
      <c r="C106" s="141"/>
      <c r="D106" s="156">
        <v>3500139</v>
      </c>
      <c r="E106" s="24" t="s">
        <v>121</v>
      </c>
      <c r="F106" s="26">
        <v>390000</v>
      </c>
      <c r="G106" s="27">
        <v>1</v>
      </c>
      <c r="H106" s="27">
        <v>1</v>
      </c>
      <c r="I106" s="27">
        <v>1</v>
      </c>
      <c r="J106" s="65">
        <f t="shared" si="62"/>
        <v>0</v>
      </c>
      <c r="K106" s="27"/>
      <c r="L106" s="27"/>
      <c r="M106" s="27"/>
      <c r="N106" s="27"/>
      <c r="O106" s="27"/>
      <c r="P106" s="65">
        <f t="shared" si="63"/>
        <v>0</v>
      </c>
      <c r="Q106" s="27"/>
      <c r="R106" s="27"/>
      <c r="S106" s="27"/>
      <c r="T106" s="27"/>
      <c r="U106" s="27"/>
      <c r="V106" s="65">
        <f t="shared" si="64"/>
        <v>0</v>
      </c>
      <c r="W106" s="27"/>
      <c r="X106" s="27"/>
      <c r="Y106" s="27"/>
      <c r="Z106" s="27"/>
      <c r="AA106" s="127"/>
    </row>
    <row r="107" spans="1:27" s="8" customFormat="1" ht="17.25" customHeight="1" x14ac:dyDescent="0.2">
      <c r="A107" s="24"/>
      <c r="B107" s="25">
        <v>12</v>
      </c>
      <c r="C107" s="141"/>
      <c r="D107" s="156">
        <v>3500140</v>
      </c>
      <c r="E107" s="24" t="s">
        <v>122</v>
      </c>
      <c r="F107" s="26">
        <v>300000</v>
      </c>
      <c r="G107" s="27">
        <v>1</v>
      </c>
      <c r="H107" s="27">
        <v>1</v>
      </c>
      <c r="I107" s="27">
        <v>1</v>
      </c>
      <c r="J107" s="65">
        <f t="shared" si="62"/>
        <v>0</v>
      </c>
      <c r="K107" s="27"/>
      <c r="L107" s="27"/>
      <c r="M107" s="27"/>
      <c r="N107" s="27"/>
      <c r="O107" s="27"/>
      <c r="P107" s="65">
        <f t="shared" si="63"/>
        <v>0</v>
      </c>
      <c r="Q107" s="27"/>
      <c r="R107" s="27"/>
      <c r="S107" s="27"/>
      <c r="T107" s="27"/>
      <c r="U107" s="27"/>
      <c r="V107" s="65">
        <f t="shared" si="64"/>
        <v>0</v>
      </c>
      <c r="W107" s="27"/>
      <c r="X107" s="27"/>
      <c r="Y107" s="27"/>
      <c r="Z107" s="27"/>
      <c r="AA107" s="127"/>
    </row>
    <row r="108" spans="1:27" s="8" customFormat="1" ht="17.25" customHeight="1" x14ac:dyDescent="0.2">
      <c r="A108" s="24"/>
      <c r="B108" s="25">
        <v>13</v>
      </c>
      <c r="C108" s="141"/>
      <c r="D108" s="156">
        <v>3500142</v>
      </c>
      <c r="E108" s="24" t="s">
        <v>123</v>
      </c>
      <c r="F108" s="26">
        <v>390000</v>
      </c>
      <c r="G108" s="27">
        <v>1</v>
      </c>
      <c r="H108" s="27">
        <v>1</v>
      </c>
      <c r="I108" s="27">
        <v>1</v>
      </c>
      <c r="J108" s="65">
        <f t="shared" si="62"/>
        <v>0</v>
      </c>
      <c r="K108" s="27"/>
      <c r="L108" s="27"/>
      <c r="M108" s="27">
        <v>1</v>
      </c>
      <c r="N108" s="27"/>
      <c r="O108" s="27"/>
      <c r="P108" s="65">
        <f t="shared" si="63"/>
        <v>0</v>
      </c>
      <c r="Q108" s="27"/>
      <c r="R108" s="27"/>
      <c r="S108" s="27"/>
      <c r="T108" s="27"/>
      <c r="U108" s="27"/>
      <c r="V108" s="65">
        <f t="shared" si="64"/>
        <v>0</v>
      </c>
      <c r="W108" s="27"/>
      <c r="X108" s="27"/>
      <c r="Y108" s="27"/>
      <c r="Z108" s="27"/>
      <c r="AA108" s="127"/>
    </row>
    <row r="109" spans="1:27" s="8" customFormat="1" ht="17.25" customHeight="1" x14ac:dyDescent="0.2">
      <c r="A109" s="24"/>
      <c r="B109" s="25">
        <v>14</v>
      </c>
      <c r="C109" s="141"/>
      <c r="D109" s="156">
        <v>3500141</v>
      </c>
      <c r="E109" s="24" t="s">
        <v>124</v>
      </c>
      <c r="F109" s="26">
        <v>300000</v>
      </c>
      <c r="G109" s="27">
        <v>1</v>
      </c>
      <c r="H109" s="27">
        <v>1</v>
      </c>
      <c r="I109" s="27">
        <v>1</v>
      </c>
      <c r="J109" s="65">
        <f t="shared" si="62"/>
        <v>0</v>
      </c>
      <c r="K109" s="27"/>
      <c r="L109" s="27"/>
      <c r="M109" s="27"/>
      <c r="N109" s="27"/>
      <c r="O109" s="27"/>
      <c r="P109" s="65">
        <f t="shared" si="63"/>
        <v>0</v>
      </c>
      <c r="Q109" s="27"/>
      <c r="R109" s="27"/>
      <c r="S109" s="27"/>
      <c r="T109" s="27"/>
      <c r="U109" s="27"/>
      <c r="V109" s="65">
        <f t="shared" si="64"/>
        <v>0</v>
      </c>
      <c r="W109" s="27"/>
      <c r="X109" s="27"/>
      <c r="Y109" s="27"/>
      <c r="Z109" s="27"/>
      <c r="AA109" s="127"/>
    </row>
    <row r="110" spans="1:27" s="8" customFormat="1" ht="17.25" customHeight="1" x14ac:dyDescent="0.2">
      <c r="A110" s="24"/>
      <c r="B110" s="25">
        <v>15</v>
      </c>
      <c r="C110" s="141"/>
      <c r="D110" s="156">
        <v>3500021</v>
      </c>
      <c r="E110" s="24" t="s">
        <v>125</v>
      </c>
      <c r="F110" s="26">
        <v>390000</v>
      </c>
      <c r="G110" s="27">
        <v>1</v>
      </c>
      <c r="H110" s="27">
        <v>1</v>
      </c>
      <c r="I110" s="27">
        <v>1</v>
      </c>
      <c r="J110" s="65">
        <f t="shared" si="62"/>
        <v>0</v>
      </c>
      <c r="K110" s="27"/>
      <c r="L110" s="27"/>
      <c r="M110" s="27">
        <v>1</v>
      </c>
      <c r="N110" s="27"/>
      <c r="O110" s="27"/>
      <c r="P110" s="65">
        <f t="shared" si="63"/>
        <v>0</v>
      </c>
      <c r="Q110" s="27"/>
      <c r="R110" s="27"/>
      <c r="S110" s="27"/>
      <c r="T110" s="27"/>
      <c r="U110" s="27"/>
      <c r="V110" s="65">
        <f t="shared" si="64"/>
        <v>0</v>
      </c>
      <c r="W110" s="27"/>
      <c r="X110" s="27"/>
      <c r="Y110" s="27">
        <v>1</v>
      </c>
      <c r="Z110" s="27"/>
      <c r="AA110" s="127"/>
    </row>
    <row r="111" spans="1:27" s="8" customFormat="1" ht="17.25" customHeight="1" x14ac:dyDescent="0.2">
      <c r="A111" s="24"/>
      <c r="B111" s="25">
        <v>16</v>
      </c>
      <c r="C111" s="141"/>
      <c r="D111" s="156">
        <v>3500022</v>
      </c>
      <c r="E111" s="24" t="s">
        <v>126</v>
      </c>
      <c r="F111" s="26">
        <v>300000</v>
      </c>
      <c r="G111" s="27">
        <v>1</v>
      </c>
      <c r="H111" s="27">
        <v>1</v>
      </c>
      <c r="I111" s="27">
        <v>1</v>
      </c>
      <c r="J111" s="65">
        <f t="shared" si="62"/>
        <v>0</v>
      </c>
      <c r="K111" s="27"/>
      <c r="L111" s="27"/>
      <c r="M111" s="27"/>
      <c r="N111" s="27"/>
      <c r="O111" s="27"/>
      <c r="P111" s="65">
        <f t="shared" si="63"/>
        <v>0</v>
      </c>
      <c r="Q111" s="27"/>
      <c r="R111" s="27"/>
      <c r="S111" s="27"/>
      <c r="T111" s="27"/>
      <c r="U111" s="27"/>
      <c r="V111" s="65">
        <f t="shared" si="64"/>
        <v>0</v>
      </c>
      <c r="W111" s="27"/>
      <c r="X111" s="27"/>
      <c r="Y111" s="27"/>
      <c r="Z111" s="27"/>
      <c r="AA111" s="127"/>
    </row>
    <row r="112" spans="1:27" s="8" customFormat="1" ht="17.25" customHeight="1" x14ac:dyDescent="0.2">
      <c r="A112" s="24"/>
      <c r="B112" s="25">
        <v>17</v>
      </c>
      <c r="C112" s="141"/>
      <c r="D112" s="156">
        <v>3500152</v>
      </c>
      <c r="E112" s="24" t="s">
        <v>127</v>
      </c>
      <c r="F112" s="26">
        <v>390000</v>
      </c>
      <c r="G112" s="27">
        <v>1</v>
      </c>
      <c r="H112" s="27">
        <v>1</v>
      </c>
      <c r="I112" s="27">
        <v>1</v>
      </c>
      <c r="J112" s="65">
        <f t="shared" si="62"/>
        <v>0</v>
      </c>
      <c r="K112" s="27"/>
      <c r="L112" s="27"/>
      <c r="M112" s="27"/>
      <c r="N112" s="27"/>
      <c r="O112" s="27"/>
      <c r="P112" s="65">
        <f t="shared" si="63"/>
        <v>0</v>
      </c>
      <c r="Q112" s="27"/>
      <c r="R112" s="27"/>
      <c r="S112" s="27">
        <v>1</v>
      </c>
      <c r="T112" s="27"/>
      <c r="U112" s="27"/>
      <c r="V112" s="65">
        <f t="shared" si="64"/>
        <v>0</v>
      </c>
      <c r="W112" s="27"/>
      <c r="X112" s="27"/>
      <c r="Y112" s="27"/>
      <c r="Z112" s="27"/>
      <c r="AA112" s="127"/>
    </row>
    <row r="113" spans="1:27" s="8" customFormat="1" ht="17.25" customHeight="1" x14ac:dyDescent="0.2">
      <c r="A113" s="24"/>
      <c r="B113" s="25">
        <v>18</v>
      </c>
      <c r="C113" s="141"/>
      <c r="D113" s="156">
        <v>3500049</v>
      </c>
      <c r="E113" s="24" t="s">
        <v>128</v>
      </c>
      <c r="F113" s="26">
        <v>390000</v>
      </c>
      <c r="G113" s="27">
        <v>1</v>
      </c>
      <c r="H113" s="27">
        <v>1</v>
      </c>
      <c r="I113" s="27">
        <v>1</v>
      </c>
      <c r="J113" s="65">
        <f t="shared" si="62"/>
        <v>0</v>
      </c>
      <c r="K113" s="27"/>
      <c r="L113" s="27"/>
      <c r="M113" s="27">
        <v>1</v>
      </c>
      <c r="N113" s="27"/>
      <c r="O113" s="27"/>
      <c r="P113" s="65">
        <f t="shared" si="63"/>
        <v>0</v>
      </c>
      <c r="Q113" s="27"/>
      <c r="R113" s="27"/>
      <c r="S113" s="27"/>
      <c r="T113" s="27"/>
      <c r="U113" s="27"/>
      <c r="V113" s="65">
        <f t="shared" si="64"/>
        <v>0</v>
      </c>
      <c r="W113" s="27"/>
      <c r="X113" s="27"/>
      <c r="Y113" s="27"/>
      <c r="Z113" s="27"/>
      <c r="AA113" s="127"/>
    </row>
    <row r="114" spans="1:27" s="8" customFormat="1" ht="17.25" customHeight="1" x14ac:dyDescent="0.2">
      <c r="A114" s="24"/>
      <c r="B114" s="25">
        <v>21</v>
      </c>
      <c r="C114" s="141"/>
      <c r="D114" s="156">
        <v>3500156</v>
      </c>
      <c r="E114" s="24" t="s">
        <v>129</v>
      </c>
      <c r="F114" s="26">
        <v>390000</v>
      </c>
      <c r="G114" s="27">
        <v>1</v>
      </c>
      <c r="H114" s="27">
        <v>1</v>
      </c>
      <c r="I114" s="27">
        <v>1</v>
      </c>
      <c r="J114" s="65">
        <f t="shared" si="62"/>
        <v>0</v>
      </c>
      <c r="K114" s="27"/>
      <c r="L114" s="27"/>
      <c r="M114" s="27">
        <v>1</v>
      </c>
      <c r="N114" s="27"/>
      <c r="O114" s="27"/>
      <c r="P114" s="65">
        <f t="shared" si="63"/>
        <v>0</v>
      </c>
      <c r="Q114" s="27"/>
      <c r="R114" s="27"/>
      <c r="S114" s="27">
        <v>1</v>
      </c>
      <c r="T114" s="27"/>
      <c r="U114" s="27"/>
      <c r="V114" s="65">
        <f t="shared" si="64"/>
        <v>0</v>
      </c>
      <c r="W114" s="27"/>
      <c r="X114" s="27"/>
      <c r="Y114" s="27"/>
      <c r="Z114" s="27"/>
      <c r="AA114" s="127"/>
    </row>
    <row r="115" spans="1:27" s="8" customFormat="1" ht="17.25" customHeight="1" x14ac:dyDescent="0.2">
      <c r="A115" s="24"/>
      <c r="B115" s="25">
        <v>22</v>
      </c>
      <c r="C115" s="141"/>
      <c r="D115" s="156">
        <v>3500155</v>
      </c>
      <c r="E115" s="24" t="s">
        <v>130</v>
      </c>
      <c r="F115" s="26">
        <v>300000</v>
      </c>
      <c r="G115" s="27">
        <v>1</v>
      </c>
      <c r="H115" s="27">
        <v>1</v>
      </c>
      <c r="I115" s="27">
        <v>1</v>
      </c>
      <c r="J115" s="65">
        <f t="shared" si="62"/>
        <v>0</v>
      </c>
      <c r="K115" s="27"/>
      <c r="L115" s="27"/>
      <c r="M115" s="27"/>
      <c r="N115" s="27"/>
      <c r="O115" s="27"/>
      <c r="P115" s="65">
        <f t="shared" si="63"/>
        <v>0</v>
      </c>
      <c r="Q115" s="27"/>
      <c r="R115" s="27"/>
      <c r="S115" s="27"/>
      <c r="T115" s="27"/>
      <c r="U115" s="27"/>
      <c r="V115" s="65">
        <f t="shared" si="64"/>
        <v>0</v>
      </c>
      <c r="W115" s="27"/>
      <c r="X115" s="27"/>
      <c r="Y115" s="27"/>
      <c r="Z115" s="27"/>
      <c r="AA115" s="127"/>
    </row>
    <row r="116" spans="1:27" s="8" customFormat="1" ht="17.25" customHeight="1" x14ac:dyDescent="0.2">
      <c r="A116" s="24"/>
      <c r="B116" s="25">
        <v>23</v>
      </c>
      <c r="C116" s="141"/>
      <c r="D116" s="156">
        <v>3500029</v>
      </c>
      <c r="E116" s="24" t="s">
        <v>131</v>
      </c>
      <c r="F116" s="26">
        <v>390000</v>
      </c>
      <c r="G116" s="27">
        <v>1</v>
      </c>
      <c r="H116" s="27">
        <v>1</v>
      </c>
      <c r="I116" s="27">
        <v>1</v>
      </c>
      <c r="J116" s="65">
        <f t="shared" si="62"/>
        <v>0</v>
      </c>
      <c r="K116" s="27"/>
      <c r="L116" s="27"/>
      <c r="M116" s="27">
        <v>1</v>
      </c>
      <c r="N116" s="27"/>
      <c r="O116" s="27"/>
      <c r="P116" s="65">
        <f t="shared" si="63"/>
        <v>0</v>
      </c>
      <c r="Q116" s="27"/>
      <c r="R116" s="27"/>
      <c r="S116" s="27"/>
      <c r="T116" s="27"/>
      <c r="U116" s="27"/>
      <c r="V116" s="65">
        <f t="shared" si="64"/>
        <v>0</v>
      </c>
      <c r="W116" s="27"/>
      <c r="X116" s="27"/>
      <c r="Y116" s="27"/>
      <c r="Z116" s="27"/>
      <c r="AA116" s="127"/>
    </row>
    <row r="117" spans="1:27" s="8" customFormat="1" ht="17.25" customHeight="1" x14ac:dyDescent="0.2">
      <c r="A117" s="24"/>
      <c r="B117" s="25">
        <v>24</v>
      </c>
      <c r="C117" s="141"/>
      <c r="D117" s="156">
        <v>3500030</v>
      </c>
      <c r="E117" s="24" t="s">
        <v>132</v>
      </c>
      <c r="F117" s="26">
        <v>300000</v>
      </c>
      <c r="G117" s="27">
        <v>1</v>
      </c>
      <c r="H117" s="27">
        <v>1</v>
      </c>
      <c r="I117" s="27">
        <v>1</v>
      </c>
      <c r="J117" s="65">
        <f t="shared" si="62"/>
        <v>0</v>
      </c>
      <c r="K117" s="27"/>
      <c r="L117" s="27"/>
      <c r="M117" s="27"/>
      <c r="N117" s="27"/>
      <c r="O117" s="27"/>
      <c r="P117" s="65">
        <f t="shared" si="63"/>
        <v>0</v>
      </c>
      <c r="Q117" s="27"/>
      <c r="R117" s="27"/>
      <c r="S117" s="27"/>
      <c r="T117" s="27"/>
      <c r="U117" s="27"/>
      <c r="V117" s="65">
        <f t="shared" si="64"/>
        <v>0</v>
      </c>
      <c r="W117" s="27"/>
      <c r="X117" s="27"/>
      <c r="Y117" s="27"/>
      <c r="Z117" s="27"/>
      <c r="AA117" s="127"/>
    </row>
    <row r="118" spans="1:27" s="8" customFormat="1" ht="17.25" customHeight="1" x14ac:dyDescent="0.2">
      <c r="A118" s="24"/>
      <c r="B118" s="25"/>
      <c r="C118" s="141"/>
      <c r="D118" s="156">
        <v>3500186</v>
      </c>
      <c r="E118" s="24" t="s">
        <v>133</v>
      </c>
      <c r="F118" s="26">
        <v>480000</v>
      </c>
      <c r="G118" s="27">
        <v>1</v>
      </c>
      <c r="H118" s="27">
        <v>1</v>
      </c>
      <c r="I118" s="27"/>
      <c r="J118" s="65">
        <f t="shared" si="62"/>
        <v>0</v>
      </c>
      <c r="K118" s="27"/>
      <c r="L118" s="27"/>
      <c r="M118" s="27"/>
      <c r="N118" s="27"/>
      <c r="O118" s="27"/>
      <c r="P118" s="65">
        <f t="shared" si="63"/>
        <v>0</v>
      </c>
      <c r="Q118" s="27"/>
      <c r="R118" s="27"/>
      <c r="S118" s="27"/>
      <c r="T118" s="27"/>
      <c r="U118" s="27"/>
      <c r="V118" s="65">
        <f t="shared" si="64"/>
        <v>0</v>
      </c>
      <c r="W118" s="27"/>
      <c r="X118" s="27"/>
      <c r="Y118" s="27"/>
      <c r="Z118" s="27"/>
      <c r="AA118" s="127"/>
    </row>
    <row r="119" spans="1:27" s="8" customFormat="1" ht="17.25" customHeight="1" x14ac:dyDescent="0.2">
      <c r="A119" s="24"/>
      <c r="B119" s="25"/>
      <c r="C119" s="141"/>
      <c r="D119" s="156">
        <v>3500184</v>
      </c>
      <c r="E119" s="24" t="s">
        <v>134</v>
      </c>
      <c r="F119" s="26">
        <v>350000</v>
      </c>
      <c r="G119" s="27">
        <v>1</v>
      </c>
      <c r="H119" s="27">
        <v>1</v>
      </c>
      <c r="I119" s="27"/>
      <c r="J119" s="65">
        <f t="shared" si="62"/>
        <v>0</v>
      </c>
      <c r="K119" s="27"/>
      <c r="L119" s="27"/>
      <c r="M119" s="27">
        <v>1</v>
      </c>
      <c r="N119" s="27"/>
      <c r="O119" s="27"/>
      <c r="P119" s="65">
        <f t="shared" si="63"/>
        <v>0</v>
      </c>
      <c r="Q119" s="27"/>
      <c r="R119" s="27"/>
      <c r="S119" s="27"/>
      <c r="T119" s="27"/>
      <c r="U119" s="27"/>
      <c r="V119" s="65">
        <f t="shared" si="64"/>
        <v>0</v>
      </c>
      <c r="W119" s="27"/>
      <c r="X119" s="27"/>
      <c r="Y119" s="27"/>
      <c r="Z119" s="27"/>
      <c r="AA119" s="127"/>
    </row>
    <row r="120" spans="1:27" s="8" customFormat="1" ht="17.25" customHeight="1" x14ac:dyDescent="0.2">
      <c r="A120" s="24"/>
      <c r="B120" s="25"/>
      <c r="C120" s="141"/>
      <c r="D120" s="156">
        <v>3503021</v>
      </c>
      <c r="E120" s="24" t="s">
        <v>135</v>
      </c>
      <c r="F120" s="26">
        <v>390000</v>
      </c>
      <c r="G120" s="27">
        <v>1</v>
      </c>
      <c r="H120" s="27">
        <v>1</v>
      </c>
      <c r="I120" s="27"/>
      <c r="J120" s="65">
        <f t="shared" si="62"/>
        <v>0</v>
      </c>
      <c r="K120" s="27"/>
      <c r="L120" s="27"/>
      <c r="M120" s="27"/>
      <c r="N120" s="27"/>
      <c r="O120" s="27"/>
      <c r="P120" s="65">
        <f t="shared" si="63"/>
        <v>0</v>
      </c>
      <c r="Q120" s="27"/>
      <c r="R120" s="27"/>
      <c r="S120" s="27"/>
      <c r="T120" s="27"/>
      <c r="U120" s="27"/>
      <c r="V120" s="65">
        <f t="shared" si="64"/>
        <v>0</v>
      </c>
      <c r="W120" s="27"/>
      <c r="X120" s="27"/>
      <c r="Y120" s="27"/>
      <c r="Z120" s="27"/>
      <c r="AA120" s="127"/>
    </row>
    <row r="121" spans="1:27" s="8" customFormat="1" ht="17.25" customHeight="1" x14ac:dyDescent="0.2">
      <c r="A121" s="24"/>
      <c r="B121" s="25"/>
      <c r="C121" s="141"/>
      <c r="D121" s="156">
        <v>3500200</v>
      </c>
      <c r="E121" s="24" t="s">
        <v>136</v>
      </c>
      <c r="F121" s="26">
        <v>280000</v>
      </c>
      <c r="G121" s="27">
        <v>1</v>
      </c>
      <c r="H121" s="27">
        <v>1</v>
      </c>
      <c r="I121" s="27"/>
      <c r="J121" s="65">
        <f t="shared" si="62"/>
        <v>0</v>
      </c>
      <c r="K121" s="27"/>
      <c r="L121" s="27"/>
      <c r="M121" s="27">
        <v>3</v>
      </c>
      <c r="N121" s="27"/>
      <c r="O121" s="27"/>
      <c r="P121" s="65">
        <f t="shared" si="63"/>
        <v>0</v>
      </c>
      <c r="Q121" s="27"/>
      <c r="R121" s="27"/>
      <c r="S121" s="27"/>
      <c r="T121" s="27"/>
      <c r="U121" s="27"/>
      <c r="V121" s="65">
        <f t="shared" si="64"/>
        <v>0</v>
      </c>
      <c r="W121" s="27"/>
      <c r="X121" s="27"/>
      <c r="Y121" s="27">
        <v>1</v>
      </c>
      <c r="Z121" s="27"/>
      <c r="AA121" s="127"/>
    </row>
    <row r="122" spans="1:27" s="8" customFormat="1" ht="17.25" customHeight="1" thickBot="1" x14ac:dyDescent="0.25">
      <c r="A122" s="24"/>
      <c r="B122" s="25"/>
      <c r="C122" s="141"/>
      <c r="D122" s="156">
        <v>3503022</v>
      </c>
      <c r="E122" s="24" t="s">
        <v>137</v>
      </c>
      <c r="F122" s="26">
        <v>150000</v>
      </c>
      <c r="G122" s="27">
        <v>1</v>
      </c>
      <c r="H122" s="27">
        <v>1</v>
      </c>
      <c r="I122" s="27"/>
      <c r="J122" s="65">
        <f>K122*F122</f>
        <v>0</v>
      </c>
      <c r="K122" s="27"/>
      <c r="L122" s="27"/>
      <c r="M122" s="27">
        <v>2</v>
      </c>
      <c r="N122" s="27"/>
      <c r="O122" s="27"/>
      <c r="P122" s="65">
        <f>Q122*N122</f>
        <v>0</v>
      </c>
      <c r="Q122" s="27"/>
      <c r="R122" s="27"/>
      <c r="S122" s="27"/>
      <c r="T122" s="27"/>
      <c r="U122" s="27"/>
      <c r="V122" s="65">
        <f>W122*T122</f>
        <v>0</v>
      </c>
      <c r="W122" s="27"/>
      <c r="X122" s="27"/>
      <c r="Y122" s="27">
        <v>1</v>
      </c>
      <c r="Z122" s="27"/>
      <c r="AA122" s="127"/>
    </row>
    <row r="123" spans="1:27" s="23" customFormat="1" ht="25.5" customHeight="1" thickBot="1" x14ac:dyDescent="0.25">
      <c r="A123" s="22"/>
      <c r="B123" s="22"/>
      <c r="C123" s="74"/>
      <c r="D123" s="93"/>
      <c r="E123" s="93" t="s">
        <v>138</v>
      </c>
      <c r="F123" s="94"/>
      <c r="G123" s="95">
        <f>SUM(G124:G130)</f>
        <v>7</v>
      </c>
      <c r="H123" s="95">
        <v>7</v>
      </c>
      <c r="I123" s="95">
        <v>5</v>
      </c>
      <c r="J123" s="99">
        <f>SUM(J124:J130)</f>
        <v>0</v>
      </c>
      <c r="K123" s="100"/>
      <c r="L123" s="100">
        <f>SUM(L124:L130)</f>
        <v>98</v>
      </c>
      <c r="M123" s="100">
        <f>SUM(M124:M130)</f>
        <v>0</v>
      </c>
      <c r="N123" s="100">
        <f>SUM(N124:N130)</f>
        <v>0</v>
      </c>
      <c r="O123" s="100">
        <f>SUM(O124:O130)</f>
        <v>0</v>
      </c>
      <c r="P123" s="99">
        <f>SUM(P124:P130)</f>
        <v>0</v>
      </c>
      <c r="Q123" s="100"/>
      <c r="R123" s="100">
        <f>SUM(R124:R130)</f>
        <v>42</v>
      </c>
      <c r="S123" s="100">
        <f>SUM(S124:S130)</f>
        <v>0</v>
      </c>
      <c r="T123" s="100">
        <f>SUM(T124:T130)</f>
        <v>0</v>
      </c>
      <c r="U123" s="100">
        <f>SUM(U124:U130)</f>
        <v>0</v>
      </c>
      <c r="V123" s="99">
        <f>SUM(V124:V130)</f>
        <v>0</v>
      </c>
      <c r="W123" s="100"/>
      <c r="X123" s="100">
        <f>SUM(X124:X130)</f>
        <v>52</v>
      </c>
      <c r="Y123" s="100">
        <f>SUM(Y124:Y130)</f>
        <v>0</v>
      </c>
      <c r="Z123" s="100">
        <f>SUM(Z124:Z130)</f>
        <v>0</v>
      </c>
      <c r="AA123" s="100">
        <f>SUM(AA124:AA130)</f>
        <v>0</v>
      </c>
    </row>
    <row r="124" spans="1:27" s="15" customFormat="1" x14ac:dyDescent="0.2">
      <c r="A124" s="25"/>
      <c r="B124" s="25">
        <v>4</v>
      </c>
      <c r="C124" s="142"/>
      <c r="D124" s="157">
        <v>3510004</v>
      </c>
      <c r="E124" s="25" t="s">
        <v>139</v>
      </c>
      <c r="F124" s="28">
        <v>43000</v>
      </c>
      <c r="G124" s="29">
        <v>1</v>
      </c>
      <c r="H124" s="29">
        <v>1</v>
      </c>
      <c r="I124" s="29">
        <v>1</v>
      </c>
      <c r="J124" s="65">
        <f>K124*F124</f>
        <v>0</v>
      </c>
      <c r="K124" s="27"/>
      <c r="L124" s="27">
        <v>20</v>
      </c>
      <c r="M124" s="27"/>
      <c r="N124" s="27"/>
      <c r="O124" s="27"/>
      <c r="P124" s="65">
        <f>Q124*N124</f>
        <v>0</v>
      </c>
      <c r="Q124" s="27"/>
      <c r="R124" s="27">
        <v>9</v>
      </c>
      <c r="S124" s="27"/>
      <c r="T124" s="27"/>
      <c r="U124" s="27"/>
      <c r="V124" s="65">
        <f>W124*T124</f>
        <v>0</v>
      </c>
      <c r="W124" s="27"/>
      <c r="X124" s="27">
        <v>9</v>
      </c>
      <c r="Y124" s="27"/>
      <c r="Z124" s="27"/>
      <c r="AA124" s="127"/>
    </row>
    <row r="125" spans="1:27" s="15" customFormat="1" x14ac:dyDescent="0.2">
      <c r="A125" s="25"/>
      <c r="B125" s="25">
        <v>7</v>
      </c>
      <c r="C125" s="142"/>
      <c r="D125" s="157">
        <v>3512008</v>
      </c>
      <c r="E125" s="25" t="s">
        <v>140</v>
      </c>
      <c r="F125" s="28">
        <v>44000</v>
      </c>
      <c r="G125" s="29">
        <v>1</v>
      </c>
      <c r="H125" s="29">
        <v>1</v>
      </c>
      <c r="I125" s="29"/>
      <c r="J125" s="65">
        <f t="shared" ref="J125:J129" si="65">K125*F125</f>
        <v>0</v>
      </c>
      <c r="K125" s="27"/>
      <c r="L125" s="27">
        <v>10</v>
      </c>
      <c r="M125" s="27"/>
      <c r="N125" s="27"/>
      <c r="O125" s="27"/>
      <c r="P125" s="65">
        <f t="shared" ref="P125:P129" si="66">Q125*N125</f>
        <v>0</v>
      </c>
      <c r="Q125" s="27"/>
      <c r="R125" s="27"/>
      <c r="S125" s="27"/>
      <c r="T125" s="27"/>
      <c r="U125" s="27"/>
      <c r="V125" s="65">
        <f t="shared" ref="V125:V129" si="67">W125*T125</f>
        <v>0</v>
      </c>
      <c r="W125" s="27"/>
      <c r="X125" s="27">
        <v>10</v>
      </c>
      <c r="Y125" s="27"/>
      <c r="Z125" s="27"/>
      <c r="AA125" s="127"/>
    </row>
    <row r="126" spans="1:27" s="15" customFormat="1" x14ac:dyDescent="0.2">
      <c r="A126" s="25"/>
      <c r="B126" s="25"/>
      <c r="C126" s="142"/>
      <c r="D126" s="157">
        <v>3510107</v>
      </c>
      <c r="E126" s="25" t="s">
        <v>141</v>
      </c>
      <c r="F126" s="28">
        <v>49000</v>
      </c>
      <c r="G126" s="29">
        <v>1</v>
      </c>
      <c r="H126" s="29">
        <v>1</v>
      </c>
      <c r="I126" s="29">
        <v>1</v>
      </c>
      <c r="J126" s="65">
        <f t="shared" si="65"/>
        <v>0</v>
      </c>
      <c r="K126" s="27"/>
      <c r="L126" s="27">
        <v>10</v>
      </c>
      <c r="M126" s="27"/>
      <c r="N126" s="27"/>
      <c r="O126" s="27"/>
      <c r="P126" s="65">
        <f t="shared" si="66"/>
        <v>0</v>
      </c>
      <c r="Q126" s="27"/>
      <c r="R126" s="27"/>
      <c r="S126" s="27"/>
      <c r="T126" s="27"/>
      <c r="U126" s="27"/>
      <c r="V126" s="65">
        <f t="shared" si="67"/>
        <v>0</v>
      </c>
      <c r="W126" s="27"/>
      <c r="X126" s="27">
        <v>10</v>
      </c>
      <c r="Y126" s="27"/>
      <c r="Z126" s="27"/>
      <c r="AA126" s="127"/>
    </row>
    <row r="127" spans="1:27" s="15" customFormat="1" x14ac:dyDescent="0.2">
      <c r="A127" s="25"/>
      <c r="B127" s="25">
        <v>8</v>
      </c>
      <c r="C127" s="142"/>
      <c r="D127" s="157">
        <v>3510011</v>
      </c>
      <c r="E127" s="25" t="s">
        <v>142</v>
      </c>
      <c r="F127" s="28">
        <v>42000</v>
      </c>
      <c r="G127" s="29">
        <v>1</v>
      </c>
      <c r="H127" s="29">
        <v>1</v>
      </c>
      <c r="I127" s="29"/>
      <c r="J127" s="65">
        <f t="shared" si="65"/>
        <v>0</v>
      </c>
      <c r="K127" s="27"/>
      <c r="L127" s="27">
        <v>9</v>
      </c>
      <c r="M127" s="27"/>
      <c r="N127" s="27"/>
      <c r="O127" s="27"/>
      <c r="P127" s="65">
        <f t="shared" si="66"/>
        <v>0</v>
      </c>
      <c r="Q127" s="27"/>
      <c r="R127" s="27">
        <v>9</v>
      </c>
      <c r="S127" s="27"/>
      <c r="T127" s="27"/>
      <c r="U127" s="27"/>
      <c r="V127" s="65">
        <f t="shared" si="67"/>
        <v>0</v>
      </c>
      <c r="W127" s="27"/>
      <c r="X127" s="27"/>
      <c r="Y127" s="27"/>
      <c r="Z127" s="27"/>
      <c r="AA127" s="127"/>
    </row>
    <row r="128" spans="1:27" s="15" customFormat="1" x14ac:dyDescent="0.2">
      <c r="A128" s="25"/>
      <c r="B128" s="25">
        <v>10</v>
      </c>
      <c r="C128" s="142"/>
      <c r="D128" s="157">
        <v>3510067</v>
      </c>
      <c r="E128" s="25" t="s">
        <v>143</v>
      </c>
      <c r="F128" s="28">
        <v>43000</v>
      </c>
      <c r="G128" s="29">
        <v>1</v>
      </c>
      <c r="H128" s="29">
        <v>1</v>
      </c>
      <c r="I128" s="29">
        <v>1</v>
      </c>
      <c r="J128" s="65">
        <f t="shared" si="65"/>
        <v>0</v>
      </c>
      <c r="K128" s="27"/>
      <c r="L128" s="27">
        <v>9</v>
      </c>
      <c r="M128" s="27"/>
      <c r="N128" s="27"/>
      <c r="O128" s="27"/>
      <c r="P128" s="65">
        <f t="shared" si="66"/>
        <v>0</v>
      </c>
      <c r="Q128" s="27"/>
      <c r="R128" s="27">
        <v>9</v>
      </c>
      <c r="S128" s="27"/>
      <c r="T128" s="27"/>
      <c r="U128" s="27"/>
      <c r="V128" s="65">
        <f t="shared" si="67"/>
        <v>0</v>
      </c>
      <c r="W128" s="27"/>
      <c r="X128" s="27">
        <v>8</v>
      </c>
      <c r="Y128" s="27"/>
      <c r="Z128" s="27"/>
      <c r="AA128" s="127"/>
    </row>
    <row r="129" spans="1:27" s="15" customFormat="1" x14ac:dyDescent="0.2">
      <c r="A129" s="25"/>
      <c r="B129" s="25">
        <v>12</v>
      </c>
      <c r="C129" s="142"/>
      <c r="D129" s="157">
        <v>3510012</v>
      </c>
      <c r="E129" s="25" t="s">
        <v>144</v>
      </c>
      <c r="F129" s="28">
        <v>43000</v>
      </c>
      <c r="G129" s="29">
        <v>1</v>
      </c>
      <c r="H129" s="29">
        <v>1</v>
      </c>
      <c r="I129" s="29">
        <v>1</v>
      </c>
      <c r="J129" s="65">
        <f t="shared" si="65"/>
        <v>0</v>
      </c>
      <c r="K129" s="27"/>
      <c r="L129" s="27">
        <v>20</v>
      </c>
      <c r="M129" s="27"/>
      <c r="N129" s="27"/>
      <c r="O129" s="27"/>
      <c r="P129" s="65">
        <f t="shared" si="66"/>
        <v>0</v>
      </c>
      <c r="Q129" s="27"/>
      <c r="R129" s="27">
        <v>9</v>
      </c>
      <c r="S129" s="27"/>
      <c r="T129" s="27"/>
      <c r="U129" s="27"/>
      <c r="V129" s="65">
        <f t="shared" si="67"/>
        <v>0</v>
      </c>
      <c r="W129" s="27"/>
      <c r="X129" s="27">
        <v>9</v>
      </c>
      <c r="Y129" s="27"/>
      <c r="Z129" s="27"/>
      <c r="AA129" s="127"/>
    </row>
    <row r="130" spans="1:27" s="15" customFormat="1" ht="13.5" thickBot="1" x14ac:dyDescent="0.25">
      <c r="A130" s="25"/>
      <c r="B130" s="25">
        <v>18</v>
      </c>
      <c r="C130" s="142"/>
      <c r="D130" s="157">
        <v>3510076</v>
      </c>
      <c r="E130" s="25" t="s">
        <v>145</v>
      </c>
      <c r="F130" s="28">
        <v>45000</v>
      </c>
      <c r="G130" s="29">
        <v>1</v>
      </c>
      <c r="H130" s="29">
        <v>1</v>
      </c>
      <c r="I130" s="29">
        <v>1</v>
      </c>
      <c r="J130" s="65">
        <f>K130*F130</f>
        <v>0</v>
      </c>
      <c r="K130" s="27"/>
      <c r="L130" s="27">
        <v>20</v>
      </c>
      <c r="M130" s="27"/>
      <c r="N130" s="27"/>
      <c r="O130" s="27"/>
      <c r="P130" s="65">
        <f>Q130*N130</f>
        <v>0</v>
      </c>
      <c r="Q130" s="27"/>
      <c r="R130" s="27">
        <v>6</v>
      </c>
      <c r="S130" s="27"/>
      <c r="T130" s="27"/>
      <c r="U130" s="27"/>
      <c r="V130" s="65">
        <f>W130*T130</f>
        <v>0</v>
      </c>
      <c r="W130" s="27"/>
      <c r="X130" s="27">
        <v>6</v>
      </c>
      <c r="Y130" s="27"/>
      <c r="Z130" s="27"/>
      <c r="AA130" s="127"/>
    </row>
    <row r="131" spans="1:27" s="23" customFormat="1" ht="26.25" customHeight="1" thickBot="1" x14ac:dyDescent="0.25">
      <c r="A131" s="48"/>
      <c r="B131" s="48"/>
      <c r="C131" s="76"/>
      <c r="D131" s="107"/>
      <c r="E131" s="107" t="s">
        <v>146</v>
      </c>
      <c r="F131" s="108"/>
      <c r="G131" s="109">
        <f>SUM(G132:G147)</f>
        <v>16</v>
      </c>
      <c r="H131" s="109">
        <v>16</v>
      </c>
      <c r="I131" s="109">
        <v>12</v>
      </c>
      <c r="J131" s="99">
        <f>SUM(J132:J146)</f>
        <v>0</v>
      </c>
      <c r="K131" s="100"/>
      <c r="L131" s="100">
        <f>SUM(L132:L146)</f>
        <v>408</v>
      </c>
      <c r="M131" s="100">
        <f>SUM(M132:M146)</f>
        <v>0</v>
      </c>
      <c r="N131" s="100">
        <f>SUM(N132:N146)</f>
        <v>0</v>
      </c>
      <c r="O131" s="100">
        <f>SUM(O132:O146)</f>
        <v>0</v>
      </c>
      <c r="P131" s="99">
        <f>SUM(P132:P146)</f>
        <v>0</v>
      </c>
      <c r="Q131" s="100"/>
      <c r="R131" s="100">
        <f>SUM(R132:R146)</f>
        <v>0</v>
      </c>
      <c r="S131" s="100">
        <f>SUM(S132:S146)</f>
        <v>0</v>
      </c>
      <c r="T131" s="100">
        <f>SUM(T132:T146)</f>
        <v>62</v>
      </c>
      <c r="U131" s="100">
        <f>SUM(U132:U146)</f>
        <v>0</v>
      </c>
      <c r="V131" s="99">
        <f>SUM(V132:V146)</f>
        <v>0</v>
      </c>
      <c r="W131" s="100"/>
      <c r="X131" s="100">
        <f>SUM(X132:X146)</f>
        <v>42</v>
      </c>
      <c r="Y131" s="100">
        <f>SUM(Y132:Y146)</f>
        <v>0</v>
      </c>
      <c r="Z131" s="100">
        <f>SUM(Z132:Z146)</f>
        <v>136</v>
      </c>
      <c r="AA131" s="100">
        <f>SUM(AA132:AA146)</f>
        <v>0</v>
      </c>
    </row>
    <row r="132" spans="1:27" s="8" customFormat="1" ht="17.25" customHeight="1" x14ac:dyDescent="0.2">
      <c r="A132" s="24"/>
      <c r="B132" s="25">
        <v>3</v>
      </c>
      <c r="C132" s="141"/>
      <c r="D132" s="156">
        <v>3530009</v>
      </c>
      <c r="E132" s="24" t="s">
        <v>147</v>
      </c>
      <c r="F132" s="26">
        <v>20000</v>
      </c>
      <c r="G132" s="27">
        <v>1</v>
      </c>
      <c r="H132" s="27">
        <v>1</v>
      </c>
      <c r="I132" s="27">
        <v>1</v>
      </c>
      <c r="J132" s="65">
        <f t="shared" ref="J132:J136" si="68">K132*F132</f>
        <v>0</v>
      </c>
      <c r="K132" s="27"/>
      <c r="L132" s="27">
        <v>128</v>
      </c>
      <c r="M132" s="27"/>
      <c r="N132" s="27"/>
      <c r="O132" s="27"/>
      <c r="P132" s="65">
        <f t="shared" ref="P132:P136" si="69">Q132*N132</f>
        <v>0</v>
      </c>
      <c r="Q132" s="27"/>
      <c r="R132" s="27"/>
      <c r="S132" s="27"/>
      <c r="T132" s="27"/>
      <c r="U132" s="27"/>
      <c r="V132" s="65">
        <f t="shared" ref="V132:V136" si="70">W132*T132</f>
        <v>0</v>
      </c>
      <c r="W132" s="27"/>
      <c r="X132" s="27"/>
      <c r="Y132" s="27"/>
      <c r="Z132" s="27">
        <v>64</v>
      </c>
      <c r="AA132" s="127"/>
    </row>
    <row r="133" spans="1:27" s="8" customFormat="1" ht="17.25" customHeight="1" x14ac:dyDescent="0.2">
      <c r="A133" s="24"/>
      <c r="B133" s="25">
        <v>4</v>
      </c>
      <c r="C133" s="141"/>
      <c r="D133" s="156">
        <v>3530010</v>
      </c>
      <c r="E133" s="24" t="s">
        <v>148</v>
      </c>
      <c r="F133" s="26">
        <v>108000</v>
      </c>
      <c r="G133" s="27">
        <v>1</v>
      </c>
      <c r="H133" s="27">
        <v>1</v>
      </c>
      <c r="I133" s="27">
        <v>1</v>
      </c>
      <c r="J133" s="65">
        <f t="shared" si="68"/>
        <v>0</v>
      </c>
      <c r="K133" s="27"/>
      <c r="L133" s="27">
        <v>40</v>
      </c>
      <c r="M133" s="27"/>
      <c r="N133" s="27"/>
      <c r="O133" s="27"/>
      <c r="P133" s="65">
        <f t="shared" si="69"/>
        <v>0</v>
      </c>
      <c r="Q133" s="27"/>
      <c r="R133" s="27"/>
      <c r="S133" s="27"/>
      <c r="T133" s="27">
        <v>20</v>
      </c>
      <c r="U133" s="27"/>
      <c r="V133" s="65">
        <f t="shared" si="70"/>
        <v>0</v>
      </c>
      <c r="W133" s="27"/>
      <c r="X133" s="27"/>
      <c r="Y133" s="27"/>
      <c r="Z133" s="27"/>
      <c r="AA133" s="127"/>
    </row>
    <row r="134" spans="1:27" s="8" customFormat="1" ht="17.25" customHeight="1" x14ac:dyDescent="0.2">
      <c r="A134" s="24"/>
      <c r="B134" s="25">
        <v>7</v>
      </c>
      <c r="C134" s="141"/>
      <c r="D134" s="156">
        <v>3530003</v>
      </c>
      <c r="E134" s="24" t="s">
        <v>149</v>
      </c>
      <c r="F134" s="26">
        <v>20000</v>
      </c>
      <c r="G134" s="27">
        <v>1</v>
      </c>
      <c r="H134" s="27">
        <v>1</v>
      </c>
      <c r="I134" s="27"/>
      <c r="J134" s="65">
        <f t="shared" si="68"/>
        <v>0</v>
      </c>
      <c r="K134" s="27"/>
      <c r="L134" s="27">
        <v>10</v>
      </c>
      <c r="M134" s="27"/>
      <c r="N134" s="27"/>
      <c r="O134" s="27"/>
      <c r="P134" s="65">
        <f t="shared" si="69"/>
        <v>0</v>
      </c>
      <c r="Q134" s="27"/>
      <c r="R134" s="27"/>
      <c r="S134" s="27"/>
      <c r="T134" s="27"/>
      <c r="U134" s="27"/>
      <c r="V134" s="65">
        <f t="shared" si="70"/>
        <v>0</v>
      </c>
      <c r="W134" s="27"/>
      <c r="X134" s="27"/>
      <c r="Y134" s="27"/>
      <c r="Z134" s="27">
        <v>10</v>
      </c>
      <c r="AA134" s="127"/>
    </row>
    <row r="135" spans="1:27" s="8" customFormat="1" ht="17.25" customHeight="1" x14ac:dyDescent="0.2">
      <c r="A135" s="24"/>
      <c r="B135" s="25">
        <v>8</v>
      </c>
      <c r="C135" s="141"/>
      <c r="D135" s="156">
        <v>3530008</v>
      </c>
      <c r="E135" s="24" t="s">
        <v>150</v>
      </c>
      <c r="F135" s="26">
        <v>20000</v>
      </c>
      <c r="G135" s="27">
        <v>1</v>
      </c>
      <c r="H135" s="27">
        <v>1</v>
      </c>
      <c r="I135" s="27"/>
      <c r="J135" s="65">
        <f t="shared" si="68"/>
        <v>0</v>
      </c>
      <c r="K135" s="27"/>
      <c r="L135" s="27">
        <v>10</v>
      </c>
      <c r="M135" s="27"/>
      <c r="N135" s="27"/>
      <c r="O135" s="27"/>
      <c r="P135" s="65">
        <f t="shared" si="69"/>
        <v>0</v>
      </c>
      <c r="Q135" s="27"/>
      <c r="R135" s="27"/>
      <c r="S135" s="27"/>
      <c r="T135" s="27"/>
      <c r="U135" s="27"/>
      <c r="V135" s="65">
        <f t="shared" si="70"/>
        <v>0</v>
      </c>
      <c r="W135" s="27"/>
      <c r="X135" s="27"/>
      <c r="Y135" s="27"/>
      <c r="Z135" s="27">
        <v>10</v>
      </c>
      <c r="AA135" s="127"/>
    </row>
    <row r="136" spans="1:27" s="8" customFormat="1" ht="17.25" customHeight="1" x14ac:dyDescent="0.2">
      <c r="A136" s="24"/>
      <c r="B136" s="25">
        <v>9</v>
      </c>
      <c r="C136" s="141"/>
      <c r="D136" s="156">
        <v>3530014</v>
      </c>
      <c r="E136" s="24" t="s">
        <v>151</v>
      </c>
      <c r="F136" s="26">
        <v>20000</v>
      </c>
      <c r="G136" s="27">
        <v>1</v>
      </c>
      <c r="H136" s="27">
        <v>1</v>
      </c>
      <c r="I136" s="27"/>
      <c r="J136" s="65">
        <f t="shared" si="68"/>
        <v>0</v>
      </c>
      <c r="K136" s="27"/>
      <c r="L136" s="27">
        <v>10</v>
      </c>
      <c r="M136" s="27"/>
      <c r="N136" s="27"/>
      <c r="O136" s="27"/>
      <c r="P136" s="65">
        <f t="shared" si="69"/>
        <v>0</v>
      </c>
      <c r="Q136" s="27"/>
      <c r="R136" s="27"/>
      <c r="S136" s="27"/>
      <c r="T136" s="27"/>
      <c r="U136" s="27"/>
      <c r="V136" s="65">
        <f t="shared" si="70"/>
        <v>0</v>
      </c>
      <c r="W136" s="27"/>
      <c r="X136" s="27"/>
      <c r="Y136" s="27"/>
      <c r="Z136" s="27">
        <v>10</v>
      </c>
      <c r="AA136" s="127"/>
    </row>
    <row r="137" spans="1:27" s="8" customFormat="1" ht="17.25" customHeight="1" x14ac:dyDescent="0.2">
      <c r="A137" s="24"/>
      <c r="B137" s="25">
        <v>14</v>
      </c>
      <c r="C137" s="141"/>
      <c r="D137" s="156">
        <v>3530088</v>
      </c>
      <c r="E137" s="24" t="s">
        <v>152</v>
      </c>
      <c r="F137" s="26">
        <v>22000</v>
      </c>
      <c r="G137" s="27">
        <v>1</v>
      </c>
      <c r="H137" s="27">
        <v>1</v>
      </c>
      <c r="I137" s="27">
        <v>1</v>
      </c>
      <c r="J137" s="65">
        <f>K137*F137</f>
        <v>0</v>
      </c>
      <c r="K137" s="27"/>
      <c r="L137" s="27">
        <v>84</v>
      </c>
      <c r="M137" s="27"/>
      <c r="N137" s="27"/>
      <c r="O137" s="27"/>
      <c r="P137" s="65">
        <f>Q137*N137</f>
        <v>0</v>
      </c>
      <c r="Q137" s="27"/>
      <c r="R137" s="27"/>
      <c r="S137" s="27"/>
      <c r="T137" s="27"/>
      <c r="U137" s="27"/>
      <c r="V137" s="65">
        <f>W137*T137</f>
        <v>0</v>
      </c>
      <c r="W137" s="27"/>
      <c r="X137" s="27"/>
      <c r="Y137" s="27"/>
      <c r="Z137" s="27">
        <v>42</v>
      </c>
      <c r="AA137" s="127"/>
    </row>
    <row r="138" spans="1:27" s="8" customFormat="1" ht="17.25" customHeight="1" x14ac:dyDescent="0.2">
      <c r="A138" s="24"/>
      <c r="B138" s="25">
        <v>17</v>
      </c>
      <c r="C138" s="141"/>
      <c r="D138" s="156">
        <v>3532002</v>
      </c>
      <c r="E138" s="24" t="s">
        <v>154</v>
      </c>
      <c r="F138" s="26">
        <v>20000</v>
      </c>
      <c r="G138" s="27">
        <v>1</v>
      </c>
      <c r="H138" s="27">
        <v>1</v>
      </c>
      <c r="I138" s="27">
        <v>1</v>
      </c>
      <c r="J138" s="65">
        <f t="shared" ref="J138:J140" si="71">K138*F138</f>
        <v>0</v>
      </c>
      <c r="K138" s="27"/>
      <c r="L138" s="27"/>
      <c r="M138" s="27"/>
      <c r="N138" s="27"/>
      <c r="O138" s="27"/>
      <c r="P138" s="65">
        <f t="shared" ref="P138:P140" si="72">Q138*N138</f>
        <v>0</v>
      </c>
      <c r="Q138" s="27"/>
      <c r="R138" s="27"/>
      <c r="S138" s="27"/>
      <c r="T138" s="27"/>
      <c r="U138" s="27"/>
      <c r="V138" s="65">
        <f t="shared" ref="V138:V140" si="73">W138*T138</f>
        <v>0</v>
      </c>
      <c r="W138" s="27"/>
      <c r="X138" s="27"/>
      <c r="Y138" s="27"/>
      <c r="Z138" s="27"/>
      <c r="AA138" s="127"/>
    </row>
    <row r="139" spans="1:27" s="8" customFormat="1" ht="17.25" customHeight="1" x14ac:dyDescent="0.2">
      <c r="A139" s="24"/>
      <c r="B139" s="25">
        <v>18</v>
      </c>
      <c r="C139" s="141"/>
      <c r="D139" s="156">
        <v>3530035</v>
      </c>
      <c r="E139" s="24" t="s">
        <v>155</v>
      </c>
      <c r="F139" s="26">
        <v>20000</v>
      </c>
      <c r="G139" s="27">
        <v>1</v>
      </c>
      <c r="H139" s="27">
        <v>1</v>
      </c>
      <c r="I139" s="27">
        <v>1</v>
      </c>
      <c r="J139" s="65">
        <f t="shared" si="71"/>
        <v>0</v>
      </c>
      <c r="K139" s="27"/>
      <c r="L139" s="27"/>
      <c r="M139" s="27"/>
      <c r="N139" s="27"/>
      <c r="O139" s="27"/>
      <c r="P139" s="65">
        <f t="shared" si="72"/>
        <v>0</v>
      </c>
      <c r="Q139" s="27"/>
      <c r="R139" s="27"/>
      <c r="S139" s="27"/>
      <c r="T139" s="27"/>
      <c r="U139" s="27"/>
      <c r="V139" s="65">
        <f t="shared" si="73"/>
        <v>0</v>
      </c>
      <c r="W139" s="27"/>
      <c r="X139" s="27"/>
      <c r="Y139" s="27"/>
      <c r="Z139" s="27"/>
      <c r="AA139" s="127"/>
    </row>
    <row r="140" spans="1:27" s="8" customFormat="1" ht="17.25" customHeight="1" x14ac:dyDescent="0.2">
      <c r="A140" s="24"/>
      <c r="B140" s="25">
        <v>19</v>
      </c>
      <c r="C140" s="141"/>
      <c r="D140" s="156">
        <v>3530032</v>
      </c>
      <c r="E140" s="24" t="s">
        <v>156</v>
      </c>
      <c r="F140" s="26">
        <v>20000</v>
      </c>
      <c r="G140" s="27">
        <v>1</v>
      </c>
      <c r="H140" s="27">
        <v>1</v>
      </c>
      <c r="I140" s="27">
        <v>1</v>
      </c>
      <c r="J140" s="65">
        <f t="shared" si="71"/>
        <v>0</v>
      </c>
      <c r="K140" s="27"/>
      <c r="L140" s="27"/>
      <c r="M140" s="27"/>
      <c r="N140" s="27"/>
      <c r="O140" s="27"/>
      <c r="P140" s="65">
        <f t="shared" si="72"/>
        <v>0</v>
      </c>
      <c r="Q140" s="27"/>
      <c r="R140" s="27"/>
      <c r="S140" s="27"/>
      <c r="T140" s="27"/>
      <c r="U140" s="27"/>
      <c r="V140" s="65">
        <f t="shared" si="73"/>
        <v>0</v>
      </c>
      <c r="W140" s="27"/>
      <c r="X140" s="27"/>
      <c r="Y140" s="27"/>
      <c r="Z140" s="27"/>
      <c r="AA140" s="127"/>
    </row>
    <row r="141" spans="1:27" s="8" customFormat="1" ht="17.25" customHeight="1" x14ac:dyDescent="0.2">
      <c r="A141" s="24"/>
      <c r="B141" s="25">
        <v>21</v>
      </c>
      <c r="C141" s="141"/>
      <c r="D141" s="156">
        <v>3550002</v>
      </c>
      <c r="E141" s="24" t="s">
        <v>157</v>
      </c>
      <c r="F141" s="26">
        <v>20000</v>
      </c>
      <c r="G141" s="27">
        <v>1</v>
      </c>
      <c r="H141" s="27">
        <v>1</v>
      </c>
      <c r="I141" s="27">
        <v>1</v>
      </c>
      <c r="J141" s="65">
        <f>K141*F141</f>
        <v>0</v>
      </c>
      <c r="K141" s="27"/>
      <c r="L141" s="27">
        <v>42</v>
      </c>
      <c r="M141" s="27"/>
      <c r="N141" s="27"/>
      <c r="O141" s="27"/>
      <c r="P141" s="65">
        <f>Q141*N141</f>
        <v>0</v>
      </c>
      <c r="Q141" s="27"/>
      <c r="R141" s="27"/>
      <c r="S141" s="27"/>
      <c r="T141" s="27">
        <v>14</v>
      </c>
      <c r="U141" s="27"/>
      <c r="V141" s="65">
        <f>W141*T141</f>
        <v>0</v>
      </c>
      <c r="W141" s="27"/>
      <c r="X141" s="27">
        <v>14</v>
      </c>
      <c r="Y141" s="27"/>
      <c r="Z141" s="27"/>
      <c r="AA141" s="127"/>
    </row>
    <row r="142" spans="1:27" s="8" customFormat="1" ht="17.25" customHeight="1" x14ac:dyDescent="0.2">
      <c r="A142" s="24"/>
      <c r="B142" s="25">
        <v>23</v>
      </c>
      <c r="C142" s="141"/>
      <c r="D142" s="156">
        <v>3550005</v>
      </c>
      <c r="E142" s="24" t="s">
        <v>158</v>
      </c>
      <c r="F142" s="26">
        <v>20000</v>
      </c>
      <c r="G142" s="27">
        <v>1</v>
      </c>
      <c r="H142" s="27">
        <v>1</v>
      </c>
      <c r="I142" s="27">
        <v>1</v>
      </c>
      <c r="J142" s="65">
        <f t="shared" ref="J142:J145" si="74">K142*F142</f>
        <v>0</v>
      </c>
      <c r="K142" s="27"/>
      <c r="L142" s="27">
        <v>42</v>
      </c>
      <c r="M142" s="27"/>
      <c r="N142" s="27"/>
      <c r="O142" s="27"/>
      <c r="P142" s="65">
        <f t="shared" ref="P142:P145" si="75">Q142*N142</f>
        <v>0</v>
      </c>
      <c r="Q142" s="27"/>
      <c r="R142" s="27"/>
      <c r="S142" s="27"/>
      <c r="T142" s="27">
        <v>14</v>
      </c>
      <c r="U142" s="27"/>
      <c r="V142" s="65">
        <f t="shared" ref="V142:V145" si="76">W142*T142</f>
        <v>0</v>
      </c>
      <c r="W142" s="27"/>
      <c r="X142" s="27">
        <v>14</v>
      </c>
      <c r="Y142" s="27"/>
      <c r="Z142" s="27"/>
      <c r="AA142" s="127"/>
    </row>
    <row r="143" spans="1:27" s="8" customFormat="1" ht="17.25" customHeight="1" x14ac:dyDescent="0.2">
      <c r="A143" s="24"/>
      <c r="B143" s="25">
        <v>24</v>
      </c>
      <c r="C143" s="141"/>
      <c r="D143" s="156">
        <v>3550007</v>
      </c>
      <c r="E143" s="24" t="s">
        <v>159</v>
      </c>
      <c r="F143" s="26">
        <v>20000</v>
      </c>
      <c r="G143" s="27">
        <v>1</v>
      </c>
      <c r="H143" s="27">
        <v>1</v>
      </c>
      <c r="I143" s="27">
        <v>1</v>
      </c>
      <c r="J143" s="65">
        <f t="shared" si="74"/>
        <v>0</v>
      </c>
      <c r="K143" s="27"/>
      <c r="L143" s="27">
        <v>42</v>
      </c>
      <c r="M143" s="27"/>
      <c r="N143" s="27"/>
      <c r="O143" s="27"/>
      <c r="P143" s="65">
        <f t="shared" si="75"/>
        <v>0</v>
      </c>
      <c r="Q143" s="27"/>
      <c r="R143" s="27"/>
      <c r="S143" s="27"/>
      <c r="T143" s="27">
        <v>14</v>
      </c>
      <c r="U143" s="27"/>
      <c r="V143" s="65">
        <f t="shared" si="76"/>
        <v>0</v>
      </c>
      <c r="W143" s="27"/>
      <c r="X143" s="27">
        <v>14</v>
      </c>
      <c r="Y143" s="27"/>
      <c r="Z143" s="27"/>
      <c r="AA143" s="127"/>
    </row>
    <row r="144" spans="1:27" s="8" customFormat="1" ht="19.5" customHeight="1" x14ac:dyDescent="0.2">
      <c r="A144" s="24"/>
      <c r="B144" s="25">
        <v>25</v>
      </c>
      <c r="C144" s="141"/>
      <c r="D144" s="156">
        <v>3530087</v>
      </c>
      <c r="E144" s="24" t="s">
        <v>160</v>
      </c>
      <c r="F144" s="26">
        <v>20000</v>
      </c>
      <c r="G144" s="27">
        <v>1</v>
      </c>
      <c r="H144" s="27">
        <v>1</v>
      </c>
      <c r="I144" s="27">
        <v>1</v>
      </c>
      <c r="J144" s="65">
        <f t="shared" si="74"/>
        <v>0</v>
      </c>
      <c r="K144" s="27"/>
      <c r="L144" s="27"/>
      <c r="M144" s="27"/>
      <c r="N144" s="27"/>
      <c r="O144" s="27"/>
      <c r="P144" s="65">
        <f t="shared" si="75"/>
        <v>0</v>
      </c>
      <c r="Q144" s="27"/>
      <c r="R144" s="27"/>
      <c r="S144" s="27"/>
      <c r="T144" s="27"/>
      <c r="U144" s="27"/>
      <c r="V144" s="65">
        <f t="shared" si="76"/>
        <v>0</v>
      </c>
      <c r="W144" s="27"/>
      <c r="X144" s="27"/>
      <c r="Y144" s="27"/>
      <c r="Z144" s="27"/>
      <c r="AA144" s="127"/>
    </row>
    <row r="145" spans="1:27" s="15" customFormat="1" x14ac:dyDescent="0.2">
      <c r="A145" s="49"/>
      <c r="B145" s="49"/>
      <c r="C145" s="148"/>
      <c r="D145" s="161">
        <v>7560084</v>
      </c>
      <c r="E145" s="49" t="s">
        <v>161</v>
      </c>
      <c r="F145" s="50">
        <v>50000</v>
      </c>
      <c r="G145" s="51">
        <v>1</v>
      </c>
      <c r="H145" s="51">
        <v>1</v>
      </c>
      <c r="I145" s="51">
        <v>1</v>
      </c>
      <c r="J145" s="65">
        <f t="shared" si="74"/>
        <v>0</v>
      </c>
      <c r="K145" s="69"/>
      <c r="L145" s="69"/>
      <c r="M145" s="69"/>
      <c r="N145" s="69"/>
      <c r="O145" s="69"/>
      <c r="P145" s="65">
        <f t="shared" si="75"/>
        <v>0</v>
      </c>
      <c r="Q145" s="69"/>
      <c r="R145" s="69"/>
      <c r="S145" s="69"/>
      <c r="T145" s="69"/>
      <c r="U145" s="69"/>
      <c r="V145" s="65">
        <f t="shared" si="76"/>
        <v>0</v>
      </c>
      <c r="W145" s="69"/>
      <c r="X145" s="69"/>
      <c r="Y145" s="69"/>
      <c r="Z145" s="69"/>
      <c r="AA145" s="134"/>
    </row>
    <row r="146" spans="1:27" s="15" customFormat="1" x14ac:dyDescent="0.2">
      <c r="A146" s="49"/>
      <c r="B146" s="49"/>
      <c r="C146" s="148"/>
      <c r="D146" s="161">
        <v>7560085</v>
      </c>
      <c r="E146" s="49" t="s">
        <v>162</v>
      </c>
      <c r="F146" s="50">
        <v>80000</v>
      </c>
      <c r="G146" s="51">
        <v>1</v>
      </c>
      <c r="H146" s="51">
        <v>1</v>
      </c>
      <c r="I146" s="51">
        <v>1</v>
      </c>
      <c r="J146" s="65">
        <f>K146*F146</f>
        <v>0</v>
      </c>
      <c r="K146" s="69"/>
      <c r="L146" s="69"/>
      <c r="M146" s="69"/>
      <c r="N146" s="69"/>
      <c r="O146" s="69"/>
      <c r="P146" s="65">
        <f>Q146*N146</f>
        <v>0</v>
      </c>
      <c r="Q146" s="69"/>
      <c r="R146" s="69"/>
      <c r="S146" s="69"/>
      <c r="T146" s="69"/>
      <c r="U146" s="69"/>
      <c r="V146" s="65">
        <f>W146*T146</f>
        <v>0</v>
      </c>
      <c r="W146" s="69"/>
      <c r="X146" s="69"/>
      <c r="Y146" s="69"/>
      <c r="Z146" s="69"/>
      <c r="AA146" s="134"/>
    </row>
    <row r="147" spans="1:27" s="15" customFormat="1" ht="13.5" thickBot="1" x14ac:dyDescent="0.25">
      <c r="A147" s="25"/>
      <c r="B147" s="25">
        <v>9</v>
      </c>
      <c r="C147" s="142"/>
      <c r="D147" s="157">
        <v>3510069</v>
      </c>
      <c r="E147" s="25" t="s">
        <v>164</v>
      </c>
      <c r="F147" s="28">
        <v>12000</v>
      </c>
      <c r="G147" s="29">
        <v>1</v>
      </c>
      <c r="H147" s="29">
        <v>1</v>
      </c>
      <c r="I147" s="29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127"/>
    </row>
    <row r="148" spans="1:27" s="23" customFormat="1" ht="27" customHeight="1" thickBot="1" x14ac:dyDescent="0.25">
      <c r="A148" s="48"/>
      <c r="B148" s="48"/>
      <c r="C148" s="76"/>
      <c r="D148" s="107"/>
      <c r="E148" s="107" t="s">
        <v>166</v>
      </c>
      <c r="F148" s="108"/>
      <c r="G148" s="109">
        <f>SUM(G149:G151)</f>
        <v>3</v>
      </c>
      <c r="H148" s="109">
        <v>3</v>
      </c>
      <c r="I148" s="109">
        <v>3</v>
      </c>
      <c r="J148" s="99">
        <f>SUM(J149:J151)</f>
        <v>0</v>
      </c>
      <c r="K148" s="100"/>
      <c r="L148" s="100">
        <f t="shared" ref="L148:O148" si="77">SUM(L149:L151)</f>
        <v>0</v>
      </c>
      <c r="M148" s="100">
        <f t="shared" si="77"/>
        <v>0</v>
      </c>
      <c r="N148" s="100">
        <f t="shared" si="77"/>
        <v>0</v>
      </c>
      <c r="O148" s="100">
        <f t="shared" si="77"/>
        <v>0</v>
      </c>
      <c r="P148" s="99">
        <f>SUM(P149:P151)</f>
        <v>0</v>
      </c>
      <c r="Q148" s="100"/>
      <c r="R148" s="100">
        <f t="shared" ref="R148:U148" si="78">SUM(R149:R151)</f>
        <v>0</v>
      </c>
      <c r="S148" s="100">
        <f t="shared" si="78"/>
        <v>0</v>
      </c>
      <c r="T148" s="100">
        <f t="shared" si="78"/>
        <v>0</v>
      </c>
      <c r="U148" s="100">
        <f t="shared" si="78"/>
        <v>0</v>
      </c>
      <c r="V148" s="99">
        <f>SUM(V149:V151)</f>
        <v>0</v>
      </c>
      <c r="W148" s="100"/>
      <c r="X148" s="100">
        <f t="shared" ref="X148:AA148" si="79">SUM(X149:X151)</f>
        <v>0</v>
      </c>
      <c r="Y148" s="100">
        <f t="shared" si="79"/>
        <v>0</v>
      </c>
      <c r="Z148" s="100">
        <f t="shared" si="79"/>
        <v>0</v>
      </c>
      <c r="AA148" s="100">
        <f t="shared" si="79"/>
        <v>0</v>
      </c>
    </row>
    <row r="149" spans="1:27" s="8" customFormat="1" ht="19.5" customHeight="1" x14ac:dyDescent="0.2">
      <c r="A149" s="24"/>
      <c r="B149" s="25">
        <v>1</v>
      </c>
      <c r="C149" s="141"/>
      <c r="D149" s="155">
        <v>4550013</v>
      </c>
      <c r="E149" s="83" t="s">
        <v>167</v>
      </c>
      <c r="F149" s="84">
        <v>38000</v>
      </c>
      <c r="G149" s="70">
        <v>1</v>
      </c>
      <c r="H149" s="70">
        <v>1</v>
      </c>
      <c r="I149" s="70">
        <v>1</v>
      </c>
      <c r="J149" s="68">
        <f t="shared" ref="J149:J151" si="80">K149*F149</f>
        <v>0</v>
      </c>
      <c r="K149" s="70"/>
      <c r="L149" s="70"/>
      <c r="M149" s="70"/>
      <c r="N149" s="70"/>
      <c r="O149" s="70"/>
      <c r="P149" s="68">
        <f t="shared" ref="P149:P151" si="81">Q149*N149</f>
        <v>0</v>
      </c>
      <c r="Q149" s="70"/>
      <c r="R149" s="70"/>
      <c r="S149" s="70"/>
      <c r="T149" s="70"/>
      <c r="U149" s="70"/>
      <c r="V149" s="68">
        <f t="shared" ref="V149:V151" si="82">W149*T149</f>
        <v>0</v>
      </c>
      <c r="W149" s="70"/>
      <c r="X149" s="70"/>
      <c r="Y149" s="70"/>
      <c r="Z149" s="70"/>
      <c r="AA149" s="130"/>
    </row>
    <row r="150" spans="1:27" s="8" customFormat="1" ht="19.5" customHeight="1" x14ac:dyDescent="0.2">
      <c r="A150" s="24"/>
      <c r="B150" s="25">
        <v>2</v>
      </c>
      <c r="C150" s="141"/>
      <c r="D150" s="156">
        <v>4550025</v>
      </c>
      <c r="E150" s="24" t="s">
        <v>168</v>
      </c>
      <c r="F150" s="26">
        <v>38000</v>
      </c>
      <c r="G150" s="27">
        <v>1</v>
      </c>
      <c r="H150" s="27">
        <v>1</v>
      </c>
      <c r="I150" s="27">
        <v>1</v>
      </c>
      <c r="J150" s="65">
        <f t="shared" si="80"/>
        <v>0</v>
      </c>
      <c r="K150" s="27"/>
      <c r="L150" s="27"/>
      <c r="M150" s="27"/>
      <c r="N150" s="27"/>
      <c r="O150" s="27"/>
      <c r="P150" s="65">
        <f t="shared" si="81"/>
        <v>0</v>
      </c>
      <c r="Q150" s="27"/>
      <c r="R150" s="27"/>
      <c r="S150" s="27"/>
      <c r="T150" s="27"/>
      <c r="U150" s="27"/>
      <c r="V150" s="65">
        <f t="shared" si="82"/>
        <v>0</v>
      </c>
      <c r="W150" s="27"/>
      <c r="X150" s="27"/>
      <c r="Y150" s="27"/>
      <c r="Z150" s="27"/>
      <c r="AA150" s="127"/>
    </row>
    <row r="151" spans="1:27" s="8" customFormat="1" ht="19.5" customHeight="1" x14ac:dyDescent="0.2">
      <c r="A151" s="24"/>
      <c r="B151" s="25"/>
      <c r="C151" s="141"/>
      <c r="D151" s="165">
        <v>4550044</v>
      </c>
      <c r="E151" s="78" t="s">
        <v>169</v>
      </c>
      <c r="F151" s="72">
        <v>38000</v>
      </c>
      <c r="G151" s="69">
        <v>1</v>
      </c>
      <c r="H151" s="69">
        <v>1</v>
      </c>
      <c r="I151" s="69">
        <v>1</v>
      </c>
      <c r="J151" s="113">
        <f t="shared" si="80"/>
        <v>0</v>
      </c>
      <c r="K151" s="69"/>
      <c r="L151" s="69"/>
      <c r="M151" s="69"/>
      <c r="N151" s="69"/>
      <c r="O151" s="69"/>
      <c r="P151" s="113">
        <f t="shared" si="81"/>
        <v>0</v>
      </c>
      <c r="Q151" s="69"/>
      <c r="R151" s="69"/>
      <c r="S151" s="69"/>
      <c r="T151" s="69"/>
      <c r="U151" s="69"/>
      <c r="V151" s="113">
        <f t="shared" si="82"/>
        <v>0</v>
      </c>
      <c r="W151" s="69"/>
      <c r="X151" s="69"/>
      <c r="Y151" s="69"/>
      <c r="Z151" s="69"/>
      <c r="AA151" s="134"/>
    </row>
    <row r="152" spans="1:27" s="21" customFormat="1" x14ac:dyDescent="0.2">
      <c r="A152" s="20"/>
      <c r="B152" s="20"/>
      <c r="C152" s="75"/>
      <c r="D152" s="166"/>
      <c r="E152" s="117" t="s">
        <v>170</v>
      </c>
      <c r="F152" s="118"/>
      <c r="G152" s="119">
        <f>+G153+G167</f>
        <v>19</v>
      </c>
      <c r="H152" s="119">
        <v>1</v>
      </c>
      <c r="I152" s="119">
        <v>1</v>
      </c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  <c r="AA152" s="135"/>
    </row>
    <row r="153" spans="1:27" s="53" customFormat="1" ht="29.25" customHeight="1" thickBot="1" x14ac:dyDescent="0.25">
      <c r="A153" s="52"/>
      <c r="B153" s="52"/>
      <c r="C153" s="77"/>
      <c r="D153" s="114"/>
      <c r="E153" s="114" t="s">
        <v>171</v>
      </c>
      <c r="F153" s="115"/>
      <c r="G153" s="116">
        <f>SUM(G154:G163)</f>
        <v>10</v>
      </c>
      <c r="H153" s="116">
        <v>11</v>
      </c>
      <c r="I153" s="116">
        <v>7</v>
      </c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</row>
    <row r="154" spans="1:27" ht="19.5" customHeight="1" x14ac:dyDescent="0.2">
      <c r="A154" s="54"/>
      <c r="B154" s="44">
        <v>21</v>
      </c>
      <c r="C154" s="149"/>
      <c r="D154" s="167">
        <v>5540020</v>
      </c>
      <c r="E154" s="54" t="s">
        <v>172</v>
      </c>
      <c r="F154" s="55">
        <v>40000</v>
      </c>
      <c r="G154" s="56">
        <v>1</v>
      </c>
      <c r="H154" s="56">
        <v>1</v>
      </c>
      <c r="I154" s="56">
        <v>1</v>
      </c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132"/>
    </row>
    <row r="155" spans="1:27" ht="19.5" customHeight="1" x14ac:dyDescent="0.2">
      <c r="A155" s="54"/>
      <c r="B155" s="44">
        <v>37</v>
      </c>
      <c r="C155" s="149"/>
      <c r="D155" s="167">
        <v>5540018</v>
      </c>
      <c r="E155" s="54" t="s">
        <v>173</v>
      </c>
      <c r="F155" s="55">
        <v>32000</v>
      </c>
      <c r="G155" s="56">
        <v>1</v>
      </c>
      <c r="H155" s="56">
        <v>1</v>
      </c>
      <c r="I155" s="56">
        <v>1</v>
      </c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132"/>
    </row>
    <row r="156" spans="1:27" ht="19.5" customHeight="1" x14ac:dyDescent="0.2">
      <c r="A156" s="54"/>
      <c r="B156" s="44">
        <v>42</v>
      </c>
      <c r="C156" s="149"/>
      <c r="D156" s="167">
        <v>5540019</v>
      </c>
      <c r="E156" s="54" t="s">
        <v>174</v>
      </c>
      <c r="F156" s="55">
        <v>39000</v>
      </c>
      <c r="G156" s="56">
        <v>1</v>
      </c>
      <c r="H156" s="56">
        <v>1</v>
      </c>
      <c r="I156" s="56">
        <v>1</v>
      </c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132"/>
    </row>
    <row r="157" spans="1:27" ht="19.5" customHeight="1" x14ac:dyDescent="0.2">
      <c r="A157" s="54"/>
      <c r="B157" s="44">
        <v>43</v>
      </c>
      <c r="C157" s="149"/>
      <c r="D157" s="167">
        <v>5540017</v>
      </c>
      <c r="E157" s="54" t="s">
        <v>175</v>
      </c>
      <c r="F157" s="55">
        <v>25000</v>
      </c>
      <c r="G157" s="56">
        <v>1</v>
      </c>
      <c r="H157" s="56">
        <v>1</v>
      </c>
      <c r="I157" s="56">
        <v>1</v>
      </c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132"/>
    </row>
    <row r="158" spans="1:27" ht="19.5" customHeight="1" x14ac:dyDescent="0.2">
      <c r="A158" s="54"/>
      <c r="B158" s="44">
        <v>44</v>
      </c>
      <c r="C158" s="149"/>
      <c r="D158" s="167">
        <v>5510070</v>
      </c>
      <c r="E158" s="54" t="s">
        <v>176</v>
      </c>
      <c r="F158" s="55">
        <v>28000</v>
      </c>
      <c r="G158" s="56">
        <v>1</v>
      </c>
      <c r="H158" s="56">
        <v>1</v>
      </c>
      <c r="I158" s="56">
        <v>1</v>
      </c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132"/>
    </row>
    <row r="159" spans="1:27" ht="19.5" customHeight="1" x14ac:dyDescent="0.2">
      <c r="A159" s="54"/>
      <c r="B159" s="44">
        <v>47</v>
      </c>
      <c r="C159" s="149"/>
      <c r="D159" s="167">
        <v>5500044</v>
      </c>
      <c r="E159" s="54" t="s">
        <v>177</v>
      </c>
      <c r="F159" s="55">
        <v>28000</v>
      </c>
      <c r="G159" s="56">
        <v>1</v>
      </c>
      <c r="H159" s="56">
        <v>1</v>
      </c>
      <c r="I159" s="56">
        <v>1</v>
      </c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132"/>
    </row>
    <row r="160" spans="1:27" ht="19.5" customHeight="1" x14ac:dyDescent="0.2">
      <c r="A160" s="54"/>
      <c r="B160" s="44">
        <v>48</v>
      </c>
      <c r="C160" s="149"/>
      <c r="D160" s="167">
        <v>5500045</v>
      </c>
      <c r="E160" s="54" t="s">
        <v>178</v>
      </c>
      <c r="F160" s="55">
        <v>30000</v>
      </c>
      <c r="G160" s="56">
        <v>1</v>
      </c>
      <c r="H160" s="56">
        <v>1</v>
      </c>
      <c r="I160" s="56">
        <v>1</v>
      </c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132"/>
    </row>
    <row r="161" spans="1:27" customFormat="1" x14ac:dyDescent="0.2">
      <c r="A161" s="44"/>
      <c r="B161" s="44"/>
      <c r="C161" s="147"/>
      <c r="D161" s="163">
        <v>5510111</v>
      </c>
      <c r="E161" s="44" t="s">
        <v>179</v>
      </c>
      <c r="F161" s="45">
        <v>39000</v>
      </c>
      <c r="G161" s="47">
        <v>1</v>
      </c>
      <c r="H161" s="47">
        <v>1</v>
      </c>
      <c r="I161" s="4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136"/>
    </row>
    <row r="162" spans="1:27" customFormat="1" x14ac:dyDescent="0.2">
      <c r="A162" s="44"/>
      <c r="B162" s="44"/>
      <c r="C162" s="147"/>
      <c r="D162" s="163">
        <v>5510112</v>
      </c>
      <c r="E162" s="44" t="s">
        <v>180</v>
      </c>
      <c r="F162" s="45">
        <v>39000</v>
      </c>
      <c r="G162" s="47">
        <v>1</v>
      </c>
      <c r="H162" s="47">
        <v>1</v>
      </c>
      <c r="I162" s="4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136"/>
    </row>
    <row r="163" spans="1:27" customFormat="1" x14ac:dyDescent="0.2">
      <c r="A163" s="44"/>
      <c r="B163" s="44"/>
      <c r="C163" s="147"/>
      <c r="D163" s="191">
        <v>5510113</v>
      </c>
      <c r="E163" s="192" t="s">
        <v>181</v>
      </c>
      <c r="F163" s="193">
        <v>39000</v>
      </c>
      <c r="G163" s="194">
        <v>1</v>
      </c>
      <c r="H163" s="194">
        <v>1</v>
      </c>
      <c r="I163" s="194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6"/>
    </row>
    <row r="164" spans="1:27" s="204" customFormat="1" x14ac:dyDescent="0.2">
      <c r="A164" s="197"/>
      <c r="B164" s="197"/>
      <c r="C164" s="198"/>
      <c r="D164" s="199"/>
      <c r="E164" s="200" t="s">
        <v>220</v>
      </c>
      <c r="F164" s="201">
        <v>30000</v>
      </c>
      <c r="G164" s="202"/>
      <c r="H164" s="202"/>
      <c r="I164" s="202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</row>
    <row r="165" spans="1:27" s="204" customFormat="1" x14ac:dyDescent="0.2">
      <c r="A165" s="197"/>
      <c r="B165" s="197"/>
      <c r="C165" s="198"/>
      <c r="D165" s="199"/>
      <c r="E165" s="200" t="s">
        <v>222</v>
      </c>
      <c r="F165" s="201">
        <v>38000</v>
      </c>
      <c r="G165" s="202"/>
      <c r="H165" s="202"/>
      <c r="I165" s="202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</row>
    <row r="166" spans="1:27" s="204" customFormat="1" x14ac:dyDescent="0.2">
      <c r="A166" s="197"/>
      <c r="B166" s="197"/>
      <c r="C166" s="198"/>
      <c r="D166" s="199"/>
      <c r="E166" s="200" t="s">
        <v>221</v>
      </c>
      <c r="F166" s="201">
        <v>34000</v>
      </c>
      <c r="G166" s="202"/>
      <c r="H166" s="202"/>
      <c r="I166" s="202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</row>
    <row r="167" spans="1:27" s="53" customFormat="1" ht="27" customHeight="1" thickBot="1" x14ac:dyDescent="0.25">
      <c r="A167" s="52"/>
      <c r="B167" s="52"/>
      <c r="C167" s="77"/>
      <c r="D167" s="114"/>
      <c r="E167" s="114" t="s">
        <v>182</v>
      </c>
      <c r="F167" s="115"/>
      <c r="G167" s="116">
        <f>SUM(G168:G176)</f>
        <v>9</v>
      </c>
      <c r="H167" s="116">
        <v>9</v>
      </c>
      <c r="I167" s="116">
        <v>9</v>
      </c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</row>
    <row r="168" spans="1:27" ht="19.5" customHeight="1" x14ac:dyDescent="0.2">
      <c r="A168" s="54"/>
      <c r="B168" s="44">
        <v>2</v>
      </c>
      <c r="C168" s="149"/>
      <c r="D168" s="167">
        <v>5540001</v>
      </c>
      <c r="E168" s="54" t="s">
        <v>183</v>
      </c>
      <c r="F168" s="55">
        <v>20000</v>
      </c>
      <c r="G168" s="56">
        <v>1</v>
      </c>
      <c r="H168" s="56">
        <v>1</v>
      </c>
      <c r="I168" s="56">
        <v>1</v>
      </c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132"/>
    </row>
    <row r="169" spans="1:27" ht="19.5" customHeight="1" x14ac:dyDescent="0.2">
      <c r="A169" s="54"/>
      <c r="B169" s="44">
        <v>3</v>
      </c>
      <c r="C169" s="149"/>
      <c r="D169" s="167">
        <v>5540029</v>
      </c>
      <c r="E169" s="54" t="s">
        <v>184</v>
      </c>
      <c r="F169" s="55">
        <v>20000</v>
      </c>
      <c r="G169" s="56">
        <v>1</v>
      </c>
      <c r="H169" s="56">
        <v>1</v>
      </c>
      <c r="I169" s="56">
        <v>1</v>
      </c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132"/>
    </row>
    <row r="170" spans="1:27" ht="19.5" customHeight="1" x14ac:dyDescent="0.2">
      <c r="A170" s="54"/>
      <c r="B170" s="44">
        <v>4</v>
      </c>
      <c r="C170" s="149"/>
      <c r="D170" s="167">
        <v>5540035</v>
      </c>
      <c r="E170" s="54" t="s">
        <v>185</v>
      </c>
      <c r="F170" s="55">
        <v>20000</v>
      </c>
      <c r="G170" s="56">
        <v>1</v>
      </c>
      <c r="H170" s="56">
        <v>1</v>
      </c>
      <c r="I170" s="56">
        <v>1</v>
      </c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132"/>
    </row>
    <row r="171" spans="1:27" ht="19.5" customHeight="1" x14ac:dyDescent="0.2">
      <c r="A171" s="54"/>
      <c r="B171" s="44">
        <v>5</v>
      </c>
      <c r="C171" s="149"/>
      <c r="D171" s="167">
        <v>5540037</v>
      </c>
      <c r="E171" s="54" t="s">
        <v>186</v>
      </c>
      <c r="F171" s="26">
        <v>18000</v>
      </c>
      <c r="G171" s="27">
        <v>1</v>
      </c>
      <c r="H171" s="27">
        <v>1</v>
      </c>
      <c r="I171" s="27">
        <v>1</v>
      </c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127"/>
    </row>
    <row r="172" spans="1:27" ht="19.5" customHeight="1" x14ac:dyDescent="0.2">
      <c r="A172" s="54"/>
      <c r="B172" s="44">
        <v>6</v>
      </c>
      <c r="C172" s="149"/>
      <c r="D172" s="167">
        <v>5540008</v>
      </c>
      <c r="E172" s="54" t="s">
        <v>187</v>
      </c>
      <c r="F172" s="26">
        <v>16000</v>
      </c>
      <c r="G172" s="27">
        <v>1</v>
      </c>
      <c r="H172" s="27">
        <v>1</v>
      </c>
      <c r="I172" s="27">
        <v>1</v>
      </c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127"/>
    </row>
    <row r="173" spans="1:27" ht="19.5" customHeight="1" x14ac:dyDescent="0.2">
      <c r="A173" s="54"/>
      <c r="B173" s="44">
        <v>8</v>
      </c>
      <c r="C173" s="149"/>
      <c r="D173" s="167">
        <v>5540030</v>
      </c>
      <c r="E173" s="54" t="s">
        <v>188</v>
      </c>
      <c r="F173" s="55">
        <v>22000</v>
      </c>
      <c r="G173" s="56">
        <v>1</v>
      </c>
      <c r="H173" s="56">
        <v>1</v>
      </c>
      <c r="I173" s="56">
        <v>1</v>
      </c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132"/>
    </row>
    <row r="174" spans="1:27" ht="19.5" customHeight="1" x14ac:dyDescent="0.2">
      <c r="A174" s="54"/>
      <c r="B174" s="44">
        <v>9</v>
      </c>
      <c r="C174" s="149"/>
      <c r="D174" s="167">
        <v>5540031</v>
      </c>
      <c r="E174" s="54" t="s">
        <v>189</v>
      </c>
      <c r="F174" s="55">
        <v>22000</v>
      </c>
      <c r="G174" s="56">
        <v>1</v>
      </c>
      <c r="H174" s="56">
        <v>1</v>
      </c>
      <c r="I174" s="56">
        <v>1</v>
      </c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132"/>
    </row>
    <row r="175" spans="1:27" ht="19.5" customHeight="1" x14ac:dyDescent="0.2">
      <c r="A175" s="54"/>
      <c r="B175" s="44">
        <v>10</v>
      </c>
      <c r="C175" s="149"/>
      <c r="D175" s="167">
        <v>5540003</v>
      </c>
      <c r="E175" s="54" t="s">
        <v>190</v>
      </c>
      <c r="F175" s="55">
        <v>20000</v>
      </c>
      <c r="G175" s="56">
        <v>1</v>
      </c>
      <c r="H175" s="56">
        <v>1</v>
      </c>
      <c r="I175" s="56">
        <v>1</v>
      </c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132"/>
    </row>
    <row r="176" spans="1:27" customFormat="1" ht="13.5" thickBot="1" x14ac:dyDescent="0.25">
      <c r="A176" s="44"/>
      <c r="B176" s="44">
        <v>11</v>
      </c>
      <c r="C176" s="147"/>
      <c r="D176" s="163">
        <v>5540033</v>
      </c>
      <c r="E176" s="44" t="s">
        <v>191</v>
      </c>
      <c r="F176" s="45">
        <v>18000</v>
      </c>
      <c r="G176" s="46">
        <v>1</v>
      </c>
      <c r="H176" s="46">
        <v>1</v>
      </c>
      <c r="I176" s="46">
        <v>1</v>
      </c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132"/>
    </row>
    <row r="177" spans="1:27" s="21" customFormat="1" ht="24" customHeight="1" thickBot="1" x14ac:dyDescent="0.25">
      <c r="A177" s="20"/>
      <c r="B177" s="20"/>
      <c r="C177" s="75"/>
      <c r="D177" s="102"/>
      <c r="E177" s="102" t="s">
        <v>192</v>
      </c>
      <c r="F177" s="103"/>
      <c r="G177" s="104">
        <f>+G178+G181+G191</f>
        <v>14</v>
      </c>
      <c r="H177" s="104">
        <v>14</v>
      </c>
      <c r="I177" s="104">
        <v>14</v>
      </c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</row>
    <row r="178" spans="1:27" s="53" customFormat="1" x14ac:dyDescent="0.2">
      <c r="A178" s="58"/>
      <c r="B178" s="58"/>
      <c r="C178" s="150"/>
      <c r="D178" s="168"/>
      <c r="E178" s="89" t="s">
        <v>193</v>
      </c>
      <c r="F178" s="90"/>
      <c r="G178" s="91">
        <f>SUM(G179:G180)</f>
        <v>2</v>
      </c>
      <c r="H178" s="91">
        <v>2</v>
      </c>
      <c r="I178" s="91">
        <v>2</v>
      </c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137"/>
    </row>
    <row r="179" spans="1:27" ht="19.5" customHeight="1" x14ac:dyDescent="0.2">
      <c r="A179" s="54"/>
      <c r="B179" s="44">
        <v>1</v>
      </c>
      <c r="C179" s="149"/>
      <c r="D179" s="167">
        <v>7520023</v>
      </c>
      <c r="E179" s="54" t="s">
        <v>194</v>
      </c>
      <c r="F179" s="55">
        <v>20000</v>
      </c>
      <c r="G179" s="56">
        <v>1</v>
      </c>
      <c r="H179" s="56">
        <v>1</v>
      </c>
      <c r="I179" s="56">
        <v>1</v>
      </c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132"/>
    </row>
    <row r="180" spans="1:27" ht="19.5" customHeight="1" x14ac:dyDescent="0.2">
      <c r="A180" s="54"/>
      <c r="B180" s="44"/>
      <c r="C180" s="149"/>
      <c r="D180" s="167">
        <v>7520001</v>
      </c>
      <c r="E180" s="54" t="s">
        <v>195</v>
      </c>
      <c r="F180" s="55">
        <v>80000</v>
      </c>
      <c r="G180" s="56">
        <v>1</v>
      </c>
      <c r="H180" s="56">
        <v>1</v>
      </c>
      <c r="I180" s="56">
        <v>1</v>
      </c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132"/>
    </row>
    <row r="181" spans="1:27" s="53" customFormat="1" x14ac:dyDescent="0.2">
      <c r="A181" s="58"/>
      <c r="B181" s="58"/>
      <c r="C181" s="150"/>
      <c r="D181" s="169"/>
      <c r="E181" s="58" t="s">
        <v>196</v>
      </c>
      <c r="F181" s="59"/>
      <c r="G181" s="60">
        <f>SUM(G182:G190)</f>
        <v>9</v>
      </c>
      <c r="H181" s="60">
        <v>9</v>
      </c>
      <c r="I181" s="60">
        <v>9</v>
      </c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138"/>
    </row>
    <row r="182" spans="1:27" ht="19.5" customHeight="1" x14ac:dyDescent="0.2">
      <c r="A182" s="54"/>
      <c r="B182" s="44">
        <v>3</v>
      </c>
      <c r="C182" s="149"/>
      <c r="D182" s="167">
        <v>7550011</v>
      </c>
      <c r="E182" s="54" t="s">
        <v>197</v>
      </c>
      <c r="F182" s="55">
        <v>16000</v>
      </c>
      <c r="G182" s="56">
        <v>1</v>
      </c>
      <c r="H182" s="56">
        <v>1</v>
      </c>
      <c r="I182" s="56">
        <v>1</v>
      </c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132"/>
    </row>
    <row r="183" spans="1:27" ht="19.5" customHeight="1" x14ac:dyDescent="0.2">
      <c r="A183" s="54"/>
      <c r="B183" s="44">
        <v>4</v>
      </c>
      <c r="C183" s="149"/>
      <c r="D183" s="167">
        <v>7550019</v>
      </c>
      <c r="E183" s="54" t="s">
        <v>198</v>
      </c>
      <c r="F183" s="55">
        <v>14000</v>
      </c>
      <c r="G183" s="56">
        <v>1</v>
      </c>
      <c r="H183" s="56">
        <v>1</v>
      </c>
      <c r="I183" s="56">
        <v>1</v>
      </c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132"/>
    </row>
    <row r="184" spans="1:27" ht="19.5" customHeight="1" x14ac:dyDescent="0.2">
      <c r="A184" s="54"/>
      <c r="B184" s="44">
        <v>5</v>
      </c>
      <c r="C184" s="149"/>
      <c r="D184" s="167">
        <v>7550026</v>
      </c>
      <c r="E184" s="54" t="s">
        <v>199</v>
      </c>
      <c r="F184" s="55">
        <v>26000</v>
      </c>
      <c r="G184" s="56">
        <v>1</v>
      </c>
      <c r="H184" s="56">
        <v>1</v>
      </c>
      <c r="I184" s="56">
        <v>1</v>
      </c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132"/>
    </row>
    <row r="185" spans="1:27" ht="19.5" customHeight="1" x14ac:dyDescent="0.2">
      <c r="A185" s="54"/>
      <c r="B185" s="44">
        <v>7</v>
      </c>
      <c r="C185" s="149"/>
      <c r="D185" s="167">
        <v>7550006</v>
      </c>
      <c r="E185" s="54" t="s">
        <v>200</v>
      </c>
      <c r="F185" s="55">
        <v>12000</v>
      </c>
      <c r="G185" s="56">
        <v>1</v>
      </c>
      <c r="H185" s="56">
        <v>1</v>
      </c>
      <c r="I185" s="56">
        <v>1</v>
      </c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132"/>
    </row>
    <row r="186" spans="1:27" ht="19.5" customHeight="1" x14ac:dyDescent="0.2">
      <c r="A186" s="54"/>
      <c r="B186" s="44">
        <v>8</v>
      </c>
      <c r="C186" s="149"/>
      <c r="D186" s="167">
        <v>7550007</v>
      </c>
      <c r="E186" s="54" t="s">
        <v>201</v>
      </c>
      <c r="F186" s="55">
        <v>9000</v>
      </c>
      <c r="G186" s="56">
        <v>1</v>
      </c>
      <c r="H186" s="56">
        <v>1</v>
      </c>
      <c r="I186" s="56">
        <v>1</v>
      </c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132"/>
    </row>
    <row r="187" spans="1:27" ht="19.5" customHeight="1" x14ac:dyDescent="0.2">
      <c r="A187" s="54"/>
      <c r="B187" s="44">
        <v>9</v>
      </c>
      <c r="C187" s="149"/>
      <c r="D187" s="167">
        <v>7550008</v>
      </c>
      <c r="E187" s="54" t="s">
        <v>202</v>
      </c>
      <c r="F187" s="55">
        <v>21000</v>
      </c>
      <c r="G187" s="56">
        <v>1</v>
      </c>
      <c r="H187" s="56">
        <v>1</v>
      </c>
      <c r="I187" s="56">
        <v>1</v>
      </c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132"/>
    </row>
    <row r="188" spans="1:27" ht="19.5" customHeight="1" x14ac:dyDescent="0.2">
      <c r="A188" s="54"/>
      <c r="B188" s="44">
        <v>12</v>
      </c>
      <c r="C188" s="149"/>
      <c r="D188" s="167">
        <v>7550017</v>
      </c>
      <c r="E188" s="54" t="s">
        <v>203</v>
      </c>
      <c r="F188" s="55">
        <v>14000</v>
      </c>
      <c r="G188" s="56">
        <v>1</v>
      </c>
      <c r="H188" s="56">
        <v>1</v>
      </c>
      <c r="I188" s="56">
        <v>1</v>
      </c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132"/>
    </row>
    <row r="189" spans="1:27" customFormat="1" x14ac:dyDescent="0.2">
      <c r="A189" s="44"/>
      <c r="B189" s="44">
        <v>15</v>
      </c>
      <c r="C189" s="147"/>
      <c r="D189" s="163">
        <v>7550016</v>
      </c>
      <c r="E189" s="42" t="s">
        <v>204</v>
      </c>
      <c r="F189" s="45">
        <v>14000</v>
      </c>
      <c r="G189" s="46">
        <v>1</v>
      </c>
      <c r="H189" s="46">
        <v>1</v>
      </c>
      <c r="I189" s="46">
        <v>1</v>
      </c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132"/>
    </row>
    <row r="190" spans="1:27" ht="19.5" customHeight="1" x14ac:dyDescent="0.2">
      <c r="A190" s="54"/>
      <c r="B190" s="44">
        <v>17</v>
      </c>
      <c r="C190" s="149"/>
      <c r="D190" s="167">
        <v>7550015</v>
      </c>
      <c r="E190" s="54" t="s">
        <v>205</v>
      </c>
      <c r="F190" s="55">
        <v>14000</v>
      </c>
      <c r="G190" s="56">
        <v>1</v>
      </c>
      <c r="H190" s="56">
        <v>1</v>
      </c>
      <c r="I190" s="56">
        <v>1</v>
      </c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132"/>
    </row>
    <row r="191" spans="1:27" s="53" customFormat="1" x14ac:dyDescent="0.2">
      <c r="A191" s="58"/>
      <c r="B191" s="58"/>
      <c r="C191" s="150"/>
      <c r="D191" s="169"/>
      <c r="E191" s="58" t="s">
        <v>206</v>
      </c>
      <c r="F191" s="59"/>
      <c r="G191" s="60">
        <f>SUM(G192:G194)</f>
        <v>3</v>
      </c>
      <c r="H191" s="60">
        <v>3</v>
      </c>
      <c r="I191" s="60">
        <v>3</v>
      </c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138"/>
    </row>
    <row r="192" spans="1:27" ht="19.5" customHeight="1" x14ac:dyDescent="0.2">
      <c r="A192" s="54"/>
      <c r="B192" s="44">
        <v>1</v>
      </c>
      <c r="C192" s="149"/>
      <c r="D192" s="167">
        <v>7520014</v>
      </c>
      <c r="E192" s="54" t="s">
        <v>207</v>
      </c>
      <c r="F192" s="55">
        <v>5000</v>
      </c>
      <c r="G192" s="56">
        <v>1</v>
      </c>
      <c r="H192" s="56">
        <v>1</v>
      </c>
      <c r="I192" s="56">
        <v>1</v>
      </c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132"/>
    </row>
    <row r="193" spans="1:27" ht="19.5" customHeight="1" x14ac:dyDescent="0.2">
      <c r="A193" s="54"/>
      <c r="B193" s="44"/>
      <c r="C193" s="149"/>
      <c r="D193" s="167">
        <v>3500199</v>
      </c>
      <c r="E193" s="54" t="s">
        <v>208</v>
      </c>
      <c r="F193" s="55">
        <v>70000</v>
      </c>
      <c r="G193" s="56">
        <v>1</v>
      </c>
      <c r="H193" s="56">
        <v>1</v>
      </c>
      <c r="I193" s="56">
        <v>1</v>
      </c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132"/>
    </row>
    <row r="194" spans="1:27" ht="19.5" customHeight="1" thickBot="1" x14ac:dyDescent="0.25">
      <c r="A194" s="54"/>
      <c r="B194" s="44">
        <v>3</v>
      </c>
      <c r="C194" s="149"/>
      <c r="D194" s="170">
        <v>9500003</v>
      </c>
      <c r="E194" s="171" t="s">
        <v>209</v>
      </c>
      <c r="F194" s="172">
        <v>5000</v>
      </c>
      <c r="G194" s="173">
        <v>1</v>
      </c>
      <c r="H194" s="173">
        <v>1</v>
      </c>
      <c r="I194" s="173">
        <v>1</v>
      </c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4"/>
    </row>
  </sheetData>
  <autoFilter ref="D7:I194"/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79"/>
  <sheetViews>
    <sheetView topLeftCell="D1" workbookViewId="0">
      <pane xSplit="8" ySplit="9" topLeftCell="L10" activePane="bottomRight" state="frozen"/>
      <selection activeCell="D1" sqref="D1"/>
      <selection pane="topRight" activeCell="L1" sqref="L1"/>
      <selection pane="bottomLeft" activeCell="D12" sqref="D12"/>
      <selection pane="bottomRight" activeCell="H1" sqref="H1"/>
    </sheetView>
  </sheetViews>
  <sheetFormatPr defaultRowHeight="12.75" x14ac:dyDescent="0.2"/>
  <cols>
    <col min="1" max="1" width="5.85546875" style="5" hidden="1" customWidth="1"/>
    <col min="2" max="2" width="6.42578125" style="2" hidden="1" customWidth="1"/>
    <col min="3" max="3" width="6.42578125" style="3" hidden="1" customWidth="1"/>
    <col min="4" max="4" width="9.7109375" style="5" customWidth="1"/>
    <col min="5" max="5" width="28.42578125" style="5" customWidth="1"/>
    <col min="6" max="6" width="10.28515625" style="6" customWidth="1"/>
    <col min="7" max="7" width="7.42578125" style="7" customWidth="1"/>
    <col min="8" max="8" width="15.140625" style="7" customWidth="1"/>
    <col min="9" max="9" width="8.85546875" style="7" customWidth="1"/>
    <col min="10" max="13" width="6.85546875" style="7" customWidth="1"/>
    <col min="14" max="14" width="15.140625" style="7" customWidth="1"/>
    <col min="15" max="15" width="8.85546875" style="7" customWidth="1"/>
    <col min="16" max="19" width="6.85546875" style="7" customWidth="1"/>
    <col min="20" max="20" width="15.140625" style="7" customWidth="1"/>
    <col min="21" max="21" width="8.85546875" style="7" customWidth="1"/>
    <col min="22" max="25" width="6.85546875" style="7" customWidth="1"/>
    <col min="26" max="16384" width="9.140625" style="9"/>
  </cols>
  <sheetData>
    <row r="1" spans="1:25" ht="21.75" customHeight="1" x14ac:dyDescent="0.2">
      <c r="A1" s="1"/>
      <c r="D1" s="4" t="s">
        <v>0</v>
      </c>
    </row>
    <row r="2" spans="1:25" ht="30" customHeight="1" x14ac:dyDescent="0.2">
      <c r="A2" s="1"/>
      <c r="D2" s="4"/>
      <c r="F2" s="181" t="s">
        <v>219</v>
      </c>
      <c r="H2" s="73"/>
    </row>
    <row r="3" spans="1:25" ht="14.25" customHeight="1" thickBot="1" x14ac:dyDescent="0.25">
      <c r="D3" s="10" t="s">
        <v>1</v>
      </c>
      <c r="G3" s="11"/>
      <c r="H3" s="11"/>
      <c r="I3" s="73"/>
      <c r="J3" s="73"/>
      <c r="K3" s="73"/>
      <c r="L3" s="73"/>
      <c r="M3" s="73"/>
      <c r="N3" s="11"/>
      <c r="O3" s="73"/>
      <c r="P3" s="73"/>
      <c r="Q3" s="73"/>
      <c r="R3" s="73"/>
      <c r="S3" s="73"/>
      <c r="T3" s="11"/>
      <c r="U3" s="73"/>
      <c r="V3" s="73"/>
      <c r="W3" s="73"/>
      <c r="X3" s="73"/>
      <c r="Y3" s="73"/>
    </row>
    <row r="4" spans="1:25" ht="22.5" hidden="1" customHeight="1" x14ac:dyDescent="0.2">
      <c r="D4" s="12" t="s">
        <v>2</v>
      </c>
      <c r="F4" s="13" t="s">
        <v>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20.25" hidden="1" customHeight="1" x14ac:dyDescent="0.2">
      <c r="I5" s="7" t="s">
        <v>212</v>
      </c>
      <c r="O5" s="7" t="s">
        <v>212</v>
      </c>
      <c r="U5" s="7" t="s">
        <v>212</v>
      </c>
    </row>
    <row r="6" spans="1:25" ht="25.5" hidden="1" customHeight="1" x14ac:dyDescent="0.2">
      <c r="A6" s="8"/>
      <c r="B6" s="15"/>
      <c r="C6" s="16"/>
      <c r="D6" s="8"/>
      <c r="E6" s="8"/>
      <c r="F6" s="17"/>
      <c r="G6" s="66"/>
      <c r="H6" s="66"/>
      <c r="I6" s="66">
        <f>SUM(I7:I37)</f>
        <v>0</v>
      </c>
      <c r="J6" s="66"/>
      <c r="K6" s="66"/>
      <c r="L6" s="66"/>
      <c r="M6" s="66"/>
      <c r="N6" s="66"/>
      <c r="O6" s="66">
        <f>SUM(O7:O37)</f>
        <v>0</v>
      </c>
      <c r="P6" s="66"/>
      <c r="Q6" s="66"/>
      <c r="R6" s="66"/>
      <c r="S6" s="66"/>
      <c r="T6" s="66"/>
      <c r="U6" s="66">
        <f>SUM(U7:U37)</f>
        <v>0</v>
      </c>
      <c r="V6" s="66"/>
      <c r="W6" s="66"/>
      <c r="X6" s="66"/>
      <c r="Y6" s="66"/>
    </row>
    <row r="7" spans="1:25" s="19" customFormat="1" ht="33.75" customHeight="1" thickBot="1" x14ac:dyDescent="0.25">
      <c r="A7" s="18" t="s">
        <v>4</v>
      </c>
      <c r="B7" s="18" t="s">
        <v>5</v>
      </c>
      <c r="C7" s="139"/>
      <c r="D7" s="151" t="s">
        <v>6</v>
      </c>
      <c r="E7" s="152" t="s">
        <v>7</v>
      </c>
      <c r="F7" s="153" t="s">
        <v>8</v>
      </c>
      <c r="G7" s="154" t="s">
        <v>11</v>
      </c>
      <c r="H7" s="121">
        <f>H9+H38+H49+H51+H54+H61+H71+H79+H111+H119+H136+H141+H152+H162</f>
        <v>0</v>
      </c>
      <c r="I7" s="122" t="s">
        <v>210</v>
      </c>
      <c r="J7" s="123"/>
      <c r="K7" s="123"/>
      <c r="L7" s="123"/>
      <c r="M7" s="123"/>
      <c r="N7" s="121">
        <f>N9+N38+N49+N51+N54+N61+N71+N79+N111+N119+N136+N141+N152+N162</f>
        <v>0</v>
      </c>
      <c r="O7" s="122" t="s">
        <v>217</v>
      </c>
      <c r="P7" s="123"/>
      <c r="Q7" s="123"/>
      <c r="R7" s="123"/>
      <c r="S7" s="123"/>
      <c r="T7" s="121">
        <f>T9+T38+T49+T51+T54+T61+T71+T79+T111+T119+T136+T141+T152+T162</f>
        <v>0</v>
      </c>
      <c r="U7" s="122" t="s">
        <v>218</v>
      </c>
      <c r="V7" s="123"/>
      <c r="W7" s="123"/>
      <c r="X7" s="123"/>
      <c r="Y7" s="124"/>
    </row>
    <row r="8" spans="1:25" s="180" customFormat="1" ht="27" customHeight="1" thickBot="1" x14ac:dyDescent="0.25">
      <c r="A8" s="175"/>
      <c r="B8" s="175"/>
      <c r="C8" s="176"/>
      <c r="D8" s="177"/>
      <c r="E8" s="175" t="s">
        <v>12</v>
      </c>
      <c r="F8" s="178">
        <f>I9+I49+I51+I54</f>
        <v>0</v>
      </c>
      <c r="G8" s="179"/>
      <c r="H8" s="62" t="s">
        <v>211</v>
      </c>
      <c r="I8" s="63" t="s">
        <v>212</v>
      </c>
      <c r="J8" s="64" t="s">
        <v>213</v>
      </c>
      <c r="K8" s="64" t="s">
        <v>214</v>
      </c>
      <c r="L8" s="64" t="s">
        <v>215</v>
      </c>
      <c r="M8" s="64" t="s">
        <v>216</v>
      </c>
      <c r="N8" s="62" t="s">
        <v>211</v>
      </c>
      <c r="O8" s="63" t="s">
        <v>212</v>
      </c>
      <c r="P8" s="64" t="s">
        <v>213</v>
      </c>
      <c r="Q8" s="64" t="s">
        <v>214</v>
      </c>
      <c r="R8" s="64" t="s">
        <v>215</v>
      </c>
      <c r="S8" s="64" t="s">
        <v>216</v>
      </c>
      <c r="T8" s="62" t="s">
        <v>211</v>
      </c>
      <c r="U8" s="63" t="s">
        <v>212</v>
      </c>
      <c r="V8" s="64" t="s">
        <v>213</v>
      </c>
      <c r="W8" s="64" t="s">
        <v>214</v>
      </c>
      <c r="X8" s="64" t="s">
        <v>215</v>
      </c>
      <c r="Y8" s="125" t="s">
        <v>216</v>
      </c>
    </row>
    <row r="9" spans="1:25" s="61" customFormat="1" ht="18.75" customHeight="1" thickBot="1" x14ac:dyDescent="0.25">
      <c r="A9" s="22"/>
      <c r="B9" s="22"/>
      <c r="C9" s="74"/>
      <c r="D9" s="93"/>
      <c r="E9" s="93" t="s">
        <v>13</v>
      </c>
      <c r="F9" s="94"/>
      <c r="G9" s="95">
        <v>28</v>
      </c>
      <c r="H9" s="96">
        <f>SUM(H10:H37)</f>
        <v>0</v>
      </c>
      <c r="I9" s="96">
        <f>SUM(J9:M9)</f>
        <v>0</v>
      </c>
      <c r="J9" s="96">
        <f>SUM(J10:J37)</f>
        <v>0</v>
      </c>
      <c r="K9" s="96">
        <f>SUM(K10:K37)</f>
        <v>0</v>
      </c>
      <c r="L9" s="96">
        <f>SUM(L10:L37)</f>
        <v>0</v>
      </c>
      <c r="M9" s="96">
        <f>SUM(M10:M37)</f>
        <v>0</v>
      </c>
      <c r="N9" s="96">
        <f>SUM(N10:N37)</f>
        <v>0</v>
      </c>
      <c r="O9" s="96">
        <f>SUM(P9:S9)</f>
        <v>0</v>
      </c>
      <c r="P9" s="96">
        <f>SUM(P10:P37)</f>
        <v>0</v>
      </c>
      <c r="Q9" s="96">
        <f>SUM(Q10:Q37)</f>
        <v>0</v>
      </c>
      <c r="R9" s="96">
        <f>SUM(R10:R37)</f>
        <v>0</v>
      </c>
      <c r="S9" s="96">
        <f>SUM(S10:S37)</f>
        <v>0</v>
      </c>
      <c r="T9" s="96">
        <f>SUM(T10:T37)</f>
        <v>0</v>
      </c>
      <c r="U9" s="96">
        <f>SUM(V9:Y9)</f>
        <v>0</v>
      </c>
      <c r="V9" s="96">
        <f>SUM(V10:V37)</f>
        <v>0</v>
      </c>
      <c r="W9" s="96">
        <f>SUM(W10:W37)</f>
        <v>0</v>
      </c>
      <c r="X9" s="96">
        <f>SUM(X10:X37)</f>
        <v>0</v>
      </c>
      <c r="Y9" s="96">
        <f>SUM(Y10:Y37)</f>
        <v>0</v>
      </c>
    </row>
    <row r="10" spans="1:25" s="8" customFormat="1" ht="17.25" customHeight="1" x14ac:dyDescent="0.2">
      <c r="A10" s="24"/>
      <c r="B10" s="25">
        <v>2</v>
      </c>
      <c r="C10" s="141">
        <v>2</v>
      </c>
      <c r="D10" s="156">
        <v>1500300</v>
      </c>
      <c r="E10" s="24" t="s">
        <v>15</v>
      </c>
      <c r="F10" s="26">
        <v>25000</v>
      </c>
      <c r="G10" s="27">
        <v>1</v>
      </c>
      <c r="H10" s="65">
        <f t="shared" ref="H10:H33" si="0">I10*F10</f>
        <v>0</v>
      </c>
      <c r="I10" s="27">
        <f t="shared" ref="I10:I26" si="1">SUM(J10:M10)</f>
        <v>0</v>
      </c>
      <c r="J10" s="27"/>
      <c r="K10" s="27"/>
      <c r="L10" s="27"/>
      <c r="M10" s="27"/>
      <c r="N10" s="65">
        <f>O10*L10</f>
        <v>0</v>
      </c>
      <c r="O10" s="27">
        <f t="shared" ref="O10:O26" si="2">SUM(P10:S10)</f>
        <v>0</v>
      </c>
      <c r="P10" s="27"/>
      <c r="Q10" s="27"/>
      <c r="R10" s="27"/>
      <c r="S10" s="27"/>
      <c r="T10" s="65">
        <f>U10*R10</f>
        <v>0</v>
      </c>
      <c r="U10" s="27">
        <f t="shared" ref="U10:U26" si="3">SUM(V10:Y10)</f>
        <v>0</v>
      </c>
      <c r="V10" s="27"/>
      <c r="W10" s="27"/>
      <c r="X10" s="27"/>
      <c r="Y10" s="127"/>
    </row>
    <row r="11" spans="1:25" s="8" customFormat="1" ht="17.25" customHeight="1" x14ac:dyDescent="0.2">
      <c r="A11" s="24"/>
      <c r="B11" s="25">
        <v>4</v>
      </c>
      <c r="C11" s="141">
        <v>3</v>
      </c>
      <c r="D11" s="156">
        <v>1500304</v>
      </c>
      <c r="E11" s="24" t="s">
        <v>16</v>
      </c>
      <c r="F11" s="26">
        <v>18000</v>
      </c>
      <c r="G11" s="27">
        <v>1</v>
      </c>
      <c r="H11" s="65">
        <f t="shared" si="0"/>
        <v>0</v>
      </c>
      <c r="I11" s="27">
        <f t="shared" si="1"/>
        <v>0</v>
      </c>
      <c r="J11" s="27"/>
      <c r="K11" s="27"/>
      <c r="L11" s="27"/>
      <c r="M11" s="27"/>
      <c r="N11" s="65">
        <f t="shared" ref="N11:N12" si="4">O11*L11</f>
        <v>0</v>
      </c>
      <c r="O11" s="27">
        <f t="shared" si="2"/>
        <v>0</v>
      </c>
      <c r="P11" s="27"/>
      <c r="Q11" s="27"/>
      <c r="R11" s="27"/>
      <c r="S11" s="27"/>
      <c r="T11" s="65">
        <f t="shared" ref="T11:T19" si="5">U11*R11</f>
        <v>0</v>
      </c>
      <c r="U11" s="27">
        <f t="shared" si="3"/>
        <v>0</v>
      </c>
      <c r="V11" s="27"/>
      <c r="W11" s="27"/>
      <c r="X11" s="27"/>
      <c r="Y11" s="127"/>
    </row>
    <row r="12" spans="1:25" s="8" customFormat="1" ht="17.25" customHeight="1" x14ac:dyDescent="0.2">
      <c r="A12" s="24"/>
      <c r="B12" s="25">
        <v>5</v>
      </c>
      <c r="C12" s="141">
        <v>4</v>
      </c>
      <c r="D12" s="156">
        <v>1500023</v>
      </c>
      <c r="E12" s="24" t="s">
        <v>17</v>
      </c>
      <c r="F12" s="26">
        <v>17000</v>
      </c>
      <c r="G12" s="27">
        <v>1</v>
      </c>
      <c r="H12" s="65">
        <f t="shared" si="0"/>
        <v>0</v>
      </c>
      <c r="I12" s="27">
        <f t="shared" si="1"/>
        <v>0</v>
      </c>
      <c r="J12" s="27"/>
      <c r="K12" s="27"/>
      <c r="L12" s="27"/>
      <c r="M12" s="27"/>
      <c r="N12" s="65">
        <f t="shared" si="4"/>
        <v>0</v>
      </c>
      <c r="O12" s="27">
        <f>SUM(P12:S12)</f>
        <v>0</v>
      </c>
      <c r="P12" s="27"/>
      <c r="Q12" s="27"/>
      <c r="R12" s="27"/>
      <c r="S12" s="27"/>
      <c r="T12" s="65">
        <f t="shared" si="5"/>
        <v>0</v>
      </c>
      <c r="U12" s="27">
        <f t="shared" si="3"/>
        <v>0</v>
      </c>
      <c r="V12" s="27"/>
      <c r="W12" s="27"/>
      <c r="X12" s="27"/>
      <c r="Y12" s="127"/>
    </row>
    <row r="13" spans="1:25" s="8" customFormat="1" ht="17.25" customHeight="1" x14ac:dyDescent="0.2">
      <c r="A13" s="24"/>
      <c r="B13" s="25">
        <v>6</v>
      </c>
      <c r="C13" s="141">
        <v>5</v>
      </c>
      <c r="D13" s="156">
        <v>1500022</v>
      </c>
      <c r="E13" s="24" t="s">
        <v>19</v>
      </c>
      <c r="F13" s="26">
        <v>19000</v>
      </c>
      <c r="G13" s="27">
        <v>1</v>
      </c>
      <c r="H13" s="65">
        <f t="shared" si="0"/>
        <v>0</v>
      </c>
      <c r="I13" s="27">
        <f t="shared" si="1"/>
        <v>0</v>
      </c>
      <c r="J13" s="27"/>
      <c r="K13" s="27"/>
      <c r="L13" s="27"/>
      <c r="M13" s="27"/>
      <c r="N13" s="65">
        <f>O13*L13</f>
        <v>0</v>
      </c>
      <c r="O13" s="27">
        <f>SUM(P13:S13)</f>
        <v>0</v>
      </c>
      <c r="P13" s="27"/>
      <c r="Q13" s="27"/>
      <c r="R13" s="27"/>
      <c r="S13" s="27"/>
      <c r="T13" s="65">
        <f t="shared" si="5"/>
        <v>0</v>
      </c>
      <c r="U13" s="27">
        <f t="shared" si="3"/>
        <v>0</v>
      </c>
      <c r="V13" s="27"/>
      <c r="W13" s="27"/>
      <c r="X13" s="27"/>
      <c r="Y13" s="127"/>
    </row>
    <row r="14" spans="1:25" s="8" customFormat="1" ht="17.25" customHeight="1" x14ac:dyDescent="0.2">
      <c r="A14" s="24"/>
      <c r="B14" s="25">
        <v>7</v>
      </c>
      <c r="C14" s="141">
        <v>7</v>
      </c>
      <c r="D14" s="156">
        <v>1500134</v>
      </c>
      <c r="E14" s="24" t="s">
        <v>20</v>
      </c>
      <c r="F14" s="26">
        <v>24000</v>
      </c>
      <c r="G14" s="27">
        <v>1</v>
      </c>
      <c r="H14" s="65">
        <f t="shared" si="0"/>
        <v>0</v>
      </c>
      <c r="I14" s="27">
        <f t="shared" si="1"/>
        <v>0</v>
      </c>
      <c r="J14" s="27"/>
      <c r="K14" s="27"/>
      <c r="L14" s="27"/>
      <c r="M14" s="27"/>
      <c r="N14" s="65">
        <f t="shared" ref="N14:N19" si="6">O14*L14</f>
        <v>0</v>
      </c>
      <c r="O14" s="27">
        <f t="shared" si="2"/>
        <v>0</v>
      </c>
      <c r="P14" s="27"/>
      <c r="Q14" s="27"/>
      <c r="R14" s="27"/>
      <c r="S14" s="27"/>
      <c r="T14" s="65">
        <f t="shared" si="5"/>
        <v>0</v>
      </c>
      <c r="U14" s="27">
        <f t="shared" si="3"/>
        <v>0</v>
      </c>
      <c r="V14" s="27"/>
      <c r="W14" s="27"/>
      <c r="X14" s="27"/>
      <c r="Y14" s="127"/>
    </row>
    <row r="15" spans="1:25" s="8" customFormat="1" ht="17.25" customHeight="1" x14ac:dyDescent="0.2">
      <c r="A15" s="24"/>
      <c r="B15" s="25">
        <v>8</v>
      </c>
      <c r="C15" s="141">
        <v>8</v>
      </c>
      <c r="D15" s="156">
        <v>1500003</v>
      </c>
      <c r="E15" s="24" t="s">
        <v>21</v>
      </c>
      <c r="F15" s="26">
        <v>24000</v>
      </c>
      <c r="G15" s="27">
        <v>1</v>
      </c>
      <c r="H15" s="65">
        <f t="shared" si="0"/>
        <v>0</v>
      </c>
      <c r="I15" s="27">
        <f t="shared" si="1"/>
        <v>0</v>
      </c>
      <c r="J15" s="27"/>
      <c r="K15" s="27"/>
      <c r="L15" s="27"/>
      <c r="M15" s="27"/>
      <c r="N15" s="65">
        <f t="shared" si="6"/>
        <v>0</v>
      </c>
      <c r="O15" s="27">
        <f t="shared" si="2"/>
        <v>0</v>
      </c>
      <c r="P15" s="27"/>
      <c r="Q15" s="27"/>
      <c r="R15" s="27"/>
      <c r="S15" s="27"/>
      <c r="T15" s="65">
        <f t="shared" si="5"/>
        <v>0</v>
      </c>
      <c r="U15" s="27">
        <f t="shared" si="3"/>
        <v>0</v>
      </c>
      <c r="V15" s="27"/>
      <c r="W15" s="27"/>
      <c r="X15" s="27"/>
      <c r="Y15" s="127"/>
    </row>
    <row r="16" spans="1:25" s="8" customFormat="1" ht="17.25" customHeight="1" x14ac:dyDescent="0.2">
      <c r="A16" s="24"/>
      <c r="B16" s="25">
        <v>9</v>
      </c>
      <c r="C16" s="141">
        <v>10</v>
      </c>
      <c r="D16" s="156">
        <v>1500081</v>
      </c>
      <c r="E16" s="24" t="s">
        <v>22</v>
      </c>
      <c r="F16" s="26">
        <v>25000</v>
      </c>
      <c r="G16" s="27">
        <v>1</v>
      </c>
      <c r="H16" s="65">
        <f t="shared" si="0"/>
        <v>0</v>
      </c>
      <c r="I16" s="27">
        <f t="shared" si="1"/>
        <v>0</v>
      </c>
      <c r="J16" s="27"/>
      <c r="K16" s="27"/>
      <c r="L16" s="27"/>
      <c r="M16" s="27"/>
      <c r="N16" s="65">
        <f t="shared" si="6"/>
        <v>0</v>
      </c>
      <c r="O16" s="27">
        <f t="shared" si="2"/>
        <v>0</v>
      </c>
      <c r="P16" s="27"/>
      <c r="Q16" s="27"/>
      <c r="R16" s="27"/>
      <c r="S16" s="27"/>
      <c r="T16" s="65">
        <f t="shared" si="5"/>
        <v>0</v>
      </c>
      <c r="U16" s="27">
        <f t="shared" si="3"/>
        <v>0</v>
      </c>
      <c r="V16" s="27"/>
      <c r="W16" s="27"/>
      <c r="X16" s="27"/>
      <c r="Y16" s="127"/>
    </row>
    <row r="17" spans="1:25" s="34" customFormat="1" x14ac:dyDescent="0.2">
      <c r="A17" s="31"/>
      <c r="B17" s="31"/>
      <c r="C17" s="143"/>
      <c r="D17" s="158">
        <v>1500186</v>
      </c>
      <c r="E17" s="31" t="s">
        <v>23</v>
      </c>
      <c r="F17" s="32">
        <v>21000</v>
      </c>
      <c r="G17" s="33">
        <v>1</v>
      </c>
      <c r="H17" s="65">
        <f t="shared" si="0"/>
        <v>0</v>
      </c>
      <c r="I17" s="33">
        <f t="shared" si="1"/>
        <v>0</v>
      </c>
      <c r="J17" s="33"/>
      <c r="K17" s="33"/>
      <c r="L17" s="33"/>
      <c r="M17" s="33"/>
      <c r="N17" s="65">
        <f t="shared" si="6"/>
        <v>0</v>
      </c>
      <c r="O17" s="33">
        <f t="shared" si="2"/>
        <v>0</v>
      </c>
      <c r="P17" s="33"/>
      <c r="Q17" s="33"/>
      <c r="R17" s="33"/>
      <c r="S17" s="33"/>
      <c r="T17" s="65">
        <f t="shared" si="5"/>
        <v>0</v>
      </c>
      <c r="U17" s="33">
        <f t="shared" si="3"/>
        <v>0</v>
      </c>
      <c r="V17" s="33"/>
      <c r="W17" s="33"/>
      <c r="X17" s="33"/>
      <c r="Y17" s="128"/>
    </row>
    <row r="18" spans="1:25" s="34" customFormat="1" x14ac:dyDescent="0.2">
      <c r="A18" s="31"/>
      <c r="B18" s="31"/>
      <c r="C18" s="143"/>
      <c r="D18" s="158">
        <v>1500434</v>
      </c>
      <c r="E18" s="31" t="s">
        <v>24</v>
      </c>
      <c r="F18" s="32">
        <v>15000</v>
      </c>
      <c r="G18" s="33">
        <v>1</v>
      </c>
      <c r="H18" s="65">
        <f t="shared" si="0"/>
        <v>0</v>
      </c>
      <c r="I18" s="33">
        <f t="shared" si="1"/>
        <v>0</v>
      </c>
      <c r="J18" s="33"/>
      <c r="K18" s="33"/>
      <c r="L18" s="33"/>
      <c r="M18" s="33"/>
      <c r="N18" s="65">
        <f t="shared" si="6"/>
        <v>0</v>
      </c>
      <c r="O18" s="33">
        <f t="shared" si="2"/>
        <v>0</v>
      </c>
      <c r="P18" s="33"/>
      <c r="Q18" s="33"/>
      <c r="R18" s="33"/>
      <c r="S18" s="33"/>
      <c r="T18" s="65">
        <f t="shared" si="5"/>
        <v>0</v>
      </c>
      <c r="U18" s="33">
        <f t="shared" si="3"/>
        <v>0</v>
      </c>
      <c r="V18" s="33"/>
      <c r="W18" s="33"/>
      <c r="X18" s="33"/>
      <c r="Y18" s="128"/>
    </row>
    <row r="19" spans="1:25" s="34" customFormat="1" x14ac:dyDescent="0.2">
      <c r="A19" s="31"/>
      <c r="B19" s="31"/>
      <c r="C19" s="143"/>
      <c r="D19" s="158">
        <v>1500032</v>
      </c>
      <c r="E19" s="31" t="s">
        <v>25</v>
      </c>
      <c r="F19" s="32">
        <v>18000</v>
      </c>
      <c r="G19" s="33">
        <v>1</v>
      </c>
      <c r="H19" s="65">
        <f t="shared" si="0"/>
        <v>0</v>
      </c>
      <c r="I19" s="33">
        <f t="shared" si="1"/>
        <v>0</v>
      </c>
      <c r="J19" s="33"/>
      <c r="K19" s="33"/>
      <c r="L19" s="33"/>
      <c r="M19" s="33"/>
      <c r="N19" s="65">
        <f t="shared" si="6"/>
        <v>0</v>
      </c>
      <c r="O19" s="33">
        <f t="shared" si="2"/>
        <v>0</v>
      </c>
      <c r="P19" s="33"/>
      <c r="Q19" s="33"/>
      <c r="R19" s="33"/>
      <c r="S19" s="33"/>
      <c r="T19" s="65">
        <f t="shared" si="5"/>
        <v>0</v>
      </c>
      <c r="U19" s="33">
        <f t="shared" si="3"/>
        <v>0</v>
      </c>
      <c r="V19" s="33"/>
      <c r="W19" s="33"/>
      <c r="X19" s="33"/>
      <c r="Y19" s="128"/>
    </row>
    <row r="20" spans="1:25" s="8" customFormat="1" ht="17.25" customHeight="1" x14ac:dyDescent="0.2">
      <c r="A20" s="24"/>
      <c r="B20" s="25">
        <v>11</v>
      </c>
      <c r="C20" s="141">
        <v>12</v>
      </c>
      <c r="D20" s="156">
        <v>1500008</v>
      </c>
      <c r="E20" s="24" t="s">
        <v>26</v>
      </c>
      <c r="F20" s="26">
        <v>22000</v>
      </c>
      <c r="G20" s="27">
        <v>1</v>
      </c>
      <c r="H20" s="65">
        <f t="shared" si="0"/>
        <v>0</v>
      </c>
      <c r="I20" s="27">
        <f t="shared" si="1"/>
        <v>0</v>
      </c>
      <c r="J20" s="27"/>
      <c r="K20" s="27"/>
      <c r="L20" s="27"/>
      <c r="M20" s="27"/>
      <c r="N20" s="65">
        <f>O20*L20</f>
        <v>0</v>
      </c>
      <c r="O20" s="27">
        <f t="shared" si="2"/>
        <v>0</v>
      </c>
      <c r="P20" s="27"/>
      <c r="Q20" s="27"/>
      <c r="R20" s="27"/>
      <c r="S20" s="27"/>
      <c r="T20" s="65">
        <f>U20*R20</f>
        <v>0</v>
      </c>
      <c r="U20" s="27">
        <f t="shared" si="3"/>
        <v>0</v>
      </c>
      <c r="V20" s="27"/>
      <c r="W20" s="27"/>
      <c r="X20" s="27"/>
      <c r="Y20" s="127"/>
    </row>
    <row r="21" spans="1:25" s="8" customFormat="1" ht="17.25" customHeight="1" x14ac:dyDescent="0.2">
      <c r="A21" s="24"/>
      <c r="B21" s="25">
        <v>15</v>
      </c>
      <c r="C21" s="141">
        <v>14</v>
      </c>
      <c r="D21" s="156">
        <v>1500024</v>
      </c>
      <c r="E21" s="24" t="s">
        <v>27</v>
      </c>
      <c r="F21" s="26">
        <v>21000</v>
      </c>
      <c r="G21" s="27">
        <v>1</v>
      </c>
      <c r="H21" s="65">
        <f t="shared" si="0"/>
        <v>0</v>
      </c>
      <c r="I21" s="27">
        <f t="shared" si="1"/>
        <v>0</v>
      </c>
      <c r="J21" s="27"/>
      <c r="K21" s="27"/>
      <c r="L21" s="27"/>
      <c r="M21" s="27"/>
      <c r="N21" s="65">
        <f>O21*L21</f>
        <v>0</v>
      </c>
      <c r="O21" s="27">
        <f t="shared" si="2"/>
        <v>0</v>
      </c>
      <c r="P21" s="27"/>
      <c r="Q21" s="27"/>
      <c r="R21" s="27"/>
      <c r="S21" s="27"/>
      <c r="T21" s="65">
        <f>U21*R21</f>
        <v>0</v>
      </c>
      <c r="U21" s="27">
        <f t="shared" si="3"/>
        <v>0</v>
      </c>
      <c r="V21" s="27"/>
      <c r="W21" s="27"/>
      <c r="X21" s="27"/>
      <c r="Y21" s="127"/>
    </row>
    <row r="22" spans="1:25" s="8" customFormat="1" ht="17.25" customHeight="1" x14ac:dyDescent="0.2">
      <c r="A22" s="24"/>
      <c r="B22" s="25">
        <v>21</v>
      </c>
      <c r="C22" s="141">
        <v>17</v>
      </c>
      <c r="D22" s="156">
        <v>1500005</v>
      </c>
      <c r="E22" s="24" t="s">
        <v>29</v>
      </c>
      <c r="F22" s="26">
        <v>34000</v>
      </c>
      <c r="G22" s="27">
        <v>1</v>
      </c>
      <c r="H22" s="65">
        <f t="shared" si="0"/>
        <v>0</v>
      </c>
      <c r="I22" s="27">
        <f t="shared" si="1"/>
        <v>0</v>
      </c>
      <c r="J22" s="27"/>
      <c r="K22" s="27"/>
      <c r="L22" s="27"/>
      <c r="M22" s="27"/>
      <c r="N22" s="65">
        <f t="shared" ref="N22:N30" si="7">O22*L22</f>
        <v>0</v>
      </c>
      <c r="O22" s="27">
        <f t="shared" si="2"/>
        <v>0</v>
      </c>
      <c r="P22" s="27"/>
      <c r="Q22" s="27"/>
      <c r="R22" s="27"/>
      <c r="S22" s="27"/>
      <c r="T22" s="65">
        <f t="shared" ref="T22:T30" si="8">U22*R22</f>
        <v>0</v>
      </c>
      <c r="U22" s="27">
        <f t="shared" si="3"/>
        <v>0</v>
      </c>
      <c r="V22" s="27"/>
      <c r="W22" s="27"/>
      <c r="X22" s="27"/>
      <c r="Y22" s="127"/>
    </row>
    <row r="23" spans="1:25" s="8" customFormat="1" ht="17.25" customHeight="1" x14ac:dyDescent="0.2">
      <c r="A23" s="24"/>
      <c r="B23" s="25"/>
      <c r="C23" s="141">
        <v>19</v>
      </c>
      <c r="D23" s="156">
        <v>1500377</v>
      </c>
      <c r="E23" s="24" t="s">
        <v>30</v>
      </c>
      <c r="F23" s="26">
        <v>13000</v>
      </c>
      <c r="G23" s="27">
        <v>1</v>
      </c>
      <c r="H23" s="65">
        <f t="shared" si="0"/>
        <v>0</v>
      </c>
      <c r="I23" s="27">
        <f t="shared" si="1"/>
        <v>0</v>
      </c>
      <c r="J23" s="27"/>
      <c r="K23" s="27"/>
      <c r="L23" s="27"/>
      <c r="M23" s="27"/>
      <c r="N23" s="65">
        <f t="shared" si="7"/>
        <v>0</v>
      </c>
      <c r="O23" s="27">
        <f t="shared" si="2"/>
        <v>0</v>
      </c>
      <c r="P23" s="27"/>
      <c r="Q23" s="27"/>
      <c r="R23" s="27"/>
      <c r="S23" s="27"/>
      <c r="T23" s="65">
        <f t="shared" si="8"/>
        <v>0</v>
      </c>
      <c r="U23" s="27">
        <f t="shared" si="3"/>
        <v>0</v>
      </c>
      <c r="V23" s="27"/>
      <c r="W23" s="27"/>
      <c r="X23" s="27"/>
      <c r="Y23" s="127"/>
    </row>
    <row r="24" spans="1:25" s="8" customFormat="1" ht="17.25" customHeight="1" x14ac:dyDescent="0.2">
      <c r="A24" s="24"/>
      <c r="B24" s="25"/>
      <c r="C24" s="141">
        <v>20</v>
      </c>
      <c r="D24" s="156">
        <v>1500327</v>
      </c>
      <c r="E24" s="24" t="s">
        <v>31</v>
      </c>
      <c r="F24" s="26">
        <v>13000</v>
      </c>
      <c r="G24" s="27">
        <v>1</v>
      </c>
      <c r="H24" s="65">
        <f t="shared" si="0"/>
        <v>0</v>
      </c>
      <c r="I24" s="27">
        <f t="shared" si="1"/>
        <v>0</v>
      </c>
      <c r="J24" s="27"/>
      <c r="K24" s="27"/>
      <c r="L24" s="27"/>
      <c r="M24" s="27"/>
      <c r="N24" s="65">
        <f t="shared" si="7"/>
        <v>0</v>
      </c>
      <c r="O24" s="27">
        <f t="shared" si="2"/>
        <v>0</v>
      </c>
      <c r="P24" s="27"/>
      <c r="Q24" s="27"/>
      <c r="R24" s="27"/>
      <c r="S24" s="27"/>
      <c r="T24" s="65">
        <f t="shared" si="8"/>
        <v>0</v>
      </c>
      <c r="U24" s="27">
        <f t="shared" si="3"/>
        <v>0</v>
      </c>
      <c r="V24" s="27"/>
      <c r="W24" s="27"/>
      <c r="X24" s="27"/>
      <c r="Y24" s="127"/>
    </row>
    <row r="25" spans="1:25" s="8" customFormat="1" ht="17.25" customHeight="1" x14ac:dyDescent="0.2">
      <c r="A25" s="24"/>
      <c r="B25" s="25"/>
      <c r="C25" s="141">
        <v>21</v>
      </c>
      <c r="D25" s="156">
        <v>1500330</v>
      </c>
      <c r="E25" s="24" t="s">
        <v>32</v>
      </c>
      <c r="F25" s="26">
        <v>13000</v>
      </c>
      <c r="G25" s="27">
        <v>1</v>
      </c>
      <c r="H25" s="65">
        <f t="shared" si="0"/>
        <v>0</v>
      </c>
      <c r="I25" s="27">
        <f t="shared" si="1"/>
        <v>0</v>
      </c>
      <c r="J25" s="27"/>
      <c r="K25" s="27"/>
      <c r="L25" s="27"/>
      <c r="M25" s="27"/>
      <c r="N25" s="65">
        <f t="shared" si="7"/>
        <v>0</v>
      </c>
      <c r="O25" s="27">
        <f t="shared" si="2"/>
        <v>0</v>
      </c>
      <c r="P25" s="27"/>
      <c r="Q25" s="27"/>
      <c r="R25" s="27"/>
      <c r="S25" s="27"/>
      <c r="T25" s="65">
        <f t="shared" si="8"/>
        <v>0</v>
      </c>
      <c r="U25" s="27">
        <f t="shared" si="3"/>
        <v>0</v>
      </c>
      <c r="V25" s="27"/>
      <c r="W25" s="27"/>
      <c r="X25" s="27"/>
      <c r="Y25" s="127"/>
    </row>
    <row r="26" spans="1:25" s="8" customFormat="1" ht="17.25" customHeight="1" x14ac:dyDescent="0.2">
      <c r="A26" s="24"/>
      <c r="B26" s="25"/>
      <c r="C26" s="141">
        <v>22</v>
      </c>
      <c r="D26" s="156">
        <v>1500331</v>
      </c>
      <c r="E26" s="24" t="s">
        <v>33</v>
      </c>
      <c r="F26" s="26">
        <v>13000</v>
      </c>
      <c r="G26" s="27">
        <v>1</v>
      </c>
      <c r="H26" s="65">
        <f t="shared" si="0"/>
        <v>0</v>
      </c>
      <c r="I26" s="27">
        <f t="shared" si="1"/>
        <v>0</v>
      </c>
      <c r="J26" s="27"/>
      <c r="K26" s="27"/>
      <c r="L26" s="27"/>
      <c r="M26" s="27"/>
      <c r="N26" s="65">
        <f t="shared" si="7"/>
        <v>0</v>
      </c>
      <c r="O26" s="27">
        <f t="shared" si="2"/>
        <v>0</v>
      </c>
      <c r="P26" s="27"/>
      <c r="Q26" s="27"/>
      <c r="R26" s="27"/>
      <c r="S26" s="27"/>
      <c r="T26" s="65">
        <f t="shared" si="8"/>
        <v>0</v>
      </c>
      <c r="U26" s="27">
        <f t="shared" si="3"/>
        <v>0</v>
      </c>
      <c r="V26" s="27"/>
      <c r="W26" s="27"/>
      <c r="X26" s="27"/>
      <c r="Y26" s="127"/>
    </row>
    <row r="27" spans="1:25" s="8" customFormat="1" ht="17.25" customHeight="1" x14ac:dyDescent="0.2">
      <c r="A27" s="24"/>
      <c r="B27" s="25">
        <v>26</v>
      </c>
      <c r="C27" s="141">
        <v>24</v>
      </c>
      <c r="D27" s="156">
        <v>1500004</v>
      </c>
      <c r="E27" s="24" t="s">
        <v>35</v>
      </c>
      <c r="F27" s="26">
        <v>28000</v>
      </c>
      <c r="G27" s="27">
        <v>1</v>
      </c>
      <c r="H27" s="65">
        <f t="shared" si="0"/>
        <v>0</v>
      </c>
      <c r="I27" s="27">
        <f t="shared" ref="I27:I31" si="9">SUM(J27:M27)</f>
        <v>0</v>
      </c>
      <c r="J27" s="27"/>
      <c r="K27" s="27"/>
      <c r="L27" s="27"/>
      <c r="M27" s="27"/>
      <c r="N27" s="65">
        <f t="shared" si="7"/>
        <v>0</v>
      </c>
      <c r="O27" s="27">
        <f t="shared" ref="O27:O31" si="10">SUM(P27:S27)</f>
        <v>0</v>
      </c>
      <c r="P27" s="27"/>
      <c r="Q27" s="27"/>
      <c r="R27" s="27"/>
      <c r="S27" s="27"/>
      <c r="T27" s="65">
        <f t="shared" si="8"/>
        <v>0</v>
      </c>
      <c r="U27" s="27">
        <f t="shared" ref="U27:U31" si="11">SUM(V27:Y27)</f>
        <v>0</v>
      </c>
      <c r="V27" s="27"/>
      <c r="W27" s="27"/>
      <c r="X27" s="27"/>
      <c r="Y27" s="127"/>
    </row>
    <row r="28" spans="1:25" s="8" customFormat="1" ht="17.25" customHeight="1" x14ac:dyDescent="0.2">
      <c r="A28" s="24"/>
      <c r="B28" s="25">
        <v>27</v>
      </c>
      <c r="C28" s="141">
        <v>25</v>
      </c>
      <c r="D28" s="156">
        <v>1500001</v>
      </c>
      <c r="E28" s="24" t="s">
        <v>36</v>
      </c>
      <c r="F28" s="26">
        <v>28000</v>
      </c>
      <c r="G28" s="27">
        <v>1</v>
      </c>
      <c r="H28" s="65">
        <f t="shared" si="0"/>
        <v>0</v>
      </c>
      <c r="I28" s="27">
        <f t="shared" si="9"/>
        <v>0</v>
      </c>
      <c r="J28" s="27"/>
      <c r="K28" s="27"/>
      <c r="L28" s="27"/>
      <c r="M28" s="27"/>
      <c r="N28" s="65">
        <f t="shared" si="7"/>
        <v>0</v>
      </c>
      <c r="O28" s="27">
        <f t="shared" si="10"/>
        <v>0</v>
      </c>
      <c r="P28" s="27"/>
      <c r="Q28" s="27"/>
      <c r="R28" s="27"/>
      <c r="S28" s="27"/>
      <c r="T28" s="65">
        <f t="shared" si="8"/>
        <v>0</v>
      </c>
      <c r="U28" s="27">
        <f t="shared" si="11"/>
        <v>0</v>
      </c>
      <c r="V28" s="27"/>
      <c r="W28" s="27"/>
      <c r="X28" s="27"/>
      <c r="Y28" s="127"/>
    </row>
    <row r="29" spans="1:25" s="8" customFormat="1" ht="17.25" customHeight="1" x14ac:dyDescent="0.2">
      <c r="A29" s="24"/>
      <c r="B29" s="25">
        <v>28</v>
      </c>
      <c r="C29" s="141">
        <v>26</v>
      </c>
      <c r="D29" s="156">
        <v>1500026</v>
      </c>
      <c r="E29" s="24" t="s">
        <v>37</v>
      </c>
      <c r="F29" s="26">
        <v>21000</v>
      </c>
      <c r="G29" s="27">
        <v>1</v>
      </c>
      <c r="H29" s="65">
        <f t="shared" si="0"/>
        <v>0</v>
      </c>
      <c r="I29" s="27">
        <f t="shared" si="9"/>
        <v>0</v>
      </c>
      <c r="J29" s="27"/>
      <c r="K29" s="27"/>
      <c r="L29" s="27"/>
      <c r="M29" s="27"/>
      <c r="N29" s="65">
        <f t="shared" si="7"/>
        <v>0</v>
      </c>
      <c r="O29" s="27">
        <f t="shared" si="10"/>
        <v>0</v>
      </c>
      <c r="P29" s="27"/>
      <c r="Q29" s="27"/>
      <c r="R29" s="27"/>
      <c r="S29" s="27"/>
      <c r="T29" s="65">
        <f t="shared" si="8"/>
        <v>0</v>
      </c>
      <c r="U29" s="27">
        <f t="shared" si="11"/>
        <v>0</v>
      </c>
      <c r="V29" s="27"/>
      <c r="W29" s="27"/>
      <c r="X29" s="27"/>
      <c r="Y29" s="127"/>
    </row>
    <row r="30" spans="1:25" s="8" customFormat="1" ht="17.25" customHeight="1" x14ac:dyDescent="0.2">
      <c r="A30" s="24"/>
      <c r="B30" s="25">
        <v>29</v>
      </c>
      <c r="C30" s="141">
        <v>27</v>
      </c>
      <c r="D30" s="156">
        <v>1505009</v>
      </c>
      <c r="E30" s="24" t="s">
        <v>38</v>
      </c>
      <c r="F30" s="26">
        <v>20000</v>
      </c>
      <c r="G30" s="27">
        <v>1</v>
      </c>
      <c r="H30" s="65">
        <f t="shared" si="0"/>
        <v>0</v>
      </c>
      <c r="I30" s="27">
        <f t="shared" si="9"/>
        <v>0</v>
      </c>
      <c r="J30" s="27"/>
      <c r="K30" s="27"/>
      <c r="L30" s="27"/>
      <c r="M30" s="27"/>
      <c r="N30" s="65">
        <f t="shared" si="7"/>
        <v>0</v>
      </c>
      <c r="O30" s="27">
        <f t="shared" si="10"/>
        <v>0</v>
      </c>
      <c r="P30" s="27"/>
      <c r="Q30" s="27"/>
      <c r="R30" s="27"/>
      <c r="S30" s="27"/>
      <c r="T30" s="65">
        <f t="shared" si="8"/>
        <v>0</v>
      </c>
      <c r="U30" s="27">
        <f t="shared" si="11"/>
        <v>0</v>
      </c>
      <c r="V30" s="27"/>
      <c r="W30" s="27"/>
      <c r="X30" s="27"/>
      <c r="Y30" s="127"/>
    </row>
    <row r="31" spans="1:25" s="8" customFormat="1" ht="17.25" customHeight="1" x14ac:dyDescent="0.2">
      <c r="A31" s="24"/>
      <c r="B31" s="25">
        <v>31</v>
      </c>
      <c r="C31" s="141">
        <v>28</v>
      </c>
      <c r="D31" s="156">
        <v>1500007</v>
      </c>
      <c r="E31" s="24" t="s">
        <v>39</v>
      </c>
      <c r="F31" s="26">
        <v>20000</v>
      </c>
      <c r="G31" s="27">
        <v>1</v>
      </c>
      <c r="H31" s="65">
        <f t="shared" si="0"/>
        <v>0</v>
      </c>
      <c r="I31" s="27">
        <f t="shared" si="9"/>
        <v>0</v>
      </c>
      <c r="J31" s="27"/>
      <c r="K31" s="27"/>
      <c r="L31" s="27"/>
      <c r="M31" s="27"/>
      <c r="N31" s="65">
        <f>O31*L31</f>
        <v>0</v>
      </c>
      <c r="O31" s="27">
        <f t="shared" si="10"/>
        <v>0</v>
      </c>
      <c r="P31" s="27"/>
      <c r="Q31" s="27"/>
      <c r="R31" s="27"/>
      <c r="S31" s="27"/>
      <c r="T31" s="65">
        <f>U31*R31</f>
        <v>0</v>
      </c>
      <c r="U31" s="27">
        <f t="shared" si="11"/>
        <v>0</v>
      </c>
      <c r="V31" s="27"/>
      <c r="W31" s="27"/>
      <c r="X31" s="27"/>
      <c r="Y31" s="127"/>
    </row>
    <row r="32" spans="1:25" s="8" customFormat="1" ht="17.25" customHeight="1" x14ac:dyDescent="0.2">
      <c r="A32" s="24"/>
      <c r="B32" s="25">
        <v>49</v>
      </c>
      <c r="C32" s="141">
        <v>32</v>
      </c>
      <c r="D32" s="156">
        <v>1500021</v>
      </c>
      <c r="E32" s="24" t="s">
        <v>44</v>
      </c>
      <c r="F32" s="26">
        <v>19000</v>
      </c>
      <c r="G32" s="27">
        <v>1</v>
      </c>
      <c r="H32" s="65">
        <f t="shared" si="0"/>
        <v>0</v>
      </c>
      <c r="I32" s="27">
        <f t="shared" ref="I32" si="12">SUM(J32:M32)</f>
        <v>0</v>
      </c>
      <c r="J32" s="27"/>
      <c r="K32" s="27"/>
      <c r="L32" s="27"/>
      <c r="M32" s="27"/>
      <c r="N32" s="65">
        <f>O32*L32</f>
        <v>0</v>
      </c>
      <c r="O32" s="27">
        <f t="shared" ref="O32" si="13">SUM(P32:S32)</f>
        <v>0</v>
      </c>
      <c r="P32" s="27"/>
      <c r="Q32" s="27"/>
      <c r="R32" s="27"/>
      <c r="S32" s="27"/>
      <c r="T32" s="65">
        <f>U32*R32</f>
        <v>0</v>
      </c>
      <c r="U32" s="27">
        <f t="shared" ref="U32" si="14">SUM(V32:Y32)</f>
        <v>0</v>
      </c>
      <c r="V32" s="27"/>
      <c r="W32" s="27"/>
      <c r="X32" s="27"/>
      <c r="Y32" s="127"/>
    </row>
    <row r="33" spans="1:25" s="15" customFormat="1" x14ac:dyDescent="0.2">
      <c r="A33" s="25"/>
      <c r="B33" s="25">
        <v>55</v>
      </c>
      <c r="C33" s="142"/>
      <c r="D33" s="157">
        <v>1500089</v>
      </c>
      <c r="E33" s="25" t="s">
        <v>47</v>
      </c>
      <c r="F33" s="28">
        <v>20000</v>
      </c>
      <c r="G33" s="29">
        <v>1</v>
      </c>
      <c r="H33" s="65">
        <f t="shared" si="0"/>
        <v>0</v>
      </c>
      <c r="I33" s="27">
        <f>SUM(I34:I37)</f>
        <v>0</v>
      </c>
      <c r="J33" s="27"/>
      <c r="K33" s="27"/>
      <c r="L33" s="27"/>
      <c r="M33" s="27"/>
      <c r="N33" s="65">
        <f>O33*L33</f>
        <v>0</v>
      </c>
      <c r="O33" s="27">
        <f>SUM(O34:O37)</f>
        <v>0</v>
      </c>
      <c r="P33" s="27"/>
      <c r="Q33" s="27"/>
      <c r="R33" s="27"/>
      <c r="S33" s="27"/>
      <c r="T33" s="65">
        <f>U33*R33</f>
        <v>0</v>
      </c>
      <c r="U33" s="27">
        <f>SUM(U34:U37)</f>
        <v>0</v>
      </c>
      <c r="V33" s="27"/>
      <c r="W33" s="27"/>
      <c r="X33" s="27"/>
      <c r="Y33" s="127"/>
    </row>
    <row r="34" spans="1:25" s="8" customFormat="1" ht="17.25" customHeight="1" x14ac:dyDescent="0.2">
      <c r="A34" s="24"/>
      <c r="B34" s="25">
        <v>58</v>
      </c>
      <c r="C34" s="141">
        <v>36</v>
      </c>
      <c r="D34" s="156">
        <v>1500002</v>
      </c>
      <c r="E34" s="24" t="s">
        <v>48</v>
      </c>
      <c r="F34" s="26">
        <v>19000</v>
      </c>
      <c r="G34" s="27">
        <v>1</v>
      </c>
      <c r="H34" s="65">
        <f t="shared" ref="H34:H37" si="15">I34*F34</f>
        <v>0</v>
      </c>
      <c r="I34" s="27">
        <f t="shared" ref="I34:I37" si="16">SUM(I35:I38)</f>
        <v>0</v>
      </c>
      <c r="J34" s="27"/>
      <c r="K34" s="27"/>
      <c r="L34" s="27"/>
      <c r="M34" s="27"/>
      <c r="N34" s="65">
        <f t="shared" ref="N34:N37" si="17">O34*L34</f>
        <v>0</v>
      </c>
      <c r="O34" s="27">
        <f t="shared" ref="O34:O37" si="18">SUM(O35:O38)</f>
        <v>0</v>
      </c>
      <c r="P34" s="27"/>
      <c r="Q34" s="27"/>
      <c r="R34" s="27"/>
      <c r="S34" s="27"/>
      <c r="T34" s="65">
        <f t="shared" ref="T34:T37" si="19">U34*R34</f>
        <v>0</v>
      </c>
      <c r="U34" s="27">
        <f t="shared" ref="U34:U37" si="20">SUM(U35:U38)</f>
        <v>0</v>
      </c>
      <c r="V34" s="27"/>
      <c r="W34" s="27"/>
      <c r="X34" s="27"/>
      <c r="Y34" s="127"/>
    </row>
    <row r="35" spans="1:25" s="8" customFormat="1" ht="17.25" customHeight="1" x14ac:dyDescent="0.2">
      <c r="A35" s="24"/>
      <c r="B35" s="25">
        <v>59</v>
      </c>
      <c r="C35" s="141">
        <v>37</v>
      </c>
      <c r="D35" s="156">
        <v>1500028</v>
      </c>
      <c r="E35" s="24" t="s">
        <v>49</v>
      </c>
      <c r="F35" s="26">
        <v>21000</v>
      </c>
      <c r="G35" s="27">
        <v>1</v>
      </c>
      <c r="H35" s="65">
        <f t="shared" si="15"/>
        <v>0</v>
      </c>
      <c r="I35" s="27">
        <f t="shared" si="16"/>
        <v>0</v>
      </c>
      <c r="J35" s="27"/>
      <c r="K35" s="27"/>
      <c r="L35" s="27"/>
      <c r="M35" s="27"/>
      <c r="N35" s="65">
        <f t="shared" si="17"/>
        <v>0</v>
      </c>
      <c r="O35" s="27">
        <f t="shared" si="18"/>
        <v>0</v>
      </c>
      <c r="P35" s="27"/>
      <c r="Q35" s="27"/>
      <c r="R35" s="27"/>
      <c r="S35" s="27"/>
      <c r="T35" s="65">
        <f t="shared" si="19"/>
        <v>0</v>
      </c>
      <c r="U35" s="27">
        <f t="shared" si="20"/>
        <v>0</v>
      </c>
      <c r="V35" s="27"/>
      <c r="W35" s="27"/>
      <c r="X35" s="27"/>
      <c r="Y35" s="127"/>
    </row>
    <row r="36" spans="1:25" s="8" customFormat="1" ht="17.25" customHeight="1" x14ac:dyDescent="0.2">
      <c r="A36" s="24"/>
      <c r="B36" s="25">
        <v>62</v>
      </c>
      <c r="C36" s="141">
        <v>38</v>
      </c>
      <c r="D36" s="156">
        <v>1500013</v>
      </c>
      <c r="E36" s="24" t="s">
        <v>50</v>
      </c>
      <c r="F36" s="26">
        <v>28000</v>
      </c>
      <c r="G36" s="27">
        <v>1</v>
      </c>
      <c r="H36" s="65">
        <f t="shared" si="15"/>
        <v>0</v>
      </c>
      <c r="I36" s="27">
        <f t="shared" si="16"/>
        <v>0</v>
      </c>
      <c r="J36" s="27"/>
      <c r="K36" s="27"/>
      <c r="L36" s="27"/>
      <c r="M36" s="27"/>
      <c r="N36" s="65">
        <f t="shared" si="17"/>
        <v>0</v>
      </c>
      <c r="O36" s="27">
        <f t="shared" si="18"/>
        <v>0</v>
      </c>
      <c r="P36" s="27"/>
      <c r="Q36" s="27"/>
      <c r="R36" s="27"/>
      <c r="S36" s="27"/>
      <c r="T36" s="65">
        <f t="shared" si="19"/>
        <v>0</v>
      </c>
      <c r="U36" s="27">
        <f t="shared" si="20"/>
        <v>0</v>
      </c>
      <c r="V36" s="27"/>
      <c r="W36" s="27"/>
      <c r="X36" s="27"/>
      <c r="Y36" s="127"/>
    </row>
    <row r="37" spans="1:25" s="8" customFormat="1" ht="17.25" customHeight="1" thickBot="1" x14ac:dyDescent="0.25">
      <c r="A37" s="24"/>
      <c r="B37" s="25">
        <v>66</v>
      </c>
      <c r="C37" s="141">
        <v>39</v>
      </c>
      <c r="D37" s="156">
        <v>1500006</v>
      </c>
      <c r="E37" s="24" t="s">
        <v>51</v>
      </c>
      <c r="F37" s="26">
        <v>27000</v>
      </c>
      <c r="G37" s="27">
        <v>1</v>
      </c>
      <c r="H37" s="65">
        <f t="shared" si="15"/>
        <v>0</v>
      </c>
      <c r="I37" s="27">
        <f t="shared" si="16"/>
        <v>0</v>
      </c>
      <c r="J37" s="27"/>
      <c r="K37" s="27"/>
      <c r="L37" s="27"/>
      <c r="M37" s="27"/>
      <c r="N37" s="65">
        <f t="shared" si="17"/>
        <v>0</v>
      </c>
      <c r="O37" s="27">
        <f t="shared" si="18"/>
        <v>0</v>
      </c>
      <c r="P37" s="27"/>
      <c r="Q37" s="27"/>
      <c r="R37" s="27"/>
      <c r="S37" s="27"/>
      <c r="T37" s="65">
        <f t="shared" si="19"/>
        <v>0</v>
      </c>
      <c r="U37" s="27">
        <f t="shared" si="20"/>
        <v>0</v>
      </c>
      <c r="V37" s="27"/>
      <c r="W37" s="27"/>
      <c r="X37" s="27"/>
      <c r="Y37" s="127"/>
    </row>
    <row r="38" spans="1:25" s="23" customFormat="1" ht="22.5" customHeight="1" thickBot="1" x14ac:dyDescent="0.25">
      <c r="A38" s="22"/>
      <c r="B38" s="22"/>
      <c r="C38" s="74"/>
      <c r="D38" s="93"/>
      <c r="E38" s="93" t="s">
        <v>55</v>
      </c>
      <c r="F38" s="94"/>
      <c r="G38" s="95">
        <v>10</v>
      </c>
      <c r="H38" s="97">
        <f>SUM(H39:H48)</f>
        <v>0</v>
      </c>
      <c r="I38" s="98">
        <f t="shared" ref="I38:I44" si="21">SUM(J38:M38)</f>
        <v>0</v>
      </c>
      <c r="J38" s="98">
        <f>SUM(J39:J48)</f>
        <v>0</v>
      </c>
      <c r="K38" s="98">
        <f>SUM(K39:K48)</f>
        <v>0</v>
      </c>
      <c r="L38" s="98">
        <f>SUM(L39:L48)</f>
        <v>0</v>
      </c>
      <c r="M38" s="98">
        <f>SUM(M39:M48)</f>
        <v>0</v>
      </c>
      <c r="N38" s="97">
        <f>SUM(N39:N48)</f>
        <v>0</v>
      </c>
      <c r="O38" s="98">
        <f t="shared" ref="O38:O44" si="22">SUM(P38:S38)</f>
        <v>0</v>
      </c>
      <c r="P38" s="98">
        <f>SUM(P39:P48)</f>
        <v>0</v>
      </c>
      <c r="Q38" s="98">
        <f>SUM(Q39:Q48)</f>
        <v>0</v>
      </c>
      <c r="R38" s="98">
        <f>SUM(R39:R48)</f>
        <v>0</v>
      </c>
      <c r="S38" s="98">
        <f>SUM(S39:S48)</f>
        <v>0</v>
      </c>
      <c r="T38" s="97">
        <f>SUM(T39:T48)</f>
        <v>0</v>
      </c>
      <c r="U38" s="98">
        <f t="shared" ref="U38:U44" si="23">SUM(V38:Y38)</f>
        <v>0</v>
      </c>
      <c r="V38" s="98">
        <f>SUM(V39:V48)</f>
        <v>0</v>
      </c>
      <c r="W38" s="98">
        <f>SUM(W39:W48)</f>
        <v>0</v>
      </c>
      <c r="X38" s="98">
        <f>SUM(X39:X48)</f>
        <v>0</v>
      </c>
      <c r="Y38" s="98">
        <f>SUM(Y39:Y48)</f>
        <v>0</v>
      </c>
    </row>
    <row r="39" spans="1:25" s="15" customFormat="1" x14ac:dyDescent="0.2">
      <c r="A39" s="25"/>
      <c r="B39" s="25">
        <v>2</v>
      </c>
      <c r="C39" s="142"/>
      <c r="D39" s="157">
        <v>1520005</v>
      </c>
      <c r="E39" s="25" t="s">
        <v>56</v>
      </c>
      <c r="F39" s="28">
        <v>22000</v>
      </c>
      <c r="G39" s="29">
        <v>1</v>
      </c>
      <c r="H39" s="65">
        <f t="shared" ref="H39:H48" si="24">I39*F39</f>
        <v>0</v>
      </c>
      <c r="I39" s="27">
        <f t="shared" si="21"/>
        <v>0</v>
      </c>
      <c r="J39" s="27"/>
      <c r="K39" s="27"/>
      <c r="L39" s="27"/>
      <c r="M39" s="27"/>
      <c r="N39" s="65">
        <f>O39*L39</f>
        <v>0</v>
      </c>
      <c r="O39" s="27">
        <f t="shared" si="22"/>
        <v>0</v>
      </c>
      <c r="P39" s="27"/>
      <c r="Q39" s="27"/>
      <c r="R39" s="27"/>
      <c r="S39" s="27"/>
      <c r="T39" s="65">
        <f>U39*R39</f>
        <v>0</v>
      </c>
      <c r="U39" s="27">
        <f t="shared" si="23"/>
        <v>0</v>
      </c>
      <c r="V39" s="27"/>
      <c r="W39" s="27"/>
      <c r="X39" s="27"/>
      <c r="Y39" s="127"/>
    </row>
    <row r="40" spans="1:25" s="8" customFormat="1" ht="17.25" customHeight="1" x14ac:dyDescent="0.2">
      <c r="A40" s="24"/>
      <c r="B40" s="25"/>
      <c r="C40" s="141">
        <v>2</v>
      </c>
      <c r="D40" s="156">
        <v>1520062</v>
      </c>
      <c r="E40" s="24" t="s">
        <v>58</v>
      </c>
      <c r="F40" s="26">
        <v>13000</v>
      </c>
      <c r="G40" s="27">
        <v>1</v>
      </c>
      <c r="H40" s="65">
        <f t="shared" si="24"/>
        <v>0</v>
      </c>
      <c r="I40" s="27">
        <f t="shared" si="21"/>
        <v>0</v>
      </c>
      <c r="J40" s="27"/>
      <c r="K40" s="27"/>
      <c r="L40" s="27"/>
      <c r="M40" s="27"/>
      <c r="N40" s="65">
        <f>O40*L40</f>
        <v>0</v>
      </c>
      <c r="O40" s="27">
        <f t="shared" si="22"/>
        <v>0</v>
      </c>
      <c r="P40" s="27"/>
      <c r="Q40" s="27"/>
      <c r="R40" s="27"/>
      <c r="S40" s="27"/>
      <c r="T40" s="65">
        <f>U40*R40</f>
        <v>0</v>
      </c>
      <c r="U40" s="27">
        <f t="shared" si="23"/>
        <v>0</v>
      </c>
      <c r="V40" s="27"/>
      <c r="W40" s="27"/>
      <c r="X40" s="27"/>
      <c r="Y40" s="127"/>
    </row>
    <row r="41" spans="1:25" s="41" customFormat="1" ht="17.25" customHeight="1" x14ac:dyDescent="0.2">
      <c r="A41" s="39"/>
      <c r="B41" s="31"/>
      <c r="C41" s="145"/>
      <c r="D41" s="160">
        <v>1523101</v>
      </c>
      <c r="E41" s="39" t="s">
        <v>59</v>
      </c>
      <c r="F41" s="40">
        <v>13000</v>
      </c>
      <c r="G41" s="33">
        <v>1</v>
      </c>
      <c r="H41" s="65">
        <f t="shared" si="24"/>
        <v>0</v>
      </c>
      <c r="I41" s="33">
        <f t="shared" si="21"/>
        <v>0</v>
      </c>
      <c r="J41" s="33"/>
      <c r="K41" s="33"/>
      <c r="L41" s="33"/>
      <c r="M41" s="33"/>
      <c r="N41" s="65">
        <f t="shared" ref="N41:N44" si="25">O41*L41</f>
        <v>0</v>
      </c>
      <c r="O41" s="33">
        <f t="shared" si="22"/>
        <v>0</v>
      </c>
      <c r="P41" s="33"/>
      <c r="Q41" s="33"/>
      <c r="R41" s="33"/>
      <c r="S41" s="33"/>
      <c r="T41" s="65">
        <f t="shared" ref="T41:T44" si="26">U41*R41</f>
        <v>0</v>
      </c>
      <c r="U41" s="33">
        <f t="shared" si="23"/>
        <v>0</v>
      </c>
      <c r="V41" s="33"/>
      <c r="W41" s="33"/>
      <c r="X41" s="33"/>
      <c r="Y41" s="128"/>
    </row>
    <row r="42" spans="1:25" s="8" customFormat="1" ht="17.25" customHeight="1" x14ac:dyDescent="0.2">
      <c r="A42" s="24"/>
      <c r="B42" s="25">
        <v>7</v>
      </c>
      <c r="C42" s="141">
        <v>4</v>
      </c>
      <c r="D42" s="156">
        <v>1523008</v>
      </c>
      <c r="E42" s="24" t="s">
        <v>60</v>
      </c>
      <c r="F42" s="26">
        <v>13000</v>
      </c>
      <c r="G42" s="27">
        <v>1</v>
      </c>
      <c r="H42" s="65">
        <f t="shared" si="24"/>
        <v>0</v>
      </c>
      <c r="I42" s="27">
        <f t="shared" si="21"/>
        <v>0</v>
      </c>
      <c r="J42" s="27"/>
      <c r="K42" s="27"/>
      <c r="L42" s="27"/>
      <c r="M42" s="27"/>
      <c r="N42" s="65">
        <f t="shared" si="25"/>
        <v>0</v>
      </c>
      <c r="O42" s="27">
        <f t="shared" si="22"/>
        <v>0</v>
      </c>
      <c r="P42" s="27"/>
      <c r="Q42" s="27"/>
      <c r="R42" s="27"/>
      <c r="S42" s="27"/>
      <c r="T42" s="65">
        <f t="shared" si="26"/>
        <v>0</v>
      </c>
      <c r="U42" s="27">
        <f t="shared" si="23"/>
        <v>0</v>
      </c>
      <c r="V42" s="27"/>
      <c r="W42" s="27"/>
      <c r="X42" s="27"/>
      <c r="Y42" s="127"/>
    </row>
    <row r="43" spans="1:25" s="8" customFormat="1" ht="17.25" customHeight="1" x14ac:dyDescent="0.2">
      <c r="A43" s="24"/>
      <c r="B43" s="25">
        <v>8</v>
      </c>
      <c r="C43" s="141"/>
      <c r="D43" s="156">
        <v>1520050</v>
      </c>
      <c r="E43" s="24" t="s">
        <v>61</v>
      </c>
      <c r="F43" s="26">
        <v>30000</v>
      </c>
      <c r="G43" s="27">
        <v>1</v>
      </c>
      <c r="H43" s="65">
        <f t="shared" si="24"/>
        <v>0</v>
      </c>
      <c r="I43" s="27">
        <f t="shared" si="21"/>
        <v>0</v>
      </c>
      <c r="J43" s="27"/>
      <c r="K43" s="27"/>
      <c r="L43" s="27"/>
      <c r="M43" s="27"/>
      <c r="N43" s="65">
        <f t="shared" si="25"/>
        <v>0</v>
      </c>
      <c r="O43" s="27">
        <f t="shared" si="22"/>
        <v>0</v>
      </c>
      <c r="P43" s="27"/>
      <c r="Q43" s="27"/>
      <c r="R43" s="27"/>
      <c r="S43" s="27"/>
      <c r="T43" s="65">
        <f t="shared" si="26"/>
        <v>0</v>
      </c>
      <c r="U43" s="27">
        <f t="shared" si="23"/>
        <v>0</v>
      </c>
      <c r="V43" s="27"/>
      <c r="W43" s="27"/>
      <c r="X43" s="27"/>
      <c r="Y43" s="127"/>
    </row>
    <row r="44" spans="1:25" s="8" customFormat="1" ht="17.25" customHeight="1" x14ac:dyDescent="0.2">
      <c r="A44" s="24"/>
      <c r="B44" s="25">
        <v>9</v>
      </c>
      <c r="C44" s="141"/>
      <c r="D44" s="156">
        <v>1520051</v>
      </c>
      <c r="E44" s="24" t="s">
        <v>62</v>
      </c>
      <c r="F44" s="26">
        <v>45000</v>
      </c>
      <c r="G44" s="27">
        <v>1</v>
      </c>
      <c r="H44" s="65">
        <f t="shared" si="24"/>
        <v>0</v>
      </c>
      <c r="I44" s="27">
        <f t="shared" si="21"/>
        <v>0</v>
      </c>
      <c r="J44" s="27"/>
      <c r="K44" s="27"/>
      <c r="L44" s="27"/>
      <c r="M44" s="27"/>
      <c r="N44" s="65">
        <f t="shared" si="25"/>
        <v>0</v>
      </c>
      <c r="O44" s="27">
        <f t="shared" si="22"/>
        <v>0</v>
      </c>
      <c r="P44" s="27"/>
      <c r="Q44" s="27"/>
      <c r="R44" s="27"/>
      <c r="S44" s="27"/>
      <c r="T44" s="65">
        <f t="shared" si="26"/>
        <v>0</v>
      </c>
      <c r="U44" s="27">
        <f t="shared" si="23"/>
        <v>0</v>
      </c>
      <c r="V44" s="27"/>
      <c r="W44" s="27"/>
      <c r="X44" s="27"/>
      <c r="Y44" s="127"/>
    </row>
    <row r="45" spans="1:25" s="8" customFormat="1" ht="17.25" customHeight="1" x14ac:dyDescent="0.2">
      <c r="A45" s="24"/>
      <c r="B45" s="25">
        <v>13</v>
      </c>
      <c r="C45" s="141">
        <v>5</v>
      </c>
      <c r="D45" s="156">
        <v>1520004</v>
      </c>
      <c r="E45" s="24" t="s">
        <v>63</v>
      </c>
      <c r="F45" s="26">
        <v>22000</v>
      </c>
      <c r="G45" s="27">
        <v>1</v>
      </c>
      <c r="H45" s="65">
        <f t="shared" si="24"/>
        <v>0</v>
      </c>
      <c r="I45" s="27">
        <f>SUM(I46:I51)</f>
        <v>0</v>
      </c>
      <c r="J45" s="27"/>
      <c r="K45" s="27"/>
      <c r="L45" s="27"/>
      <c r="M45" s="27"/>
      <c r="N45" s="65">
        <f>O45*L45</f>
        <v>0</v>
      </c>
      <c r="O45" s="27">
        <f>SUM(O46:O51)</f>
        <v>0</v>
      </c>
      <c r="P45" s="27"/>
      <c r="Q45" s="27"/>
      <c r="R45" s="27"/>
      <c r="S45" s="27"/>
      <c r="T45" s="65">
        <f>U45*R45</f>
        <v>0</v>
      </c>
      <c r="U45" s="27">
        <f>SUM(U46:U51)</f>
        <v>0</v>
      </c>
      <c r="V45" s="27"/>
      <c r="W45" s="27"/>
      <c r="X45" s="27"/>
      <c r="Y45" s="127"/>
    </row>
    <row r="46" spans="1:25" s="8" customFormat="1" ht="17.25" customHeight="1" x14ac:dyDescent="0.2">
      <c r="A46" s="24"/>
      <c r="B46" s="25">
        <v>18</v>
      </c>
      <c r="C46" s="141">
        <v>1</v>
      </c>
      <c r="D46" s="156">
        <v>1522009</v>
      </c>
      <c r="E46" s="24" t="s">
        <v>66</v>
      </c>
      <c r="F46" s="26">
        <v>24000</v>
      </c>
      <c r="G46" s="27">
        <v>1</v>
      </c>
      <c r="H46" s="65">
        <f t="shared" si="24"/>
        <v>0</v>
      </c>
      <c r="I46" s="27">
        <f t="shared" ref="I46:I57" si="27">SUM(J46:M46)</f>
        <v>0</v>
      </c>
      <c r="J46" s="27"/>
      <c r="K46" s="27"/>
      <c r="L46" s="27"/>
      <c r="M46" s="27"/>
      <c r="N46" s="65">
        <f t="shared" ref="N46:N48" si="28">O46*L46</f>
        <v>0</v>
      </c>
      <c r="O46" s="27">
        <f t="shared" ref="O46:O57" si="29">SUM(P46:S46)</f>
        <v>0</v>
      </c>
      <c r="P46" s="27"/>
      <c r="Q46" s="27"/>
      <c r="R46" s="27"/>
      <c r="S46" s="27"/>
      <c r="T46" s="65">
        <f t="shared" ref="T46:T48" si="30">U46*R46</f>
        <v>0</v>
      </c>
      <c r="U46" s="27">
        <f t="shared" ref="U46:U57" si="31">SUM(V46:Y46)</f>
        <v>0</v>
      </c>
      <c r="V46" s="27"/>
      <c r="W46" s="27"/>
      <c r="X46" s="27"/>
      <c r="Y46" s="127"/>
    </row>
    <row r="47" spans="1:25" s="8" customFormat="1" ht="17.25" customHeight="1" x14ac:dyDescent="0.2">
      <c r="A47" s="24"/>
      <c r="B47" s="25"/>
      <c r="C47" s="141">
        <v>2</v>
      </c>
      <c r="D47" s="156">
        <v>1523011</v>
      </c>
      <c r="E47" s="24" t="s">
        <v>67</v>
      </c>
      <c r="F47" s="26">
        <v>20000</v>
      </c>
      <c r="G47" s="27">
        <v>1</v>
      </c>
      <c r="H47" s="65">
        <f t="shared" si="24"/>
        <v>0</v>
      </c>
      <c r="I47" s="27">
        <f t="shared" si="27"/>
        <v>0</v>
      </c>
      <c r="J47" s="27"/>
      <c r="K47" s="27"/>
      <c r="L47" s="27"/>
      <c r="M47" s="27"/>
      <c r="N47" s="65">
        <f t="shared" si="28"/>
        <v>0</v>
      </c>
      <c r="O47" s="27">
        <f t="shared" si="29"/>
        <v>0</v>
      </c>
      <c r="P47" s="27"/>
      <c r="Q47" s="27"/>
      <c r="R47" s="27"/>
      <c r="S47" s="27"/>
      <c r="T47" s="65">
        <f t="shared" si="30"/>
        <v>0</v>
      </c>
      <c r="U47" s="27">
        <f t="shared" si="31"/>
        <v>0</v>
      </c>
      <c r="V47" s="27"/>
      <c r="W47" s="27"/>
      <c r="X47" s="27"/>
      <c r="Y47" s="127"/>
    </row>
    <row r="48" spans="1:25" s="8" customFormat="1" ht="17.25" customHeight="1" thickBot="1" x14ac:dyDescent="0.25">
      <c r="A48" s="24"/>
      <c r="B48" s="25"/>
      <c r="C48" s="141">
        <v>3</v>
      </c>
      <c r="D48" s="156">
        <v>1523012</v>
      </c>
      <c r="E48" s="24" t="s">
        <v>68</v>
      </c>
      <c r="F48" s="26">
        <v>20000</v>
      </c>
      <c r="G48" s="27">
        <v>1</v>
      </c>
      <c r="H48" s="65">
        <f t="shared" si="24"/>
        <v>0</v>
      </c>
      <c r="I48" s="27">
        <f t="shared" si="27"/>
        <v>0</v>
      </c>
      <c r="J48" s="27"/>
      <c r="K48" s="27"/>
      <c r="L48" s="27"/>
      <c r="M48" s="27"/>
      <c r="N48" s="65">
        <f t="shared" si="28"/>
        <v>0</v>
      </c>
      <c r="O48" s="27">
        <f t="shared" si="29"/>
        <v>0</v>
      </c>
      <c r="P48" s="27"/>
      <c r="Q48" s="27"/>
      <c r="R48" s="27"/>
      <c r="S48" s="27"/>
      <c r="T48" s="65">
        <f t="shared" si="30"/>
        <v>0</v>
      </c>
      <c r="U48" s="27">
        <f t="shared" si="31"/>
        <v>0</v>
      </c>
      <c r="V48" s="27"/>
      <c r="W48" s="27"/>
      <c r="X48" s="27"/>
      <c r="Y48" s="127"/>
    </row>
    <row r="49" spans="1:25" s="23" customFormat="1" ht="21" customHeight="1" thickBot="1" x14ac:dyDescent="0.25">
      <c r="A49" s="22"/>
      <c r="B49" s="22"/>
      <c r="C49" s="74"/>
      <c r="D49" s="93"/>
      <c r="E49" s="93" t="s">
        <v>69</v>
      </c>
      <c r="F49" s="94"/>
      <c r="G49" s="95">
        <v>48</v>
      </c>
      <c r="H49" s="99">
        <f>SUM(H50:H50)</f>
        <v>0</v>
      </c>
      <c r="I49" s="100">
        <f t="shared" si="27"/>
        <v>0</v>
      </c>
      <c r="J49" s="100">
        <f>SUM(J50:J50)</f>
        <v>0</v>
      </c>
      <c r="K49" s="100">
        <f>SUM(K50:K50)</f>
        <v>0</v>
      </c>
      <c r="L49" s="100">
        <f>SUM(L50:L50)</f>
        <v>0</v>
      </c>
      <c r="M49" s="100">
        <f>SUM(M50:M50)</f>
        <v>0</v>
      </c>
      <c r="N49" s="99">
        <f>SUM(N50:N50)</f>
        <v>0</v>
      </c>
      <c r="O49" s="100">
        <f t="shared" si="29"/>
        <v>0</v>
      </c>
      <c r="P49" s="100">
        <f>SUM(P50:P50)</f>
        <v>0</v>
      </c>
      <c r="Q49" s="100">
        <f>SUM(Q50:Q50)</f>
        <v>0</v>
      </c>
      <c r="R49" s="100">
        <f>SUM(R50:R50)</f>
        <v>0</v>
      </c>
      <c r="S49" s="100">
        <f>SUM(S50:S50)</f>
        <v>0</v>
      </c>
      <c r="T49" s="99">
        <f>SUM(T50:T50)</f>
        <v>0</v>
      </c>
      <c r="U49" s="100">
        <f t="shared" si="31"/>
        <v>0</v>
      </c>
      <c r="V49" s="100">
        <f>SUM(V50:V50)</f>
        <v>0</v>
      </c>
      <c r="W49" s="100">
        <f>SUM(W50:W50)</f>
        <v>0</v>
      </c>
      <c r="X49" s="100">
        <f>SUM(X50:X50)</f>
        <v>0</v>
      </c>
      <c r="Y49" s="100">
        <f>SUM(Y50:Y50)</f>
        <v>0</v>
      </c>
    </row>
    <row r="50" spans="1:25" s="8" customFormat="1" ht="17.25" customHeight="1" thickBot="1" x14ac:dyDescent="0.25">
      <c r="A50" s="24"/>
      <c r="B50" s="25">
        <v>2</v>
      </c>
      <c r="C50" s="141">
        <v>1</v>
      </c>
      <c r="D50" s="156">
        <v>1540034</v>
      </c>
      <c r="E50" s="39" t="s">
        <v>72</v>
      </c>
      <c r="F50" s="26">
        <v>16000</v>
      </c>
      <c r="G50" s="27">
        <v>1</v>
      </c>
      <c r="H50" s="65">
        <f>I50*F50</f>
        <v>0</v>
      </c>
      <c r="I50" s="27">
        <f t="shared" si="27"/>
        <v>0</v>
      </c>
      <c r="J50" s="27"/>
      <c r="K50" s="27"/>
      <c r="L50" s="27"/>
      <c r="M50" s="27"/>
      <c r="N50" s="65">
        <f>O50*L50</f>
        <v>0</v>
      </c>
      <c r="O50" s="27">
        <f t="shared" si="29"/>
        <v>0</v>
      </c>
      <c r="P50" s="27"/>
      <c r="Q50" s="27"/>
      <c r="R50" s="27"/>
      <c r="S50" s="27"/>
      <c r="T50" s="65">
        <f>U50*R50</f>
        <v>0</v>
      </c>
      <c r="U50" s="27">
        <f t="shared" si="31"/>
        <v>0</v>
      </c>
      <c r="V50" s="27"/>
      <c r="W50" s="27"/>
      <c r="X50" s="27"/>
      <c r="Y50" s="127"/>
    </row>
    <row r="51" spans="1:25" s="23" customFormat="1" ht="24.75" customHeight="1" thickBot="1" x14ac:dyDescent="0.25">
      <c r="A51" s="22"/>
      <c r="B51" s="22"/>
      <c r="C51" s="74"/>
      <c r="D51" s="93"/>
      <c r="E51" s="93" t="s">
        <v>73</v>
      </c>
      <c r="F51" s="94"/>
      <c r="G51" s="95">
        <v>16</v>
      </c>
      <c r="H51" s="101">
        <f>SUM(H52:H53)</f>
        <v>0</v>
      </c>
      <c r="I51" s="101">
        <f t="shared" si="27"/>
        <v>0</v>
      </c>
      <c r="J51" s="101">
        <f>SUM(J52:J53)</f>
        <v>0</v>
      </c>
      <c r="K51" s="101">
        <f>SUM(K52:K53)</f>
        <v>0</v>
      </c>
      <c r="L51" s="101">
        <f>SUM(L52:L53)</f>
        <v>0</v>
      </c>
      <c r="M51" s="101">
        <f>SUM(M52:M53)</f>
        <v>0</v>
      </c>
      <c r="N51" s="101">
        <f>SUM(N52:N53)</f>
        <v>0</v>
      </c>
      <c r="O51" s="101">
        <f t="shared" si="29"/>
        <v>0</v>
      </c>
      <c r="P51" s="101">
        <f>SUM(P52:P53)</f>
        <v>0</v>
      </c>
      <c r="Q51" s="101">
        <f>SUM(Q52:Q53)</f>
        <v>0</v>
      </c>
      <c r="R51" s="101">
        <f>SUM(R52:R53)</f>
        <v>0</v>
      </c>
      <c r="S51" s="101">
        <f>SUM(S52:S53)</f>
        <v>0</v>
      </c>
      <c r="T51" s="101">
        <f>SUM(T52:T53)</f>
        <v>0</v>
      </c>
      <c r="U51" s="101">
        <f t="shared" si="31"/>
        <v>0</v>
      </c>
      <c r="V51" s="101">
        <f>SUM(V52:V53)</f>
        <v>0</v>
      </c>
      <c r="W51" s="101">
        <f>SUM(W52:W53)</f>
        <v>0</v>
      </c>
      <c r="X51" s="101">
        <f>SUM(X52:X53)</f>
        <v>0</v>
      </c>
      <c r="Y51" s="101">
        <f>SUM(Y52:Y53)</f>
        <v>0</v>
      </c>
    </row>
    <row r="52" spans="1:25" s="8" customFormat="1" ht="17.25" customHeight="1" x14ac:dyDescent="0.2">
      <c r="A52" s="24"/>
      <c r="B52" s="25">
        <v>6</v>
      </c>
      <c r="C52" s="141">
        <v>1</v>
      </c>
      <c r="D52" s="156">
        <v>1540030</v>
      </c>
      <c r="E52" s="24" t="s">
        <v>75</v>
      </c>
      <c r="F52" s="26">
        <v>65000</v>
      </c>
      <c r="G52" s="27">
        <v>1</v>
      </c>
      <c r="H52" s="65">
        <f>I52*F52</f>
        <v>0</v>
      </c>
      <c r="I52" s="27">
        <f t="shared" si="27"/>
        <v>0</v>
      </c>
      <c r="J52" s="27"/>
      <c r="K52" s="27"/>
      <c r="L52" s="27"/>
      <c r="M52" s="27"/>
      <c r="N52" s="65">
        <f t="shared" ref="N52:N53" si="32">O52*L52</f>
        <v>0</v>
      </c>
      <c r="O52" s="27">
        <f t="shared" si="29"/>
        <v>0</v>
      </c>
      <c r="P52" s="27"/>
      <c r="Q52" s="27"/>
      <c r="R52" s="27"/>
      <c r="S52" s="27"/>
      <c r="T52" s="65">
        <f t="shared" ref="T52:T53" si="33">U52*R52</f>
        <v>0</v>
      </c>
      <c r="U52" s="27">
        <f t="shared" si="31"/>
        <v>0</v>
      </c>
      <c r="V52" s="27"/>
      <c r="W52" s="27"/>
      <c r="X52" s="27"/>
      <c r="Y52" s="127"/>
    </row>
    <row r="53" spans="1:25" s="8" customFormat="1" ht="17.25" customHeight="1" thickBot="1" x14ac:dyDescent="0.25">
      <c r="A53" s="24"/>
      <c r="B53" s="25">
        <v>7</v>
      </c>
      <c r="C53" s="141">
        <v>2</v>
      </c>
      <c r="D53" s="156">
        <v>1540033</v>
      </c>
      <c r="E53" s="24" t="s">
        <v>76</v>
      </c>
      <c r="F53" s="26">
        <v>65000</v>
      </c>
      <c r="G53" s="27">
        <v>1</v>
      </c>
      <c r="H53" s="65">
        <f>I53*F53</f>
        <v>0</v>
      </c>
      <c r="I53" s="27">
        <f t="shared" si="27"/>
        <v>0</v>
      </c>
      <c r="J53" s="27"/>
      <c r="K53" s="27"/>
      <c r="L53" s="27"/>
      <c r="M53" s="27"/>
      <c r="N53" s="65">
        <f t="shared" si="32"/>
        <v>0</v>
      </c>
      <c r="O53" s="27">
        <f t="shared" si="29"/>
        <v>0</v>
      </c>
      <c r="P53" s="27"/>
      <c r="Q53" s="27"/>
      <c r="R53" s="27"/>
      <c r="S53" s="27"/>
      <c r="T53" s="65">
        <f t="shared" si="33"/>
        <v>0</v>
      </c>
      <c r="U53" s="27">
        <f t="shared" si="31"/>
        <v>0</v>
      </c>
      <c r="V53" s="27"/>
      <c r="W53" s="27"/>
      <c r="X53" s="27"/>
      <c r="Y53" s="127"/>
    </row>
    <row r="54" spans="1:25" s="23" customFormat="1" ht="19.5" customHeight="1" thickBot="1" x14ac:dyDescent="0.25">
      <c r="A54" s="22"/>
      <c r="B54" s="22"/>
      <c r="C54" s="74"/>
      <c r="D54" s="93"/>
      <c r="E54" s="93" t="s">
        <v>77</v>
      </c>
      <c r="F54" s="94"/>
      <c r="G54" s="95">
        <v>6</v>
      </c>
      <c r="H54" s="99">
        <f>SUM(H55:H60)</f>
        <v>0</v>
      </c>
      <c r="I54" s="100">
        <f t="shared" si="27"/>
        <v>0</v>
      </c>
      <c r="J54" s="100">
        <f>SUM(J55:J60)</f>
        <v>0</v>
      </c>
      <c r="K54" s="100">
        <f>SUM(K55:K60)</f>
        <v>0</v>
      </c>
      <c r="L54" s="100">
        <f>SUM(L55:L60)</f>
        <v>0</v>
      </c>
      <c r="M54" s="100">
        <f>SUM(M55:M60)</f>
        <v>0</v>
      </c>
      <c r="N54" s="99">
        <f>SUM(N55:N60)</f>
        <v>0</v>
      </c>
      <c r="O54" s="100">
        <f t="shared" si="29"/>
        <v>0</v>
      </c>
      <c r="P54" s="100">
        <f>SUM(P55:P60)</f>
        <v>0</v>
      </c>
      <c r="Q54" s="100">
        <f>SUM(Q55:Q60)</f>
        <v>0</v>
      </c>
      <c r="R54" s="100">
        <f>SUM(R55:R60)</f>
        <v>0</v>
      </c>
      <c r="S54" s="100">
        <f>SUM(S55:S60)</f>
        <v>0</v>
      </c>
      <c r="T54" s="99">
        <f>SUM(T55:T60)</f>
        <v>0</v>
      </c>
      <c r="U54" s="100">
        <f t="shared" si="31"/>
        <v>0</v>
      </c>
      <c r="V54" s="100">
        <f>SUM(V55:V60)</f>
        <v>0</v>
      </c>
      <c r="W54" s="100">
        <f>SUM(W55:W60)</f>
        <v>0</v>
      </c>
      <c r="X54" s="100">
        <f>SUM(X55:X60)</f>
        <v>0</v>
      </c>
      <c r="Y54" s="100">
        <f>SUM(Y55:Y60)</f>
        <v>0</v>
      </c>
    </row>
    <row r="55" spans="1:25" s="8" customFormat="1" ht="17.25" customHeight="1" x14ac:dyDescent="0.2">
      <c r="A55" s="24"/>
      <c r="B55" s="25">
        <v>1</v>
      </c>
      <c r="C55" s="141">
        <v>1</v>
      </c>
      <c r="D55" s="155">
        <v>1560006</v>
      </c>
      <c r="E55" s="83" t="s">
        <v>78</v>
      </c>
      <c r="F55" s="84">
        <v>28000</v>
      </c>
      <c r="G55" s="70">
        <v>1</v>
      </c>
      <c r="H55" s="68">
        <f t="shared" ref="H55:H60" si="34">I55*F55</f>
        <v>0</v>
      </c>
      <c r="I55" s="70">
        <f t="shared" si="27"/>
        <v>0</v>
      </c>
      <c r="J55" s="70"/>
      <c r="K55" s="70"/>
      <c r="L55" s="70"/>
      <c r="M55" s="70"/>
      <c r="N55" s="68">
        <f t="shared" ref="N55:N59" si="35">O55*L55</f>
        <v>0</v>
      </c>
      <c r="O55" s="70">
        <f t="shared" si="29"/>
        <v>0</v>
      </c>
      <c r="P55" s="70"/>
      <c r="Q55" s="70"/>
      <c r="R55" s="70"/>
      <c r="S55" s="70"/>
      <c r="T55" s="68">
        <f t="shared" ref="T55:T59" si="36">U55*R55</f>
        <v>0</v>
      </c>
      <c r="U55" s="70">
        <f t="shared" si="31"/>
        <v>0</v>
      </c>
      <c r="V55" s="70"/>
      <c r="W55" s="70"/>
      <c r="X55" s="70"/>
      <c r="Y55" s="130"/>
    </row>
    <row r="56" spans="1:25" s="8" customFormat="1" ht="17.25" customHeight="1" x14ac:dyDescent="0.2">
      <c r="A56" s="24"/>
      <c r="B56" s="25">
        <v>2</v>
      </c>
      <c r="C56" s="141">
        <v>2</v>
      </c>
      <c r="D56" s="156">
        <v>1560002</v>
      </c>
      <c r="E56" s="24" t="s">
        <v>79</v>
      </c>
      <c r="F56" s="26">
        <v>28000</v>
      </c>
      <c r="G56" s="27">
        <v>1</v>
      </c>
      <c r="H56" s="65">
        <f t="shared" si="34"/>
        <v>0</v>
      </c>
      <c r="I56" s="27">
        <f t="shared" si="27"/>
        <v>0</v>
      </c>
      <c r="J56" s="27"/>
      <c r="K56" s="27"/>
      <c r="L56" s="27"/>
      <c r="M56" s="27"/>
      <c r="N56" s="65">
        <f t="shared" si="35"/>
        <v>0</v>
      </c>
      <c r="O56" s="27">
        <f t="shared" si="29"/>
        <v>0</v>
      </c>
      <c r="P56" s="27"/>
      <c r="Q56" s="27"/>
      <c r="R56" s="27"/>
      <c r="S56" s="27"/>
      <c r="T56" s="65">
        <f t="shared" si="36"/>
        <v>0</v>
      </c>
      <c r="U56" s="27">
        <f t="shared" si="31"/>
        <v>0</v>
      </c>
      <c r="V56" s="27"/>
      <c r="W56" s="27"/>
      <c r="X56" s="27"/>
      <c r="Y56" s="127"/>
    </row>
    <row r="57" spans="1:25" s="8" customFormat="1" ht="17.25" customHeight="1" x14ac:dyDescent="0.2">
      <c r="A57" s="24"/>
      <c r="B57" s="25">
        <v>3</v>
      </c>
      <c r="C57" s="141">
        <v>3</v>
      </c>
      <c r="D57" s="156">
        <v>1560048</v>
      </c>
      <c r="E57" s="24" t="s">
        <v>80</v>
      </c>
      <c r="F57" s="26">
        <v>28000</v>
      </c>
      <c r="G57" s="27">
        <v>1</v>
      </c>
      <c r="H57" s="65">
        <f t="shared" si="34"/>
        <v>0</v>
      </c>
      <c r="I57" s="27">
        <f t="shared" si="27"/>
        <v>0</v>
      </c>
      <c r="J57" s="27"/>
      <c r="K57" s="27"/>
      <c r="L57" s="27"/>
      <c r="M57" s="27"/>
      <c r="N57" s="65">
        <f t="shared" si="35"/>
        <v>0</v>
      </c>
      <c r="O57" s="27">
        <f t="shared" si="29"/>
        <v>0</v>
      </c>
      <c r="P57" s="27"/>
      <c r="Q57" s="27"/>
      <c r="R57" s="27"/>
      <c r="S57" s="27"/>
      <c r="T57" s="65">
        <f t="shared" si="36"/>
        <v>0</v>
      </c>
      <c r="U57" s="27">
        <f t="shared" si="31"/>
        <v>0</v>
      </c>
      <c r="V57" s="27"/>
      <c r="W57" s="27"/>
      <c r="X57" s="27"/>
      <c r="Y57" s="127"/>
    </row>
    <row r="58" spans="1:25" s="8" customFormat="1" ht="17.25" customHeight="1" x14ac:dyDescent="0.2">
      <c r="A58" s="24"/>
      <c r="B58" s="25">
        <v>4</v>
      </c>
      <c r="C58" s="141">
        <v>4</v>
      </c>
      <c r="D58" s="156">
        <v>1560008</v>
      </c>
      <c r="E58" s="24" t="s">
        <v>81</v>
      </c>
      <c r="F58" s="26">
        <v>28000</v>
      </c>
      <c r="G58" s="27">
        <v>1</v>
      </c>
      <c r="H58" s="65">
        <f t="shared" si="34"/>
        <v>0</v>
      </c>
      <c r="I58" s="27">
        <f>SUM(I59:I59)</f>
        <v>0</v>
      </c>
      <c r="J58" s="27"/>
      <c r="K58" s="27"/>
      <c r="L58" s="27"/>
      <c r="M58" s="27"/>
      <c r="N58" s="65">
        <f t="shared" si="35"/>
        <v>0</v>
      </c>
      <c r="O58" s="27">
        <f>SUM(O59:O59)</f>
        <v>0</v>
      </c>
      <c r="P58" s="27"/>
      <c r="Q58" s="27"/>
      <c r="R58" s="27"/>
      <c r="S58" s="27"/>
      <c r="T58" s="65">
        <f t="shared" si="36"/>
        <v>0</v>
      </c>
      <c r="U58" s="27">
        <f>SUM(U59:U59)</f>
        <v>0</v>
      </c>
      <c r="V58" s="27"/>
      <c r="W58" s="27"/>
      <c r="X58" s="27"/>
      <c r="Y58" s="127"/>
    </row>
    <row r="59" spans="1:25" s="15" customFormat="1" x14ac:dyDescent="0.2">
      <c r="A59" s="25"/>
      <c r="B59" s="25"/>
      <c r="C59" s="142"/>
      <c r="D59" s="157">
        <v>1563008</v>
      </c>
      <c r="E59" s="42" t="s">
        <v>82</v>
      </c>
      <c r="F59" s="28">
        <v>35000</v>
      </c>
      <c r="G59" s="29">
        <v>1</v>
      </c>
      <c r="H59" s="65">
        <f t="shared" si="34"/>
        <v>0</v>
      </c>
      <c r="I59" s="27">
        <f t="shared" ref="I59" si="37">SUM(J59:M59)</f>
        <v>0</v>
      </c>
      <c r="J59" s="27"/>
      <c r="K59" s="27"/>
      <c r="L59" s="27"/>
      <c r="M59" s="27"/>
      <c r="N59" s="65">
        <f t="shared" si="35"/>
        <v>0</v>
      </c>
      <c r="O59" s="27">
        <f t="shared" ref="O59" si="38">SUM(P59:S59)</f>
        <v>0</v>
      </c>
      <c r="P59" s="27"/>
      <c r="Q59" s="27"/>
      <c r="R59" s="27"/>
      <c r="S59" s="27"/>
      <c r="T59" s="65">
        <f t="shared" si="36"/>
        <v>0</v>
      </c>
      <c r="U59" s="27">
        <f t="shared" ref="U59" si="39">SUM(V59:Y59)</f>
        <v>0</v>
      </c>
      <c r="V59" s="27"/>
      <c r="W59" s="27"/>
      <c r="X59" s="27"/>
      <c r="Y59" s="127"/>
    </row>
    <row r="60" spans="1:25" s="8" customFormat="1" ht="13.5" thickBot="1" x14ac:dyDescent="0.25">
      <c r="A60" s="24"/>
      <c r="B60" s="25">
        <v>11</v>
      </c>
      <c r="C60" s="141">
        <v>5</v>
      </c>
      <c r="D60" s="156">
        <v>1560001</v>
      </c>
      <c r="E60" s="24" t="s">
        <v>86</v>
      </c>
      <c r="F60" s="26">
        <v>28000</v>
      </c>
      <c r="G60" s="27">
        <v>1</v>
      </c>
      <c r="H60" s="65">
        <f t="shared" si="34"/>
        <v>0</v>
      </c>
      <c r="I60" s="27">
        <f t="shared" ref="I60:I75" si="40">SUM(J60:M60)</f>
        <v>0</v>
      </c>
      <c r="J60" s="27"/>
      <c r="K60" s="27"/>
      <c r="L60" s="27"/>
      <c r="M60" s="27"/>
      <c r="N60" s="65">
        <f>O60*L60</f>
        <v>0</v>
      </c>
      <c r="O60" s="27">
        <f t="shared" ref="O60:O75" si="41">SUM(P60:S60)</f>
        <v>0</v>
      </c>
      <c r="P60" s="27"/>
      <c r="Q60" s="27"/>
      <c r="R60" s="27"/>
      <c r="S60" s="27"/>
      <c r="T60" s="65">
        <f>U60*R60</f>
        <v>0</v>
      </c>
      <c r="U60" s="27">
        <f t="shared" ref="U60:U75" si="42">SUM(V60:Y60)</f>
        <v>0</v>
      </c>
      <c r="V60" s="27"/>
      <c r="W60" s="27"/>
      <c r="X60" s="27"/>
      <c r="Y60" s="127"/>
    </row>
    <row r="61" spans="1:25" s="21" customFormat="1" ht="21" customHeight="1" thickBot="1" x14ac:dyDescent="0.25">
      <c r="A61" s="20"/>
      <c r="B61" s="20"/>
      <c r="C61" s="75"/>
      <c r="D61" s="102"/>
      <c r="E61" s="102" t="s">
        <v>87</v>
      </c>
      <c r="F61" s="103"/>
      <c r="G61" s="104">
        <v>8</v>
      </c>
      <c r="H61" s="99">
        <f>SUM(H62:H70)</f>
        <v>0</v>
      </c>
      <c r="I61" s="100">
        <f t="shared" si="40"/>
        <v>0</v>
      </c>
      <c r="J61" s="100">
        <f>SUM(J62:J70)</f>
        <v>0</v>
      </c>
      <c r="K61" s="100">
        <f>SUM(K62:K70)</f>
        <v>0</v>
      </c>
      <c r="L61" s="100">
        <f>SUM(L62:L70)</f>
        <v>0</v>
      </c>
      <c r="M61" s="100">
        <f>SUM(M62:M70)</f>
        <v>0</v>
      </c>
      <c r="N61" s="99">
        <f>SUM(N62:N70)</f>
        <v>0</v>
      </c>
      <c r="O61" s="100">
        <f t="shared" si="41"/>
        <v>0</v>
      </c>
      <c r="P61" s="100">
        <f>SUM(P62:P70)</f>
        <v>0</v>
      </c>
      <c r="Q61" s="100">
        <f>SUM(Q62:Q70)</f>
        <v>0</v>
      </c>
      <c r="R61" s="100">
        <f>SUM(R62:R70)</f>
        <v>0</v>
      </c>
      <c r="S61" s="100">
        <f>SUM(S62:S70)</f>
        <v>0</v>
      </c>
      <c r="T61" s="99">
        <f>SUM(T62:T70)</f>
        <v>0</v>
      </c>
      <c r="U61" s="100">
        <f t="shared" si="42"/>
        <v>0</v>
      </c>
      <c r="V61" s="100">
        <f>SUM(V62:V70)</f>
        <v>0</v>
      </c>
      <c r="W61" s="100">
        <f>SUM(W62:W70)</f>
        <v>0</v>
      </c>
      <c r="X61" s="100">
        <f>SUM(X62:X70)</f>
        <v>0</v>
      </c>
      <c r="Y61" s="100">
        <f>SUM(Y62:Y70)</f>
        <v>0</v>
      </c>
    </row>
    <row r="62" spans="1:25" s="8" customFormat="1" ht="17.25" customHeight="1" x14ac:dyDescent="0.2">
      <c r="A62" s="24"/>
      <c r="B62" s="25">
        <v>2</v>
      </c>
      <c r="C62" s="141">
        <v>1</v>
      </c>
      <c r="D62" s="156">
        <v>1510060</v>
      </c>
      <c r="E62" s="24" t="s">
        <v>88</v>
      </c>
      <c r="F62" s="26">
        <v>50000</v>
      </c>
      <c r="G62" s="27">
        <v>1</v>
      </c>
      <c r="H62" s="65">
        <f t="shared" ref="H62:H70" si="43">I62*F62</f>
        <v>0</v>
      </c>
      <c r="I62" s="27">
        <f t="shared" si="40"/>
        <v>0</v>
      </c>
      <c r="J62" s="27"/>
      <c r="K62" s="27"/>
      <c r="L62" s="27"/>
      <c r="M62" s="27"/>
      <c r="N62" s="65">
        <f>O62*L62</f>
        <v>0</v>
      </c>
      <c r="O62" s="27">
        <f t="shared" si="41"/>
        <v>0</v>
      </c>
      <c r="P62" s="27"/>
      <c r="Q62" s="27"/>
      <c r="R62" s="27"/>
      <c r="S62" s="27"/>
      <c r="T62" s="65">
        <f>U62*R62</f>
        <v>0</v>
      </c>
      <c r="U62" s="27">
        <f t="shared" si="42"/>
        <v>0</v>
      </c>
      <c r="V62" s="27"/>
      <c r="W62" s="27"/>
      <c r="X62" s="27"/>
      <c r="Y62" s="127"/>
    </row>
    <row r="63" spans="1:25" s="8" customFormat="1" ht="17.25" customHeight="1" x14ac:dyDescent="0.2">
      <c r="A63" s="24"/>
      <c r="B63" s="25">
        <v>6</v>
      </c>
      <c r="C63" s="141">
        <v>2</v>
      </c>
      <c r="D63" s="156">
        <v>1510009</v>
      </c>
      <c r="E63" s="24" t="s">
        <v>89</v>
      </c>
      <c r="F63" s="26">
        <v>30000</v>
      </c>
      <c r="G63" s="27">
        <v>1</v>
      </c>
      <c r="H63" s="65">
        <f t="shared" si="43"/>
        <v>0</v>
      </c>
      <c r="I63" s="27">
        <f t="shared" si="40"/>
        <v>0</v>
      </c>
      <c r="J63" s="27"/>
      <c r="K63" s="27"/>
      <c r="L63" s="27"/>
      <c r="M63" s="27"/>
      <c r="N63" s="65">
        <f t="shared" ref="N63:N70" si="44">O63*L63</f>
        <v>0</v>
      </c>
      <c r="O63" s="27">
        <f t="shared" si="41"/>
        <v>0</v>
      </c>
      <c r="P63" s="27"/>
      <c r="Q63" s="27"/>
      <c r="R63" s="27"/>
      <c r="S63" s="27"/>
      <c r="T63" s="65">
        <f t="shared" ref="T63:T70" si="45">U63*R63</f>
        <v>0</v>
      </c>
      <c r="U63" s="27">
        <f t="shared" si="42"/>
        <v>0</v>
      </c>
      <c r="V63" s="27"/>
      <c r="W63" s="27"/>
      <c r="X63" s="27"/>
      <c r="Y63" s="127"/>
    </row>
    <row r="64" spans="1:25" s="41" customFormat="1" ht="17.25" customHeight="1" x14ac:dyDescent="0.2">
      <c r="A64" s="39"/>
      <c r="B64" s="31"/>
      <c r="C64" s="146"/>
      <c r="D64" s="160">
        <v>1512015</v>
      </c>
      <c r="E64" s="39" t="s">
        <v>90</v>
      </c>
      <c r="F64" s="40">
        <v>35000</v>
      </c>
      <c r="G64" s="33">
        <v>1</v>
      </c>
      <c r="H64" s="65">
        <f t="shared" si="43"/>
        <v>0</v>
      </c>
      <c r="I64" s="33">
        <f t="shared" si="40"/>
        <v>0</v>
      </c>
      <c r="J64" s="33"/>
      <c r="K64" s="33"/>
      <c r="L64" s="33"/>
      <c r="M64" s="33"/>
      <c r="N64" s="65">
        <f t="shared" si="44"/>
        <v>0</v>
      </c>
      <c r="O64" s="33">
        <f t="shared" si="41"/>
        <v>0</v>
      </c>
      <c r="P64" s="33"/>
      <c r="Q64" s="33"/>
      <c r="R64" s="33"/>
      <c r="S64" s="33"/>
      <c r="T64" s="65">
        <f t="shared" si="45"/>
        <v>0</v>
      </c>
      <c r="U64" s="33">
        <f t="shared" si="42"/>
        <v>0</v>
      </c>
      <c r="V64" s="33"/>
      <c r="W64" s="33"/>
      <c r="X64" s="33"/>
      <c r="Y64" s="128"/>
    </row>
    <row r="65" spans="1:25" s="8" customFormat="1" ht="17.25" customHeight="1" x14ac:dyDescent="0.2">
      <c r="A65" s="24"/>
      <c r="B65" s="25">
        <v>8</v>
      </c>
      <c r="C65" s="141">
        <v>3</v>
      </c>
      <c r="D65" s="156">
        <v>1510021</v>
      </c>
      <c r="E65" s="24" t="s">
        <v>91</v>
      </c>
      <c r="F65" s="26">
        <v>38000</v>
      </c>
      <c r="G65" s="27">
        <v>1</v>
      </c>
      <c r="H65" s="65">
        <f t="shared" si="43"/>
        <v>0</v>
      </c>
      <c r="I65" s="27">
        <f t="shared" si="40"/>
        <v>0</v>
      </c>
      <c r="J65" s="27"/>
      <c r="K65" s="27"/>
      <c r="L65" s="27"/>
      <c r="M65" s="27"/>
      <c r="N65" s="65">
        <f t="shared" si="44"/>
        <v>0</v>
      </c>
      <c r="O65" s="27">
        <f t="shared" si="41"/>
        <v>0</v>
      </c>
      <c r="P65" s="27"/>
      <c r="Q65" s="27"/>
      <c r="R65" s="27"/>
      <c r="S65" s="27"/>
      <c r="T65" s="65">
        <f t="shared" si="45"/>
        <v>0</v>
      </c>
      <c r="U65" s="27">
        <f t="shared" si="42"/>
        <v>0</v>
      </c>
      <c r="V65" s="27"/>
      <c r="W65" s="27"/>
      <c r="X65" s="27"/>
      <c r="Y65" s="127"/>
    </row>
    <row r="66" spans="1:25" s="8" customFormat="1" ht="17.25" customHeight="1" x14ac:dyDescent="0.2">
      <c r="A66" s="24"/>
      <c r="B66" s="25">
        <v>10</v>
      </c>
      <c r="C66" s="141">
        <v>4</v>
      </c>
      <c r="D66" s="156">
        <v>1510053</v>
      </c>
      <c r="E66" s="24" t="s">
        <v>92</v>
      </c>
      <c r="F66" s="26">
        <v>35000</v>
      </c>
      <c r="G66" s="27">
        <v>1</v>
      </c>
      <c r="H66" s="65">
        <f t="shared" si="43"/>
        <v>0</v>
      </c>
      <c r="I66" s="27">
        <f t="shared" si="40"/>
        <v>0</v>
      </c>
      <c r="J66" s="27"/>
      <c r="K66" s="27"/>
      <c r="L66" s="27"/>
      <c r="M66" s="27"/>
      <c r="N66" s="65">
        <f t="shared" si="44"/>
        <v>0</v>
      </c>
      <c r="O66" s="27">
        <f t="shared" si="41"/>
        <v>0</v>
      </c>
      <c r="P66" s="27"/>
      <c r="Q66" s="27"/>
      <c r="R66" s="27"/>
      <c r="S66" s="27"/>
      <c r="T66" s="65">
        <f t="shared" si="45"/>
        <v>0</v>
      </c>
      <c r="U66" s="27">
        <f t="shared" si="42"/>
        <v>0</v>
      </c>
      <c r="V66" s="27"/>
      <c r="W66" s="27"/>
      <c r="X66" s="27"/>
      <c r="Y66" s="127"/>
    </row>
    <row r="67" spans="1:25" s="8" customFormat="1" ht="17.25" customHeight="1" x14ac:dyDescent="0.2">
      <c r="A67" s="24"/>
      <c r="B67" s="25">
        <v>12</v>
      </c>
      <c r="C67" s="141">
        <v>5</v>
      </c>
      <c r="D67" s="156">
        <v>1510006</v>
      </c>
      <c r="E67" s="24" t="s">
        <v>93</v>
      </c>
      <c r="F67" s="26">
        <v>38000</v>
      </c>
      <c r="G67" s="27">
        <v>1</v>
      </c>
      <c r="H67" s="65">
        <f t="shared" si="43"/>
        <v>0</v>
      </c>
      <c r="I67" s="27">
        <f t="shared" si="40"/>
        <v>0</v>
      </c>
      <c r="J67" s="27"/>
      <c r="K67" s="27"/>
      <c r="L67" s="27"/>
      <c r="M67" s="27"/>
      <c r="N67" s="65">
        <f t="shared" si="44"/>
        <v>0</v>
      </c>
      <c r="O67" s="27">
        <f t="shared" si="41"/>
        <v>0</v>
      </c>
      <c r="P67" s="27"/>
      <c r="Q67" s="27"/>
      <c r="R67" s="27"/>
      <c r="S67" s="27"/>
      <c r="T67" s="65">
        <f t="shared" si="45"/>
        <v>0</v>
      </c>
      <c r="U67" s="27">
        <f t="shared" si="42"/>
        <v>0</v>
      </c>
      <c r="V67" s="27"/>
      <c r="W67" s="27"/>
      <c r="X67" s="27"/>
      <c r="Y67" s="127"/>
    </row>
    <row r="68" spans="1:25" s="8" customFormat="1" ht="17.25" customHeight="1" x14ac:dyDescent="0.2">
      <c r="A68" s="24"/>
      <c r="B68" s="25">
        <v>16</v>
      </c>
      <c r="C68" s="141">
        <v>7</v>
      </c>
      <c r="D68" s="156">
        <v>1510002</v>
      </c>
      <c r="E68" s="24" t="s">
        <v>95</v>
      </c>
      <c r="F68" s="26">
        <v>30000</v>
      </c>
      <c r="G68" s="27">
        <v>1</v>
      </c>
      <c r="H68" s="65">
        <f t="shared" si="43"/>
        <v>0</v>
      </c>
      <c r="I68" s="27">
        <f t="shared" si="40"/>
        <v>0</v>
      </c>
      <c r="J68" s="27"/>
      <c r="K68" s="27"/>
      <c r="L68" s="27"/>
      <c r="M68" s="27"/>
      <c r="N68" s="65">
        <f t="shared" si="44"/>
        <v>0</v>
      </c>
      <c r="O68" s="27">
        <f t="shared" si="41"/>
        <v>0</v>
      </c>
      <c r="P68" s="27"/>
      <c r="Q68" s="27"/>
      <c r="R68" s="27"/>
      <c r="S68" s="27"/>
      <c r="T68" s="65">
        <f t="shared" si="45"/>
        <v>0</v>
      </c>
      <c r="U68" s="27">
        <f t="shared" si="42"/>
        <v>0</v>
      </c>
      <c r="V68" s="27"/>
      <c r="W68" s="27"/>
      <c r="X68" s="27"/>
      <c r="Y68" s="127"/>
    </row>
    <row r="69" spans="1:25" s="8" customFormat="1" ht="17.25" customHeight="1" x14ac:dyDescent="0.2">
      <c r="A69" s="24"/>
      <c r="B69" s="25">
        <v>18</v>
      </c>
      <c r="C69" s="141">
        <v>8</v>
      </c>
      <c r="D69" s="156">
        <v>1510039</v>
      </c>
      <c r="E69" s="24" t="s">
        <v>96</v>
      </c>
      <c r="F69" s="26">
        <v>30000</v>
      </c>
      <c r="G69" s="27">
        <v>1</v>
      </c>
      <c r="H69" s="65">
        <f t="shared" si="43"/>
        <v>0</v>
      </c>
      <c r="I69" s="27">
        <f t="shared" si="40"/>
        <v>0</v>
      </c>
      <c r="J69" s="27"/>
      <c r="K69" s="27"/>
      <c r="L69" s="27"/>
      <c r="M69" s="27"/>
      <c r="N69" s="65">
        <f t="shared" si="44"/>
        <v>0</v>
      </c>
      <c r="O69" s="27">
        <f t="shared" si="41"/>
        <v>0</v>
      </c>
      <c r="P69" s="27"/>
      <c r="Q69" s="27"/>
      <c r="R69" s="27"/>
      <c r="S69" s="27"/>
      <c r="T69" s="65">
        <f t="shared" si="45"/>
        <v>0</v>
      </c>
      <c r="U69" s="27">
        <f t="shared" si="42"/>
        <v>0</v>
      </c>
      <c r="V69" s="27"/>
      <c r="W69" s="27"/>
      <c r="X69" s="27"/>
      <c r="Y69" s="127"/>
    </row>
    <row r="70" spans="1:25" s="8" customFormat="1" ht="17.25" customHeight="1" thickBot="1" x14ac:dyDescent="0.25">
      <c r="A70" s="24"/>
      <c r="B70" s="25">
        <v>19</v>
      </c>
      <c r="C70" s="141">
        <v>9</v>
      </c>
      <c r="D70" s="156">
        <v>1532013</v>
      </c>
      <c r="E70" s="24" t="s">
        <v>97</v>
      </c>
      <c r="F70" s="26">
        <v>89000</v>
      </c>
      <c r="G70" s="27">
        <v>1</v>
      </c>
      <c r="H70" s="65">
        <f t="shared" si="43"/>
        <v>0</v>
      </c>
      <c r="I70" s="27">
        <f t="shared" si="40"/>
        <v>0</v>
      </c>
      <c r="J70" s="27"/>
      <c r="K70" s="27"/>
      <c r="L70" s="27"/>
      <c r="M70" s="27"/>
      <c r="N70" s="65">
        <f t="shared" si="44"/>
        <v>0</v>
      </c>
      <c r="O70" s="27">
        <f t="shared" si="41"/>
        <v>0</v>
      </c>
      <c r="P70" s="27"/>
      <c r="Q70" s="27"/>
      <c r="R70" s="27"/>
      <c r="S70" s="27"/>
      <c r="T70" s="65">
        <f t="shared" si="45"/>
        <v>0</v>
      </c>
      <c r="U70" s="27">
        <f t="shared" si="42"/>
        <v>0</v>
      </c>
      <c r="V70" s="27"/>
      <c r="W70" s="27"/>
      <c r="X70" s="27"/>
      <c r="Y70" s="127"/>
    </row>
    <row r="71" spans="1:25" s="21" customFormat="1" ht="27.75" customHeight="1" thickBot="1" x14ac:dyDescent="0.25">
      <c r="A71" s="20"/>
      <c r="B71" s="20"/>
      <c r="C71" s="75"/>
      <c r="D71" s="102"/>
      <c r="E71" s="102" t="s">
        <v>98</v>
      </c>
      <c r="F71" s="103"/>
      <c r="G71" s="104">
        <v>0</v>
      </c>
      <c r="H71" s="99">
        <f>SUM(H72:H77)</f>
        <v>0</v>
      </c>
      <c r="I71" s="100">
        <f t="shared" si="40"/>
        <v>0</v>
      </c>
      <c r="J71" s="100">
        <f>SUM(J72:J77)</f>
        <v>0</v>
      </c>
      <c r="K71" s="100">
        <f>SUM(K72:K77)</f>
        <v>0</v>
      </c>
      <c r="L71" s="100">
        <f>SUM(L72:L77)</f>
        <v>0</v>
      </c>
      <c r="M71" s="100">
        <f>SUM(M72:M77)</f>
        <v>0</v>
      </c>
      <c r="N71" s="99">
        <f>SUM(N72:N77)</f>
        <v>0</v>
      </c>
      <c r="O71" s="100">
        <f t="shared" si="41"/>
        <v>0</v>
      </c>
      <c r="P71" s="100">
        <f>SUM(P72:P77)</f>
        <v>0</v>
      </c>
      <c r="Q71" s="100">
        <f>SUM(Q72:Q77)</f>
        <v>0</v>
      </c>
      <c r="R71" s="100">
        <f>SUM(R72:R77)</f>
        <v>0</v>
      </c>
      <c r="S71" s="100">
        <f>SUM(S72:S77)</f>
        <v>0</v>
      </c>
      <c r="T71" s="99">
        <f>SUM(T72:T77)</f>
        <v>0</v>
      </c>
      <c r="U71" s="100">
        <f t="shared" si="42"/>
        <v>0</v>
      </c>
      <c r="V71" s="100">
        <f>SUM(V72:V77)</f>
        <v>0</v>
      </c>
      <c r="W71" s="100">
        <f>SUM(W72:W77)</f>
        <v>0</v>
      </c>
      <c r="X71" s="100">
        <f>SUM(X72:X77)</f>
        <v>0</v>
      </c>
      <c r="Y71" s="100">
        <f>SUM(Y72:Y77)</f>
        <v>0</v>
      </c>
    </row>
    <row r="72" spans="1:25" customFormat="1" x14ac:dyDescent="0.2">
      <c r="A72" s="44"/>
      <c r="B72" s="44">
        <v>1</v>
      </c>
      <c r="C72" s="147"/>
      <c r="D72" s="162">
        <v>5530014</v>
      </c>
      <c r="E72" s="85" t="s">
        <v>99</v>
      </c>
      <c r="F72" s="86">
        <v>32000</v>
      </c>
      <c r="G72" s="87"/>
      <c r="H72" s="68">
        <f t="shared" ref="H72:H77" si="46">I72*F72</f>
        <v>0</v>
      </c>
      <c r="I72" s="88">
        <f t="shared" si="40"/>
        <v>0</v>
      </c>
      <c r="J72" s="88"/>
      <c r="K72" s="88"/>
      <c r="L72" s="88"/>
      <c r="M72" s="88"/>
      <c r="N72" s="68">
        <f t="shared" ref="N72:N77" si="47">O72*L72</f>
        <v>0</v>
      </c>
      <c r="O72" s="88">
        <f t="shared" si="41"/>
        <v>0</v>
      </c>
      <c r="P72" s="88"/>
      <c r="Q72" s="88"/>
      <c r="R72" s="88"/>
      <c r="S72" s="88"/>
      <c r="T72" s="68">
        <f t="shared" ref="T72:T77" si="48">U72*R72</f>
        <v>0</v>
      </c>
      <c r="U72" s="88">
        <f t="shared" si="42"/>
        <v>0</v>
      </c>
      <c r="V72" s="88"/>
      <c r="W72" s="88"/>
      <c r="X72" s="88"/>
      <c r="Y72" s="131"/>
    </row>
    <row r="73" spans="1:25" customFormat="1" x14ac:dyDescent="0.2">
      <c r="A73" s="44"/>
      <c r="B73" s="44">
        <v>2</v>
      </c>
      <c r="C73" s="147"/>
      <c r="D73" s="163">
        <v>5530015</v>
      </c>
      <c r="E73" s="44" t="s">
        <v>100</v>
      </c>
      <c r="F73" s="45">
        <v>32000</v>
      </c>
      <c r="G73" s="46"/>
      <c r="H73" s="65">
        <f t="shared" si="46"/>
        <v>0</v>
      </c>
      <c r="I73" s="56">
        <f t="shared" si="40"/>
        <v>0</v>
      </c>
      <c r="J73" s="56"/>
      <c r="K73" s="56"/>
      <c r="L73" s="56"/>
      <c r="M73" s="56"/>
      <c r="N73" s="65">
        <f t="shared" si="47"/>
        <v>0</v>
      </c>
      <c r="O73" s="56">
        <f t="shared" si="41"/>
        <v>0</v>
      </c>
      <c r="P73" s="56"/>
      <c r="Q73" s="56"/>
      <c r="R73" s="56"/>
      <c r="S73" s="56"/>
      <c r="T73" s="65">
        <f t="shared" si="48"/>
        <v>0</v>
      </c>
      <c r="U73" s="56">
        <f t="shared" si="42"/>
        <v>0</v>
      </c>
      <c r="V73" s="56"/>
      <c r="W73" s="56"/>
      <c r="X73" s="56"/>
      <c r="Y73" s="132"/>
    </row>
    <row r="74" spans="1:25" s="15" customFormat="1" x14ac:dyDescent="0.2">
      <c r="A74" s="25"/>
      <c r="B74" s="25">
        <v>4</v>
      </c>
      <c r="C74" s="142"/>
      <c r="D74" s="157">
        <v>5530019</v>
      </c>
      <c r="E74" s="25" t="s">
        <v>101</v>
      </c>
      <c r="F74" s="28">
        <v>32000</v>
      </c>
      <c r="G74" s="29"/>
      <c r="H74" s="65">
        <f t="shared" si="46"/>
        <v>0</v>
      </c>
      <c r="I74" s="27">
        <f t="shared" si="40"/>
        <v>0</v>
      </c>
      <c r="J74" s="27"/>
      <c r="K74" s="27"/>
      <c r="L74" s="27"/>
      <c r="M74" s="27"/>
      <c r="N74" s="65">
        <f t="shared" si="47"/>
        <v>0</v>
      </c>
      <c r="O74" s="27">
        <f t="shared" si="41"/>
        <v>0</v>
      </c>
      <c r="P74" s="27"/>
      <c r="Q74" s="27"/>
      <c r="R74" s="27"/>
      <c r="S74" s="27"/>
      <c r="T74" s="65">
        <f t="shared" si="48"/>
        <v>0</v>
      </c>
      <c r="U74" s="27">
        <f t="shared" si="42"/>
        <v>0</v>
      </c>
      <c r="V74" s="27"/>
      <c r="W74" s="27"/>
      <c r="X74" s="27"/>
      <c r="Y74" s="127"/>
    </row>
    <row r="75" spans="1:25" s="15" customFormat="1" x14ac:dyDescent="0.2">
      <c r="A75" s="25"/>
      <c r="B75" s="25">
        <v>5</v>
      </c>
      <c r="C75" s="142"/>
      <c r="D75" s="157">
        <v>5530016</v>
      </c>
      <c r="E75" s="25" t="s">
        <v>102</v>
      </c>
      <c r="F75" s="28">
        <v>32000</v>
      </c>
      <c r="G75" s="29"/>
      <c r="H75" s="65">
        <f t="shared" si="46"/>
        <v>0</v>
      </c>
      <c r="I75" s="27">
        <f t="shared" si="40"/>
        <v>0</v>
      </c>
      <c r="J75" s="27"/>
      <c r="K75" s="27"/>
      <c r="L75" s="27"/>
      <c r="M75" s="27"/>
      <c r="N75" s="65">
        <f t="shared" si="47"/>
        <v>0</v>
      </c>
      <c r="O75" s="27">
        <f t="shared" si="41"/>
        <v>0</v>
      </c>
      <c r="P75" s="27"/>
      <c r="Q75" s="27"/>
      <c r="R75" s="27"/>
      <c r="S75" s="27"/>
      <c r="T75" s="65">
        <f t="shared" si="48"/>
        <v>0</v>
      </c>
      <c r="U75" s="27">
        <f t="shared" si="42"/>
        <v>0</v>
      </c>
      <c r="V75" s="27"/>
      <c r="W75" s="27"/>
      <c r="X75" s="27"/>
      <c r="Y75" s="127"/>
    </row>
    <row r="76" spans="1:25" s="15" customFormat="1" x14ac:dyDescent="0.2">
      <c r="A76" s="25"/>
      <c r="B76" s="25">
        <v>7</v>
      </c>
      <c r="C76" s="142"/>
      <c r="D76" s="157">
        <v>5530020</v>
      </c>
      <c r="E76" s="25" t="s">
        <v>103</v>
      </c>
      <c r="F76" s="28">
        <v>32000</v>
      </c>
      <c r="G76" s="29"/>
      <c r="H76" s="65">
        <f t="shared" si="46"/>
        <v>0</v>
      </c>
      <c r="I76" s="27">
        <f>SUM(J76:M76)</f>
        <v>0</v>
      </c>
      <c r="J76" s="27"/>
      <c r="K76" s="27"/>
      <c r="L76" s="27"/>
      <c r="M76" s="27"/>
      <c r="N76" s="65">
        <f t="shared" si="47"/>
        <v>0</v>
      </c>
      <c r="O76" s="27">
        <f>SUM(P76:S76)</f>
        <v>0</v>
      </c>
      <c r="P76" s="27"/>
      <c r="Q76" s="27"/>
      <c r="R76" s="27"/>
      <c r="S76" s="27"/>
      <c r="T76" s="65">
        <f t="shared" si="48"/>
        <v>0</v>
      </c>
      <c r="U76" s="27">
        <f>SUM(V76:Y76)</f>
        <v>0</v>
      </c>
      <c r="V76" s="27"/>
      <c r="W76" s="27"/>
      <c r="X76" s="27"/>
      <c r="Y76" s="127"/>
    </row>
    <row r="77" spans="1:25" customFormat="1" x14ac:dyDescent="0.2">
      <c r="A77" s="44"/>
      <c r="B77" s="44">
        <v>8</v>
      </c>
      <c r="C77" s="147"/>
      <c r="D77" s="163">
        <v>5530013</v>
      </c>
      <c r="E77" s="44" t="s">
        <v>104</v>
      </c>
      <c r="F77" s="45">
        <v>32000</v>
      </c>
      <c r="G77" s="46"/>
      <c r="H77" s="65">
        <f t="shared" si="46"/>
        <v>0</v>
      </c>
      <c r="I77" s="56"/>
      <c r="J77" s="56"/>
      <c r="K77" s="56"/>
      <c r="L77" s="56"/>
      <c r="M77" s="56"/>
      <c r="N77" s="65">
        <f t="shared" si="47"/>
        <v>0</v>
      </c>
      <c r="O77" s="56"/>
      <c r="P77" s="56"/>
      <c r="Q77" s="56"/>
      <c r="R77" s="56"/>
      <c r="S77" s="56"/>
      <c r="T77" s="65">
        <f t="shared" si="48"/>
        <v>0</v>
      </c>
      <c r="U77" s="56"/>
      <c r="V77" s="56"/>
      <c r="W77" s="56"/>
      <c r="X77" s="56"/>
      <c r="Y77" s="132"/>
    </row>
    <row r="78" spans="1:25" s="21" customFormat="1" ht="13.5" thickBot="1" x14ac:dyDescent="0.25">
      <c r="A78" s="20"/>
      <c r="B78" s="20"/>
      <c r="C78" s="75"/>
      <c r="D78" s="164"/>
      <c r="E78" s="79" t="s">
        <v>105</v>
      </c>
      <c r="F78" s="80"/>
      <c r="G78" s="81">
        <v>45</v>
      </c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133"/>
    </row>
    <row r="79" spans="1:25" s="23" customFormat="1" ht="30.75" customHeight="1" thickBot="1" x14ac:dyDescent="0.25">
      <c r="A79" s="22"/>
      <c r="B79" s="22"/>
      <c r="C79" s="74"/>
      <c r="D79" s="93"/>
      <c r="E79" s="93" t="s">
        <v>106</v>
      </c>
      <c r="F79" s="94"/>
      <c r="G79" s="95">
        <v>25</v>
      </c>
      <c r="H79" s="105">
        <f>SUM(H80:H110)</f>
        <v>0</v>
      </c>
      <c r="I79" s="106"/>
      <c r="J79" s="106">
        <f>SUM(J80:J110)</f>
        <v>0</v>
      </c>
      <c r="K79" s="106">
        <f>SUM(K80:K110)</f>
        <v>0</v>
      </c>
      <c r="L79" s="106">
        <f>SUM(L80:L110)</f>
        <v>0</v>
      </c>
      <c r="M79" s="106">
        <f>SUM(M80:M110)</f>
        <v>0</v>
      </c>
      <c r="N79" s="105">
        <f>SUM(N80:N110)</f>
        <v>0</v>
      </c>
      <c r="O79" s="106"/>
      <c r="P79" s="106">
        <f>SUM(P80:P110)</f>
        <v>0</v>
      </c>
      <c r="Q79" s="106">
        <f>SUM(Q80:Q110)</f>
        <v>0</v>
      </c>
      <c r="R79" s="106">
        <f>SUM(R80:R110)</f>
        <v>0</v>
      </c>
      <c r="S79" s="106">
        <f>SUM(S80:S110)</f>
        <v>0</v>
      </c>
      <c r="T79" s="105">
        <f>SUM(T80:T110)</f>
        <v>0</v>
      </c>
      <c r="U79" s="106"/>
      <c r="V79" s="106">
        <f>SUM(V80:V110)</f>
        <v>0</v>
      </c>
      <c r="W79" s="106">
        <f>SUM(W80:W110)</f>
        <v>0</v>
      </c>
      <c r="X79" s="106">
        <f>SUM(X80:X110)</f>
        <v>0</v>
      </c>
      <c r="Y79" s="106">
        <f>SUM(Y80:Y110)</f>
        <v>0</v>
      </c>
    </row>
    <row r="80" spans="1:25" s="8" customFormat="1" ht="17.25" customHeight="1" x14ac:dyDescent="0.2">
      <c r="A80" s="24"/>
      <c r="B80" s="25">
        <v>2</v>
      </c>
      <c r="C80" s="141"/>
      <c r="D80" s="156">
        <v>3500003</v>
      </c>
      <c r="E80" s="24" t="s">
        <v>107</v>
      </c>
      <c r="F80" s="26">
        <v>390000</v>
      </c>
      <c r="G80" s="27">
        <v>1</v>
      </c>
      <c r="H80" s="65">
        <f t="shared" ref="H80:H110" si="49">I80*F80</f>
        <v>0</v>
      </c>
      <c r="I80" s="27"/>
      <c r="J80" s="27"/>
      <c r="K80" s="27"/>
      <c r="L80" s="27"/>
      <c r="M80" s="27"/>
      <c r="N80" s="65">
        <f t="shared" ref="N80:N109" si="50">O80*L80</f>
        <v>0</v>
      </c>
      <c r="O80" s="27"/>
      <c r="P80" s="27"/>
      <c r="Q80" s="27"/>
      <c r="R80" s="27"/>
      <c r="S80" s="27"/>
      <c r="T80" s="65">
        <f t="shared" ref="T80:T109" si="51">U80*R80</f>
        <v>0</v>
      </c>
      <c r="U80" s="27"/>
      <c r="V80" s="27"/>
      <c r="W80" s="27"/>
      <c r="X80" s="27"/>
      <c r="Y80" s="127"/>
    </row>
    <row r="81" spans="1:25" s="8" customFormat="1" ht="17.25" customHeight="1" x14ac:dyDescent="0.2">
      <c r="A81" s="24"/>
      <c r="B81" s="25">
        <v>3</v>
      </c>
      <c r="C81" s="141"/>
      <c r="D81" s="156">
        <v>3500004</v>
      </c>
      <c r="E81" s="24" t="s">
        <v>108</v>
      </c>
      <c r="F81" s="26">
        <v>300000</v>
      </c>
      <c r="G81" s="27">
        <v>1</v>
      </c>
      <c r="H81" s="65">
        <f t="shared" si="49"/>
        <v>0</v>
      </c>
      <c r="I81" s="27"/>
      <c r="J81" s="27"/>
      <c r="K81" s="27"/>
      <c r="L81" s="27"/>
      <c r="M81" s="27"/>
      <c r="N81" s="65">
        <f t="shared" si="50"/>
        <v>0</v>
      </c>
      <c r="O81" s="27"/>
      <c r="P81" s="27"/>
      <c r="Q81" s="27"/>
      <c r="R81" s="27"/>
      <c r="S81" s="27"/>
      <c r="T81" s="65">
        <f t="shared" si="51"/>
        <v>0</v>
      </c>
      <c r="U81" s="27"/>
      <c r="V81" s="27"/>
      <c r="W81" s="27"/>
      <c r="X81" s="27"/>
      <c r="Y81" s="127"/>
    </row>
    <row r="82" spans="1:25" s="8" customFormat="1" ht="17.25" customHeight="1" x14ac:dyDescent="0.2">
      <c r="A82" s="24"/>
      <c r="B82" s="25">
        <v>4</v>
      </c>
      <c r="C82" s="141"/>
      <c r="D82" s="156">
        <v>3500009</v>
      </c>
      <c r="E82" s="24" t="s">
        <v>109</v>
      </c>
      <c r="F82" s="26">
        <v>390000</v>
      </c>
      <c r="G82" s="27">
        <v>1</v>
      </c>
      <c r="H82" s="65">
        <f t="shared" si="49"/>
        <v>0</v>
      </c>
      <c r="I82" s="27"/>
      <c r="J82" s="27"/>
      <c r="K82" s="27"/>
      <c r="L82" s="27"/>
      <c r="M82" s="27"/>
      <c r="N82" s="65">
        <f t="shared" si="50"/>
        <v>0</v>
      </c>
      <c r="O82" s="27"/>
      <c r="P82" s="27"/>
      <c r="Q82" s="27"/>
      <c r="R82" s="27"/>
      <c r="S82" s="27"/>
      <c r="T82" s="65">
        <f t="shared" si="51"/>
        <v>0</v>
      </c>
      <c r="U82" s="27"/>
      <c r="V82" s="27"/>
      <c r="W82" s="27"/>
      <c r="X82" s="27"/>
      <c r="Y82" s="127"/>
    </row>
    <row r="83" spans="1:25" s="8" customFormat="1" ht="17.25" customHeight="1" x14ac:dyDescent="0.2">
      <c r="A83" s="24"/>
      <c r="B83" s="25">
        <v>5</v>
      </c>
      <c r="C83" s="141"/>
      <c r="D83" s="156">
        <v>3500010</v>
      </c>
      <c r="E83" s="24" t="s">
        <v>110</v>
      </c>
      <c r="F83" s="26">
        <v>300000</v>
      </c>
      <c r="G83" s="27">
        <v>1</v>
      </c>
      <c r="H83" s="65">
        <f t="shared" si="49"/>
        <v>0</v>
      </c>
      <c r="I83" s="27"/>
      <c r="J83" s="27"/>
      <c r="K83" s="27"/>
      <c r="L83" s="27"/>
      <c r="M83" s="27"/>
      <c r="N83" s="65">
        <f t="shared" si="50"/>
        <v>0</v>
      </c>
      <c r="O83" s="27"/>
      <c r="P83" s="27"/>
      <c r="Q83" s="27"/>
      <c r="R83" s="27"/>
      <c r="S83" s="27"/>
      <c r="T83" s="65">
        <f t="shared" si="51"/>
        <v>0</v>
      </c>
      <c r="U83" s="27"/>
      <c r="V83" s="27"/>
      <c r="W83" s="27"/>
      <c r="X83" s="27"/>
      <c r="Y83" s="127"/>
    </row>
    <row r="84" spans="1:25" s="41" customFormat="1" ht="17.25" customHeight="1" x14ac:dyDescent="0.2">
      <c r="A84" s="39"/>
      <c r="B84" s="31"/>
      <c r="C84" s="146"/>
      <c r="D84" s="160"/>
      <c r="E84" s="39" t="s">
        <v>111</v>
      </c>
      <c r="F84" s="40">
        <v>490000</v>
      </c>
      <c r="G84" s="33">
        <v>1</v>
      </c>
      <c r="H84" s="65">
        <f t="shared" si="49"/>
        <v>0</v>
      </c>
      <c r="I84" s="33"/>
      <c r="J84" s="33"/>
      <c r="K84" s="33"/>
      <c r="L84" s="33"/>
      <c r="M84" s="33"/>
      <c r="N84" s="65">
        <f t="shared" si="50"/>
        <v>0</v>
      </c>
      <c r="O84" s="33"/>
      <c r="P84" s="33"/>
      <c r="Q84" s="33"/>
      <c r="R84" s="33"/>
      <c r="S84" s="33"/>
      <c r="T84" s="65">
        <f t="shared" si="51"/>
        <v>0</v>
      </c>
      <c r="U84" s="33"/>
      <c r="V84" s="33"/>
      <c r="W84" s="33"/>
      <c r="X84" s="33"/>
      <c r="Y84" s="128"/>
    </row>
    <row r="85" spans="1:25" s="41" customFormat="1" ht="17.25" customHeight="1" x14ac:dyDescent="0.2">
      <c r="A85" s="39"/>
      <c r="B85" s="31"/>
      <c r="C85" s="146"/>
      <c r="D85" s="160">
        <v>3500008</v>
      </c>
      <c r="E85" s="39" t="s">
        <v>112</v>
      </c>
      <c r="F85" s="40">
        <v>350000</v>
      </c>
      <c r="G85" s="33">
        <v>1</v>
      </c>
      <c r="H85" s="65">
        <f t="shared" si="49"/>
        <v>0</v>
      </c>
      <c r="I85" s="33"/>
      <c r="J85" s="33"/>
      <c r="K85" s="33"/>
      <c r="L85" s="33"/>
      <c r="M85" s="33"/>
      <c r="N85" s="65">
        <f t="shared" si="50"/>
        <v>0</v>
      </c>
      <c r="O85" s="33"/>
      <c r="P85" s="33"/>
      <c r="Q85" s="33"/>
      <c r="R85" s="33"/>
      <c r="S85" s="33"/>
      <c r="T85" s="65">
        <f t="shared" si="51"/>
        <v>0</v>
      </c>
      <c r="U85" s="33"/>
      <c r="V85" s="33"/>
      <c r="W85" s="33"/>
      <c r="X85" s="33"/>
      <c r="Y85" s="128"/>
    </row>
    <row r="86" spans="1:25" s="41" customFormat="1" ht="17.25" customHeight="1" x14ac:dyDescent="0.2">
      <c r="A86" s="39"/>
      <c r="B86" s="31"/>
      <c r="C86" s="146"/>
      <c r="D86" s="160"/>
      <c r="E86" s="39" t="s">
        <v>113</v>
      </c>
      <c r="F86" s="40">
        <v>490000</v>
      </c>
      <c r="G86" s="33">
        <v>1</v>
      </c>
      <c r="H86" s="65">
        <f t="shared" si="49"/>
        <v>0</v>
      </c>
      <c r="I86" s="33"/>
      <c r="J86" s="33"/>
      <c r="K86" s="33"/>
      <c r="L86" s="33"/>
      <c r="M86" s="33"/>
      <c r="N86" s="65">
        <f t="shared" si="50"/>
        <v>0</v>
      </c>
      <c r="O86" s="33"/>
      <c r="P86" s="33"/>
      <c r="Q86" s="33"/>
      <c r="R86" s="33"/>
      <c r="S86" s="33"/>
      <c r="T86" s="65">
        <f t="shared" si="51"/>
        <v>0</v>
      </c>
      <c r="U86" s="33"/>
      <c r="V86" s="33"/>
      <c r="W86" s="33"/>
      <c r="X86" s="33"/>
      <c r="Y86" s="128"/>
    </row>
    <row r="87" spans="1:25" s="41" customFormat="1" ht="17.25" customHeight="1" x14ac:dyDescent="0.2">
      <c r="A87" s="39"/>
      <c r="B87" s="31"/>
      <c r="C87" s="146"/>
      <c r="D87" s="160">
        <v>3502042</v>
      </c>
      <c r="E87" s="39" t="s">
        <v>114</v>
      </c>
      <c r="F87" s="40">
        <v>350000</v>
      </c>
      <c r="G87" s="33">
        <v>1</v>
      </c>
      <c r="H87" s="65">
        <f t="shared" si="49"/>
        <v>0</v>
      </c>
      <c r="I87" s="33"/>
      <c r="J87" s="33"/>
      <c r="K87" s="33"/>
      <c r="L87" s="33"/>
      <c r="M87" s="33"/>
      <c r="N87" s="65">
        <f t="shared" si="50"/>
        <v>0</v>
      </c>
      <c r="O87" s="33"/>
      <c r="P87" s="33"/>
      <c r="Q87" s="33"/>
      <c r="R87" s="33"/>
      <c r="S87" s="33"/>
      <c r="T87" s="65">
        <f t="shared" si="51"/>
        <v>0</v>
      </c>
      <c r="U87" s="33"/>
      <c r="V87" s="33"/>
      <c r="W87" s="33"/>
      <c r="X87" s="33"/>
      <c r="Y87" s="128"/>
    </row>
    <row r="88" spans="1:25" s="8" customFormat="1" ht="17.25" customHeight="1" x14ac:dyDescent="0.2">
      <c r="A88" s="24"/>
      <c r="B88" s="25"/>
      <c r="C88" s="141"/>
      <c r="D88" s="156">
        <v>3500182</v>
      </c>
      <c r="E88" s="24" t="s">
        <v>115</v>
      </c>
      <c r="F88" s="26">
        <v>390000</v>
      </c>
      <c r="G88" s="27">
        <v>1</v>
      </c>
      <c r="H88" s="65">
        <f t="shared" si="49"/>
        <v>0</v>
      </c>
      <c r="I88" s="27"/>
      <c r="J88" s="27"/>
      <c r="K88" s="27"/>
      <c r="L88" s="27"/>
      <c r="M88" s="27"/>
      <c r="N88" s="65">
        <f t="shared" si="50"/>
        <v>0</v>
      </c>
      <c r="O88" s="27"/>
      <c r="P88" s="27"/>
      <c r="Q88" s="27"/>
      <c r="R88" s="27"/>
      <c r="S88" s="27"/>
      <c r="T88" s="65">
        <f t="shared" si="51"/>
        <v>0</v>
      </c>
      <c r="U88" s="27"/>
      <c r="V88" s="27"/>
      <c r="W88" s="27"/>
      <c r="X88" s="27"/>
      <c r="Y88" s="127"/>
    </row>
    <row r="89" spans="1:25" s="8" customFormat="1" ht="17.25" customHeight="1" x14ac:dyDescent="0.2">
      <c r="A89" s="24"/>
      <c r="B89" s="25"/>
      <c r="C89" s="141"/>
      <c r="D89" s="156">
        <v>3500181</v>
      </c>
      <c r="E89" s="24" t="s">
        <v>116</v>
      </c>
      <c r="F89" s="26">
        <v>300000</v>
      </c>
      <c r="G89" s="27">
        <v>1</v>
      </c>
      <c r="H89" s="65">
        <f t="shared" si="49"/>
        <v>0</v>
      </c>
      <c r="I89" s="27"/>
      <c r="J89" s="27"/>
      <c r="K89" s="27"/>
      <c r="L89" s="27"/>
      <c r="M89" s="27"/>
      <c r="N89" s="65">
        <f t="shared" si="50"/>
        <v>0</v>
      </c>
      <c r="O89" s="27"/>
      <c r="P89" s="27"/>
      <c r="Q89" s="27"/>
      <c r="R89" s="27"/>
      <c r="S89" s="27"/>
      <c r="T89" s="65">
        <f t="shared" si="51"/>
        <v>0</v>
      </c>
      <c r="U89" s="27"/>
      <c r="V89" s="27"/>
      <c r="W89" s="27"/>
      <c r="X89" s="27"/>
      <c r="Y89" s="127"/>
    </row>
    <row r="90" spans="1:25" s="15" customFormat="1" x14ac:dyDescent="0.2">
      <c r="A90" s="25"/>
      <c r="B90" s="25">
        <v>7</v>
      </c>
      <c r="C90" s="142"/>
      <c r="D90" s="157">
        <v>3500143</v>
      </c>
      <c r="E90" s="25" t="s">
        <v>117</v>
      </c>
      <c r="F90" s="28">
        <v>220000</v>
      </c>
      <c r="G90" s="29">
        <v>1</v>
      </c>
      <c r="H90" s="65">
        <f t="shared" si="49"/>
        <v>0</v>
      </c>
      <c r="I90" s="27"/>
      <c r="J90" s="27"/>
      <c r="K90" s="27"/>
      <c r="L90" s="27"/>
      <c r="M90" s="27"/>
      <c r="N90" s="65">
        <f t="shared" si="50"/>
        <v>0</v>
      </c>
      <c r="O90" s="27"/>
      <c r="P90" s="27"/>
      <c r="Q90" s="27"/>
      <c r="R90" s="27"/>
      <c r="S90" s="27"/>
      <c r="T90" s="65">
        <f t="shared" si="51"/>
        <v>0</v>
      </c>
      <c r="U90" s="27"/>
      <c r="V90" s="27"/>
      <c r="W90" s="27"/>
      <c r="X90" s="27"/>
      <c r="Y90" s="127"/>
    </row>
    <row r="91" spans="1:25" s="8" customFormat="1" ht="17.25" customHeight="1" x14ac:dyDescent="0.2">
      <c r="A91" s="24"/>
      <c r="B91" s="25">
        <v>8</v>
      </c>
      <c r="C91" s="141"/>
      <c r="D91" s="156">
        <v>3500144</v>
      </c>
      <c r="E91" s="24" t="s">
        <v>118</v>
      </c>
      <c r="F91" s="26">
        <v>260000</v>
      </c>
      <c r="G91" s="27">
        <v>1</v>
      </c>
      <c r="H91" s="65">
        <f t="shared" si="49"/>
        <v>0</v>
      </c>
      <c r="I91" s="27"/>
      <c r="J91" s="27"/>
      <c r="K91" s="27"/>
      <c r="L91" s="27"/>
      <c r="M91" s="27"/>
      <c r="N91" s="65">
        <f t="shared" si="50"/>
        <v>0</v>
      </c>
      <c r="O91" s="27"/>
      <c r="P91" s="27"/>
      <c r="Q91" s="27"/>
      <c r="R91" s="27"/>
      <c r="S91" s="27"/>
      <c r="T91" s="65">
        <f t="shared" si="51"/>
        <v>0</v>
      </c>
      <c r="U91" s="27"/>
      <c r="V91" s="27"/>
      <c r="W91" s="27"/>
      <c r="X91" s="27"/>
      <c r="Y91" s="127"/>
    </row>
    <row r="92" spans="1:25" s="8" customFormat="1" ht="17.25" customHeight="1" x14ac:dyDescent="0.2">
      <c r="A92" s="24"/>
      <c r="B92" s="25">
        <v>9</v>
      </c>
      <c r="C92" s="141"/>
      <c r="D92" s="156">
        <v>3500145</v>
      </c>
      <c r="E92" s="24" t="s">
        <v>119</v>
      </c>
      <c r="F92" s="26">
        <v>350000</v>
      </c>
      <c r="G92" s="27"/>
      <c r="H92" s="65">
        <f t="shared" si="49"/>
        <v>0</v>
      </c>
      <c r="I92" s="27"/>
      <c r="J92" s="27"/>
      <c r="K92" s="27"/>
      <c r="L92" s="27"/>
      <c r="M92" s="27"/>
      <c r="N92" s="65">
        <f t="shared" si="50"/>
        <v>0</v>
      </c>
      <c r="O92" s="27"/>
      <c r="P92" s="27"/>
      <c r="Q92" s="27"/>
      <c r="R92" s="27"/>
      <c r="S92" s="27"/>
      <c r="T92" s="65">
        <f t="shared" si="51"/>
        <v>0</v>
      </c>
      <c r="U92" s="27"/>
      <c r="V92" s="27"/>
      <c r="W92" s="27"/>
      <c r="X92" s="27"/>
      <c r="Y92" s="127"/>
    </row>
    <row r="93" spans="1:25" s="8" customFormat="1" ht="17.25" customHeight="1" x14ac:dyDescent="0.2">
      <c r="A93" s="24"/>
      <c r="B93" s="25">
        <v>10</v>
      </c>
      <c r="C93" s="141"/>
      <c r="D93" s="156">
        <v>3500147</v>
      </c>
      <c r="E93" s="24" t="s">
        <v>120</v>
      </c>
      <c r="F93" s="26">
        <v>480000</v>
      </c>
      <c r="G93" s="27">
        <v>1</v>
      </c>
      <c r="H93" s="65">
        <f t="shared" si="49"/>
        <v>0</v>
      </c>
      <c r="I93" s="27"/>
      <c r="J93" s="27"/>
      <c r="K93" s="27"/>
      <c r="L93" s="27"/>
      <c r="M93" s="27"/>
      <c r="N93" s="65">
        <f t="shared" si="50"/>
        <v>0</v>
      </c>
      <c r="O93" s="27"/>
      <c r="P93" s="27"/>
      <c r="Q93" s="27"/>
      <c r="R93" s="27"/>
      <c r="S93" s="27"/>
      <c r="T93" s="65">
        <f t="shared" si="51"/>
        <v>0</v>
      </c>
      <c r="U93" s="27"/>
      <c r="V93" s="27"/>
      <c r="W93" s="27"/>
      <c r="X93" s="27"/>
      <c r="Y93" s="127"/>
    </row>
    <row r="94" spans="1:25" s="8" customFormat="1" ht="17.25" customHeight="1" x14ac:dyDescent="0.2">
      <c r="A94" s="24"/>
      <c r="B94" s="25">
        <v>11</v>
      </c>
      <c r="C94" s="141"/>
      <c r="D94" s="156">
        <v>3500139</v>
      </c>
      <c r="E94" s="24" t="s">
        <v>121</v>
      </c>
      <c r="F94" s="26">
        <v>390000</v>
      </c>
      <c r="G94" s="27">
        <v>1</v>
      </c>
      <c r="H94" s="65">
        <f t="shared" si="49"/>
        <v>0</v>
      </c>
      <c r="I94" s="27"/>
      <c r="J94" s="27"/>
      <c r="K94" s="27"/>
      <c r="L94" s="27"/>
      <c r="M94" s="27"/>
      <c r="N94" s="65">
        <f t="shared" si="50"/>
        <v>0</v>
      </c>
      <c r="O94" s="27"/>
      <c r="P94" s="27"/>
      <c r="Q94" s="27"/>
      <c r="R94" s="27"/>
      <c r="S94" s="27"/>
      <c r="T94" s="65">
        <f t="shared" si="51"/>
        <v>0</v>
      </c>
      <c r="U94" s="27"/>
      <c r="V94" s="27"/>
      <c r="W94" s="27"/>
      <c r="X94" s="27"/>
      <c r="Y94" s="127"/>
    </row>
    <row r="95" spans="1:25" s="8" customFormat="1" ht="17.25" customHeight="1" x14ac:dyDescent="0.2">
      <c r="A95" s="24"/>
      <c r="B95" s="25">
        <v>12</v>
      </c>
      <c r="C95" s="141"/>
      <c r="D95" s="156">
        <v>3500140</v>
      </c>
      <c r="E95" s="24" t="s">
        <v>122</v>
      </c>
      <c r="F95" s="26">
        <v>300000</v>
      </c>
      <c r="G95" s="27">
        <v>1</v>
      </c>
      <c r="H95" s="65">
        <f t="shared" si="49"/>
        <v>0</v>
      </c>
      <c r="I95" s="27"/>
      <c r="J95" s="27"/>
      <c r="K95" s="27"/>
      <c r="L95" s="27"/>
      <c r="M95" s="27"/>
      <c r="N95" s="65">
        <f t="shared" si="50"/>
        <v>0</v>
      </c>
      <c r="O95" s="27"/>
      <c r="P95" s="27"/>
      <c r="Q95" s="27"/>
      <c r="R95" s="27"/>
      <c r="S95" s="27"/>
      <c r="T95" s="65">
        <f t="shared" si="51"/>
        <v>0</v>
      </c>
      <c r="U95" s="27"/>
      <c r="V95" s="27"/>
      <c r="W95" s="27"/>
      <c r="X95" s="27"/>
      <c r="Y95" s="127"/>
    </row>
    <row r="96" spans="1:25" s="8" customFormat="1" ht="17.25" customHeight="1" x14ac:dyDescent="0.2">
      <c r="A96" s="24"/>
      <c r="B96" s="25">
        <v>13</v>
      </c>
      <c r="C96" s="141"/>
      <c r="D96" s="156">
        <v>3500142</v>
      </c>
      <c r="E96" s="24" t="s">
        <v>123</v>
      </c>
      <c r="F96" s="26">
        <v>390000</v>
      </c>
      <c r="G96" s="27">
        <v>1</v>
      </c>
      <c r="H96" s="65">
        <f t="shared" si="49"/>
        <v>0</v>
      </c>
      <c r="I96" s="27"/>
      <c r="J96" s="27"/>
      <c r="K96" s="27"/>
      <c r="L96" s="27"/>
      <c r="M96" s="27"/>
      <c r="N96" s="65">
        <f t="shared" si="50"/>
        <v>0</v>
      </c>
      <c r="O96" s="27"/>
      <c r="P96" s="27"/>
      <c r="Q96" s="27"/>
      <c r="R96" s="27"/>
      <c r="S96" s="27"/>
      <c r="T96" s="65">
        <f t="shared" si="51"/>
        <v>0</v>
      </c>
      <c r="U96" s="27"/>
      <c r="V96" s="27"/>
      <c r="W96" s="27"/>
      <c r="X96" s="27"/>
      <c r="Y96" s="127"/>
    </row>
    <row r="97" spans="1:25" s="8" customFormat="1" ht="17.25" customHeight="1" x14ac:dyDescent="0.2">
      <c r="A97" s="24"/>
      <c r="B97" s="25">
        <v>14</v>
      </c>
      <c r="C97" s="141"/>
      <c r="D97" s="156">
        <v>3500141</v>
      </c>
      <c r="E97" s="24" t="s">
        <v>124</v>
      </c>
      <c r="F97" s="26">
        <v>300000</v>
      </c>
      <c r="G97" s="27">
        <v>1</v>
      </c>
      <c r="H97" s="65">
        <f t="shared" si="49"/>
        <v>0</v>
      </c>
      <c r="I97" s="27"/>
      <c r="J97" s="27"/>
      <c r="K97" s="27"/>
      <c r="L97" s="27"/>
      <c r="M97" s="27"/>
      <c r="N97" s="65">
        <f t="shared" si="50"/>
        <v>0</v>
      </c>
      <c r="O97" s="27"/>
      <c r="P97" s="27"/>
      <c r="Q97" s="27"/>
      <c r="R97" s="27"/>
      <c r="S97" s="27"/>
      <c r="T97" s="65">
        <f t="shared" si="51"/>
        <v>0</v>
      </c>
      <c r="U97" s="27"/>
      <c r="V97" s="27"/>
      <c r="W97" s="27"/>
      <c r="X97" s="27"/>
      <c r="Y97" s="127"/>
    </row>
    <row r="98" spans="1:25" s="8" customFormat="1" ht="17.25" customHeight="1" x14ac:dyDescent="0.2">
      <c r="A98" s="24"/>
      <c r="B98" s="25">
        <v>15</v>
      </c>
      <c r="C98" s="141"/>
      <c r="D98" s="156">
        <v>3500021</v>
      </c>
      <c r="E98" s="24" t="s">
        <v>125</v>
      </c>
      <c r="F98" s="26">
        <v>390000</v>
      </c>
      <c r="G98" s="27">
        <v>1</v>
      </c>
      <c r="H98" s="65">
        <f t="shared" si="49"/>
        <v>0</v>
      </c>
      <c r="I98" s="27"/>
      <c r="J98" s="27"/>
      <c r="K98" s="27"/>
      <c r="L98" s="27"/>
      <c r="M98" s="27"/>
      <c r="N98" s="65">
        <f t="shared" si="50"/>
        <v>0</v>
      </c>
      <c r="O98" s="27"/>
      <c r="P98" s="27"/>
      <c r="Q98" s="27"/>
      <c r="R98" s="27"/>
      <c r="S98" s="27"/>
      <c r="T98" s="65">
        <f t="shared" si="51"/>
        <v>0</v>
      </c>
      <c r="U98" s="27"/>
      <c r="V98" s="27"/>
      <c r="W98" s="27"/>
      <c r="X98" s="27"/>
      <c r="Y98" s="127"/>
    </row>
    <row r="99" spans="1:25" s="8" customFormat="1" ht="17.25" customHeight="1" x14ac:dyDescent="0.2">
      <c r="A99" s="24"/>
      <c r="B99" s="25">
        <v>16</v>
      </c>
      <c r="C99" s="141"/>
      <c r="D99" s="156">
        <v>3500022</v>
      </c>
      <c r="E99" s="24" t="s">
        <v>126</v>
      </c>
      <c r="F99" s="26">
        <v>300000</v>
      </c>
      <c r="G99" s="27">
        <v>1</v>
      </c>
      <c r="H99" s="65">
        <f t="shared" si="49"/>
        <v>0</v>
      </c>
      <c r="I99" s="27"/>
      <c r="J99" s="27"/>
      <c r="K99" s="27"/>
      <c r="L99" s="27"/>
      <c r="M99" s="27"/>
      <c r="N99" s="65">
        <f t="shared" si="50"/>
        <v>0</v>
      </c>
      <c r="O99" s="27"/>
      <c r="P99" s="27"/>
      <c r="Q99" s="27"/>
      <c r="R99" s="27"/>
      <c r="S99" s="27"/>
      <c r="T99" s="65">
        <f t="shared" si="51"/>
        <v>0</v>
      </c>
      <c r="U99" s="27"/>
      <c r="V99" s="27"/>
      <c r="W99" s="27"/>
      <c r="X99" s="27"/>
      <c r="Y99" s="127"/>
    </row>
    <row r="100" spans="1:25" s="8" customFormat="1" ht="17.25" customHeight="1" x14ac:dyDescent="0.2">
      <c r="A100" s="24"/>
      <c r="B100" s="25">
        <v>17</v>
      </c>
      <c r="C100" s="141"/>
      <c r="D100" s="156">
        <v>3500152</v>
      </c>
      <c r="E100" s="24" t="s">
        <v>127</v>
      </c>
      <c r="F100" s="26">
        <v>390000</v>
      </c>
      <c r="G100" s="27">
        <v>1</v>
      </c>
      <c r="H100" s="65">
        <f t="shared" si="49"/>
        <v>0</v>
      </c>
      <c r="I100" s="27"/>
      <c r="J100" s="27"/>
      <c r="K100" s="27"/>
      <c r="L100" s="27"/>
      <c r="M100" s="27"/>
      <c r="N100" s="65">
        <f t="shared" si="50"/>
        <v>0</v>
      </c>
      <c r="O100" s="27"/>
      <c r="P100" s="27"/>
      <c r="Q100" s="27"/>
      <c r="R100" s="27"/>
      <c r="S100" s="27"/>
      <c r="T100" s="65">
        <f t="shared" si="51"/>
        <v>0</v>
      </c>
      <c r="U100" s="27"/>
      <c r="V100" s="27"/>
      <c r="W100" s="27"/>
      <c r="X100" s="27"/>
      <c r="Y100" s="127"/>
    </row>
    <row r="101" spans="1:25" s="8" customFormat="1" ht="17.25" customHeight="1" x14ac:dyDescent="0.2">
      <c r="A101" s="24"/>
      <c r="B101" s="25">
        <v>18</v>
      </c>
      <c r="C101" s="141"/>
      <c r="D101" s="156">
        <v>3500049</v>
      </c>
      <c r="E101" s="24" t="s">
        <v>128</v>
      </c>
      <c r="F101" s="26">
        <v>390000</v>
      </c>
      <c r="G101" s="27">
        <v>1</v>
      </c>
      <c r="H101" s="65">
        <f t="shared" si="49"/>
        <v>0</v>
      </c>
      <c r="I101" s="27"/>
      <c r="J101" s="27"/>
      <c r="K101" s="27"/>
      <c r="L101" s="27"/>
      <c r="M101" s="27"/>
      <c r="N101" s="65">
        <f t="shared" si="50"/>
        <v>0</v>
      </c>
      <c r="O101" s="27"/>
      <c r="P101" s="27"/>
      <c r="Q101" s="27"/>
      <c r="R101" s="27"/>
      <c r="S101" s="27"/>
      <c r="T101" s="65">
        <f t="shared" si="51"/>
        <v>0</v>
      </c>
      <c r="U101" s="27"/>
      <c r="V101" s="27"/>
      <c r="W101" s="27"/>
      <c r="X101" s="27"/>
      <c r="Y101" s="127"/>
    </row>
    <row r="102" spans="1:25" s="8" customFormat="1" ht="17.25" customHeight="1" x14ac:dyDescent="0.2">
      <c r="A102" s="24"/>
      <c r="B102" s="25">
        <v>21</v>
      </c>
      <c r="C102" s="141"/>
      <c r="D102" s="156">
        <v>3500156</v>
      </c>
      <c r="E102" s="24" t="s">
        <v>129</v>
      </c>
      <c r="F102" s="26">
        <v>390000</v>
      </c>
      <c r="G102" s="27">
        <v>1</v>
      </c>
      <c r="H102" s="65">
        <f t="shared" si="49"/>
        <v>0</v>
      </c>
      <c r="I102" s="27"/>
      <c r="J102" s="27"/>
      <c r="K102" s="27"/>
      <c r="L102" s="27"/>
      <c r="M102" s="27"/>
      <c r="N102" s="65">
        <f t="shared" si="50"/>
        <v>0</v>
      </c>
      <c r="O102" s="27"/>
      <c r="P102" s="27"/>
      <c r="Q102" s="27"/>
      <c r="R102" s="27"/>
      <c r="S102" s="27"/>
      <c r="T102" s="65">
        <f t="shared" si="51"/>
        <v>0</v>
      </c>
      <c r="U102" s="27"/>
      <c r="V102" s="27"/>
      <c r="W102" s="27"/>
      <c r="X102" s="27"/>
      <c r="Y102" s="127"/>
    </row>
    <row r="103" spans="1:25" s="8" customFormat="1" ht="17.25" customHeight="1" x14ac:dyDescent="0.2">
      <c r="A103" s="24"/>
      <c r="B103" s="25">
        <v>22</v>
      </c>
      <c r="C103" s="141"/>
      <c r="D103" s="156">
        <v>3500155</v>
      </c>
      <c r="E103" s="24" t="s">
        <v>130</v>
      </c>
      <c r="F103" s="26">
        <v>300000</v>
      </c>
      <c r="G103" s="27">
        <v>1</v>
      </c>
      <c r="H103" s="65">
        <f t="shared" si="49"/>
        <v>0</v>
      </c>
      <c r="I103" s="27"/>
      <c r="J103" s="27"/>
      <c r="K103" s="27"/>
      <c r="L103" s="27"/>
      <c r="M103" s="27"/>
      <c r="N103" s="65">
        <f t="shared" si="50"/>
        <v>0</v>
      </c>
      <c r="O103" s="27"/>
      <c r="P103" s="27"/>
      <c r="Q103" s="27"/>
      <c r="R103" s="27"/>
      <c r="S103" s="27"/>
      <c r="T103" s="65">
        <f t="shared" si="51"/>
        <v>0</v>
      </c>
      <c r="U103" s="27"/>
      <c r="V103" s="27"/>
      <c r="W103" s="27"/>
      <c r="X103" s="27"/>
      <c r="Y103" s="127"/>
    </row>
    <row r="104" spans="1:25" s="8" customFormat="1" ht="17.25" customHeight="1" x14ac:dyDescent="0.2">
      <c r="A104" s="24"/>
      <c r="B104" s="25">
        <v>23</v>
      </c>
      <c r="C104" s="141"/>
      <c r="D104" s="156">
        <v>3500029</v>
      </c>
      <c r="E104" s="24" t="s">
        <v>131</v>
      </c>
      <c r="F104" s="26">
        <v>390000</v>
      </c>
      <c r="G104" s="27">
        <v>1</v>
      </c>
      <c r="H104" s="65">
        <f t="shared" si="49"/>
        <v>0</v>
      </c>
      <c r="I104" s="27"/>
      <c r="J104" s="27"/>
      <c r="K104" s="27"/>
      <c r="L104" s="27"/>
      <c r="M104" s="27"/>
      <c r="N104" s="65">
        <f t="shared" si="50"/>
        <v>0</v>
      </c>
      <c r="O104" s="27"/>
      <c r="P104" s="27"/>
      <c r="Q104" s="27"/>
      <c r="R104" s="27"/>
      <c r="S104" s="27"/>
      <c r="T104" s="65">
        <f t="shared" si="51"/>
        <v>0</v>
      </c>
      <c r="U104" s="27"/>
      <c r="V104" s="27"/>
      <c r="W104" s="27"/>
      <c r="X104" s="27"/>
      <c r="Y104" s="127"/>
    </row>
    <row r="105" spans="1:25" s="8" customFormat="1" ht="17.25" customHeight="1" x14ac:dyDescent="0.2">
      <c r="A105" s="24"/>
      <c r="B105" s="25">
        <v>24</v>
      </c>
      <c r="C105" s="141"/>
      <c r="D105" s="156">
        <v>3500030</v>
      </c>
      <c r="E105" s="24" t="s">
        <v>132</v>
      </c>
      <c r="F105" s="26">
        <v>300000</v>
      </c>
      <c r="G105" s="27">
        <v>1</v>
      </c>
      <c r="H105" s="65">
        <f t="shared" si="49"/>
        <v>0</v>
      </c>
      <c r="I105" s="27"/>
      <c r="J105" s="27"/>
      <c r="K105" s="27"/>
      <c r="L105" s="27"/>
      <c r="M105" s="27"/>
      <c r="N105" s="65">
        <f t="shared" si="50"/>
        <v>0</v>
      </c>
      <c r="O105" s="27"/>
      <c r="P105" s="27"/>
      <c r="Q105" s="27"/>
      <c r="R105" s="27"/>
      <c r="S105" s="27"/>
      <c r="T105" s="65">
        <f t="shared" si="51"/>
        <v>0</v>
      </c>
      <c r="U105" s="27"/>
      <c r="V105" s="27"/>
      <c r="W105" s="27"/>
      <c r="X105" s="27"/>
      <c r="Y105" s="127"/>
    </row>
    <row r="106" spans="1:25" s="8" customFormat="1" ht="17.25" customHeight="1" x14ac:dyDescent="0.2">
      <c r="A106" s="24"/>
      <c r="B106" s="25"/>
      <c r="C106" s="141"/>
      <c r="D106" s="156">
        <v>3500186</v>
      </c>
      <c r="E106" s="24" t="s">
        <v>133</v>
      </c>
      <c r="F106" s="26">
        <v>480000</v>
      </c>
      <c r="G106" s="27"/>
      <c r="H106" s="65">
        <f t="shared" si="49"/>
        <v>0</v>
      </c>
      <c r="I106" s="27"/>
      <c r="J106" s="27"/>
      <c r="K106" s="27"/>
      <c r="L106" s="27"/>
      <c r="M106" s="27"/>
      <c r="N106" s="65">
        <f t="shared" si="50"/>
        <v>0</v>
      </c>
      <c r="O106" s="27"/>
      <c r="P106" s="27"/>
      <c r="Q106" s="27"/>
      <c r="R106" s="27"/>
      <c r="S106" s="27"/>
      <c r="T106" s="65">
        <f t="shared" si="51"/>
        <v>0</v>
      </c>
      <c r="U106" s="27"/>
      <c r="V106" s="27"/>
      <c r="W106" s="27"/>
      <c r="X106" s="27"/>
      <c r="Y106" s="127"/>
    </row>
    <row r="107" spans="1:25" s="8" customFormat="1" ht="17.25" customHeight="1" x14ac:dyDescent="0.2">
      <c r="A107" s="24"/>
      <c r="B107" s="25"/>
      <c r="C107" s="141"/>
      <c r="D107" s="156">
        <v>3500184</v>
      </c>
      <c r="E107" s="24" t="s">
        <v>134</v>
      </c>
      <c r="F107" s="26">
        <v>350000</v>
      </c>
      <c r="G107" s="27"/>
      <c r="H107" s="65">
        <f t="shared" si="49"/>
        <v>0</v>
      </c>
      <c r="I107" s="27"/>
      <c r="J107" s="27"/>
      <c r="K107" s="27"/>
      <c r="L107" s="27"/>
      <c r="M107" s="27"/>
      <c r="N107" s="65">
        <f t="shared" si="50"/>
        <v>0</v>
      </c>
      <c r="O107" s="27"/>
      <c r="P107" s="27"/>
      <c r="Q107" s="27"/>
      <c r="R107" s="27"/>
      <c r="S107" s="27"/>
      <c r="T107" s="65">
        <f t="shared" si="51"/>
        <v>0</v>
      </c>
      <c r="U107" s="27"/>
      <c r="V107" s="27"/>
      <c r="W107" s="27"/>
      <c r="X107" s="27"/>
      <c r="Y107" s="127"/>
    </row>
    <row r="108" spans="1:25" s="8" customFormat="1" ht="17.25" customHeight="1" x14ac:dyDescent="0.2">
      <c r="A108" s="24"/>
      <c r="B108" s="25"/>
      <c r="C108" s="141"/>
      <c r="D108" s="156">
        <v>3503021</v>
      </c>
      <c r="E108" s="24" t="s">
        <v>135</v>
      </c>
      <c r="F108" s="26">
        <v>390000</v>
      </c>
      <c r="G108" s="27"/>
      <c r="H108" s="65">
        <f t="shared" si="49"/>
        <v>0</v>
      </c>
      <c r="I108" s="27"/>
      <c r="J108" s="27"/>
      <c r="K108" s="27"/>
      <c r="L108" s="27"/>
      <c r="M108" s="27"/>
      <c r="N108" s="65">
        <f t="shared" si="50"/>
        <v>0</v>
      </c>
      <c r="O108" s="27"/>
      <c r="P108" s="27"/>
      <c r="Q108" s="27"/>
      <c r="R108" s="27"/>
      <c r="S108" s="27"/>
      <c r="T108" s="65">
        <f t="shared" si="51"/>
        <v>0</v>
      </c>
      <c r="U108" s="27"/>
      <c r="V108" s="27"/>
      <c r="W108" s="27"/>
      <c r="X108" s="27"/>
      <c r="Y108" s="127"/>
    </row>
    <row r="109" spans="1:25" s="8" customFormat="1" ht="17.25" customHeight="1" x14ac:dyDescent="0.2">
      <c r="A109" s="24"/>
      <c r="B109" s="25"/>
      <c r="C109" s="141"/>
      <c r="D109" s="156">
        <v>3500200</v>
      </c>
      <c r="E109" s="24" t="s">
        <v>136</v>
      </c>
      <c r="F109" s="26">
        <v>280000</v>
      </c>
      <c r="G109" s="27"/>
      <c r="H109" s="65">
        <f t="shared" si="49"/>
        <v>0</v>
      </c>
      <c r="I109" s="27"/>
      <c r="J109" s="27"/>
      <c r="K109" s="27"/>
      <c r="L109" s="27"/>
      <c r="M109" s="27"/>
      <c r="N109" s="65">
        <f t="shared" si="50"/>
        <v>0</v>
      </c>
      <c r="O109" s="27"/>
      <c r="P109" s="27"/>
      <c r="Q109" s="27"/>
      <c r="R109" s="27"/>
      <c r="S109" s="27"/>
      <c r="T109" s="65">
        <f t="shared" si="51"/>
        <v>0</v>
      </c>
      <c r="U109" s="27"/>
      <c r="V109" s="27"/>
      <c r="W109" s="27"/>
      <c r="X109" s="27"/>
      <c r="Y109" s="127"/>
    </row>
    <row r="110" spans="1:25" s="8" customFormat="1" ht="17.25" customHeight="1" thickBot="1" x14ac:dyDescent="0.25">
      <c r="A110" s="24"/>
      <c r="B110" s="25"/>
      <c r="C110" s="141"/>
      <c r="D110" s="156">
        <v>3503022</v>
      </c>
      <c r="E110" s="24" t="s">
        <v>137</v>
      </c>
      <c r="F110" s="26">
        <v>150000</v>
      </c>
      <c r="G110" s="27"/>
      <c r="H110" s="65">
        <f t="shared" si="49"/>
        <v>0</v>
      </c>
      <c r="I110" s="27"/>
      <c r="J110" s="27"/>
      <c r="K110" s="27"/>
      <c r="L110" s="27"/>
      <c r="M110" s="27"/>
      <c r="N110" s="65">
        <f>O110*L110</f>
        <v>0</v>
      </c>
      <c r="O110" s="27"/>
      <c r="P110" s="27"/>
      <c r="Q110" s="27"/>
      <c r="R110" s="27"/>
      <c r="S110" s="27"/>
      <c r="T110" s="65">
        <f>U110*R110</f>
        <v>0</v>
      </c>
      <c r="U110" s="27"/>
      <c r="V110" s="27"/>
      <c r="W110" s="27"/>
      <c r="X110" s="27"/>
      <c r="Y110" s="127"/>
    </row>
    <row r="111" spans="1:25" s="23" customFormat="1" ht="25.5" customHeight="1" thickBot="1" x14ac:dyDescent="0.25">
      <c r="A111" s="22"/>
      <c r="B111" s="22"/>
      <c r="C111" s="74"/>
      <c r="D111" s="93"/>
      <c r="E111" s="93" t="s">
        <v>138</v>
      </c>
      <c r="F111" s="94"/>
      <c r="G111" s="95">
        <v>5</v>
      </c>
      <c r="H111" s="99">
        <f>SUM(H112:H118)</f>
        <v>0</v>
      </c>
      <c r="I111" s="100"/>
      <c r="J111" s="100">
        <f>SUM(J112:J118)</f>
        <v>0</v>
      </c>
      <c r="K111" s="100">
        <f>SUM(K112:K118)</f>
        <v>0</v>
      </c>
      <c r="L111" s="100">
        <f>SUM(L112:L118)</f>
        <v>0</v>
      </c>
      <c r="M111" s="100">
        <f>SUM(M112:M118)</f>
        <v>0</v>
      </c>
      <c r="N111" s="99">
        <f>SUM(N112:N118)</f>
        <v>0</v>
      </c>
      <c r="O111" s="100"/>
      <c r="P111" s="100">
        <f>SUM(P112:P118)</f>
        <v>0</v>
      </c>
      <c r="Q111" s="100">
        <f>SUM(Q112:Q118)</f>
        <v>0</v>
      </c>
      <c r="R111" s="100">
        <f>SUM(R112:R118)</f>
        <v>0</v>
      </c>
      <c r="S111" s="100">
        <f>SUM(S112:S118)</f>
        <v>0</v>
      </c>
      <c r="T111" s="99">
        <f>SUM(T112:T118)</f>
        <v>0</v>
      </c>
      <c r="U111" s="100"/>
      <c r="V111" s="100">
        <f>SUM(V112:V118)</f>
        <v>0</v>
      </c>
      <c r="W111" s="100">
        <f>SUM(W112:W118)</f>
        <v>0</v>
      </c>
      <c r="X111" s="100">
        <f>SUM(X112:X118)</f>
        <v>0</v>
      </c>
      <c r="Y111" s="100">
        <f>SUM(Y112:Y118)</f>
        <v>0</v>
      </c>
    </row>
    <row r="112" spans="1:25" s="15" customFormat="1" x14ac:dyDescent="0.2">
      <c r="A112" s="25"/>
      <c r="B112" s="25">
        <v>4</v>
      </c>
      <c r="C112" s="142"/>
      <c r="D112" s="157">
        <v>3510004</v>
      </c>
      <c r="E112" s="25" t="s">
        <v>139</v>
      </c>
      <c r="F112" s="28">
        <v>43000</v>
      </c>
      <c r="G112" s="29">
        <v>1</v>
      </c>
      <c r="H112" s="65">
        <f t="shared" ref="H112:H118" si="52">I112*F112</f>
        <v>0</v>
      </c>
      <c r="I112" s="27"/>
      <c r="J112" s="27"/>
      <c r="K112" s="27"/>
      <c r="L112" s="27"/>
      <c r="M112" s="27"/>
      <c r="N112" s="65">
        <f>O112*L112</f>
        <v>0</v>
      </c>
      <c r="O112" s="27"/>
      <c r="P112" s="27"/>
      <c r="Q112" s="27"/>
      <c r="R112" s="27"/>
      <c r="S112" s="27"/>
      <c r="T112" s="65">
        <f>U112*R112</f>
        <v>0</v>
      </c>
      <c r="U112" s="27"/>
      <c r="V112" s="27"/>
      <c r="W112" s="27"/>
      <c r="X112" s="27"/>
      <c r="Y112" s="127"/>
    </row>
    <row r="113" spans="1:25" s="15" customFormat="1" x14ac:dyDescent="0.2">
      <c r="A113" s="25"/>
      <c r="B113" s="25">
        <v>7</v>
      </c>
      <c r="C113" s="142"/>
      <c r="D113" s="157">
        <v>3512008</v>
      </c>
      <c r="E113" s="25" t="s">
        <v>140</v>
      </c>
      <c r="F113" s="28">
        <v>44000</v>
      </c>
      <c r="G113" s="29"/>
      <c r="H113" s="65">
        <f t="shared" si="52"/>
        <v>0</v>
      </c>
      <c r="I113" s="27"/>
      <c r="J113" s="27"/>
      <c r="K113" s="27"/>
      <c r="L113" s="27"/>
      <c r="M113" s="27"/>
      <c r="N113" s="65">
        <f t="shared" ref="N113:N117" si="53">O113*L113</f>
        <v>0</v>
      </c>
      <c r="O113" s="27"/>
      <c r="P113" s="27"/>
      <c r="Q113" s="27"/>
      <c r="R113" s="27"/>
      <c r="S113" s="27"/>
      <c r="T113" s="65">
        <f t="shared" ref="T113:T117" si="54">U113*R113</f>
        <v>0</v>
      </c>
      <c r="U113" s="27"/>
      <c r="V113" s="27"/>
      <c r="W113" s="27"/>
      <c r="X113" s="27"/>
      <c r="Y113" s="127"/>
    </row>
    <row r="114" spans="1:25" s="15" customFormat="1" x14ac:dyDescent="0.2">
      <c r="A114" s="25"/>
      <c r="B114" s="25"/>
      <c r="C114" s="142"/>
      <c r="D114" s="157">
        <v>3510107</v>
      </c>
      <c r="E114" s="25" t="s">
        <v>141</v>
      </c>
      <c r="F114" s="28">
        <v>49000</v>
      </c>
      <c r="G114" s="29">
        <v>1</v>
      </c>
      <c r="H114" s="65">
        <f t="shared" si="52"/>
        <v>0</v>
      </c>
      <c r="I114" s="27"/>
      <c r="J114" s="27"/>
      <c r="K114" s="27"/>
      <c r="L114" s="27"/>
      <c r="M114" s="27"/>
      <c r="N114" s="65">
        <f t="shared" si="53"/>
        <v>0</v>
      </c>
      <c r="O114" s="27"/>
      <c r="P114" s="27"/>
      <c r="Q114" s="27"/>
      <c r="R114" s="27"/>
      <c r="S114" s="27"/>
      <c r="T114" s="65">
        <f t="shared" si="54"/>
        <v>0</v>
      </c>
      <c r="U114" s="27"/>
      <c r="V114" s="27"/>
      <c r="W114" s="27"/>
      <c r="X114" s="27"/>
      <c r="Y114" s="127"/>
    </row>
    <row r="115" spans="1:25" s="15" customFormat="1" x14ac:dyDescent="0.2">
      <c r="A115" s="25"/>
      <c r="B115" s="25">
        <v>8</v>
      </c>
      <c r="C115" s="142"/>
      <c r="D115" s="157">
        <v>3510011</v>
      </c>
      <c r="E115" s="25" t="s">
        <v>142</v>
      </c>
      <c r="F115" s="28">
        <v>42000</v>
      </c>
      <c r="G115" s="29"/>
      <c r="H115" s="65">
        <f t="shared" si="52"/>
        <v>0</v>
      </c>
      <c r="I115" s="27"/>
      <c r="J115" s="27"/>
      <c r="K115" s="27"/>
      <c r="L115" s="27"/>
      <c r="M115" s="27"/>
      <c r="N115" s="65">
        <f t="shared" si="53"/>
        <v>0</v>
      </c>
      <c r="O115" s="27"/>
      <c r="P115" s="27"/>
      <c r="Q115" s="27"/>
      <c r="R115" s="27"/>
      <c r="S115" s="27"/>
      <c r="T115" s="65">
        <f t="shared" si="54"/>
        <v>0</v>
      </c>
      <c r="U115" s="27"/>
      <c r="V115" s="27"/>
      <c r="W115" s="27"/>
      <c r="X115" s="27"/>
      <c r="Y115" s="127"/>
    </row>
    <row r="116" spans="1:25" s="15" customFormat="1" x14ac:dyDescent="0.2">
      <c r="A116" s="25"/>
      <c r="B116" s="25">
        <v>10</v>
      </c>
      <c r="C116" s="142"/>
      <c r="D116" s="157">
        <v>3510067</v>
      </c>
      <c r="E116" s="25" t="s">
        <v>143</v>
      </c>
      <c r="F116" s="28">
        <v>43000</v>
      </c>
      <c r="G116" s="29">
        <v>1</v>
      </c>
      <c r="H116" s="65">
        <f t="shared" si="52"/>
        <v>0</v>
      </c>
      <c r="I116" s="27"/>
      <c r="J116" s="27"/>
      <c r="K116" s="27"/>
      <c r="L116" s="27"/>
      <c r="M116" s="27"/>
      <c r="N116" s="65">
        <f t="shared" si="53"/>
        <v>0</v>
      </c>
      <c r="O116" s="27"/>
      <c r="P116" s="27"/>
      <c r="Q116" s="27"/>
      <c r="R116" s="27"/>
      <c r="S116" s="27"/>
      <c r="T116" s="65">
        <f t="shared" si="54"/>
        <v>0</v>
      </c>
      <c r="U116" s="27"/>
      <c r="V116" s="27"/>
      <c r="W116" s="27"/>
      <c r="X116" s="27"/>
      <c r="Y116" s="127"/>
    </row>
    <row r="117" spans="1:25" s="15" customFormat="1" x14ac:dyDescent="0.2">
      <c r="A117" s="25"/>
      <c r="B117" s="25">
        <v>12</v>
      </c>
      <c r="C117" s="142"/>
      <c r="D117" s="157">
        <v>3510012</v>
      </c>
      <c r="E117" s="25" t="s">
        <v>144</v>
      </c>
      <c r="F117" s="28">
        <v>43000</v>
      </c>
      <c r="G117" s="29">
        <v>1</v>
      </c>
      <c r="H117" s="65">
        <f t="shared" si="52"/>
        <v>0</v>
      </c>
      <c r="I117" s="27"/>
      <c r="J117" s="27"/>
      <c r="K117" s="27"/>
      <c r="L117" s="27"/>
      <c r="M117" s="27"/>
      <c r="N117" s="65">
        <f t="shared" si="53"/>
        <v>0</v>
      </c>
      <c r="O117" s="27"/>
      <c r="P117" s="27"/>
      <c r="Q117" s="27"/>
      <c r="R117" s="27"/>
      <c r="S117" s="27"/>
      <c r="T117" s="65">
        <f t="shared" si="54"/>
        <v>0</v>
      </c>
      <c r="U117" s="27"/>
      <c r="V117" s="27"/>
      <c r="W117" s="27"/>
      <c r="X117" s="27"/>
      <c r="Y117" s="127"/>
    </row>
    <row r="118" spans="1:25" s="15" customFormat="1" ht="13.5" thickBot="1" x14ac:dyDescent="0.25">
      <c r="A118" s="25"/>
      <c r="B118" s="25">
        <v>18</v>
      </c>
      <c r="C118" s="142"/>
      <c r="D118" s="157">
        <v>3510076</v>
      </c>
      <c r="E118" s="25" t="s">
        <v>145</v>
      </c>
      <c r="F118" s="28">
        <v>45000</v>
      </c>
      <c r="G118" s="29">
        <v>1</v>
      </c>
      <c r="H118" s="65">
        <f t="shared" si="52"/>
        <v>0</v>
      </c>
      <c r="I118" s="27"/>
      <c r="J118" s="27"/>
      <c r="K118" s="27"/>
      <c r="L118" s="27"/>
      <c r="M118" s="27"/>
      <c r="N118" s="65">
        <f>O118*L118</f>
        <v>0</v>
      </c>
      <c r="O118" s="27"/>
      <c r="P118" s="27"/>
      <c r="Q118" s="27"/>
      <c r="R118" s="27"/>
      <c r="S118" s="27"/>
      <c r="T118" s="65">
        <f>U118*R118</f>
        <v>0</v>
      </c>
      <c r="U118" s="27"/>
      <c r="V118" s="27"/>
      <c r="W118" s="27"/>
      <c r="X118" s="27"/>
      <c r="Y118" s="127"/>
    </row>
    <row r="119" spans="1:25" s="23" customFormat="1" ht="26.25" customHeight="1" thickBot="1" x14ac:dyDescent="0.25">
      <c r="A119" s="48"/>
      <c r="B119" s="48"/>
      <c r="C119" s="76"/>
      <c r="D119" s="107"/>
      <c r="E119" s="107" t="s">
        <v>146</v>
      </c>
      <c r="F119" s="108"/>
      <c r="G119" s="109">
        <v>12</v>
      </c>
      <c r="H119" s="99">
        <f>SUM(H120:H135)</f>
        <v>0</v>
      </c>
      <c r="I119" s="100"/>
      <c r="J119" s="100">
        <f>SUM(J120:J135)</f>
        <v>0</v>
      </c>
      <c r="K119" s="100">
        <f>SUM(K120:K135)</f>
        <v>0</v>
      </c>
      <c r="L119" s="100">
        <f>SUM(L120:L135)</f>
        <v>0</v>
      </c>
      <c r="M119" s="100">
        <f>SUM(M120:M135)</f>
        <v>0</v>
      </c>
      <c r="N119" s="99">
        <f>SUM(N120:N135)</f>
        <v>0</v>
      </c>
      <c r="O119" s="100"/>
      <c r="P119" s="100">
        <f>SUM(P120:P135)</f>
        <v>0</v>
      </c>
      <c r="Q119" s="100">
        <f>SUM(Q120:Q135)</f>
        <v>0</v>
      </c>
      <c r="R119" s="100">
        <f>SUM(R120:R135)</f>
        <v>0</v>
      </c>
      <c r="S119" s="100">
        <f>SUM(S120:S135)</f>
        <v>0</v>
      </c>
      <c r="T119" s="99">
        <f>SUM(T120:T135)</f>
        <v>0</v>
      </c>
      <c r="U119" s="100"/>
      <c r="V119" s="100">
        <f>SUM(V120:V135)</f>
        <v>0</v>
      </c>
      <c r="W119" s="100">
        <f>SUM(W120:W135)</f>
        <v>0</v>
      </c>
      <c r="X119" s="100">
        <f>SUM(X120:X135)</f>
        <v>0</v>
      </c>
      <c r="Y119" s="100">
        <f>SUM(Y120:Y135)</f>
        <v>0</v>
      </c>
    </row>
    <row r="120" spans="1:25" s="8" customFormat="1" ht="17.25" customHeight="1" x14ac:dyDescent="0.2">
      <c r="A120" s="24"/>
      <c r="B120" s="25">
        <v>3</v>
      </c>
      <c r="C120" s="141"/>
      <c r="D120" s="156">
        <v>3530009</v>
      </c>
      <c r="E120" s="24" t="s">
        <v>147</v>
      </c>
      <c r="F120" s="26">
        <v>20000</v>
      </c>
      <c r="G120" s="27">
        <v>1</v>
      </c>
      <c r="H120" s="65">
        <f t="shared" ref="H120:H135" si="55">I120*F120</f>
        <v>0</v>
      </c>
      <c r="I120" s="27"/>
      <c r="J120" s="27"/>
      <c r="K120" s="27"/>
      <c r="L120" s="27"/>
      <c r="M120" s="27"/>
      <c r="N120" s="65">
        <f t="shared" ref="N120:N124" si="56">O120*L120</f>
        <v>0</v>
      </c>
      <c r="O120" s="27"/>
      <c r="P120" s="27"/>
      <c r="Q120" s="27"/>
      <c r="R120" s="27"/>
      <c r="S120" s="27"/>
      <c r="T120" s="65">
        <f t="shared" ref="T120:T124" si="57">U120*R120</f>
        <v>0</v>
      </c>
      <c r="U120" s="27"/>
      <c r="V120" s="27"/>
      <c r="W120" s="27"/>
      <c r="X120" s="27"/>
      <c r="Y120" s="127"/>
    </row>
    <row r="121" spans="1:25" s="8" customFormat="1" ht="17.25" customHeight="1" x14ac:dyDescent="0.2">
      <c r="A121" s="24"/>
      <c r="B121" s="25">
        <v>4</v>
      </c>
      <c r="C121" s="141"/>
      <c r="D121" s="156">
        <v>3530010</v>
      </c>
      <c r="E121" s="24" t="s">
        <v>148</v>
      </c>
      <c r="F121" s="26">
        <v>108000</v>
      </c>
      <c r="G121" s="27">
        <v>1</v>
      </c>
      <c r="H121" s="65">
        <f t="shared" si="55"/>
        <v>0</v>
      </c>
      <c r="I121" s="27"/>
      <c r="J121" s="27"/>
      <c r="K121" s="27"/>
      <c r="L121" s="27"/>
      <c r="M121" s="27"/>
      <c r="N121" s="65">
        <f t="shared" si="56"/>
        <v>0</v>
      </c>
      <c r="O121" s="27"/>
      <c r="P121" s="27"/>
      <c r="Q121" s="27"/>
      <c r="R121" s="27"/>
      <c r="S121" s="27"/>
      <c r="T121" s="65">
        <f t="shared" si="57"/>
        <v>0</v>
      </c>
      <c r="U121" s="27"/>
      <c r="V121" s="27"/>
      <c r="W121" s="27"/>
      <c r="X121" s="27"/>
      <c r="Y121" s="127"/>
    </row>
    <row r="122" spans="1:25" s="8" customFormat="1" ht="17.25" customHeight="1" x14ac:dyDescent="0.2">
      <c r="A122" s="24"/>
      <c r="B122" s="25">
        <v>7</v>
      </c>
      <c r="C122" s="141"/>
      <c r="D122" s="156">
        <v>3530003</v>
      </c>
      <c r="E122" s="24" t="s">
        <v>149</v>
      </c>
      <c r="F122" s="26">
        <v>20000</v>
      </c>
      <c r="G122" s="27"/>
      <c r="H122" s="65">
        <f t="shared" si="55"/>
        <v>0</v>
      </c>
      <c r="I122" s="27"/>
      <c r="J122" s="27"/>
      <c r="K122" s="27"/>
      <c r="L122" s="27"/>
      <c r="M122" s="27"/>
      <c r="N122" s="65">
        <f t="shared" si="56"/>
        <v>0</v>
      </c>
      <c r="O122" s="27"/>
      <c r="P122" s="27"/>
      <c r="Q122" s="27"/>
      <c r="R122" s="27"/>
      <c r="S122" s="27"/>
      <c r="T122" s="65">
        <f t="shared" si="57"/>
        <v>0</v>
      </c>
      <c r="U122" s="27"/>
      <c r="V122" s="27"/>
      <c r="W122" s="27"/>
      <c r="X122" s="27"/>
      <c r="Y122" s="127"/>
    </row>
    <row r="123" spans="1:25" s="8" customFormat="1" ht="17.25" customHeight="1" x14ac:dyDescent="0.2">
      <c r="A123" s="24"/>
      <c r="B123" s="25">
        <v>8</v>
      </c>
      <c r="C123" s="141"/>
      <c r="D123" s="156">
        <v>3530008</v>
      </c>
      <c r="E123" s="24" t="s">
        <v>150</v>
      </c>
      <c r="F123" s="26">
        <v>20000</v>
      </c>
      <c r="G123" s="27"/>
      <c r="H123" s="65">
        <f t="shared" si="55"/>
        <v>0</v>
      </c>
      <c r="I123" s="27"/>
      <c r="J123" s="27"/>
      <c r="K123" s="27"/>
      <c r="L123" s="27"/>
      <c r="M123" s="27"/>
      <c r="N123" s="65">
        <f t="shared" si="56"/>
        <v>0</v>
      </c>
      <c r="O123" s="27"/>
      <c r="P123" s="27"/>
      <c r="Q123" s="27"/>
      <c r="R123" s="27"/>
      <c r="S123" s="27"/>
      <c r="T123" s="65">
        <f t="shared" si="57"/>
        <v>0</v>
      </c>
      <c r="U123" s="27"/>
      <c r="V123" s="27"/>
      <c r="W123" s="27"/>
      <c r="X123" s="27"/>
      <c r="Y123" s="127"/>
    </row>
    <row r="124" spans="1:25" s="8" customFormat="1" ht="17.25" customHeight="1" x14ac:dyDescent="0.2">
      <c r="A124" s="24"/>
      <c r="B124" s="25">
        <v>9</v>
      </c>
      <c r="C124" s="141"/>
      <c r="D124" s="156">
        <v>3530014</v>
      </c>
      <c r="E124" s="24" t="s">
        <v>151</v>
      </c>
      <c r="F124" s="26">
        <v>20000</v>
      </c>
      <c r="G124" s="27"/>
      <c r="H124" s="65">
        <f t="shared" si="55"/>
        <v>0</v>
      </c>
      <c r="I124" s="27"/>
      <c r="J124" s="27"/>
      <c r="K124" s="27"/>
      <c r="L124" s="27"/>
      <c r="M124" s="27"/>
      <c r="N124" s="65">
        <f t="shared" si="56"/>
        <v>0</v>
      </c>
      <c r="O124" s="27"/>
      <c r="P124" s="27"/>
      <c r="Q124" s="27"/>
      <c r="R124" s="27"/>
      <c r="S124" s="27"/>
      <c r="T124" s="65">
        <f t="shared" si="57"/>
        <v>0</v>
      </c>
      <c r="U124" s="27"/>
      <c r="V124" s="27"/>
      <c r="W124" s="27"/>
      <c r="X124" s="27"/>
      <c r="Y124" s="127"/>
    </row>
    <row r="125" spans="1:25" s="8" customFormat="1" ht="17.25" customHeight="1" x14ac:dyDescent="0.2">
      <c r="A125" s="24"/>
      <c r="B125" s="25">
        <v>14</v>
      </c>
      <c r="C125" s="141"/>
      <c r="D125" s="156">
        <v>3530088</v>
      </c>
      <c r="E125" s="24" t="s">
        <v>152</v>
      </c>
      <c r="F125" s="26">
        <v>22000</v>
      </c>
      <c r="G125" s="27">
        <v>1</v>
      </c>
      <c r="H125" s="65">
        <f t="shared" si="55"/>
        <v>0</v>
      </c>
      <c r="I125" s="27"/>
      <c r="J125" s="27"/>
      <c r="K125" s="27"/>
      <c r="L125" s="27"/>
      <c r="M125" s="27"/>
      <c r="N125" s="65">
        <f>O125*L125</f>
        <v>0</v>
      </c>
      <c r="O125" s="27"/>
      <c r="P125" s="27"/>
      <c r="Q125" s="27"/>
      <c r="R125" s="27"/>
      <c r="S125" s="27"/>
      <c r="T125" s="65">
        <f>U125*R125</f>
        <v>0</v>
      </c>
      <c r="U125" s="27"/>
      <c r="V125" s="27"/>
      <c r="W125" s="27"/>
      <c r="X125" s="27"/>
      <c r="Y125" s="127"/>
    </row>
    <row r="126" spans="1:25" s="8" customFormat="1" ht="17.25" customHeight="1" x14ac:dyDescent="0.2">
      <c r="A126" s="24"/>
      <c r="B126" s="25">
        <v>16</v>
      </c>
      <c r="C126" s="141"/>
      <c r="D126" s="156">
        <v>3530037</v>
      </c>
      <c r="E126" s="24" t="s">
        <v>153</v>
      </c>
      <c r="F126" s="26">
        <v>32000</v>
      </c>
      <c r="G126" s="27"/>
      <c r="H126" s="65">
        <f t="shared" si="55"/>
        <v>0</v>
      </c>
      <c r="I126" s="27"/>
      <c r="J126" s="27"/>
      <c r="K126" s="27"/>
      <c r="L126" s="27"/>
      <c r="M126" s="27"/>
      <c r="N126" s="65">
        <f t="shared" ref="N126:N129" si="58">O126*L126</f>
        <v>0</v>
      </c>
      <c r="O126" s="27"/>
      <c r="P126" s="27"/>
      <c r="Q126" s="27"/>
      <c r="R126" s="27"/>
      <c r="S126" s="27"/>
      <c r="T126" s="65">
        <f t="shared" ref="T126:T129" si="59">U126*R126</f>
        <v>0</v>
      </c>
      <c r="U126" s="27"/>
      <c r="V126" s="27"/>
      <c r="W126" s="27"/>
      <c r="X126" s="27"/>
      <c r="Y126" s="127"/>
    </row>
    <row r="127" spans="1:25" s="8" customFormat="1" ht="17.25" customHeight="1" x14ac:dyDescent="0.2">
      <c r="A127" s="24"/>
      <c r="B127" s="25">
        <v>17</v>
      </c>
      <c r="C127" s="141"/>
      <c r="D127" s="156">
        <v>3532002</v>
      </c>
      <c r="E127" s="24" t="s">
        <v>154</v>
      </c>
      <c r="F127" s="26">
        <v>20000</v>
      </c>
      <c r="G127" s="27">
        <v>1</v>
      </c>
      <c r="H127" s="65">
        <f t="shared" si="55"/>
        <v>0</v>
      </c>
      <c r="I127" s="27"/>
      <c r="J127" s="27"/>
      <c r="K127" s="27"/>
      <c r="L127" s="27"/>
      <c r="M127" s="27"/>
      <c r="N127" s="65">
        <f t="shared" si="58"/>
        <v>0</v>
      </c>
      <c r="O127" s="27"/>
      <c r="P127" s="27"/>
      <c r="Q127" s="27"/>
      <c r="R127" s="27"/>
      <c r="S127" s="27"/>
      <c r="T127" s="65">
        <f t="shared" si="59"/>
        <v>0</v>
      </c>
      <c r="U127" s="27"/>
      <c r="V127" s="27"/>
      <c r="W127" s="27"/>
      <c r="X127" s="27"/>
      <c r="Y127" s="127"/>
    </row>
    <row r="128" spans="1:25" s="8" customFormat="1" ht="17.25" customHeight="1" x14ac:dyDescent="0.2">
      <c r="A128" s="24"/>
      <c r="B128" s="25">
        <v>18</v>
      </c>
      <c r="C128" s="141"/>
      <c r="D128" s="156">
        <v>3530035</v>
      </c>
      <c r="E128" s="24" t="s">
        <v>155</v>
      </c>
      <c r="F128" s="26">
        <v>20000</v>
      </c>
      <c r="G128" s="27">
        <v>1</v>
      </c>
      <c r="H128" s="65">
        <f t="shared" si="55"/>
        <v>0</v>
      </c>
      <c r="I128" s="27"/>
      <c r="J128" s="27"/>
      <c r="K128" s="27"/>
      <c r="L128" s="27"/>
      <c r="M128" s="27"/>
      <c r="N128" s="65">
        <f t="shared" si="58"/>
        <v>0</v>
      </c>
      <c r="O128" s="27"/>
      <c r="P128" s="27"/>
      <c r="Q128" s="27"/>
      <c r="R128" s="27"/>
      <c r="S128" s="27"/>
      <c r="T128" s="65">
        <f t="shared" si="59"/>
        <v>0</v>
      </c>
      <c r="U128" s="27"/>
      <c r="V128" s="27"/>
      <c r="W128" s="27"/>
      <c r="X128" s="27"/>
      <c r="Y128" s="127"/>
    </row>
    <row r="129" spans="1:25" s="8" customFormat="1" ht="17.25" customHeight="1" x14ac:dyDescent="0.2">
      <c r="A129" s="24"/>
      <c r="B129" s="25">
        <v>19</v>
      </c>
      <c r="C129" s="141"/>
      <c r="D129" s="156">
        <v>3530032</v>
      </c>
      <c r="E129" s="24" t="s">
        <v>156</v>
      </c>
      <c r="F129" s="26">
        <v>20000</v>
      </c>
      <c r="G129" s="27">
        <v>1</v>
      </c>
      <c r="H129" s="65">
        <f t="shared" si="55"/>
        <v>0</v>
      </c>
      <c r="I129" s="27"/>
      <c r="J129" s="27"/>
      <c r="K129" s="27"/>
      <c r="L129" s="27"/>
      <c r="M129" s="27"/>
      <c r="N129" s="65">
        <f t="shared" si="58"/>
        <v>0</v>
      </c>
      <c r="O129" s="27"/>
      <c r="P129" s="27"/>
      <c r="Q129" s="27"/>
      <c r="R129" s="27"/>
      <c r="S129" s="27"/>
      <c r="T129" s="65">
        <f t="shared" si="59"/>
        <v>0</v>
      </c>
      <c r="U129" s="27"/>
      <c r="V129" s="27"/>
      <c r="W129" s="27"/>
      <c r="X129" s="27"/>
      <c r="Y129" s="127"/>
    </row>
    <row r="130" spans="1:25" s="8" customFormat="1" ht="17.25" customHeight="1" x14ac:dyDescent="0.2">
      <c r="A130" s="24"/>
      <c r="B130" s="25">
        <v>21</v>
      </c>
      <c r="C130" s="141"/>
      <c r="D130" s="156">
        <v>3550002</v>
      </c>
      <c r="E130" s="24" t="s">
        <v>157</v>
      </c>
      <c r="F130" s="26">
        <v>20000</v>
      </c>
      <c r="G130" s="27">
        <v>1</v>
      </c>
      <c r="H130" s="65">
        <f t="shared" si="55"/>
        <v>0</v>
      </c>
      <c r="I130" s="27"/>
      <c r="J130" s="27"/>
      <c r="K130" s="27"/>
      <c r="L130" s="27"/>
      <c r="M130" s="27"/>
      <c r="N130" s="65">
        <f>O130*L130</f>
        <v>0</v>
      </c>
      <c r="O130" s="27"/>
      <c r="P130" s="27"/>
      <c r="Q130" s="27"/>
      <c r="R130" s="27"/>
      <c r="S130" s="27"/>
      <c r="T130" s="65">
        <f>U130*R130</f>
        <v>0</v>
      </c>
      <c r="U130" s="27"/>
      <c r="V130" s="27"/>
      <c r="W130" s="27"/>
      <c r="X130" s="27"/>
      <c r="Y130" s="127"/>
    </row>
    <row r="131" spans="1:25" s="8" customFormat="1" ht="17.25" customHeight="1" x14ac:dyDescent="0.2">
      <c r="A131" s="24"/>
      <c r="B131" s="25">
        <v>23</v>
      </c>
      <c r="C131" s="141"/>
      <c r="D131" s="156">
        <v>3550005</v>
      </c>
      <c r="E131" s="24" t="s">
        <v>158</v>
      </c>
      <c r="F131" s="26">
        <v>20000</v>
      </c>
      <c r="G131" s="27">
        <v>1</v>
      </c>
      <c r="H131" s="65">
        <f t="shared" si="55"/>
        <v>0</v>
      </c>
      <c r="I131" s="27"/>
      <c r="J131" s="27"/>
      <c r="K131" s="27"/>
      <c r="L131" s="27"/>
      <c r="M131" s="27"/>
      <c r="N131" s="65">
        <f t="shared" ref="N131:N134" si="60">O131*L131</f>
        <v>0</v>
      </c>
      <c r="O131" s="27"/>
      <c r="P131" s="27"/>
      <c r="Q131" s="27"/>
      <c r="R131" s="27"/>
      <c r="S131" s="27"/>
      <c r="T131" s="65">
        <f t="shared" ref="T131:T134" si="61">U131*R131</f>
        <v>0</v>
      </c>
      <c r="U131" s="27"/>
      <c r="V131" s="27"/>
      <c r="W131" s="27"/>
      <c r="X131" s="27"/>
      <c r="Y131" s="127"/>
    </row>
    <row r="132" spans="1:25" s="8" customFormat="1" ht="17.25" customHeight="1" x14ac:dyDescent="0.2">
      <c r="A132" s="24"/>
      <c r="B132" s="25">
        <v>24</v>
      </c>
      <c r="C132" s="141"/>
      <c r="D132" s="156">
        <v>3550007</v>
      </c>
      <c r="E132" s="24" t="s">
        <v>159</v>
      </c>
      <c r="F132" s="26">
        <v>20000</v>
      </c>
      <c r="G132" s="27">
        <v>1</v>
      </c>
      <c r="H132" s="65">
        <f t="shared" si="55"/>
        <v>0</v>
      </c>
      <c r="I132" s="27"/>
      <c r="J132" s="27"/>
      <c r="K132" s="27"/>
      <c r="L132" s="27"/>
      <c r="M132" s="27"/>
      <c r="N132" s="65">
        <f t="shared" si="60"/>
        <v>0</v>
      </c>
      <c r="O132" s="27"/>
      <c r="P132" s="27"/>
      <c r="Q132" s="27"/>
      <c r="R132" s="27"/>
      <c r="S132" s="27"/>
      <c r="T132" s="65">
        <f t="shared" si="61"/>
        <v>0</v>
      </c>
      <c r="U132" s="27"/>
      <c r="V132" s="27"/>
      <c r="W132" s="27"/>
      <c r="X132" s="27"/>
      <c r="Y132" s="127"/>
    </row>
    <row r="133" spans="1:25" s="8" customFormat="1" ht="19.5" customHeight="1" x14ac:dyDescent="0.2">
      <c r="A133" s="24"/>
      <c r="B133" s="25">
        <v>25</v>
      </c>
      <c r="C133" s="141"/>
      <c r="D133" s="156">
        <v>3530087</v>
      </c>
      <c r="E133" s="24" t="s">
        <v>160</v>
      </c>
      <c r="F133" s="26">
        <v>20000</v>
      </c>
      <c r="G133" s="27">
        <v>1</v>
      </c>
      <c r="H133" s="65">
        <f t="shared" si="55"/>
        <v>0</v>
      </c>
      <c r="I133" s="27"/>
      <c r="J133" s="27"/>
      <c r="K133" s="27"/>
      <c r="L133" s="27"/>
      <c r="M133" s="27"/>
      <c r="N133" s="65">
        <f t="shared" si="60"/>
        <v>0</v>
      </c>
      <c r="O133" s="27"/>
      <c r="P133" s="27"/>
      <c r="Q133" s="27"/>
      <c r="R133" s="27"/>
      <c r="S133" s="27"/>
      <c r="T133" s="65">
        <f t="shared" si="61"/>
        <v>0</v>
      </c>
      <c r="U133" s="27"/>
      <c r="V133" s="27"/>
      <c r="W133" s="27"/>
      <c r="X133" s="27"/>
      <c r="Y133" s="127"/>
    </row>
    <row r="134" spans="1:25" s="15" customFormat="1" x14ac:dyDescent="0.2">
      <c r="A134" s="49"/>
      <c r="B134" s="49"/>
      <c r="C134" s="148"/>
      <c r="D134" s="161">
        <v>7560084</v>
      </c>
      <c r="E134" s="49" t="s">
        <v>161</v>
      </c>
      <c r="F134" s="50">
        <v>50000</v>
      </c>
      <c r="G134" s="51">
        <v>1</v>
      </c>
      <c r="H134" s="65">
        <f t="shared" si="55"/>
        <v>0</v>
      </c>
      <c r="I134" s="69"/>
      <c r="J134" s="69"/>
      <c r="K134" s="69"/>
      <c r="L134" s="69"/>
      <c r="M134" s="69"/>
      <c r="N134" s="65">
        <f t="shared" si="60"/>
        <v>0</v>
      </c>
      <c r="O134" s="69"/>
      <c r="P134" s="69"/>
      <c r="Q134" s="69"/>
      <c r="R134" s="69"/>
      <c r="S134" s="69"/>
      <c r="T134" s="65">
        <f t="shared" si="61"/>
        <v>0</v>
      </c>
      <c r="U134" s="69"/>
      <c r="V134" s="69"/>
      <c r="W134" s="69"/>
      <c r="X134" s="69"/>
      <c r="Y134" s="134"/>
    </row>
    <row r="135" spans="1:25" s="15" customFormat="1" ht="13.5" thickBot="1" x14ac:dyDescent="0.25">
      <c r="A135" s="49"/>
      <c r="B135" s="49"/>
      <c r="C135" s="148"/>
      <c r="D135" s="161">
        <v>7560085</v>
      </c>
      <c r="E135" s="49" t="s">
        <v>162</v>
      </c>
      <c r="F135" s="50">
        <v>80000</v>
      </c>
      <c r="G135" s="51">
        <v>1</v>
      </c>
      <c r="H135" s="65">
        <f t="shared" si="55"/>
        <v>0</v>
      </c>
      <c r="I135" s="69"/>
      <c r="J135" s="69"/>
      <c r="K135" s="69"/>
      <c r="L135" s="69"/>
      <c r="M135" s="69"/>
      <c r="N135" s="65">
        <f>O135*L135</f>
        <v>0</v>
      </c>
      <c r="O135" s="69"/>
      <c r="P135" s="69"/>
      <c r="Q135" s="69"/>
      <c r="R135" s="69"/>
      <c r="S135" s="69"/>
      <c r="T135" s="65">
        <f>U135*R135</f>
        <v>0</v>
      </c>
      <c r="U135" s="69"/>
      <c r="V135" s="69"/>
      <c r="W135" s="69"/>
      <c r="X135" s="69"/>
      <c r="Y135" s="134"/>
    </row>
    <row r="136" spans="1:25" s="23" customFormat="1" ht="27" customHeight="1" thickBot="1" x14ac:dyDescent="0.25">
      <c r="A136" s="48"/>
      <c r="B136" s="48"/>
      <c r="C136" s="76"/>
      <c r="D136" s="107"/>
      <c r="E136" s="107" t="s">
        <v>166</v>
      </c>
      <c r="F136" s="108"/>
      <c r="G136" s="109">
        <v>3</v>
      </c>
      <c r="H136" s="99">
        <f>SUM(H137:H139)</f>
        <v>0</v>
      </c>
      <c r="I136" s="100"/>
      <c r="J136" s="100">
        <f t="shared" ref="J136:M136" si="62">SUM(J137:J139)</f>
        <v>0</v>
      </c>
      <c r="K136" s="100">
        <f t="shared" si="62"/>
        <v>0</v>
      </c>
      <c r="L136" s="100">
        <f t="shared" si="62"/>
        <v>0</v>
      </c>
      <c r="M136" s="100">
        <f t="shared" si="62"/>
        <v>0</v>
      </c>
      <c r="N136" s="99">
        <f>SUM(N137:N139)</f>
        <v>0</v>
      </c>
      <c r="O136" s="100"/>
      <c r="P136" s="100">
        <f t="shared" ref="P136:S136" si="63">SUM(P137:P139)</f>
        <v>0</v>
      </c>
      <c r="Q136" s="100">
        <f t="shared" si="63"/>
        <v>0</v>
      </c>
      <c r="R136" s="100">
        <f t="shared" si="63"/>
        <v>0</v>
      </c>
      <c r="S136" s="100">
        <f t="shared" si="63"/>
        <v>0</v>
      </c>
      <c r="T136" s="99">
        <f>SUM(T137:T139)</f>
        <v>0</v>
      </c>
      <c r="U136" s="100"/>
      <c r="V136" s="100">
        <f t="shared" ref="V136:Y136" si="64">SUM(V137:V139)</f>
        <v>0</v>
      </c>
      <c r="W136" s="100">
        <f t="shared" si="64"/>
        <v>0</v>
      </c>
      <c r="X136" s="100">
        <f t="shared" si="64"/>
        <v>0</v>
      </c>
      <c r="Y136" s="100">
        <f t="shared" si="64"/>
        <v>0</v>
      </c>
    </row>
    <row r="137" spans="1:25" s="8" customFormat="1" ht="19.5" customHeight="1" x14ac:dyDescent="0.2">
      <c r="A137" s="24"/>
      <c r="B137" s="25">
        <v>1</v>
      </c>
      <c r="C137" s="141"/>
      <c r="D137" s="155">
        <v>4550013</v>
      </c>
      <c r="E137" s="83" t="s">
        <v>167</v>
      </c>
      <c r="F137" s="84">
        <v>38000</v>
      </c>
      <c r="G137" s="70">
        <v>1</v>
      </c>
      <c r="H137" s="68">
        <f>I137*F137</f>
        <v>0</v>
      </c>
      <c r="I137" s="70"/>
      <c r="J137" s="70"/>
      <c r="K137" s="70"/>
      <c r="L137" s="70"/>
      <c r="M137" s="70"/>
      <c r="N137" s="68">
        <f t="shared" ref="N137:N139" si="65">O137*L137</f>
        <v>0</v>
      </c>
      <c r="O137" s="70"/>
      <c r="P137" s="70"/>
      <c r="Q137" s="70"/>
      <c r="R137" s="70"/>
      <c r="S137" s="70"/>
      <c r="T137" s="68">
        <f t="shared" ref="T137:T139" si="66">U137*R137</f>
        <v>0</v>
      </c>
      <c r="U137" s="70"/>
      <c r="V137" s="70"/>
      <c r="W137" s="70"/>
      <c r="X137" s="70"/>
      <c r="Y137" s="130"/>
    </row>
    <row r="138" spans="1:25" s="8" customFormat="1" ht="19.5" customHeight="1" x14ac:dyDescent="0.2">
      <c r="A138" s="24"/>
      <c r="B138" s="25">
        <v>2</v>
      </c>
      <c r="C138" s="141"/>
      <c r="D138" s="156">
        <v>4550025</v>
      </c>
      <c r="E138" s="24" t="s">
        <v>168</v>
      </c>
      <c r="F138" s="26">
        <v>38000</v>
      </c>
      <c r="G138" s="27">
        <v>1</v>
      </c>
      <c r="H138" s="65">
        <f>I138*F138</f>
        <v>0</v>
      </c>
      <c r="I138" s="27"/>
      <c r="J138" s="27"/>
      <c r="K138" s="27"/>
      <c r="L138" s="27"/>
      <c r="M138" s="27"/>
      <c r="N138" s="65">
        <f t="shared" si="65"/>
        <v>0</v>
      </c>
      <c r="O138" s="27"/>
      <c r="P138" s="27"/>
      <c r="Q138" s="27"/>
      <c r="R138" s="27"/>
      <c r="S138" s="27"/>
      <c r="T138" s="65">
        <f t="shared" si="66"/>
        <v>0</v>
      </c>
      <c r="U138" s="27"/>
      <c r="V138" s="27"/>
      <c r="W138" s="27"/>
      <c r="X138" s="27"/>
      <c r="Y138" s="127"/>
    </row>
    <row r="139" spans="1:25" s="8" customFormat="1" ht="19.5" customHeight="1" x14ac:dyDescent="0.2">
      <c r="A139" s="24"/>
      <c r="B139" s="25"/>
      <c r="C139" s="141"/>
      <c r="D139" s="165">
        <v>4550044</v>
      </c>
      <c r="E139" s="78" t="s">
        <v>169</v>
      </c>
      <c r="F139" s="72">
        <v>38000</v>
      </c>
      <c r="G139" s="69">
        <v>1</v>
      </c>
      <c r="H139" s="113">
        <f>I139*F139</f>
        <v>0</v>
      </c>
      <c r="I139" s="69"/>
      <c r="J139" s="69"/>
      <c r="K139" s="69"/>
      <c r="L139" s="69"/>
      <c r="M139" s="69"/>
      <c r="N139" s="113">
        <f t="shared" si="65"/>
        <v>0</v>
      </c>
      <c r="O139" s="69"/>
      <c r="P139" s="69"/>
      <c r="Q139" s="69"/>
      <c r="R139" s="69"/>
      <c r="S139" s="69"/>
      <c r="T139" s="113">
        <f t="shared" si="66"/>
        <v>0</v>
      </c>
      <c r="U139" s="69"/>
      <c r="V139" s="69"/>
      <c r="W139" s="69"/>
      <c r="X139" s="69"/>
      <c r="Y139" s="134"/>
    </row>
    <row r="140" spans="1:25" s="21" customFormat="1" x14ac:dyDescent="0.2">
      <c r="A140" s="20"/>
      <c r="B140" s="20"/>
      <c r="C140" s="75"/>
      <c r="D140" s="166"/>
      <c r="E140" s="117" t="s">
        <v>170</v>
      </c>
      <c r="F140" s="118"/>
      <c r="G140" s="119">
        <v>1</v>
      </c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35"/>
    </row>
    <row r="141" spans="1:25" s="53" customFormat="1" ht="29.25" customHeight="1" thickBot="1" x14ac:dyDescent="0.25">
      <c r="A141" s="52"/>
      <c r="B141" s="52"/>
      <c r="C141" s="77"/>
      <c r="D141" s="114"/>
      <c r="E141" s="114" t="s">
        <v>171</v>
      </c>
      <c r="F141" s="115"/>
      <c r="G141" s="116">
        <v>7</v>
      </c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</row>
    <row r="142" spans="1:25" ht="19.5" customHeight="1" x14ac:dyDescent="0.2">
      <c r="A142" s="54"/>
      <c r="B142" s="44">
        <v>21</v>
      </c>
      <c r="C142" s="149"/>
      <c r="D142" s="167">
        <v>5540020</v>
      </c>
      <c r="E142" s="54" t="s">
        <v>172</v>
      </c>
      <c r="F142" s="55">
        <v>40000</v>
      </c>
      <c r="G142" s="56">
        <v>1</v>
      </c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132"/>
    </row>
    <row r="143" spans="1:25" ht="19.5" customHeight="1" x14ac:dyDescent="0.2">
      <c r="A143" s="54"/>
      <c r="B143" s="44">
        <v>37</v>
      </c>
      <c r="C143" s="149"/>
      <c r="D143" s="167">
        <v>5540018</v>
      </c>
      <c r="E143" s="54" t="s">
        <v>173</v>
      </c>
      <c r="F143" s="55">
        <v>32000</v>
      </c>
      <c r="G143" s="56">
        <v>1</v>
      </c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132"/>
    </row>
    <row r="144" spans="1:25" ht="19.5" customHeight="1" x14ac:dyDescent="0.2">
      <c r="A144" s="54"/>
      <c r="B144" s="44">
        <v>42</v>
      </c>
      <c r="C144" s="149"/>
      <c r="D144" s="167">
        <v>5540019</v>
      </c>
      <c r="E144" s="54" t="s">
        <v>174</v>
      </c>
      <c r="F144" s="55">
        <v>39000</v>
      </c>
      <c r="G144" s="56">
        <v>1</v>
      </c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132"/>
    </row>
    <row r="145" spans="1:25" ht="19.5" customHeight="1" x14ac:dyDescent="0.2">
      <c r="A145" s="54"/>
      <c r="B145" s="44">
        <v>43</v>
      </c>
      <c r="C145" s="149"/>
      <c r="D145" s="167">
        <v>5540017</v>
      </c>
      <c r="E145" s="54" t="s">
        <v>175</v>
      </c>
      <c r="F145" s="55">
        <v>25000</v>
      </c>
      <c r="G145" s="56">
        <v>1</v>
      </c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132"/>
    </row>
    <row r="146" spans="1:25" ht="19.5" customHeight="1" x14ac:dyDescent="0.2">
      <c r="A146" s="54"/>
      <c r="B146" s="44">
        <v>44</v>
      </c>
      <c r="C146" s="149"/>
      <c r="D146" s="167">
        <v>5510070</v>
      </c>
      <c r="E146" s="54" t="s">
        <v>176</v>
      </c>
      <c r="F146" s="55">
        <v>28000</v>
      </c>
      <c r="G146" s="56">
        <v>1</v>
      </c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132"/>
    </row>
    <row r="147" spans="1:25" ht="19.5" customHeight="1" x14ac:dyDescent="0.2">
      <c r="A147" s="54"/>
      <c r="B147" s="44">
        <v>47</v>
      </c>
      <c r="C147" s="149"/>
      <c r="D147" s="167">
        <v>5500044</v>
      </c>
      <c r="E147" s="54" t="s">
        <v>177</v>
      </c>
      <c r="F147" s="55">
        <v>28000</v>
      </c>
      <c r="G147" s="56">
        <v>1</v>
      </c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132"/>
    </row>
    <row r="148" spans="1:25" ht="19.5" customHeight="1" x14ac:dyDescent="0.2">
      <c r="A148" s="54"/>
      <c r="B148" s="44">
        <v>48</v>
      </c>
      <c r="C148" s="149"/>
      <c r="D148" s="167">
        <v>5500045</v>
      </c>
      <c r="E148" s="54" t="s">
        <v>178</v>
      </c>
      <c r="F148" s="55">
        <v>30000</v>
      </c>
      <c r="G148" s="56">
        <v>1</v>
      </c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132"/>
    </row>
    <row r="149" spans="1:25" customFormat="1" x14ac:dyDescent="0.2">
      <c r="A149" s="44"/>
      <c r="B149" s="44"/>
      <c r="C149" s="147"/>
      <c r="D149" s="163">
        <v>5510111</v>
      </c>
      <c r="E149" s="44" t="s">
        <v>179</v>
      </c>
      <c r="F149" s="45">
        <v>39000</v>
      </c>
      <c r="G149" s="4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136"/>
    </row>
    <row r="150" spans="1:25" customFormat="1" x14ac:dyDescent="0.2">
      <c r="A150" s="44"/>
      <c r="B150" s="44"/>
      <c r="C150" s="147"/>
      <c r="D150" s="163">
        <v>5510112</v>
      </c>
      <c r="E150" s="44" t="s">
        <v>180</v>
      </c>
      <c r="F150" s="45">
        <v>39000</v>
      </c>
      <c r="G150" s="4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136"/>
    </row>
    <row r="151" spans="1:25" customFormat="1" ht="13.5" thickBot="1" x14ac:dyDescent="0.25">
      <c r="A151" s="44"/>
      <c r="B151" s="44"/>
      <c r="C151" s="147"/>
      <c r="D151" s="163">
        <v>5510113</v>
      </c>
      <c r="E151" s="44" t="s">
        <v>181</v>
      </c>
      <c r="F151" s="45">
        <v>39000</v>
      </c>
      <c r="G151" s="4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136"/>
    </row>
    <row r="152" spans="1:25" s="53" customFormat="1" ht="27" customHeight="1" thickBot="1" x14ac:dyDescent="0.25">
      <c r="A152" s="52"/>
      <c r="B152" s="52"/>
      <c r="C152" s="77"/>
      <c r="D152" s="110"/>
      <c r="E152" s="110" t="s">
        <v>182</v>
      </c>
      <c r="F152" s="111"/>
      <c r="G152" s="112">
        <v>9</v>
      </c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</row>
    <row r="153" spans="1:25" ht="19.5" customHeight="1" x14ac:dyDescent="0.2">
      <c r="A153" s="54"/>
      <c r="B153" s="44">
        <v>2</v>
      </c>
      <c r="C153" s="149"/>
      <c r="D153" s="167">
        <v>5540001</v>
      </c>
      <c r="E153" s="54" t="s">
        <v>183</v>
      </c>
      <c r="F153" s="55">
        <v>20000</v>
      </c>
      <c r="G153" s="56">
        <v>1</v>
      </c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132"/>
    </row>
    <row r="154" spans="1:25" ht="19.5" customHeight="1" x14ac:dyDescent="0.2">
      <c r="A154" s="54"/>
      <c r="B154" s="44">
        <v>3</v>
      </c>
      <c r="C154" s="149"/>
      <c r="D154" s="167">
        <v>5540029</v>
      </c>
      <c r="E154" s="54" t="s">
        <v>184</v>
      </c>
      <c r="F154" s="55">
        <v>20000</v>
      </c>
      <c r="G154" s="56">
        <v>1</v>
      </c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132"/>
    </row>
    <row r="155" spans="1:25" ht="19.5" customHeight="1" x14ac:dyDescent="0.2">
      <c r="A155" s="54"/>
      <c r="B155" s="44">
        <v>4</v>
      </c>
      <c r="C155" s="149"/>
      <c r="D155" s="167">
        <v>5540035</v>
      </c>
      <c r="E155" s="54" t="s">
        <v>185</v>
      </c>
      <c r="F155" s="55">
        <v>20000</v>
      </c>
      <c r="G155" s="56">
        <v>1</v>
      </c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132"/>
    </row>
    <row r="156" spans="1:25" ht="19.5" customHeight="1" x14ac:dyDescent="0.2">
      <c r="A156" s="54"/>
      <c r="B156" s="44">
        <v>5</v>
      </c>
      <c r="C156" s="149"/>
      <c r="D156" s="167">
        <v>5540037</v>
      </c>
      <c r="E156" s="54" t="s">
        <v>186</v>
      </c>
      <c r="F156" s="26">
        <v>18000</v>
      </c>
      <c r="G156" s="27">
        <v>1</v>
      </c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127"/>
    </row>
    <row r="157" spans="1:25" ht="19.5" customHeight="1" x14ac:dyDescent="0.2">
      <c r="A157" s="54"/>
      <c r="B157" s="44">
        <v>6</v>
      </c>
      <c r="C157" s="149"/>
      <c r="D157" s="167">
        <v>5540008</v>
      </c>
      <c r="E157" s="54" t="s">
        <v>187</v>
      </c>
      <c r="F157" s="26">
        <v>16000</v>
      </c>
      <c r="G157" s="27">
        <v>1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127"/>
    </row>
    <row r="158" spans="1:25" ht="19.5" customHeight="1" x14ac:dyDescent="0.2">
      <c r="A158" s="54"/>
      <c r="B158" s="44">
        <v>8</v>
      </c>
      <c r="C158" s="149"/>
      <c r="D158" s="167">
        <v>5540030</v>
      </c>
      <c r="E158" s="54" t="s">
        <v>188</v>
      </c>
      <c r="F158" s="55">
        <v>22000</v>
      </c>
      <c r="G158" s="56">
        <v>1</v>
      </c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132"/>
    </row>
    <row r="159" spans="1:25" ht="19.5" customHeight="1" x14ac:dyDescent="0.2">
      <c r="A159" s="54"/>
      <c r="B159" s="44">
        <v>9</v>
      </c>
      <c r="C159" s="149"/>
      <c r="D159" s="167">
        <v>5540031</v>
      </c>
      <c r="E159" s="54" t="s">
        <v>189</v>
      </c>
      <c r="F159" s="55">
        <v>22000</v>
      </c>
      <c r="G159" s="56">
        <v>1</v>
      </c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132"/>
    </row>
    <row r="160" spans="1:25" ht="19.5" customHeight="1" x14ac:dyDescent="0.2">
      <c r="A160" s="54"/>
      <c r="B160" s="44">
        <v>10</v>
      </c>
      <c r="C160" s="149"/>
      <c r="D160" s="167">
        <v>5540003</v>
      </c>
      <c r="E160" s="54" t="s">
        <v>190</v>
      </c>
      <c r="F160" s="55">
        <v>20000</v>
      </c>
      <c r="G160" s="56">
        <v>1</v>
      </c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132"/>
    </row>
    <row r="161" spans="1:25" customFormat="1" ht="13.5" thickBot="1" x14ac:dyDescent="0.25">
      <c r="A161" s="44"/>
      <c r="B161" s="44">
        <v>11</v>
      </c>
      <c r="C161" s="147"/>
      <c r="D161" s="163">
        <v>5540033</v>
      </c>
      <c r="E161" s="44" t="s">
        <v>191</v>
      </c>
      <c r="F161" s="45">
        <v>18000</v>
      </c>
      <c r="G161" s="46">
        <v>1</v>
      </c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132"/>
    </row>
    <row r="162" spans="1:25" s="21" customFormat="1" ht="24" customHeight="1" thickBot="1" x14ac:dyDescent="0.25">
      <c r="A162" s="20"/>
      <c r="B162" s="20"/>
      <c r="C162" s="75"/>
      <c r="D162" s="102"/>
      <c r="E162" s="102" t="s">
        <v>192</v>
      </c>
      <c r="F162" s="103"/>
      <c r="G162" s="104">
        <v>14</v>
      </c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</row>
    <row r="163" spans="1:25" s="53" customFormat="1" x14ac:dyDescent="0.2">
      <c r="A163" s="58"/>
      <c r="B163" s="58"/>
      <c r="C163" s="150"/>
      <c r="D163" s="168"/>
      <c r="E163" s="89" t="s">
        <v>193</v>
      </c>
      <c r="F163" s="90"/>
      <c r="G163" s="91">
        <v>2</v>
      </c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137"/>
    </row>
    <row r="164" spans="1:25" ht="19.5" customHeight="1" x14ac:dyDescent="0.2">
      <c r="A164" s="54"/>
      <c r="B164" s="44">
        <v>1</v>
      </c>
      <c r="C164" s="149"/>
      <c r="D164" s="167">
        <v>7520023</v>
      </c>
      <c r="E164" s="54" t="s">
        <v>194</v>
      </c>
      <c r="F164" s="55">
        <v>20000</v>
      </c>
      <c r="G164" s="56">
        <v>1</v>
      </c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132"/>
    </row>
    <row r="165" spans="1:25" ht="19.5" customHeight="1" x14ac:dyDescent="0.2">
      <c r="A165" s="54"/>
      <c r="B165" s="44"/>
      <c r="C165" s="149"/>
      <c r="D165" s="167">
        <v>7520001</v>
      </c>
      <c r="E165" s="54" t="s">
        <v>195</v>
      </c>
      <c r="F165" s="55">
        <v>80000</v>
      </c>
      <c r="G165" s="56">
        <v>1</v>
      </c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132"/>
    </row>
    <row r="166" spans="1:25" s="53" customFormat="1" x14ac:dyDescent="0.2">
      <c r="A166" s="58"/>
      <c r="B166" s="58"/>
      <c r="C166" s="150"/>
      <c r="D166" s="169"/>
      <c r="E166" s="58" t="s">
        <v>196</v>
      </c>
      <c r="F166" s="59"/>
      <c r="G166" s="60">
        <v>9</v>
      </c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138"/>
    </row>
    <row r="167" spans="1:25" ht="19.5" customHeight="1" x14ac:dyDescent="0.2">
      <c r="A167" s="54"/>
      <c r="B167" s="44">
        <v>3</v>
      </c>
      <c r="C167" s="149"/>
      <c r="D167" s="167">
        <v>7550011</v>
      </c>
      <c r="E167" s="54" t="s">
        <v>197</v>
      </c>
      <c r="F167" s="55">
        <v>16000</v>
      </c>
      <c r="G167" s="56">
        <v>1</v>
      </c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132"/>
    </row>
    <row r="168" spans="1:25" ht="19.5" customHeight="1" x14ac:dyDescent="0.2">
      <c r="A168" s="54"/>
      <c r="B168" s="44">
        <v>4</v>
      </c>
      <c r="C168" s="149"/>
      <c r="D168" s="167">
        <v>7550019</v>
      </c>
      <c r="E168" s="54" t="s">
        <v>198</v>
      </c>
      <c r="F168" s="55">
        <v>14000</v>
      </c>
      <c r="G168" s="56">
        <v>1</v>
      </c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132"/>
    </row>
    <row r="169" spans="1:25" ht="19.5" customHeight="1" x14ac:dyDescent="0.2">
      <c r="A169" s="54"/>
      <c r="B169" s="44">
        <v>5</v>
      </c>
      <c r="C169" s="149"/>
      <c r="D169" s="167">
        <v>7550026</v>
      </c>
      <c r="E169" s="54" t="s">
        <v>199</v>
      </c>
      <c r="F169" s="55">
        <v>26000</v>
      </c>
      <c r="G169" s="56">
        <v>1</v>
      </c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132"/>
    </row>
    <row r="170" spans="1:25" ht="19.5" customHeight="1" x14ac:dyDescent="0.2">
      <c r="A170" s="54"/>
      <c r="B170" s="44">
        <v>7</v>
      </c>
      <c r="C170" s="149"/>
      <c r="D170" s="167">
        <v>7550006</v>
      </c>
      <c r="E170" s="54" t="s">
        <v>200</v>
      </c>
      <c r="F170" s="55">
        <v>12000</v>
      </c>
      <c r="G170" s="56">
        <v>1</v>
      </c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132"/>
    </row>
    <row r="171" spans="1:25" ht="19.5" customHeight="1" x14ac:dyDescent="0.2">
      <c r="A171" s="54"/>
      <c r="B171" s="44">
        <v>8</v>
      </c>
      <c r="C171" s="149"/>
      <c r="D171" s="167">
        <v>7550007</v>
      </c>
      <c r="E171" s="54" t="s">
        <v>201</v>
      </c>
      <c r="F171" s="55">
        <v>9000</v>
      </c>
      <c r="G171" s="56">
        <v>1</v>
      </c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132"/>
    </row>
    <row r="172" spans="1:25" ht="19.5" customHeight="1" x14ac:dyDescent="0.2">
      <c r="A172" s="54"/>
      <c r="B172" s="44">
        <v>9</v>
      </c>
      <c r="C172" s="149"/>
      <c r="D172" s="167">
        <v>7550008</v>
      </c>
      <c r="E172" s="54" t="s">
        <v>202</v>
      </c>
      <c r="F172" s="55">
        <v>21000</v>
      </c>
      <c r="G172" s="56">
        <v>1</v>
      </c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132"/>
    </row>
    <row r="173" spans="1:25" ht="19.5" customHeight="1" x14ac:dyDescent="0.2">
      <c r="A173" s="54"/>
      <c r="B173" s="44">
        <v>12</v>
      </c>
      <c r="C173" s="149"/>
      <c r="D173" s="167">
        <v>7550017</v>
      </c>
      <c r="E173" s="54" t="s">
        <v>203</v>
      </c>
      <c r="F173" s="55">
        <v>14000</v>
      </c>
      <c r="G173" s="56">
        <v>1</v>
      </c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132"/>
    </row>
    <row r="174" spans="1:25" customFormat="1" x14ac:dyDescent="0.2">
      <c r="A174" s="44"/>
      <c r="B174" s="44">
        <v>15</v>
      </c>
      <c r="C174" s="147"/>
      <c r="D174" s="163">
        <v>7550016</v>
      </c>
      <c r="E174" s="42" t="s">
        <v>204</v>
      </c>
      <c r="F174" s="45">
        <v>14000</v>
      </c>
      <c r="G174" s="46">
        <v>1</v>
      </c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132"/>
    </row>
    <row r="175" spans="1:25" ht="19.5" customHeight="1" x14ac:dyDescent="0.2">
      <c r="A175" s="54"/>
      <c r="B175" s="44">
        <v>17</v>
      </c>
      <c r="C175" s="149"/>
      <c r="D175" s="167">
        <v>7550015</v>
      </c>
      <c r="E175" s="54" t="s">
        <v>205</v>
      </c>
      <c r="F175" s="55">
        <v>14000</v>
      </c>
      <c r="G175" s="56">
        <v>1</v>
      </c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132"/>
    </row>
    <row r="176" spans="1:25" s="53" customFormat="1" x14ac:dyDescent="0.2">
      <c r="A176" s="58"/>
      <c r="B176" s="58"/>
      <c r="C176" s="150"/>
      <c r="D176" s="169"/>
      <c r="E176" s="58" t="s">
        <v>206</v>
      </c>
      <c r="F176" s="59"/>
      <c r="G176" s="60">
        <v>3</v>
      </c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138"/>
    </row>
    <row r="177" spans="1:25" ht="19.5" customHeight="1" x14ac:dyDescent="0.2">
      <c r="A177" s="54"/>
      <c r="B177" s="44">
        <v>1</v>
      </c>
      <c r="C177" s="149"/>
      <c r="D177" s="167">
        <v>7520014</v>
      </c>
      <c r="E177" s="54" t="s">
        <v>207</v>
      </c>
      <c r="F177" s="55">
        <v>5000</v>
      </c>
      <c r="G177" s="56">
        <v>1</v>
      </c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132"/>
    </row>
    <row r="178" spans="1:25" ht="19.5" customHeight="1" x14ac:dyDescent="0.2">
      <c r="A178" s="54"/>
      <c r="B178" s="44"/>
      <c r="C178" s="149"/>
      <c r="D178" s="167">
        <v>3500199</v>
      </c>
      <c r="E178" s="54" t="s">
        <v>208</v>
      </c>
      <c r="F178" s="55">
        <v>70000</v>
      </c>
      <c r="G178" s="56">
        <v>1</v>
      </c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132"/>
    </row>
    <row r="179" spans="1:25" ht="19.5" customHeight="1" thickBot="1" x14ac:dyDescent="0.25">
      <c r="A179" s="54"/>
      <c r="B179" s="44">
        <v>3</v>
      </c>
      <c r="C179" s="149"/>
      <c r="D179" s="170">
        <v>9500003</v>
      </c>
      <c r="E179" s="171" t="s">
        <v>209</v>
      </c>
      <c r="F179" s="172">
        <v>5000</v>
      </c>
      <c r="G179" s="173">
        <v>1</v>
      </c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4"/>
    </row>
  </sheetData>
  <autoFilter ref="D7:Y179"/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Menu A</vt:lpstr>
      <vt:lpstr>Menu B.</vt:lpstr>
      <vt:lpstr>Menu C</vt:lpstr>
      <vt:lpstr>'Menu A'!Print_Area</vt:lpstr>
      <vt:lpstr>'Menu B.'!Print_Area</vt:lpstr>
      <vt:lpstr>'Menu C'!Print_Area</vt:lpstr>
      <vt:lpstr>'Menu A'!Print_Titles</vt:lpstr>
      <vt:lpstr>'Menu B.'!Print_Titles</vt:lpstr>
      <vt:lpstr>'Menu C'!Print_Titles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2017-12-28T01:41:59Z</dcterms:created>
  <dcterms:modified xsi:type="dcterms:W3CDTF">2017-12-31T04:43:47Z</dcterms:modified>
</cp:coreProperties>
</file>